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4snasint002\1202111000_介護保険課\19 R5年度フォルダ\06 事業者指定係\Ⅳ‐施設　特養\01_公募・選定\03_特養募集要領の策定\★最終版\新設・増床\様式\"/>
    </mc:Choice>
  </mc:AlternateContent>
  <bookViews>
    <workbookView xWindow="480" yWindow="90" windowWidth="18255" windowHeight="8205"/>
  </bookViews>
  <sheets>
    <sheet name="(償還計画)" sheetId="1" r:id="rId1"/>
    <sheet name="別紙(寄附者内訳)" sheetId="2" r:id="rId2"/>
    <sheet name="(参考)償還作成用" sheetId="3" r:id="rId3"/>
  </sheets>
  <definedNames>
    <definedName name="_xlnm.Print_Area" localSheetId="2">'(参考)償還作成用'!$A$1:$F$32</definedName>
    <definedName name="_xlnm.Print_Area" localSheetId="0">'(償還計画)'!$A$1:$J$45</definedName>
  </definedNames>
  <calcPr calcId="977461"/>
</workbook>
</file>

<file path=xl/calcChain.xml><?xml version="1.0" encoding="utf-8"?>
<calcChain xmlns="http://schemas.openxmlformats.org/spreadsheetml/2006/main">
  <c r="C9" i="3" l="1"/>
  <c r="B9" i="3"/>
  <c r="D9" i="3"/>
  <c r="D11" i="3"/>
  <c r="I9" i="3"/>
  <c r="C11" i="3"/>
  <c r="U11" i="3"/>
  <c r="C10" i="3"/>
  <c r="H13" i="2"/>
  <c r="H14" i="2"/>
  <c r="H33" i="2"/>
  <c r="H15" i="2"/>
  <c r="H16" i="2"/>
  <c r="H17" i="2"/>
  <c r="H18" i="2"/>
  <c r="H19" i="2"/>
  <c r="H20" i="2"/>
  <c r="H21" i="2"/>
  <c r="H22" i="2"/>
  <c r="H23" i="2"/>
  <c r="H24" i="2"/>
  <c r="H25" i="2"/>
  <c r="H26" i="2"/>
  <c r="H27" i="2"/>
  <c r="H28" i="2"/>
  <c r="H29" i="2"/>
  <c r="H30" i="2"/>
  <c r="H31" i="2"/>
  <c r="H32" i="2"/>
  <c r="C33" i="2"/>
  <c r="D33" i="2"/>
  <c r="E33" i="2"/>
  <c r="F33" i="2"/>
  <c r="G33" i="2"/>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D32" i="1"/>
  <c r="F32" i="1"/>
  <c r="L33" i="1"/>
  <c r="E32" i="1"/>
  <c r="H32" i="1"/>
  <c r="G32" i="1"/>
  <c r="I32" i="1"/>
  <c r="J32" i="1"/>
  <c r="G33" i="1"/>
  <c r="G34" i="1"/>
  <c r="W10" i="3"/>
  <c r="U10" i="3"/>
  <c r="D10" i="3"/>
  <c r="F9" i="3"/>
  <c r="A9" i="3"/>
  <c r="B10" i="3"/>
  <c r="W9" i="3"/>
  <c r="E9" i="3"/>
  <c r="E12" i="3"/>
  <c r="B11" i="3"/>
  <c r="D12" i="3"/>
  <c r="E10" i="3"/>
  <c r="F10" i="3"/>
  <c r="C12" i="3"/>
  <c r="B12" i="3"/>
  <c r="F12" i="3"/>
  <c r="A12" i="3"/>
  <c r="E13" i="3"/>
  <c r="E11" i="3"/>
  <c r="D13" i="3"/>
  <c r="U9" i="3"/>
  <c r="C13" i="3"/>
  <c r="B13" i="3"/>
  <c r="F13" i="3"/>
  <c r="A13" i="3"/>
  <c r="A10" i="3"/>
  <c r="E14" i="3"/>
  <c r="C14" i="3"/>
  <c r="F11" i="3"/>
  <c r="A11" i="3"/>
  <c r="D14" i="3"/>
  <c r="D15" i="3"/>
  <c r="D16" i="3"/>
  <c r="B14" i="3"/>
  <c r="E15" i="3"/>
  <c r="C15" i="3"/>
  <c r="B15" i="3"/>
  <c r="F15" i="3"/>
  <c r="A15" i="3"/>
  <c r="C16" i="3"/>
  <c r="E17" i="3"/>
  <c r="D17" i="3"/>
  <c r="F14" i="3"/>
  <c r="E16" i="3"/>
  <c r="D18" i="3"/>
  <c r="B16" i="3"/>
  <c r="C17" i="3"/>
  <c r="A14" i="3"/>
  <c r="F16" i="3"/>
  <c r="B17" i="3"/>
  <c r="F17" i="3"/>
  <c r="A17" i="3"/>
  <c r="C18" i="3"/>
  <c r="E20" i="3"/>
  <c r="C19" i="3"/>
  <c r="E19" i="3"/>
  <c r="E18" i="3"/>
  <c r="D19" i="3"/>
  <c r="D20" i="3"/>
  <c r="D21" i="3"/>
  <c r="D22" i="3"/>
  <c r="D23" i="3"/>
  <c r="D24" i="3"/>
  <c r="D25" i="3"/>
  <c r="D26" i="3"/>
  <c r="D27" i="3"/>
  <c r="D28" i="3"/>
  <c r="D29" i="3"/>
  <c r="B18" i="3"/>
  <c r="F18" i="3"/>
  <c r="A18" i="3"/>
  <c r="C20" i="3"/>
  <c r="A16" i="3"/>
  <c r="B19" i="3"/>
  <c r="F19" i="3"/>
  <c r="A19" i="3"/>
  <c r="B20" i="3"/>
  <c r="F20" i="3"/>
  <c r="E21" i="3"/>
  <c r="C21" i="3"/>
  <c r="B21" i="3"/>
  <c r="F21" i="3"/>
  <c r="A21" i="3"/>
  <c r="E22" i="3"/>
  <c r="C22" i="3"/>
  <c r="A20" i="3"/>
  <c r="B22" i="3"/>
  <c r="F22" i="3"/>
  <c r="A22" i="3"/>
  <c r="E23" i="3"/>
  <c r="C23" i="3"/>
  <c r="B23" i="3"/>
  <c r="F23" i="3"/>
  <c r="A23" i="3"/>
  <c r="C24" i="3"/>
  <c r="E24" i="3"/>
  <c r="B24" i="3"/>
  <c r="F24" i="3"/>
  <c r="A24" i="3"/>
  <c r="C25" i="3"/>
  <c r="E25" i="3"/>
  <c r="B25" i="3"/>
  <c r="F25" i="3"/>
  <c r="A25" i="3"/>
  <c r="C26" i="3"/>
  <c r="E26" i="3"/>
  <c r="B26" i="3"/>
  <c r="F26" i="3"/>
  <c r="A26" i="3"/>
  <c r="E27" i="3"/>
  <c r="C27" i="3"/>
  <c r="B27" i="3"/>
  <c r="F27" i="3"/>
  <c r="A27" i="3"/>
  <c r="E28" i="3"/>
  <c r="E29" i="3"/>
  <c r="F31" i="3"/>
  <c r="C28" i="3"/>
  <c r="B28" i="3"/>
  <c r="C29" i="3"/>
  <c r="F28" i="3"/>
  <c r="B29" i="3"/>
  <c r="F30" i="3"/>
  <c r="A28" i="3"/>
  <c r="F29" i="3"/>
</calcChain>
</file>

<file path=xl/comments1.xml><?xml version="1.0" encoding="utf-8"?>
<comments xmlns="http://schemas.openxmlformats.org/spreadsheetml/2006/main">
  <authors>
    <author>作成者</author>
    <author>5801832</author>
  </authors>
  <commentList>
    <comment ref="B2" authorId="0" shapeId="0">
      <text>
        <r>
          <rPr>
            <sz val="9"/>
            <color indexed="81"/>
            <rFont val="ＭＳ Ｐゴシック"/>
            <family val="3"/>
            <charset val="128"/>
          </rPr>
          <t>いずれか該当するものを■に塗りつぶしてください。</t>
        </r>
      </text>
    </comment>
    <comment ref="H8" authorId="0" shapeId="0">
      <text>
        <r>
          <rPr>
            <sz val="9"/>
            <color indexed="81"/>
            <rFont val="ＭＳ Ｐゴシック"/>
            <family val="3"/>
            <charset val="128"/>
          </rPr>
          <t>独立行政法人福祉医療機構からの借入の場合、直近金利としてください。</t>
        </r>
      </text>
    </comment>
    <comment ref="C12" authorId="1" shapeId="0">
      <text>
        <r>
          <rPr>
            <sz val="9"/>
            <color indexed="81"/>
            <rFont val="ＭＳ Ｐゴシック"/>
            <family val="3"/>
            <charset val="128"/>
          </rPr>
          <t xml:space="preserve">必ず、年次も記載してください。
</t>
        </r>
      </text>
    </comment>
    <comment ref="D12" authorId="0" shapeId="0">
      <text>
        <r>
          <rPr>
            <sz val="9"/>
            <color indexed="81"/>
            <rFont val="ＭＳ Ｐゴシック"/>
            <family val="3"/>
            <charset val="128"/>
          </rPr>
          <t>別シートの（参考）償還作成用のとおり、記載してください。</t>
        </r>
      </text>
    </comment>
    <comment ref="I12" authorId="1" shapeId="0">
      <text>
        <r>
          <rPr>
            <sz val="9"/>
            <color indexed="81"/>
            <rFont val="ＭＳ Ｐゴシック"/>
            <family val="3"/>
            <charset val="128"/>
          </rPr>
          <t>各年度の充当額について、事業収入算定資料（書類番号29）で算出した居住費及び滞在費の合計額を超えないよう注意してください。</t>
        </r>
      </text>
    </comment>
    <comment ref="L33" authorId="1" shapeId="0">
      <text>
        <r>
          <rPr>
            <sz val="11"/>
            <color indexed="81"/>
            <rFont val="ＭＳ Ｐゴシック"/>
            <family val="3"/>
            <charset val="128"/>
          </rPr>
          <t>｢償還額｣合計と｢財源別充当内訳の合計｣が一致しているか確認してください。</t>
        </r>
      </text>
    </comment>
  </commentList>
</comments>
</file>

<file path=xl/comments2.xml><?xml version="1.0" encoding="utf-8"?>
<comments xmlns="http://schemas.openxmlformats.org/spreadsheetml/2006/main">
  <authors>
    <author>5801832</author>
  </authors>
  <commentList>
    <comment ref="B2" authorId="0" shapeId="0">
      <text>
        <r>
          <rPr>
            <sz val="9"/>
            <color indexed="81"/>
            <rFont val="ＭＳ Ｐゴシック"/>
            <family val="3"/>
            <charset val="128"/>
          </rPr>
          <t>いずれか該当するものを■に塗りつぶしてください。</t>
        </r>
      </text>
    </comment>
  </commentList>
</comments>
</file>

<file path=xl/comments3.xml><?xml version="1.0" encoding="utf-8"?>
<comments xmlns="http://schemas.openxmlformats.org/spreadsheetml/2006/main">
  <authors>
    <author>作成者</author>
  </authors>
  <commentList>
    <comment ref="I8" authorId="0" shapeId="0">
      <text>
        <r>
          <rPr>
            <sz val="9"/>
            <color indexed="81"/>
            <rFont val="ＭＳ ゴシック"/>
            <family val="3"/>
            <charset val="128"/>
          </rPr>
          <t>借入申込額は、</t>
        </r>
        <r>
          <rPr>
            <b/>
            <u/>
            <sz val="9"/>
            <color indexed="81"/>
            <rFont val="ＭＳ ゴシック"/>
            <family val="3"/>
            <charset val="128"/>
          </rPr>
          <t>十万円の倍数</t>
        </r>
        <r>
          <rPr>
            <sz val="9"/>
            <color indexed="81"/>
            <rFont val="ＭＳ ゴシック"/>
            <family val="3"/>
            <charset val="128"/>
          </rPr>
          <t>の金額（千円単位）で入力してください。</t>
        </r>
      </text>
    </comment>
  </commentList>
</comments>
</file>

<file path=xl/sharedStrings.xml><?xml version="1.0" encoding="utf-8"?>
<sst xmlns="http://schemas.openxmlformats.org/spreadsheetml/2006/main" count="96" uniqueCount="72">
  <si>
    <t>円</t>
    <phoneticPr fontId="2"/>
  </si>
  <si>
    <t>充当金額合計</t>
    <rPh sb="0" eb="2">
      <t>ジュウトウ</t>
    </rPh>
    <rPh sb="2" eb="4">
      <t>キンガク</t>
    </rPh>
    <rPh sb="4" eb="6">
      <t>ゴウケイ</t>
    </rPh>
    <phoneticPr fontId="2"/>
  </si>
  <si>
    <t>寄附金額合計</t>
    <rPh sb="0" eb="2">
      <t>キフ</t>
    </rPh>
    <rPh sb="2" eb="4">
      <t>キンガク</t>
    </rPh>
    <rPh sb="4" eb="6">
      <t>ゴウケイ</t>
    </rPh>
    <phoneticPr fontId="2"/>
  </si>
  <si>
    <t>既設法人からの充当</t>
    <rPh sb="0" eb="2">
      <t>キセツ</t>
    </rPh>
    <rPh sb="2" eb="4">
      <t>ホウジン</t>
    </rPh>
    <rPh sb="7" eb="9">
      <t>ジュウトウ</t>
    </rPh>
    <phoneticPr fontId="2"/>
  </si>
  <si>
    <t>寄附者名</t>
    <rPh sb="0" eb="2">
      <t>キフ</t>
    </rPh>
    <rPh sb="2" eb="3">
      <t>シャ</t>
    </rPh>
    <rPh sb="3" eb="4">
      <t>メイ</t>
    </rPh>
    <phoneticPr fontId="2"/>
  </si>
  <si>
    <t>利息</t>
    <rPh sb="0" eb="2">
      <t>リソク</t>
    </rPh>
    <phoneticPr fontId="2"/>
  </si>
  <si>
    <t>元金</t>
    <rPh sb="0" eb="2">
      <t>ガンキン</t>
    </rPh>
    <phoneticPr fontId="2"/>
  </si>
  <si>
    <t>償還財源充当内訳</t>
    <rPh sb="0" eb="2">
      <t>ショウカン</t>
    </rPh>
    <rPh sb="2" eb="4">
      <t>ザイゲン</t>
    </rPh>
    <rPh sb="4" eb="6">
      <t>ジュウトウ</t>
    </rPh>
    <rPh sb="6" eb="8">
      <t>ウチワケ</t>
    </rPh>
    <phoneticPr fontId="2"/>
  </si>
  <si>
    <t>居住費及び
滞在費収入</t>
    <rPh sb="0" eb="2">
      <t>キョジュウ</t>
    </rPh>
    <rPh sb="2" eb="3">
      <t>ヒ</t>
    </rPh>
    <rPh sb="3" eb="4">
      <t>オヨ</t>
    </rPh>
    <rPh sb="6" eb="8">
      <t>タイザイ</t>
    </rPh>
    <rPh sb="8" eb="9">
      <t>ヒ</t>
    </rPh>
    <rPh sb="9" eb="11">
      <t>シュウニュウ</t>
    </rPh>
    <phoneticPr fontId="2"/>
  </si>
  <si>
    <t>介護報酬</t>
    <rPh sb="0" eb="2">
      <t>カイゴ</t>
    </rPh>
    <rPh sb="2" eb="4">
      <t>ホウシュウ</t>
    </rPh>
    <phoneticPr fontId="2"/>
  </si>
  <si>
    <t>合計</t>
    <rPh sb="0" eb="2">
      <t>ゴウケイ</t>
    </rPh>
    <phoneticPr fontId="2"/>
  </si>
  <si>
    <t>年次</t>
    <rPh sb="0" eb="2">
      <t>ネンジ</t>
    </rPh>
    <phoneticPr fontId="2"/>
  </si>
  <si>
    <t>回</t>
    <rPh sb="0" eb="1">
      <t>カイ</t>
    </rPh>
    <phoneticPr fontId="2"/>
  </si>
  <si>
    <t>左に対する財源別充当額内訳</t>
    <rPh sb="0" eb="1">
      <t>ヒダリ</t>
    </rPh>
    <rPh sb="2" eb="3">
      <t>タイ</t>
    </rPh>
    <rPh sb="5" eb="7">
      <t>ザイゲン</t>
    </rPh>
    <rPh sb="7" eb="8">
      <t>ベツ</t>
    </rPh>
    <rPh sb="8" eb="10">
      <t>ジュウトウ</t>
    </rPh>
    <rPh sb="10" eb="11">
      <t>ガク</t>
    </rPh>
    <rPh sb="11" eb="13">
      <t>ウチワケ</t>
    </rPh>
    <phoneticPr fontId="2"/>
  </si>
  <si>
    <t>償還額</t>
    <rPh sb="0" eb="2">
      <t>ショウカン</t>
    </rPh>
    <rPh sb="2" eb="3">
      <t>ガク</t>
    </rPh>
    <phoneticPr fontId="2"/>
  </si>
  <si>
    <t>区分</t>
    <rPh sb="0" eb="2">
      <t>クブン</t>
    </rPh>
    <phoneticPr fontId="2"/>
  </si>
  <si>
    <t>（単位：千円）</t>
    <rPh sb="1" eb="3">
      <t>タンイ</t>
    </rPh>
    <rPh sb="4" eb="5">
      <t>セン</t>
    </rPh>
    <rPh sb="5" eb="6">
      <t>エン</t>
    </rPh>
    <phoneticPr fontId="2"/>
  </si>
  <si>
    <t>％</t>
    <phoneticPr fontId="2"/>
  </si>
  <si>
    <t>借入利率</t>
    <rPh sb="0" eb="2">
      <t>カリイレ</t>
    </rPh>
    <rPh sb="2" eb="4">
      <t>リリツ</t>
    </rPh>
    <phoneticPr fontId="2"/>
  </si>
  <si>
    <t>円</t>
    <rPh sb="0" eb="1">
      <t>エン</t>
    </rPh>
    <phoneticPr fontId="2"/>
  </si>
  <si>
    <t>借 入 額</t>
    <rPh sb="0" eb="1">
      <t>シャク</t>
    </rPh>
    <rPh sb="2" eb="3">
      <t>ニュウ</t>
    </rPh>
    <rPh sb="4" eb="5">
      <t>ガク</t>
    </rPh>
    <phoneticPr fontId="2"/>
  </si>
  <si>
    <t>借 入 先</t>
    <rPh sb="0" eb="1">
      <t>シャク</t>
    </rPh>
    <rPh sb="2" eb="3">
      <t>ニュウ</t>
    </rPh>
    <rPh sb="4" eb="5">
      <t>サキ</t>
    </rPh>
    <phoneticPr fontId="2"/>
  </si>
  <si>
    <t>対象施設名</t>
    <rPh sb="0" eb="2">
      <t>タイショウ</t>
    </rPh>
    <rPh sb="2" eb="3">
      <t>シ</t>
    </rPh>
    <rPh sb="3" eb="4">
      <t>セツ</t>
    </rPh>
    <rPh sb="4" eb="5">
      <t>メイ</t>
    </rPh>
    <phoneticPr fontId="2"/>
  </si>
  <si>
    <t>１　年次別償還額及び充当財源別金額内訳</t>
    <rPh sb="2" eb="4">
      <t>ネンジ</t>
    </rPh>
    <rPh sb="4" eb="5">
      <t>ベツ</t>
    </rPh>
    <rPh sb="5" eb="7">
      <t>ショウカン</t>
    </rPh>
    <rPh sb="7" eb="8">
      <t>ガク</t>
    </rPh>
    <rPh sb="8" eb="9">
      <t>オヨ</t>
    </rPh>
    <rPh sb="10" eb="12">
      <t>ジュウトウ</t>
    </rPh>
    <rPh sb="12" eb="14">
      <t>ザイゲン</t>
    </rPh>
    <rPh sb="14" eb="15">
      <t>ベツ</t>
    </rPh>
    <rPh sb="15" eb="17">
      <t>キンガク</t>
    </rPh>
    <rPh sb="17" eb="19">
      <t>ウチワケ</t>
    </rPh>
    <phoneticPr fontId="2"/>
  </si>
  <si>
    <r>
      <t>償還計画書</t>
    </r>
    <r>
      <rPr>
        <sz val="11"/>
        <rFont val="ＭＳ ゴシック"/>
        <family val="3"/>
        <charset val="128"/>
      </rPr>
      <t>（□新規借入分　□既存借入分）</t>
    </r>
    <rPh sb="7" eb="9">
      <t>シンキ</t>
    </rPh>
    <rPh sb="9" eb="11">
      <t>カリイレ</t>
    </rPh>
    <rPh sb="11" eb="12">
      <t>ブン</t>
    </rPh>
    <rPh sb="14" eb="16">
      <t>キソン</t>
    </rPh>
    <rPh sb="16" eb="18">
      <t>カリイレ</t>
    </rPh>
    <rPh sb="18" eb="19">
      <t>ブン</t>
    </rPh>
    <phoneticPr fontId="2"/>
  </si>
  <si>
    <t>（法人との関係）</t>
    <rPh sb="1" eb="3">
      <t>ホウジン</t>
    </rPh>
    <rPh sb="5" eb="7">
      <t>カンケイ</t>
    </rPh>
    <phoneticPr fontId="2"/>
  </si>
  <si>
    <t>借　入　先</t>
    <rPh sb="0" eb="1">
      <t>シャク</t>
    </rPh>
    <rPh sb="2" eb="3">
      <t>ニュウ</t>
    </rPh>
    <rPh sb="4" eb="5">
      <t>サキ</t>
    </rPh>
    <phoneticPr fontId="2"/>
  </si>
  <si>
    <r>
      <t>寄附者別充当額内訳</t>
    </r>
    <r>
      <rPr>
        <sz val="11"/>
        <rFont val="ＭＳ ゴシック"/>
        <family val="3"/>
        <charset val="128"/>
      </rPr>
      <t>（□新規借入分　□既存借入分）</t>
    </r>
    <rPh sb="0" eb="2">
      <t>キフ</t>
    </rPh>
    <rPh sb="2" eb="3">
      <t>シャ</t>
    </rPh>
    <rPh sb="3" eb="4">
      <t>ベツ</t>
    </rPh>
    <rPh sb="4" eb="6">
      <t>ジュウトウ</t>
    </rPh>
    <rPh sb="6" eb="7">
      <t>ガク</t>
    </rPh>
    <rPh sb="7" eb="9">
      <t>ウチワケ</t>
    </rPh>
    <phoneticPr fontId="2"/>
  </si>
  <si>
    <t>利息</t>
    <rPh sb="0" eb="2">
      <t>リソク</t>
    </rPh>
    <phoneticPr fontId="11"/>
  </si>
  <si>
    <t>元金</t>
    <rPh sb="0" eb="2">
      <t>ガンキン</t>
    </rPh>
    <phoneticPr fontId="11"/>
  </si>
  <si>
    <t>償還財源充当内訳</t>
  </si>
  <si>
    <t>合計</t>
  </si>
  <si>
    <t>金利選択（％）</t>
    <rPh sb="0" eb="2">
      <t>キンリ</t>
    </rPh>
    <rPh sb="2" eb="4">
      <t>センタク</t>
    </rPh>
    <phoneticPr fontId="11"/>
  </si>
  <si>
    <t>金利区分</t>
    <rPh sb="0" eb="2">
      <t>キンリ</t>
    </rPh>
    <rPh sb="2" eb="4">
      <t>クブン</t>
    </rPh>
    <phoneticPr fontId="11"/>
  </si>
  <si>
    <t>元金据置期間</t>
    <rPh sb="0" eb="2">
      <t>ガンキン</t>
    </rPh>
    <rPh sb="2" eb="4">
      <t>スエオキ</t>
    </rPh>
    <rPh sb="4" eb="6">
      <t>キカン</t>
    </rPh>
    <phoneticPr fontId="11"/>
  </si>
  <si>
    <t>基礎数値</t>
    <rPh sb="0" eb="2">
      <t>キソ</t>
    </rPh>
    <rPh sb="2" eb="4">
      <t>スウチ</t>
    </rPh>
    <phoneticPr fontId="11"/>
  </si>
  <si>
    <t>償還期間</t>
    <rPh sb="0" eb="2">
      <t>ショウカン</t>
    </rPh>
    <rPh sb="2" eb="4">
      <t>キカン</t>
    </rPh>
    <phoneticPr fontId="11"/>
  </si>
  <si>
    <t>無利子均等元金</t>
    <rPh sb="0" eb="3">
      <t>ムリシ</t>
    </rPh>
    <rPh sb="3" eb="5">
      <t>キントウ</t>
    </rPh>
    <rPh sb="5" eb="7">
      <t>ガンキン</t>
    </rPh>
    <phoneticPr fontId="11"/>
  </si>
  <si>
    <t>無利子初回元金</t>
    <rPh sb="0" eb="3">
      <t>ムリシ</t>
    </rPh>
    <rPh sb="3" eb="5">
      <t>ショカイ</t>
    </rPh>
    <rPh sb="5" eb="7">
      <t>ガンキン</t>
    </rPh>
    <phoneticPr fontId="11"/>
  </si>
  <si>
    <t>←入力しないでください</t>
    <rPh sb="1" eb="3">
      <t>ニュウリョク</t>
    </rPh>
    <phoneticPr fontId="11"/>
  </si>
  <si>
    <t>　無利子分</t>
    <rPh sb="1" eb="4">
      <t>ムリシ</t>
    </rPh>
    <rPh sb="4" eb="5">
      <t>ブン</t>
    </rPh>
    <phoneticPr fontId="11"/>
  </si>
  <si>
    <t>均等元金</t>
    <rPh sb="0" eb="2">
      <t>キントウ</t>
    </rPh>
    <rPh sb="2" eb="4">
      <t>ガンキン</t>
    </rPh>
    <phoneticPr fontId="11"/>
  </si>
  <si>
    <t>初回元金</t>
    <rPh sb="0" eb="2">
      <t>ショカイ</t>
    </rPh>
    <rPh sb="2" eb="4">
      <t>ガンキン</t>
    </rPh>
    <phoneticPr fontId="11"/>
  </si>
  <si>
    <t>　有利子分</t>
    <rPh sb="1" eb="3">
      <t>ユウリ</t>
    </rPh>
    <rPh sb="3" eb="5">
      <t>コブン</t>
    </rPh>
    <phoneticPr fontId="11"/>
  </si>
  <si>
    <t>←千円単位で必ず入力</t>
    <rPh sb="1" eb="2">
      <t>セン</t>
    </rPh>
    <rPh sb="2" eb="3">
      <t>エン</t>
    </rPh>
    <rPh sb="3" eb="5">
      <t>タンイ</t>
    </rPh>
    <rPh sb="6" eb="7">
      <t>カナラ</t>
    </rPh>
    <rPh sb="8" eb="10">
      <t>ニュウリョク</t>
    </rPh>
    <phoneticPr fontId="11"/>
  </si>
  <si>
    <t>借入申込額</t>
    <rPh sb="0" eb="2">
      <t>カリイレ</t>
    </rPh>
    <rPh sb="2" eb="4">
      <t>モウシコミ</t>
    </rPh>
    <rPh sb="4" eb="5">
      <t>ガク</t>
    </rPh>
    <phoneticPr fontId="11"/>
  </si>
  <si>
    <t>平年分は万円単位に整理し端数は初年度に計上</t>
    <rPh sb="0" eb="2">
      <t>ヘイネン</t>
    </rPh>
    <rPh sb="2" eb="3">
      <t>ブン</t>
    </rPh>
    <rPh sb="4" eb="5">
      <t>マン</t>
    </rPh>
    <rPh sb="5" eb="6">
      <t>エン</t>
    </rPh>
    <rPh sb="6" eb="8">
      <t>タンイ</t>
    </rPh>
    <rPh sb="9" eb="11">
      <t>セイリ</t>
    </rPh>
    <rPh sb="12" eb="14">
      <t>ハスウ</t>
    </rPh>
    <rPh sb="15" eb="18">
      <t>ショネンド</t>
    </rPh>
    <rPh sb="19" eb="21">
      <t>ケイジョウ</t>
    </rPh>
    <phoneticPr fontId="11"/>
  </si>
  <si>
    <t>無利子分</t>
    <rPh sb="0" eb="1">
      <t>ム</t>
    </rPh>
    <phoneticPr fontId="11"/>
  </si>
  <si>
    <t>有利子分</t>
    <phoneticPr fontId="11"/>
  </si>
  <si>
    <t>千円未満は
四捨五入</t>
    <phoneticPr fontId="11"/>
  </si>
  <si>
    <t>計</t>
    <rPh sb="0" eb="1">
      <t>ケイ</t>
    </rPh>
    <phoneticPr fontId="11"/>
  </si>
  <si>
    <t>合　計</t>
  </si>
  <si>
    <t>利　息</t>
    <phoneticPr fontId="11"/>
  </si>
  <si>
    <t>元　　金</t>
  </si>
  <si>
    <t>⇓　作成支援領域　⇓</t>
    <rPh sb="2" eb="4">
      <t>サクセイ</t>
    </rPh>
    <rPh sb="4" eb="6">
      <t>シエン</t>
    </rPh>
    <rPh sb="6" eb="8">
      <t>リョウイキ</t>
    </rPh>
    <phoneticPr fontId="11"/>
  </si>
  <si>
    <t>償　　還　　額</t>
  </si>
  <si>
    <t>償還
年次</t>
    <phoneticPr fontId="11"/>
  </si>
  <si>
    <t>(金額単位：千円)</t>
    <rPh sb="1" eb="3">
      <t>キンガク</t>
    </rPh>
    <rPh sb="3" eb="5">
      <t>タンイ</t>
    </rPh>
    <rPh sb="6" eb="8">
      <t>センエン</t>
    </rPh>
    <phoneticPr fontId="11"/>
  </si>
  <si>
    <r>
      <t>償還計画書作成用シート（</t>
    </r>
    <r>
      <rPr>
        <b/>
        <sz val="14"/>
        <color indexed="10"/>
        <rFont val="ＭＳ ゴシック"/>
        <family val="3"/>
        <charset val="128"/>
      </rPr>
      <t>このシートを提出する必要はありません）</t>
    </r>
    <rPh sb="0" eb="2">
      <t>ショウカン</t>
    </rPh>
    <rPh sb="2" eb="4">
      <t>ケイカク</t>
    </rPh>
    <rPh sb="4" eb="5">
      <t>ショ</t>
    </rPh>
    <rPh sb="5" eb="8">
      <t>サクセイヨウ</t>
    </rPh>
    <rPh sb="18" eb="20">
      <t>テイシュツ</t>
    </rPh>
    <rPh sb="22" eb="24">
      <t>ヒツヨウ</t>
    </rPh>
    <phoneticPr fontId="11"/>
  </si>
  <si>
    <t>※　「償還額」の合計金額と「左に対する財源別充当額内訳」の合計金額は一致させてください。</t>
    <rPh sb="3" eb="5">
      <t>ショウカン</t>
    </rPh>
    <rPh sb="5" eb="6">
      <t>ガク</t>
    </rPh>
    <rPh sb="8" eb="10">
      <t>ゴウケイ</t>
    </rPh>
    <rPh sb="10" eb="12">
      <t>キンガク</t>
    </rPh>
    <rPh sb="14" eb="15">
      <t>ヒダリ</t>
    </rPh>
    <rPh sb="16" eb="17">
      <t>タイ</t>
    </rPh>
    <rPh sb="19" eb="21">
      <t>ザイゲン</t>
    </rPh>
    <rPh sb="21" eb="22">
      <t>ベツ</t>
    </rPh>
    <rPh sb="22" eb="24">
      <t>ジュウトウ</t>
    </rPh>
    <rPh sb="24" eb="25">
      <t>ガク</t>
    </rPh>
    <rPh sb="25" eb="27">
      <t>ウチワケ</t>
    </rPh>
    <rPh sb="29" eb="31">
      <t>ゴウケイ</t>
    </rPh>
    <rPh sb="31" eb="33">
      <t>キンガク</t>
    </rPh>
    <rPh sb="34" eb="36">
      <t>イッチ</t>
    </rPh>
    <phoneticPr fontId="2"/>
  </si>
  <si>
    <t>※　建設に係る償還金について、居住費から優先的に充当してください。</t>
    <rPh sb="2" eb="4">
      <t>ケンセツ</t>
    </rPh>
    <rPh sb="5" eb="6">
      <t>カカ</t>
    </rPh>
    <rPh sb="7" eb="10">
      <t>ショウカンキン</t>
    </rPh>
    <rPh sb="15" eb="17">
      <t>キョジュウ</t>
    </rPh>
    <rPh sb="17" eb="18">
      <t>ヒ</t>
    </rPh>
    <rPh sb="20" eb="23">
      <t>ユウセンテキ</t>
    </rPh>
    <rPh sb="24" eb="26">
      <t>ジュウトウ</t>
    </rPh>
    <phoneticPr fontId="2"/>
  </si>
  <si>
    <t>←直近金利を記入</t>
    <rPh sb="1" eb="3">
      <t>チョッキン</t>
    </rPh>
    <rPh sb="3" eb="5">
      <t>キンリ</t>
    </rPh>
    <rPh sb="6" eb="8">
      <t>キニュウ</t>
    </rPh>
    <phoneticPr fontId="11"/>
  </si>
  <si>
    <t>←年単位で入力（30年以内)</t>
    <rPh sb="1" eb="4">
      <t>ネンタンイ</t>
    </rPh>
    <rPh sb="5" eb="7">
      <t>ニュウリョク</t>
    </rPh>
    <rPh sb="10" eb="11">
      <t>ネン</t>
    </rPh>
    <rPh sb="11" eb="13">
      <t>イナイ</t>
    </rPh>
    <phoneticPr fontId="11"/>
  </si>
  <si>
    <t>←月単位で入力（36か月以内）</t>
    <rPh sb="1" eb="4">
      <t>ツキタンイ</t>
    </rPh>
    <rPh sb="5" eb="7">
      <t>ニュウリョク</t>
    </rPh>
    <rPh sb="11" eb="12">
      <t>ゲツ</t>
    </rPh>
    <rPh sb="12" eb="14">
      <t>イナイ</t>
    </rPh>
    <phoneticPr fontId="11"/>
  </si>
  <si>
    <t>←固定は１、10年見直しは２を入力</t>
    <rPh sb="1" eb="3">
      <t>コテイ</t>
    </rPh>
    <rPh sb="8" eb="9">
      <t>ネン</t>
    </rPh>
    <rPh sb="9" eb="11">
      <t>ミナオ</t>
    </rPh>
    <rPh sb="15" eb="17">
      <t>ニュウリョク</t>
    </rPh>
    <phoneticPr fontId="11"/>
  </si>
  <si>
    <t>（寄附者名）</t>
    <rPh sb="1" eb="3">
      <t>キフ</t>
    </rPh>
    <rPh sb="3" eb="4">
      <t>シャ</t>
    </rPh>
    <rPh sb="4" eb="5">
      <t>メイ</t>
    </rPh>
    <phoneticPr fontId="2"/>
  </si>
  <si>
    <t>（寄附者名）</t>
    <phoneticPr fontId="2"/>
  </si>
  <si>
    <t>［書類番号２４］</t>
    <rPh sb="1" eb="3">
      <t>ショルイ</t>
    </rPh>
    <rPh sb="3" eb="5">
      <t>バンゴウ</t>
    </rPh>
    <phoneticPr fontId="2"/>
  </si>
  <si>
    <t>［書類番号２４］別紙</t>
    <rPh sb="1" eb="3">
      <t>ショルイ</t>
    </rPh>
    <rPh sb="3" eb="5">
      <t>バンゴウ</t>
    </rPh>
    <rPh sb="8" eb="10">
      <t>ベッシ</t>
    </rPh>
    <phoneticPr fontId="2"/>
  </si>
  <si>
    <t>２　充当財源の寄附金等の内訳</t>
    <rPh sb="2" eb="4">
      <t>ジュウトウ</t>
    </rPh>
    <rPh sb="4" eb="6">
      <t>ザイゲン</t>
    </rPh>
    <rPh sb="7" eb="10">
      <t>キフキン</t>
    </rPh>
    <rPh sb="10" eb="11">
      <t>トウ</t>
    </rPh>
    <rPh sb="12" eb="14">
      <t>ウチワケ</t>
    </rPh>
    <phoneticPr fontId="2"/>
  </si>
  <si>
    <t>※　上記１で「寄附金等」により充当する場合、「２」に内訳を記入してください。</t>
    <rPh sb="2" eb="4">
      <t>ジョウキ</t>
    </rPh>
    <rPh sb="7" eb="10">
      <t>キフキン</t>
    </rPh>
    <rPh sb="10" eb="11">
      <t>トウ</t>
    </rPh>
    <rPh sb="15" eb="17">
      <t>ジュウトウ</t>
    </rPh>
    <rPh sb="19" eb="21">
      <t>バアイ</t>
    </rPh>
    <rPh sb="26" eb="28">
      <t>ウチワケ</t>
    </rPh>
    <rPh sb="29" eb="31">
      <t>キニュウ</t>
    </rPh>
    <phoneticPr fontId="2"/>
  </si>
  <si>
    <t>寄附金等</t>
    <rPh sb="0" eb="3">
      <t>キフキン</t>
    </rPh>
    <rPh sb="3" eb="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</si>
</sst>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9"/>
      <color indexed="81"/>
      <name val="ＭＳ Ｐゴシック"/>
      <family val="3"/>
      <charset val="128"/>
    </font>
    <font>
      <sz val="8"/>
      <name val="ＭＳ 明朝"/>
      <family val="1"/>
      <charset val="128"/>
    </font>
    <font>
      <sz val="6"/>
      <name val="ＭＳ 明朝"/>
      <family val="1"/>
      <charset val="128"/>
    </font>
    <font>
      <sz val="9"/>
      <name val="ＭＳ 明朝"/>
      <family val="1"/>
      <charset val="128"/>
    </font>
    <font>
      <sz val="11"/>
      <color indexed="10"/>
      <name val="ＭＳ ゴシック"/>
      <family val="3"/>
      <charset val="128"/>
    </font>
    <font>
      <sz val="11"/>
      <color indexed="12"/>
      <name val="ＭＳ ゴシック"/>
      <family val="3"/>
      <charset val="128"/>
    </font>
    <font>
      <sz val="7"/>
      <name val="ＭＳ 明朝"/>
      <family val="1"/>
      <charset val="128"/>
    </font>
    <font>
      <b/>
      <sz val="11"/>
      <name val="ＭＳ ゴシック"/>
      <family val="3"/>
      <charset val="128"/>
    </font>
    <font>
      <b/>
      <sz val="14"/>
      <name val="ＭＳ ゴシック"/>
      <family val="3"/>
      <charset val="128"/>
    </font>
    <font>
      <b/>
      <sz val="14"/>
      <color indexed="10"/>
      <name val="ＭＳ ゴシック"/>
      <family val="3"/>
      <charset val="128"/>
    </font>
    <font>
      <sz val="9"/>
      <color indexed="81"/>
      <name val="ＭＳ ゴシック"/>
      <family val="3"/>
      <charset val="128"/>
    </font>
    <font>
      <b/>
      <u/>
      <sz val="9"/>
      <color indexed="81"/>
      <name val="ＭＳ ゴシック"/>
      <family val="3"/>
      <charset val="128"/>
    </font>
    <font>
      <sz val="11"/>
      <color indexed="81"/>
      <name val="ＭＳ Ｐゴシック"/>
      <family val="3"/>
      <charset val="128"/>
    </font>
    <font>
      <sz val="11"/>
      <color rgb="FFFF0000"/>
      <name val="ＭＳ 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Dot">
        <color indexed="64"/>
      </top>
      <bottom style="dotted">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right style="thin">
        <color indexed="64"/>
      </right>
      <top/>
      <bottom style="thin">
        <color indexed="64"/>
      </bottom>
      <diagonal/>
    </border>
  </borders>
  <cellStyleXfs count="9">
    <xf numFmtId="0" fontId="0" fillId="0" borderId="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xf numFmtId="0" fontId="1" fillId="0" borderId="0"/>
    <xf numFmtId="0" fontId="1" fillId="0" borderId="0"/>
    <xf numFmtId="0" fontId="3" fillId="0" borderId="0"/>
  </cellStyleXfs>
  <cellXfs count="157">
    <xf numFmtId="0" fontId="0" fillId="0" borderId="0" xfId="0">
      <alignment vertical="center"/>
    </xf>
    <xf numFmtId="0" fontId="4" fillId="0" borderId="1" xfId="0" applyFont="1" applyFill="1" applyBorder="1" applyAlignment="1">
      <alignment horizontal="center" vertical="center" wrapText="1" shrinkToFit="1"/>
    </xf>
    <xf numFmtId="0" fontId="7" fillId="0" borderId="0" xfId="0" applyFont="1" applyFill="1" applyBorder="1">
      <alignment vertical="center"/>
    </xf>
    <xf numFmtId="0" fontId="3" fillId="0" borderId="0" xfId="8" applyProtection="1"/>
    <xf numFmtId="0" fontId="10" fillId="0" borderId="0" xfId="8" applyFont="1" applyProtection="1"/>
    <xf numFmtId="38" fontId="10" fillId="0" borderId="0" xfId="5" applyFont="1" applyProtection="1"/>
    <xf numFmtId="0" fontId="3" fillId="2" borderId="0" xfId="8" applyFill="1" applyProtection="1"/>
    <xf numFmtId="0" fontId="3" fillId="0" borderId="0" xfId="8" applyAlignment="1" applyProtection="1">
      <alignment vertical="center"/>
    </xf>
    <xf numFmtId="0" fontId="10" fillId="0" borderId="0" xfId="8" applyFont="1" applyAlignment="1" applyProtection="1">
      <alignment vertical="center"/>
    </xf>
    <xf numFmtId="38" fontId="10" fillId="0" borderId="0" xfId="5" applyFont="1" applyAlignment="1" applyProtection="1">
      <alignment vertical="center"/>
    </xf>
    <xf numFmtId="0" fontId="3" fillId="2" borderId="0" xfId="8" applyFill="1" applyAlignment="1" applyProtection="1">
      <alignment vertical="center"/>
    </xf>
    <xf numFmtId="38" fontId="7" fillId="0" borderId="2" xfId="5" applyFont="1" applyBorder="1" applyAlignment="1" applyProtection="1">
      <alignment horizontal="right" vertical="center" shrinkToFit="1"/>
    </xf>
    <xf numFmtId="38" fontId="3" fillId="0" borderId="3" xfId="5" applyFont="1" applyBorder="1" applyAlignment="1" applyProtection="1">
      <alignment horizontal="distributed" vertical="center" shrinkToFit="1"/>
    </xf>
    <xf numFmtId="38" fontId="7" fillId="0" borderId="4" xfId="5" applyFont="1" applyBorder="1" applyAlignment="1" applyProtection="1">
      <alignment horizontal="right" vertical="center" shrinkToFit="1"/>
    </xf>
    <xf numFmtId="38" fontId="3" fillId="0" borderId="5" xfId="5" applyFont="1" applyBorder="1" applyAlignment="1" applyProtection="1">
      <alignment horizontal="distributed" vertical="center" shrinkToFit="1"/>
    </xf>
    <xf numFmtId="38" fontId="7" fillId="0" borderId="6" xfId="5" applyFont="1" applyBorder="1" applyAlignment="1" applyProtection="1">
      <alignment horizontal="right" vertical="center" shrinkToFit="1"/>
    </xf>
    <xf numFmtId="38" fontId="7" fillId="0" borderId="7" xfId="5" applyFont="1" applyBorder="1" applyAlignment="1" applyProtection="1">
      <alignment horizontal="right" vertical="center" shrinkToFit="1"/>
    </xf>
    <xf numFmtId="38" fontId="7" fillId="0" borderId="8" xfId="5" applyFont="1" applyBorder="1" applyAlignment="1" applyProtection="1">
      <alignment horizontal="right" vertical="center" shrinkToFit="1"/>
    </xf>
    <xf numFmtId="38" fontId="7" fillId="0" borderId="9" xfId="5" applyFont="1" applyBorder="1" applyAlignment="1" applyProtection="1">
      <alignment horizontal="right" vertical="center" shrinkToFit="1"/>
    </xf>
    <xf numFmtId="38" fontId="7" fillId="0" borderId="10" xfId="5" applyFont="1" applyBorder="1" applyAlignment="1" applyProtection="1">
      <alignment horizontal="right" vertical="center" shrinkToFit="1"/>
    </xf>
    <xf numFmtId="0" fontId="3" fillId="0" borderId="11" xfId="8" applyFont="1" applyBorder="1" applyAlignment="1" applyProtection="1">
      <alignment horizontal="center" vertical="center" shrinkToFit="1"/>
    </xf>
    <xf numFmtId="38" fontId="7" fillId="0" borderId="12" xfId="5" applyFont="1" applyBorder="1" applyAlignment="1" applyProtection="1">
      <alignment horizontal="right" vertical="center" shrinkToFit="1"/>
    </xf>
    <xf numFmtId="38" fontId="3" fillId="0" borderId="13" xfId="5" applyNumberFormat="1" applyFont="1" applyFill="1" applyBorder="1" applyAlignment="1" applyProtection="1">
      <alignment horizontal="right" vertical="center" shrinkToFit="1"/>
    </xf>
    <xf numFmtId="38" fontId="3" fillId="0" borderId="14" xfId="5" applyFont="1" applyBorder="1" applyAlignment="1" applyProtection="1">
      <alignment horizontal="right" vertical="center" shrinkToFit="1"/>
    </xf>
    <xf numFmtId="38" fontId="3" fillId="0" borderId="15" xfId="5" applyFont="1" applyBorder="1" applyAlignment="1" applyProtection="1">
      <alignment horizontal="right" vertical="center" shrinkToFit="1"/>
    </xf>
    <xf numFmtId="38" fontId="7" fillId="0" borderId="16" xfId="8" applyNumberFormat="1" applyFont="1" applyBorder="1" applyAlignment="1" applyProtection="1">
      <alignment vertical="center" shrinkToFit="1"/>
    </xf>
    <xf numFmtId="0" fontId="3" fillId="0" borderId="17" xfId="8" applyFont="1" applyBorder="1" applyAlignment="1" applyProtection="1">
      <alignment horizontal="center" vertical="center" shrinkToFit="1"/>
    </xf>
    <xf numFmtId="38" fontId="7" fillId="0" borderId="18" xfId="5" applyFont="1" applyBorder="1" applyAlignment="1" applyProtection="1">
      <alignment horizontal="right" vertical="center" shrinkToFit="1"/>
    </xf>
    <xf numFmtId="38" fontId="3" fillId="0" borderId="5" xfId="5" applyNumberFormat="1" applyFont="1" applyFill="1" applyBorder="1" applyAlignment="1" applyProtection="1">
      <alignment horizontal="right" vertical="center" shrinkToFit="1"/>
    </xf>
    <xf numFmtId="38" fontId="3" fillId="0" borderId="19" xfId="5" applyFont="1" applyBorder="1" applyAlignment="1" applyProtection="1">
      <alignment horizontal="right" vertical="center" shrinkToFit="1"/>
    </xf>
    <xf numFmtId="38" fontId="3" fillId="0" borderId="20" xfId="5" applyFont="1" applyBorder="1" applyAlignment="1" applyProtection="1">
      <alignment horizontal="right" vertical="center" shrinkToFit="1"/>
    </xf>
    <xf numFmtId="38" fontId="7" fillId="0" borderId="21" xfId="8" applyNumberFormat="1" applyFont="1" applyBorder="1" applyAlignment="1" applyProtection="1">
      <alignment vertical="center" shrinkToFit="1"/>
    </xf>
    <xf numFmtId="0" fontId="3" fillId="0" borderId="22" xfId="8" applyFont="1" applyBorder="1" applyAlignment="1" applyProtection="1">
      <alignment horizontal="center" vertical="center" shrinkToFit="1"/>
    </xf>
    <xf numFmtId="38" fontId="3" fillId="0" borderId="5" xfId="5" applyNumberFormat="1" applyFont="1" applyBorder="1" applyAlignment="1" applyProtection="1">
      <alignment horizontal="right" vertical="center" shrinkToFit="1"/>
    </xf>
    <xf numFmtId="0" fontId="12" fillId="2" borderId="1" xfId="8" applyFont="1" applyFill="1" applyBorder="1" applyAlignment="1" applyProtection="1">
      <alignment vertical="center"/>
    </xf>
    <xf numFmtId="0" fontId="4" fillId="2" borderId="1" xfId="8" applyFont="1" applyFill="1" applyBorder="1" applyAlignment="1" applyProtection="1">
      <alignment vertical="center"/>
    </xf>
    <xf numFmtId="177" fontId="10" fillId="0" borderId="0" xfId="5" applyNumberFormat="1" applyFont="1" applyAlignment="1" applyProtection="1">
      <alignment vertical="center"/>
    </xf>
    <xf numFmtId="38" fontId="10" fillId="0" borderId="0" xfId="5" applyFont="1" applyAlignment="1" applyProtection="1">
      <alignment vertical="center" shrinkToFit="1"/>
    </xf>
    <xf numFmtId="0" fontId="13" fillId="2" borderId="0" xfId="8" applyFont="1" applyFill="1" applyAlignment="1" applyProtection="1">
      <alignment vertical="center"/>
    </xf>
    <xf numFmtId="0" fontId="4" fillId="2" borderId="23" xfId="8" applyFont="1" applyFill="1" applyBorder="1" applyAlignment="1" applyProtection="1">
      <alignment vertical="center"/>
    </xf>
    <xf numFmtId="0" fontId="4" fillId="2" borderId="24" xfId="8" applyFont="1" applyFill="1" applyBorder="1" applyAlignment="1" applyProtection="1">
      <alignment vertical="center"/>
    </xf>
    <xf numFmtId="0" fontId="22" fillId="2" borderId="0" xfId="8" applyFont="1" applyFill="1" applyAlignment="1" applyProtection="1">
      <alignment vertical="center"/>
    </xf>
    <xf numFmtId="0" fontId="4" fillId="2" borderId="25" xfId="8" applyFont="1" applyFill="1" applyBorder="1" applyAlignment="1" applyProtection="1">
      <alignment vertical="center"/>
    </xf>
    <xf numFmtId="0" fontId="15" fillId="0" borderId="20" xfId="8" applyFont="1" applyFill="1" applyBorder="1" applyAlignment="1" applyProtection="1">
      <alignment horizontal="center" vertical="center" wrapText="1"/>
    </xf>
    <xf numFmtId="0" fontId="12" fillId="0" borderId="26" xfId="8" applyFont="1" applyFill="1" applyBorder="1" applyAlignment="1" applyProtection="1">
      <alignment horizontal="center" vertical="center" wrapText="1"/>
    </xf>
    <xf numFmtId="0" fontId="3" fillId="0" borderId="27" xfId="8" applyBorder="1" applyAlignment="1" applyProtection="1">
      <alignment horizontal="center" vertical="center" wrapText="1"/>
    </xf>
    <xf numFmtId="0" fontId="3" fillId="0" borderId="0" xfId="8" applyFill="1" applyBorder="1" applyAlignment="1" applyProtection="1">
      <alignment horizontal="center" vertical="center" wrapText="1"/>
    </xf>
    <xf numFmtId="0" fontId="4" fillId="0" borderId="28" xfId="8" applyFont="1" applyBorder="1" applyAlignment="1" applyProtection="1">
      <alignment horizontal="center" wrapText="1"/>
    </xf>
    <xf numFmtId="0" fontId="16" fillId="2" borderId="0" xfId="8" applyFont="1" applyFill="1" applyBorder="1" applyAlignment="1" applyProtection="1">
      <alignment horizontal="center" vertical="center"/>
    </xf>
    <xf numFmtId="0" fontId="3" fillId="0" borderId="0" xfId="8" applyAlignment="1" applyProtection="1">
      <alignment horizontal="right"/>
    </xf>
    <xf numFmtId="0" fontId="17" fillId="0" borderId="0" xfId="8" applyFont="1" applyProtection="1"/>
    <xf numFmtId="0" fontId="3" fillId="0" borderId="0" xfId="0" applyFont="1" applyFill="1">
      <alignment vertical="center"/>
    </xf>
    <xf numFmtId="0" fontId="8" fillId="0" borderId="0" xfId="0" applyFont="1" applyFill="1" applyAlignment="1">
      <alignment horizontal="center" vertical="center"/>
    </xf>
    <xf numFmtId="0" fontId="7"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3" fillId="0" borderId="29" xfId="0"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3" fillId="0" borderId="1" xfId="0" applyFont="1" applyFill="1" applyBorder="1" applyAlignment="1">
      <alignment horizontal="center" vertical="distributed" textRotation="255" justifyLastLine="1"/>
    </xf>
    <xf numFmtId="0" fontId="3" fillId="0" borderId="31"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shrinkToFit="1"/>
    </xf>
    <xf numFmtId="176" fontId="7" fillId="0" borderId="1" xfId="2" applyNumberFormat="1" applyFont="1" applyFill="1" applyBorder="1" applyAlignment="1">
      <alignment vertical="center" shrinkToFit="1"/>
    </xf>
    <xf numFmtId="176" fontId="7" fillId="0" borderId="30" xfId="2" applyNumberFormat="1" applyFont="1" applyFill="1" applyBorder="1" applyAlignment="1">
      <alignment vertical="center" shrinkToFit="1"/>
    </xf>
    <xf numFmtId="176" fontId="7" fillId="0" borderId="31" xfId="2" applyNumberFormat="1" applyFont="1" applyFill="1" applyBorder="1" applyAlignment="1">
      <alignment vertical="center" shrinkToFit="1"/>
    </xf>
    <xf numFmtId="176" fontId="7" fillId="0" borderId="32" xfId="2" applyNumberFormat="1" applyFont="1" applyFill="1" applyBorder="1" applyAlignment="1">
      <alignment vertical="center" shrinkToFit="1"/>
    </xf>
    <xf numFmtId="176" fontId="7" fillId="0" borderId="13" xfId="2" applyNumberFormat="1" applyFont="1" applyFill="1" applyBorder="1" applyAlignment="1">
      <alignment vertical="center" shrinkToFit="1"/>
    </xf>
    <xf numFmtId="176" fontId="7" fillId="0" borderId="16" xfId="2" applyNumberFormat="1" applyFont="1" applyFill="1" applyBorder="1" applyAlignment="1">
      <alignment vertical="center" shrinkToFit="1"/>
    </xf>
    <xf numFmtId="176" fontId="7" fillId="0" borderId="17" xfId="2" applyNumberFormat="1" applyFont="1" applyFill="1" applyBorder="1" applyAlignment="1">
      <alignment vertical="center" shrinkToFit="1"/>
    </xf>
    <xf numFmtId="176" fontId="7" fillId="0" borderId="12" xfId="2" applyNumberFormat="1" applyFont="1" applyFill="1" applyBorder="1" applyAlignment="1">
      <alignment vertical="center" shrinkToFit="1"/>
    </xf>
    <xf numFmtId="0" fontId="3" fillId="0" borderId="5" xfId="0" applyFont="1" applyFill="1" applyBorder="1" applyAlignment="1">
      <alignment horizontal="center" vertical="center"/>
    </xf>
    <xf numFmtId="176" fontId="7" fillId="0" borderId="22" xfId="2" applyNumberFormat="1" applyFont="1" applyFill="1" applyBorder="1" applyAlignment="1">
      <alignment vertical="center" shrinkToFit="1"/>
    </xf>
    <xf numFmtId="176" fontId="7" fillId="0" borderId="5" xfId="2" applyNumberFormat="1" applyFont="1" applyFill="1" applyBorder="1" applyAlignment="1">
      <alignment vertical="center" shrinkToFit="1"/>
    </xf>
    <xf numFmtId="176" fontId="7" fillId="0" borderId="18" xfId="2" applyNumberFormat="1" applyFont="1" applyFill="1" applyBorder="1" applyAlignment="1">
      <alignment vertical="center" shrinkToFit="1"/>
    </xf>
    <xf numFmtId="0" fontId="3" fillId="0" borderId="1" xfId="0" applyFont="1" applyFill="1" applyBorder="1" applyAlignment="1">
      <alignment horizontal="center" vertical="center"/>
    </xf>
    <xf numFmtId="176" fontId="7" fillId="0" borderId="33" xfId="2" applyNumberFormat="1" applyFont="1" applyFill="1" applyBorder="1" applyAlignment="1">
      <alignment vertical="center" shrinkToFit="1"/>
    </xf>
    <xf numFmtId="176" fontId="7" fillId="0" borderId="34" xfId="2" applyNumberFormat="1" applyFont="1" applyFill="1" applyBorder="1" applyAlignment="1">
      <alignment vertical="center" shrinkToFit="1"/>
    </xf>
    <xf numFmtId="176" fontId="7" fillId="0" borderId="35" xfId="2" applyNumberFormat="1" applyFont="1" applyFill="1" applyBorder="1" applyAlignment="1">
      <alignment vertical="center" shrinkToFit="1"/>
    </xf>
    <xf numFmtId="0" fontId="3" fillId="0" borderId="0" xfId="0" applyFont="1" applyFill="1" applyAlignment="1">
      <alignment horizontal="distributed"/>
    </xf>
    <xf numFmtId="0" fontId="5" fillId="0" borderId="0" xfId="0" applyFont="1" applyFill="1">
      <alignment vertical="center"/>
    </xf>
    <xf numFmtId="0" fontId="4" fillId="0" borderId="0" xfId="0" applyFont="1" applyFill="1" applyAlignment="1">
      <alignment vertical="center"/>
    </xf>
    <xf numFmtId="0" fontId="0" fillId="0" borderId="0" xfId="0" applyFill="1">
      <alignment vertical="center"/>
    </xf>
    <xf numFmtId="0" fontId="3" fillId="0" borderId="0" xfId="0" applyFont="1" applyFill="1" applyAlignment="1">
      <alignment vertical="center"/>
    </xf>
    <xf numFmtId="0" fontId="10" fillId="0" borderId="25" xfId="0" applyFont="1" applyFill="1" applyBorder="1" applyAlignment="1">
      <alignment horizontal="left" vertical="top"/>
    </xf>
    <xf numFmtId="0" fontId="6" fillId="0" borderId="36" xfId="0" applyFont="1" applyFill="1" applyBorder="1" applyAlignment="1">
      <alignment horizontal="center" vertical="top" shrinkToFit="1"/>
    </xf>
    <xf numFmtId="0" fontId="10" fillId="0" borderId="36" xfId="0" applyFont="1" applyFill="1" applyBorder="1" applyAlignment="1">
      <alignment horizontal="left" vertical="top"/>
    </xf>
    <xf numFmtId="0" fontId="6" fillId="0" borderId="5" xfId="0" applyFont="1" applyFill="1" applyBorder="1" applyAlignment="1">
      <alignment horizontal="center" vertical="top" shrinkToFit="1"/>
    </xf>
    <xf numFmtId="176" fontId="5" fillId="0" borderId="1" xfId="2" applyNumberFormat="1" applyFont="1" applyFill="1" applyBorder="1" applyAlignment="1">
      <alignment vertical="center" shrinkToFit="1"/>
    </xf>
    <xf numFmtId="0" fontId="3" fillId="0" borderId="13" xfId="0" applyFont="1" applyFill="1" applyBorder="1" applyAlignment="1">
      <alignment horizontal="center" vertical="center"/>
    </xf>
    <xf numFmtId="176" fontId="5" fillId="0" borderId="13"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0" fontId="0" fillId="0" borderId="0" xfId="0" applyFont="1" applyFill="1">
      <alignment vertical="center"/>
    </xf>
    <xf numFmtId="0" fontId="8" fillId="0" borderId="0" xfId="0" applyFont="1" applyFill="1" applyAlignment="1">
      <alignment horizontal="center" vertical="center"/>
    </xf>
    <xf numFmtId="0" fontId="3" fillId="0" borderId="41" xfId="0" applyFont="1" applyFill="1" applyBorder="1" applyAlignment="1">
      <alignment horizontal="distributed" vertical="center" justifyLastLine="1"/>
    </xf>
    <xf numFmtId="0" fontId="3" fillId="0" borderId="42"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7" fillId="0" borderId="29" xfId="0" applyFont="1" applyFill="1" applyBorder="1" applyAlignment="1">
      <alignment vertical="center" shrinkToFit="1"/>
    </xf>
    <xf numFmtId="38" fontId="6" fillId="0" borderId="40" xfId="2" applyFont="1" applyFill="1" applyBorder="1" applyAlignment="1">
      <alignment horizontal="right" vertical="center" shrinkToFit="1"/>
    </xf>
    <xf numFmtId="176" fontId="7" fillId="0" borderId="29" xfId="0" applyNumberFormat="1" applyFont="1" applyFill="1" applyBorder="1" applyAlignment="1">
      <alignment horizontal="right" vertical="center" shrinkToFit="1"/>
    </xf>
    <xf numFmtId="0" fontId="3" fillId="0" borderId="0" xfId="0" applyFont="1" applyFill="1" applyAlignment="1">
      <alignment horizontal="center" vertical="center"/>
    </xf>
    <xf numFmtId="0" fontId="3" fillId="0" borderId="13" xfId="0" applyFont="1" applyFill="1" applyBorder="1" applyAlignment="1">
      <alignment horizontal="distributed" vertical="center" shrinkToFit="1"/>
    </xf>
    <xf numFmtId="0" fontId="3" fillId="0" borderId="0" xfId="0" applyFont="1" applyFill="1" applyAlignment="1">
      <alignment horizontal="distributed"/>
    </xf>
    <xf numFmtId="0" fontId="7" fillId="0" borderId="29" xfId="0" applyFont="1" applyFill="1" applyBorder="1" applyAlignment="1">
      <alignment horizontal="center" vertical="center" shrinkToFit="1"/>
    </xf>
    <xf numFmtId="38" fontId="6" fillId="0" borderId="40" xfId="2" applyFont="1" applyFill="1" applyBorder="1" applyAlignment="1">
      <alignment horizontal="right" vertical="center"/>
    </xf>
    <xf numFmtId="0" fontId="3" fillId="0" borderId="0" xfId="0" applyFont="1" applyFill="1">
      <alignment vertical="center"/>
    </xf>
    <xf numFmtId="0" fontId="23" fillId="0" borderId="37"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56" xfId="8" applyFont="1" applyBorder="1" applyAlignment="1" applyProtection="1">
      <alignment horizontal="center" vertical="center" shrinkToFit="1"/>
    </xf>
    <xf numFmtId="0" fontId="3" fillId="0" borderId="0" xfId="8" applyFont="1" applyBorder="1" applyAlignment="1" applyProtection="1">
      <alignment horizontal="center" vertical="center" shrinkToFit="1"/>
    </xf>
    <xf numFmtId="0" fontId="3" fillId="0" borderId="27" xfId="8" applyFont="1" applyBorder="1" applyAlignment="1" applyProtection="1">
      <alignment horizontal="center" vertical="center" shrinkToFit="1"/>
    </xf>
    <xf numFmtId="0" fontId="3" fillId="0" borderId="57" xfId="8" applyFont="1" applyBorder="1" applyAlignment="1" applyProtection="1">
      <alignment horizontal="center" vertical="center" shrinkToFit="1"/>
    </xf>
    <xf numFmtId="0" fontId="3" fillId="0" borderId="58" xfId="8" applyFont="1" applyBorder="1" applyAlignment="1" applyProtection="1">
      <alignment horizontal="center" vertical="center" shrinkToFit="1"/>
    </xf>
    <xf numFmtId="0" fontId="3" fillId="0" borderId="59" xfId="8" applyFont="1" applyBorder="1" applyAlignment="1" applyProtection="1">
      <alignment horizontal="center" vertical="center" shrinkToFit="1"/>
    </xf>
    <xf numFmtId="38" fontId="14" fillId="2" borderId="60" xfId="5" applyFont="1" applyFill="1" applyBorder="1" applyAlignment="1" applyProtection="1">
      <alignment vertical="center"/>
    </xf>
    <xf numFmtId="38" fontId="14" fillId="2" borderId="61" xfId="5" applyFont="1" applyFill="1" applyBorder="1" applyAlignment="1" applyProtection="1">
      <alignment vertical="center"/>
    </xf>
    <xf numFmtId="38" fontId="3" fillId="2" borderId="21" xfId="5" applyFont="1" applyFill="1" applyBorder="1" applyAlignment="1" applyProtection="1">
      <alignment vertical="center"/>
      <protection locked="0"/>
    </xf>
    <xf numFmtId="38" fontId="3" fillId="2" borderId="62" xfId="5" applyFont="1" applyFill="1" applyBorder="1" applyAlignment="1" applyProtection="1">
      <alignment vertical="center"/>
      <protection locked="0"/>
    </xf>
    <xf numFmtId="38" fontId="3" fillId="3" borderId="30" xfId="5" applyFont="1" applyFill="1" applyBorder="1" applyAlignment="1" applyProtection="1">
      <alignment vertical="center"/>
      <protection locked="0"/>
    </xf>
    <xf numFmtId="38" fontId="3" fillId="3" borderId="53" xfId="5" applyFont="1" applyFill="1" applyBorder="1" applyAlignment="1" applyProtection="1">
      <alignment vertical="center"/>
      <protection locked="0"/>
    </xf>
    <xf numFmtId="38" fontId="3" fillId="3" borderId="30" xfId="5" applyFill="1" applyBorder="1" applyAlignment="1" applyProtection="1">
      <alignment vertical="center"/>
      <protection locked="0"/>
    </xf>
    <xf numFmtId="38" fontId="3" fillId="3" borderId="53" xfId="5" applyFill="1" applyBorder="1" applyAlignment="1" applyProtection="1">
      <alignment vertical="center"/>
      <protection locked="0"/>
    </xf>
    <xf numFmtId="0" fontId="3" fillId="3" borderId="1" xfId="8" applyFill="1" applyBorder="1" applyAlignment="1" applyProtection="1">
      <alignment vertical="center"/>
      <protection locked="0"/>
    </xf>
    <xf numFmtId="0" fontId="3" fillId="2" borderId="0" xfId="8" applyFill="1" applyBorder="1" applyProtection="1"/>
    <xf numFmtId="0" fontId="3" fillId="0" borderId="44" xfId="8" applyFont="1" applyBorder="1" applyAlignment="1" applyProtection="1">
      <alignment horizontal="center" vertical="center" wrapText="1"/>
    </xf>
    <xf numFmtId="0" fontId="3" fillId="0" borderId="21" xfId="8" applyFont="1" applyBorder="1" applyAlignment="1" applyProtection="1">
      <alignment horizontal="center" vertical="center" wrapText="1"/>
    </xf>
    <xf numFmtId="0" fontId="3" fillId="0" borderId="45" xfId="8" applyFont="1" applyBorder="1" applyAlignment="1" applyProtection="1">
      <alignment horizontal="center" vertical="center" wrapText="1"/>
    </xf>
    <xf numFmtId="0" fontId="3" fillId="0" borderId="36" xfId="8" applyFont="1" applyBorder="1" applyAlignment="1" applyProtection="1">
      <alignment horizontal="center" vertical="center" wrapText="1"/>
    </xf>
    <xf numFmtId="0" fontId="3" fillId="0" borderId="5" xfId="8" applyFont="1" applyBorder="1" applyAlignment="1" applyProtection="1">
      <alignment horizontal="center" vertical="center" wrapText="1"/>
    </xf>
    <xf numFmtId="38" fontId="3" fillId="3" borderId="46" xfId="8" applyNumberFormat="1" applyFont="1" applyFill="1" applyBorder="1" applyAlignment="1" applyProtection="1">
      <alignment vertical="center"/>
      <protection locked="0"/>
    </xf>
    <xf numFmtId="0" fontId="3" fillId="3" borderId="47" xfId="8" applyFont="1" applyFill="1" applyBorder="1" applyAlignment="1" applyProtection="1">
      <alignment vertical="center"/>
      <protection locked="0"/>
    </xf>
    <xf numFmtId="0" fontId="4" fillId="0" borderId="48" xfId="8" applyFont="1" applyBorder="1" applyAlignment="1" applyProtection="1">
      <alignment horizontal="center" vertical="center" wrapText="1"/>
    </xf>
    <xf numFmtId="0" fontId="4" fillId="0" borderId="49" xfId="8" applyFont="1" applyBorder="1" applyAlignment="1" applyProtection="1">
      <alignment horizontal="center" vertical="center" wrapText="1"/>
    </xf>
    <xf numFmtId="0" fontId="4" fillId="0" borderId="22" xfId="8" applyFont="1" applyBorder="1" applyAlignment="1" applyProtection="1">
      <alignment horizontal="center" vertical="center" wrapText="1"/>
    </xf>
    <xf numFmtId="0" fontId="4" fillId="0" borderId="50" xfId="8" applyFont="1" applyBorder="1" applyAlignment="1" applyProtection="1">
      <alignment horizontal="center" vertical="center" wrapText="1"/>
    </xf>
    <xf numFmtId="0" fontId="3" fillId="0" borderId="51" xfId="8" applyBorder="1" applyAlignment="1" applyProtection="1">
      <alignment horizontal="center" vertical="center" wrapText="1"/>
    </xf>
    <xf numFmtId="0" fontId="3" fillId="0" borderId="52" xfId="8" applyBorder="1" applyAlignment="1" applyProtection="1">
      <alignment horizontal="center" vertical="center" wrapText="1"/>
    </xf>
    <xf numFmtId="0" fontId="16" fillId="2" borderId="30" xfId="8" applyFont="1" applyFill="1" applyBorder="1" applyAlignment="1" applyProtection="1">
      <alignment horizontal="center" vertical="center"/>
    </xf>
    <xf numFmtId="0" fontId="16" fillId="2" borderId="40" xfId="8" applyFont="1" applyFill="1" applyBorder="1" applyAlignment="1" applyProtection="1">
      <alignment horizontal="center" vertical="center"/>
    </xf>
    <xf numFmtId="0" fontId="16" fillId="2" borderId="53" xfId="8" applyFont="1" applyFill="1" applyBorder="1" applyAlignment="1" applyProtection="1">
      <alignment horizontal="center" vertical="center"/>
    </xf>
    <xf numFmtId="0" fontId="4" fillId="0" borderId="28" xfId="8" applyFont="1" applyBorder="1" applyAlignment="1" applyProtection="1">
      <alignment horizontal="center" wrapText="1"/>
    </xf>
    <xf numFmtId="0" fontId="3" fillId="0" borderId="54" xfId="8" applyFont="1" applyBorder="1" applyAlignment="1" applyProtection="1">
      <alignment horizontal="center" vertical="center" wrapText="1"/>
    </xf>
    <xf numFmtId="0" fontId="3" fillId="0" borderId="55" xfId="8" applyFont="1" applyBorder="1" applyAlignment="1" applyProtection="1">
      <alignment horizontal="center" vertical="center" wrapText="1"/>
    </xf>
    <xf numFmtId="0" fontId="3" fillId="0" borderId="18" xfId="8" applyFont="1" applyBorder="1" applyAlignment="1" applyProtection="1">
      <alignment horizontal="center" vertical="center" wrapText="1"/>
    </xf>
  </cellXfs>
  <cellStyles count="9">
    <cellStyle name="パーセント 2" xfId="1"/>
    <cellStyle name="桁区切り" xfId="2" builtinId="6"/>
    <cellStyle name="桁区切り 2" xfId="3"/>
    <cellStyle name="桁区切り 3" xfId="4"/>
    <cellStyle name="桁区切り 4" xfId="5"/>
    <cellStyle name="標準" xfId="0" builtinId="0"/>
    <cellStyle name="標準 2" xfId="6"/>
    <cellStyle name="標準 3" xfId="7"/>
    <cellStyle name="標準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tabSelected="1" view="pageLayout" zoomScaleNormal="100" zoomScaleSheetLayoutView="100" workbookViewId="0">
      <selection activeCell="B3" sqref="B3"/>
    </sheetView>
  </sheetViews>
  <sheetFormatPr defaultRowHeight="13.5" x14ac:dyDescent="0.15"/>
  <cols>
    <col min="1" max="1" width="2.625" style="86" customWidth="1"/>
    <col min="2" max="2" width="3.625" style="86" customWidth="1"/>
    <col min="3" max="3" width="5.625" style="86" customWidth="1"/>
    <col min="4" max="10" width="10.875" style="86" customWidth="1"/>
    <col min="11" max="16384" width="9" style="86"/>
  </cols>
  <sheetData>
    <row r="1" spans="1:10" s="51" customFormat="1" x14ac:dyDescent="0.15">
      <c r="A1" s="51" t="s">
        <v>67</v>
      </c>
    </row>
    <row r="2" spans="1:10" s="51" customFormat="1" ht="17.25" x14ac:dyDescent="0.15">
      <c r="B2" s="97" t="s">
        <v>24</v>
      </c>
      <c r="C2" s="97"/>
      <c r="D2" s="97"/>
      <c r="E2" s="97"/>
      <c r="F2" s="97"/>
      <c r="G2" s="97"/>
      <c r="H2" s="97"/>
      <c r="I2" s="97"/>
      <c r="J2" s="97"/>
    </row>
    <row r="3" spans="1:10" s="51" customFormat="1" x14ac:dyDescent="0.15"/>
    <row r="4" spans="1:10" s="51" customFormat="1" x14ac:dyDescent="0.15">
      <c r="A4" s="53" t="s">
        <v>23</v>
      </c>
      <c r="C4" s="53"/>
      <c r="D4" s="53"/>
      <c r="E4" s="53"/>
      <c r="G4" s="54" t="s">
        <v>22</v>
      </c>
      <c r="H4" s="111"/>
      <c r="I4" s="111"/>
      <c r="J4" s="111"/>
    </row>
    <row r="5" spans="1:10" s="51" customFormat="1" x14ac:dyDescent="0.15"/>
    <row r="6" spans="1:10" s="51" customFormat="1" x14ac:dyDescent="0.15">
      <c r="B6" s="108" t="s">
        <v>21</v>
      </c>
      <c r="C6" s="108"/>
      <c r="D6" s="105"/>
      <c r="E6" s="105"/>
      <c r="G6" s="55" t="s">
        <v>20</v>
      </c>
      <c r="H6" s="107"/>
      <c r="I6" s="107"/>
      <c r="J6" s="51" t="s">
        <v>19</v>
      </c>
    </row>
    <row r="7" spans="1:10" s="51" customFormat="1" x14ac:dyDescent="0.15">
      <c r="B7" s="56"/>
      <c r="C7" s="56"/>
      <c r="D7" s="57"/>
      <c r="E7" s="57"/>
      <c r="G7" s="55"/>
      <c r="H7" s="58"/>
    </row>
    <row r="8" spans="1:10" s="51" customFormat="1" x14ac:dyDescent="0.15">
      <c r="B8" s="56"/>
      <c r="G8" s="55" t="s">
        <v>18</v>
      </c>
      <c r="H8" s="59"/>
      <c r="I8" s="51" t="s">
        <v>17</v>
      </c>
    </row>
    <row r="9" spans="1:10" s="51" customFormat="1" ht="14.25" thickBot="1" x14ac:dyDescent="0.2">
      <c r="J9" s="56" t="s">
        <v>16</v>
      </c>
    </row>
    <row r="10" spans="1:10" s="51" customFormat="1" ht="18" customHeight="1" x14ac:dyDescent="0.15">
      <c r="B10" s="103" t="s">
        <v>15</v>
      </c>
      <c r="C10" s="103"/>
      <c r="D10" s="103" t="s">
        <v>14</v>
      </c>
      <c r="E10" s="103"/>
      <c r="F10" s="104"/>
      <c r="G10" s="98" t="s">
        <v>13</v>
      </c>
      <c r="H10" s="99"/>
      <c r="I10" s="99"/>
      <c r="J10" s="100"/>
    </row>
    <row r="11" spans="1:10" s="51" customFormat="1" ht="27" customHeight="1" x14ac:dyDescent="0.15">
      <c r="B11" s="62" t="s">
        <v>12</v>
      </c>
      <c r="C11" s="62" t="s">
        <v>11</v>
      </c>
      <c r="D11" s="60" t="s">
        <v>6</v>
      </c>
      <c r="E11" s="60" t="s">
        <v>5</v>
      </c>
      <c r="F11" s="61" t="s">
        <v>10</v>
      </c>
      <c r="G11" s="63" t="s">
        <v>10</v>
      </c>
      <c r="H11" s="60" t="s">
        <v>9</v>
      </c>
      <c r="I11" s="1" t="s">
        <v>8</v>
      </c>
      <c r="J11" s="64" t="s">
        <v>71</v>
      </c>
    </row>
    <row r="12" spans="1:10" s="51" customFormat="1" ht="18" customHeight="1" x14ac:dyDescent="0.15">
      <c r="B12" s="65">
        <v>1</v>
      </c>
      <c r="C12" s="66"/>
      <c r="D12" s="67"/>
      <c r="E12" s="67"/>
      <c r="F12" s="68">
        <f t="shared" ref="F12:F32" si="0">SUM(D12:E12)</f>
        <v>0</v>
      </c>
      <c r="G12" s="69">
        <f t="shared" ref="G12:G34" si="1">SUM(H12:J12)</f>
        <v>0</v>
      </c>
      <c r="H12" s="67"/>
      <c r="I12" s="67"/>
      <c r="J12" s="70"/>
    </row>
    <row r="13" spans="1:10" s="51" customFormat="1" ht="18" customHeight="1" x14ac:dyDescent="0.15">
      <c r="B13" s="65">
        <v>2</v>
      </c>
      <c r="C13" s="66"/>
      <c r="D13" s="67"/>
      <c r="E13" s="67"/>
      <c r="F13" s="68">
        <f t="shared" si="0"/>
        <v>0</v>
      </c>
      <c r="G13" s="69">
        <f t="shared" si="1"/>
        <v>0</v>
      </c>
      <c r="H13" s="67"/>
      <c r="I13" s="67"/>
      <c r="J13" s="70"/>
    </row>
    <row r="14" spans="1:10" s="51" customFormat="1" ht="18" customHeight="1" x14ac:dyDescent="0.15">
      <c r="B14" s="65">
        <v>3</v>
      </c>
      <c r="C14" s="66"/>
      <c r="D14" s="67"/>
      <c r="E14" s="67"/>
      <c r="F14" s="68">
        <f t="shared" si="0"/>
        <v>0</v>
      </c>
      <c r="G14" s="69">
        <f t="shared" si="1"/>
        <v>0</v>
      </c>
      <c r="H14" s="67"/>
      <c r="I14" s="67"/>
      <c r="J14" s="70"/>
    </row>
    <row r="15" spans="1:10" s="51" customFormat="1" ht="18" customHeight="1" x14ac:dyDescent="0.15">
      <c r="B15" s="65">
        <v>4</v>
      </c>
      <c r="C15" s="66"/>
      <c r="D15" s="67"/>
      <c r="E15" s="67"/>
      <c r="F15" s="68">
        <f t="shared" si="0"/>
        <v>0</v>
      </c>
      <c r="G15" s="69">
        <f t="shared" si="1"/>
        <v>0</v>
      </c>
      <c r="H15" s="67"/>
      <c r="I15" s="67"/>
      <c r="J15" s="70"/>
    </row>
    <row r="16" spans="1:10" s="51" customFormat="1" ht="18" customHeight="1" x14ac:dyDescent="0.15">
      <c r="B16" s="65">
        <v>5</v>
      </c>
      <c r="C16" s="66"/>
      <c r="D16" s="67"/>
      <c r="E16" s="67"/>
      <c r="F16" s="68">
        <f t="shared" si="0"/>
        <v>0</v>
      </c>
      <c r="G16" s="69">
        <f t="shared" si="1"/>
        <v>0</v>
      </c>
      <c r="H16" s="67"/>
      <c r="I16" s="67"/>
      <c r="J16" s="70"/>
    </row>
    <row r="17" spans="2:10" s="51" customFormat="1" ht="18" customHeight="1" x14ac:dyDescent="0.15">
      <c r="B17" s="65">
        <v>6</v>
      </c>
      <c r="C17" s="66"/>
      <c r="D17" s="67"/>
      <c r="E17" s="67"/>
      <c r="F17" s="68">
        <f t="shared" si="0"/>
        <v>0</v>
      </c>
      <c r="G17" s="69">
        <f t="shared" si="1"/>
        <v>0</v>
      </c>
      <c r="H17" s="67"/>
      <c r="I17" s="67"/>
      <c r="J17" s="70"/>
    </row>
    <row r="18" spans="2:10" s="51" customFormat="1" ht="18" customHeight="1" x14ac:dyDescent="0.15">
      <c r="B18" s="65">
        <v>7</v>
      </c>
      <c r="C18" s="66"/>
      <c r="D18" s="67"/>
      <c r="E18" s="67"/>
      <c r="F18" s="68">
        <f t="shared" si="0"/>
        <v>0</v>
      </c>
      <c r="G18" s="69">
        <f t="shared" si="1"/>
        <v>0</v>
      </c>
      <c r="H18" s="67"/>
      <c r="I18" s="67"/>
      <c r="J18" s="70"/>
    </row>
    <row r="19" spans="2:10" s="51" customFormat="1" ht="18" customHeight="1" x14ac:dyDescent="0.15">
      <c r="B19" s="65">
        <v>8</v>
      </c>
      <c r="C19" s="66"/>
      <c r="D19" s="67"/>
      <c r="E19" s="67"/>
      <c r="F19" s="68">
        <f t="shared" si="0"/>
        <v>0</v>
      </c>
      <c r="G19" s="69">
        <f t="shared" si="1"/>
        <v>0</v>
      </c>
      <c r="H19" s="67"/>
      <c r="I19" s="67"/>
      <c r="J19" s="70"/>
    </row>
    <row r="20" spans="2:10" s="51" customFormat="1" ht="18" customHeight="1" x14ac:dyDescent="0.15">
      <c r="B20" s="65">
        <v>9</v>
      </c>
      <c r="C20" s="66"/>
      <c r="D20" s="67"/>
      <c r="E20" s="67"/>
      <c r="F20" s="68">
        <f t="shared" si="0"/>
        <v>0</v>
      </c>
      <c r="G20" s="69">
        <f t="shared" si="1"/>
        <v>0</v>
      </c>
      <c r="H20" s="67"/>
      <c r="I20" s="67"/>
      <c r="J20" s="70"/>
    </row>
    <row r="21" spans="2:10" s="51" customFormat="1" ht="18" customHeight="1" x14ac:dyDescent="0.15">
      <c r="B21" s="65">
        <v>10</v>
      </c>
      <c r="C21" s="66"/>
      <c r="D21" s="67"/>
      <c r="E21" s="67"/>
      <c r="F21" s="68">
        <f t="shared" si="0"/>
        <v>0</v>
      </c>
      <c r="G21" s="69">
        <f t="shared" si="1"/>
        <v>0</v>
      </c>
      <c r="H21" s="67"/>
      <c r="I21" s="67"/>
      <c r="J21" s="70"/>
    </row>
    <row r="22" spans="2:10" s="51" customFormat="1" ht="18" customHeight="1" x14ac:dyDescent="0.15">
      <c r="B22" s="65">
        <v>11</v>
      </c>
      <c r="C22" s="66"/>
      <c r="D22" s="67"/>
      <c r="E22" s="67"/>
      <c r="F22" s="68">
        <f t="shared" si="0"/>
        <v>0</v>
      </c>
      <c r="G22" s="69">
        <f t="shared" si="1"/>
        <v>0</v>
      </c>
      <c r="H22" s="67"/>
      <c r="I22" s="67"/>
      <c r="J22" s="70"/>
    </row>
    <row r="23" spans="2:10" s="51" customFormat="1" ht="18" customHeight="1" x14ac:dyDescent="0.15">
      <c r="B23" s="65">
        <v>12</v>
      </c>
      <c r="C23" s="66"/>
      <c r="D23" s="67"/>
      <c r="E23" s="67"/>
      <c r="F23" s="68">
        <f t="shared" si="0"/>
        <v>0</v>
      </c>
      <c r="G23" s="69">
        <f t="shared" si="1"/>
        <v>0</v>
      </c>
      <c r="H23" s="67"/>
      <c r="I23" s="67"/>
      <c r="J23" s="70"/>
    </row>
    <row r="24" spans="2:10" s="51" customFormat="1" ht="18" customHeight="1" x14ac:dyDescent="0.15">
      <c r="B24" s="65">
        <v>13</v>
      </c>
      <c r="C24" s="66"/>
      <c r="D24" s="67"/>
      <c r="E24" s="67"/>
      <c r="F24" s="68">
        <f t="shared" si="0"/>
        <v>0</v>
      </c>
      <c r="G24" s="69">
        <f t="shared" si="1"/>
        <v>0</v>
      </c>
      <c r="H24" s="67"/>
      <c r="I24" s="67"/>
      <c r="J24" s="70"/>
    </row>
    <row r="25" spans="2:10" s="51" customFormat="1" ht="18" customHeight="1" x14ac:dyDescent="0.15">
      <c r="B25" s="65">
        <v>14</v>
      </c>
      <c r="C25" s="66"/>
      <c r="D25" s="67"/>
      <c r="E25" s="67"/>
      <c r="F25" s="68">
        <f t="shared" si="0"/>
        <v>0</v>
      </c>
      <c r="G25" s="69">
        <f t="shared" si="1"/>
        <v>0</v>
      </c>
      <c r="H25" s="67"/>
      <c r="I25" s="67"/>
      <c r="J25" s="70"/>
    </row>
    <row r="26" spans="2:10" s="51" customFormat="1" ht="18" customHeight="1" x14ac:dyDescent="0.15">
      <c r="B26" s="65">
        <v>15</v>
      </c>
      <c r="C26" s="66"/>
      <c r="D26" s="67"/>
      <c r="E26" s="67"/>
      <c r="F26" s="68">
        <f t="shared" si="0"/>
        <v>0</v>
      </c>
      <c r="G26" s="69">
        <f t="shared" si="1"/>
        <v>0</v>
      </c>
      <c r="H26" s="67"/>
      <c r="I26" s="67"/>
      <c r="J26" s="70"/>
    </row>
    <row r="27" spans="2:10" s="51" customFormat="1" ht="18" customHeight="1" x14ac:dyDescent="0.15">
      <c r="B27" s="65">
        <v>16</v>
      </c>
      <c r="C27" s="66"/>
      <c r="D27" s="67"/>
      <c r="E27" s="67"/>
      <c r="F27" s="68">
        <f t="shared" si="0"/>
        <v>0</v>
      </c>
      <c r="G27" s="69">
        <f t="shared" si="1"/>
        <v>0</v>
      </c>
      <c r="H27" s="67"/>
      <c r="I27" s="67"/>
      <c r="J27" s="70"/>
    </row>
    <row r="28" spans="2:10" s="51" customFormat="1" ht="18" customHeight="1" x14ac:dyDescent="0.15">
      <c r="B28" s="65">
        <v>17</v>
      </c>
      <c r="C28" s="66"/>
      <c r="D28" s="67"/>
      <c r="E28" s="67"/>
      <c r="F28" s="68">
        <f t="shared" si="0"/>
        <v>0</v>
      </c>
      <c r="G28" s="69">
        <f t="shared" si="1"/>
        <v>0</v>
      </c>
      <c r="H28" s="67"/>
      <c r="I28" s="67"/>
      <c r="J28" s="70"/>
    </row>
    <row r="29" spans="2:10" s="51" customFormat="1" ht="18" customHeight="1" x14ac:dyDescent="0.15">
      <c r="B29" s="65">
        <v>18</v>
      </c>
      <c r="C29" s="66"/>
      <c r="D29" s="67"/>
      <c r="E29" s="67"/>
      <c r="F29" s="68">
        <f t="shared" si="0"/>
        <v>0</v>
      </c>
      <c r="G29" s="69">
        <f t="shared" si="1"/>
        <v>0</v>
      </c>
      <c r="H29" s="67"/>
      <c r="I29" s="67"/>
      <c r="J29" s="70"/>
    </row>
    <row r="30" spans="2:10" s="51" customFormat="1" ht="18" customHeight="1" x14ac:dyDescent="0.15">
      <c r="B30" s="65">
        <v>19</v>
      </c>
      <c r="C30" s="66"/>
      <c r="D30" s="67"/>
      <c r="E30" s="67"/>
      <c r="F30" s="68">
        <f t="shared" si="0"/>
        <v>0</v>
      </c>
      <c r="G30" s="69">
        <f t="shared" si="1"/>
        <v>0</v>
      </c>
      <c r="H30" s="67"/>
      <c r="I30" s="67"/>
      <c r="J30" s="70"/>
    </row>
    <row r="31" spans="2:10" s="51" customFormat="1" ht="18" customHeight="1" x14ac:dyDescent="0.15">
      <c r="B31" s="65">
        <v>20</v>
      </c>
      <c r="C31" s="66"/>
      <c r="D31" s="67"/>
      <c r="E31" s="67"/>
      <c r="F31" s="68">
        <f t="shared" si="0"/>
        <v>0</v>
      </c>
      <c r="G31" s="69">
        <f t="shared" si="1"/>
        <v>0</v>
      </c>
      <c r="H31" s="67"/>
      <c r="I31" s="67"/>
      <c r="J31" s="70"/>
    </row>
    <row r="32" spans="2:10" s="51" customFormat="1" ht="18" customHeight="1" thickBot="1" x14ac:dyDescent="0.2">
      <c r="B32" s="109"/>
      <c r="C32" s="109"/>
      <c r="D32" s="71">
        <f>SUM(D12:D31)</f>
        <v>0</v>
      </c>
      <c r="E32" s="71">
        <f>SUM(E12:E31)</f>
        <v>0</v>
      </c>
      <c r="F32" s="72">
        <f t="shared" si="0"/>
        <v>0</v>
      </c>
      <c r="G32" s="73">
        <f t="shared" si="1"/>
        <v>0</v>
      </c>
      <c r="H32" s="71">
        <f>SUM(H12:H31)</f>
        <v>0</v>
      </c>
      <c r="I32" s="71">
        <f>SUM(I12:I31)</f>
        <v>0</v>
      </c>
      <c r="J32" s="74">
        <f>SUM(J12:J31)</f>
        <v>0</v>
      </c>
    </row>
    <row r="33" spans="1:17" s="51" customFormat="1" ht="18" customHeight="1" thickTop="1" thickBot="1" x14ac:dyDescent="0.2">
      <c r="B33" s="117" t="s">
        <v>7</v>
      </c>
      <c r="C33" s="117"/>
      <c r="D33" s="117"/>
      <c r="E33" s="101" t="s">
        <v>6</v>
      </c>
      <c r="F33" s="102"/>
      <c r="G33" s="76">
        <f t="shared" si="1"/>
        <v>0</v>
      </c>
      <c r="H33" s="77"/>
      <c r="I33" s="77"/>
      <c r="J33" s="78"/>
      <c r="L33" s="114" t="str">
        <f>IF(F32=G32,"OK!","｢償還額｣合計と｢財源別充当内訳の合計｣が不一致!!")</f>
        <v>OK!</v>
      </c>
      <c r="M33" s="115"/>
      <c r="N33" s="115"/>
      <c r="O33" s="115"/>
      <c r="P33" s="115"/>
      <c r="Q33" s="116"/>
    </row>
    <row r="34" spans="1:17" s="51" customFormat="1" ht="18" customHeight="1" thickBot="1" x14ac:dyDescent="0.2">
      <c r="B34" s="118"/>
      <c r="C34" s="118"/>
      <c r="D34" s="118"/>
      <c r="E34" s="103" t="s">
        <v>5</v>
      </c>
      <c r="F34" s="104"/>
      <c r="G34" s="80">
        <f t="shared" si="1"/>
        <v>0</v>
      </c>
      <c r="H34" s="81"/>
      <c r="I34" s="81"/>
      <c r="J34" s="82"/>
    </row>
    <row r="35" spans="1:17" s="51" customFormat="1" ht="13.5" customHeight="1" x14ac:dyDescent="0.15"/>
    <row r="36" spans="1:17" s="51" customFormat="1" x14ac:dyDescent="0.15">
      <c r="A36" s="53" t="s">
        <v>69</v>
      </c>
      <c r="C36" s="53"/>
    </row>
    <row r="37" spans="1:17" s="51" customFormat="1" ht="18" customHeight="1" x14ac:dyDescent="0.15">
      <c r="B37" s="110" t="s">
        <v>4</v>
      </c>
      <c r="C37" s="110"/>
      <c r="D37" s="110"/>
      <c r="E37" s="111"/>
      <c r="F37" s="111"/>
      <c r="G37" s="110" t="s">
        <v>4</v>
      </c>
      <c r="H37" s="110"/>
      <c r="I37" s="111"/>
      <c r="J37" s="111"/>
    </row>
    <row r="38" spans="1:17" s="51" customFormat="1" ht="18" customHeight="1" x14ac:dyDescent="0.15">
      <c r="B38" s="110" t="s">
        <v>2</v>
      </c>
      <c r="C38" s="110"/>
      <c r="D38" s="110"/>
      <c r="E38" s="106" t="s">
        <v>0</v>
      </c>
      <c r="F38" s="106"/>
      <c r="G38" s="110" t="s">
        <v>2</v>
      </c>
      <c r="H38" s="110"/>
      <c r="I38" s="106" t="s">
        <v>0</v>
      </c>
      <c r="J38" s="106"/>
    </row>
    <row r="39" spans="1:17" s="51" customFormat="1" x14ac:dyDescent="0.15">
      <c r="C39" s="83"/>
      <c r="D39" s="83"/>
      <c r="E39" s="57"/>
      <c r="F39" s="57"/>
      <c r="G39" s="113"/>
      <c r="H39" s="113"/>
      <c r="I39" s="57"/>
      <c r="J39" s="57"/>
    </row>
    <row r="40" spans="1:17" s="51" customFormat="1" ht="18" customHeight="1" x14ac:dyDescent="0.15">
      <c r="B40" s="110" t="s">
        <v>4</v>
      </c>
      <c r="C40" s="110"/>
      <c r="D40" s="110"/>
      <c r="E40" s="111"/>
      <c r="F40" s="111"/>
      <c r="G40" s="110" t="s">
        <v>3</v>
      </c>
      <c r="H40" s="110"/>
      <c r="I40" s="111"/>
      <c r="J40" s="111"/>
    </row>
    <row r="41" spans="1:17" s="51" customFormat="1" ht="18" customHeight="1" x14ac:dyDescent="0.15">
      <c r="B41" s="110" t="s">
        <v>2</v>
      </c>
      <c r="C41" s="110"/>
      <c r="D41" s="110"/>
      <c r="E41" s="112" t="s">
        <v>0</v>
      </c>
      <c r="F41" s="112"/>
      <c r="G41" s="110" t="s">
        <v>1</v>
      </c>
      <c r="H41" s="110"/>
      <c r="I41" s="106" t="s">
        <v>0</v>
      </c>
      <c r="J41" s="106"/>
    </row>
    <row r="42" spans="1:17" s="51" customFormat="1" ht="13.5" customHeight="1" x14ac:dyDescent="0.15"/>
    <row r="43" spans="1:17" s="51" customFormat="1" ht="16.5" customHeight="1" x14ac:dyDescent="0.15">
      <c r="A43" s="85" t="s">
        <v>60</v>
      </c>
      <c r="B43" s="84"/>
      <c r="C43" s="84"/>
      <c r="D43" s="84"/>
      <c r="E43" s="84"/>
      <c r="F43" s="84"/>
      <c r="G43" s="84"/>
      <c r="H43" s="84"/>
      <c r="I43" s="84"/>
      <c r="J43" s="84"/>
    </row>
    <row r="44" spans="1:17" s="51" customFormat="1" ht="16.5" customHeight="1" x14ac:dyDescent="0.15">
      <c r="A44" s="85" t="s">
        <v>59</v>
      </c>
      <c r="B44" s="84"/>
      <c r="C44" s="84"/>
      <c r="D44" s="84"/>
      <c r="E44" s="84"/>
      <c r="F44" s="84"/>
      <c r="G44" s="84"/>
      <c r="H44" s="84"/>
      <c r="I44" s="84"/>
      <c r="J44" s="84"/>
    </row>
    <row r="45" spans="1:17" s="96" customFormat="1" ht="18.75" customHeight="1" x14ac:dyDescent="0.15">
      <c r="A45" s="85" t="s">
        <v>70</v>
      </c>
      <c r="C45" s="85"/>
      <c r="D45" s="85"/>
      <c r="E45" s="85"/>
      <c r="F45" s="85"/>
      <c r="G45" s="85"/>
      <c r="H45" s="85"/>
      <c r="I45" s="85"/>
      <c r="J45" s="85"/>
      <c r="K45" s="51"/>
    </row>
  </sheetData>
  <mergeCells count="30">
    <mergeCell ref="L33:Q33"/>
    <mergeCell ref="E37:F37"/>
    <mergeCell ref="B37:D37"/>
    <mergeCell ref="B38:D38"/>
    <mergeCell ref="B40:D40"/>
    <mergeCell ref="I41:J41"/>
    <mergeCell ref="I40:J40"/>
    <mergeCell ref="B41:D41"/>
    <mergeCell ref="G40:H40"/>
    <mergeCell ref="B33:D34"/>
    <mergeCell ref="H4:J4"/>
    <mergeCell ref="I37:J37"/>
    <mergeCell ref="G41:H41"/>
    <mergeCell ref="I38:J38"/>
    <mergeCell ref="E41:F41"/>
    <mergeCell ref="B10:C10"/>
    <mergeCell ref="D10:F10"/>
    <mergeCell ref="G37:H37"/>
    <mergeCell ref="E40:F40"/>
    <mergeCell ref="G39:H39"/>
    <mergeCell ref="B2:J2"/>
    <mergeCell ref="G10:J10"/>
    <mergeCell ref="E33:F33"/>
    <mergeCell ref="E34:F34"/>
    <mergeCell ref="D6:E6"/>
    <mergeCell ref="E38:F38"/>
    <mergeCell ref="H6:I6"/>
    <mergeCell ref="B6:C6"/>
    <mergeCell ref="B32:C32"/>
    <mergeCell ref="G38:H38"/>
  </mergeCells>
  <phoneticPr fontId="2"/>
  <pageMargins left="0.78740157480314965" right="0.78740157480314965" top="0.98425196850393704" bottom="0.98425196850393704" header="0.23622047244094491" footer="0.31496062992125984"/>
  <pageSetup paperSize="9" scale="98" orientation="portrait" r:id="rId1"/>
  <headerFooter alignWithMargins="0">
    <oddFooter>&amp;L&amp;"ＭＳ 明朝,標準"&amp;9【書類番号24】&amp;C&amp;"ＭＳ 明朝,標準"&amp;9&amp;P&amp;R&amp;"ＭＳ 明朝,標準"&amp;9&amp;K01+000【令和６年４月募集】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33"/>
  <sheetViews>
    <sheetView view="pageLayout" zoomScaleNormal="100" zoomScaleSheetLayoutView="100" workbookViewId="0">
      <selection activeCell="C3" sqref="C3"/>
    </sheetView>
  </sheetViews>
  <sheetFormatPr defaultRowHeight="18" customHeight="1" x14ac:dyDescent="0.15"/>
  <cols>
    <col min="1" max="1" width="2.625" style="86" customWidth="1"/>
    <col min="2" max="2" width="5.25" style="86" bestFit="1" customWidth="1"/>
    <col min="3" max="8" width="12.625" style="86" customWidth="1"/>
    <col min="9" max="16384" width="9" style="86"/>
  </cols>
  <sheetData>
    <row r="1" spans="2:8" s="51" customFormat="1" ht="18" customHeight="1" x14ac:dyDescent="0.15">
      <c r="B1" s="51" t="s">
        <v>68</v>
      </c>
    </row>
    <row r="2" spans="2:8" s="51" customFormat="1" ht="18" customHeight="1" x14ac:dyDescent="0.15">
      <c r="B2" s="97" t="s">
        <v>27</v>
      </c>
      <c r="C2" s="97"/>
      <c r="D2" s="97"/>
      <c r="E2" s="97"/>
      <c r="F2" s="97"/>
      <c r="G2" s="97"/>
      <c r="H2" s="97"/>
    </row>
    <row r="3" spans="2:8" s="51" customFormat="1" ht="18" customHeight="1" x14ac:dyDescent="0.15">
      <c r="B3" s="52"/>
      <c r="C3" s="52"/>
      <c r="D3" s="52"/>
      <c r="E3" s="52"/>
      <c r="F3" s="52"/>
      <c r="G3" s="52"/>
      <c r="H3" s="52"/>
    </row>
    <row r="4" spans="2:8" s="51" customFormat="1" ht="18" customHeight="1" x14ac:dyDescent="0.15">
      <c r="C4" s="87"/>
      <c r="F4" s="55" t="s">
        <v>26</v>
      </c>
      <c r="G4" s="105"/>
      <c r="H4" s="105"/>
    </row>
    <row r="5" spans="2:8" s="51" customFormat="1" ht="18" customHeight="1" x14ac:dyDescent="0.15">
      <c r="B5" s="52"/>
      <c r="C5" s="52"/>
      <c r="D5" s="52"/>
      <c r="E5" s="52"/>
      <c r="F5" s="52"/>
      <c r="G5" s="52"/>
      <c r="H5" s="52"/>
    </row>
    <row r="6" spans="2:8" s="51" customFormat="1" ht="18" customHeight="1" x14ac:dyDescent="0.15">
      <c r="B6" s="52"/>
      <c r="C6" s="52"/>
      <c r="D6" s="52"/>
      <c r="E6" s="52"/>
      <c r="F6" s="54" t="s">
        <v>22</v>
      </c>
      <c r="G6" s="105"/>
      <c r="H6" s="105"/>
    </row>
    <row r="7" spans="2:8" s="51" customFormat="1" ht="18" customHeight="1" x14ac:dyDescent="0.15">
      <c r="B7" s="52"/>
      <c r="C7" s="52"/>
      <c r="D7" s="52"/>
      <c r="E7" s="52"/>
      <c r="F7" s="54"/>
      <c r="G7" s="2"/>
      <c r="H7" s="2"/>
    </row>
    <row r="8" spans="2:8" s="51" customFormat="1" ht="18" customHeight="1" x14ac:dyDescent="0.15">
      <c r="H8" s="56" t="s">
        <v>16</v>
      </c>
    </row>
    <row r="9" spans="2:8" s="51" customFormat="1" ht="18" customHeight="1" x14ac:dyDescent="0.15">
      <c r="B9" s="118" t="s">
        <v>12</v>
      </c>
      <c r="C9" s="88" t="s">
        <v>65</v>
      </c>
      <c r="D9" s="88" t="s">
        <v>66</v>
      </c>
      <c r="E9" s="88" t="s">
        <v>66</v>
      </c>
      <c r="F9" s="88" t="s">
        <v>66</v>
      </c>
      <c r="G9" s="88" t="s">
        <v>66</v>
      </c>
      <c r="H9" s="119" t="s">
        <v>10</v>
      </c>
    </row>
    <row r="10" spans="2:8" s="51" customFormat="1" ht="18" customHeight="1" x14ac:dyDescent="0.15">
      <c r="B10" s="118"/>
      <c r="C10" s="89"/>
      <c r="D10" s="89"/>
      <c r="E10" s="89"/>
      <c r="F10" s="89"/>
      <c r="G10" s="89"/>
      <c r="H10" s="120"/>
    </row>
    <row r="11" spans="2:8" s="51" customFormat="1" ht="18" customHeight="1" x14ac:dyDescent="0.15">
      <c r="B11" s="118"/>
      <c r="C11" s="90" t="s">
        <v>25</v>
      </c>
      <c r="D11" s="90" t="s">
        <v>25</v>
      </c>
      <c r="E11" s="90" t="s">
        <v>25</v>
      </c>
      <c r="F11" s="90" t="s">
        <v>25</v>
      </c>
      <c r="G11" s="90" t="s">
        <v>25</v>
      </c>
      <c r="H11" s="120"/>
    </row>
    <row r="12" spans="2:8" s="51" customFormat="1" ht="18" customHeight="1" x14ac:dyDescent="0.15">
      <c r="B12" s="118"/>
      <c r="C12" s="91"/>
      <c r="D12" s="91"/>
      <c r="E12" s="91"/>
      <c r="F12" s="91"/>
      <c r="G12" s="91"/>
      <c r="H12" s="101"/>
    </row>
    <row r="13" spans="2:8" ht="18" customHeight="1" x14ac:dyDescent="0.15">
      <c r="B13" s="79">
        <v>1</v>
      </c>
      <c r="C13" s="92"/>
      <c r="D13" s="92"/>
      <c r="E13" s="92"/>
      <c r="F13" s="92"/>
      <c r="G13" s="92"/>
      <c r="H13" s="92">
        <f t="shared" ref="H13:H32" si="0">SUM(C13:G13)</f>
        <v>0</v>
      </c>
    </row>
    <row r="14" spans="2:8" ht="18" customHeight="1" x14ac:dyDescent="0.15">
      <c r="B14" s="79">
        <v>2</v>
      </c>
      <c r="C14" s="92"/>
      <c r="D14" s="92"/>
      <c r="E14" s="92"/>
      <c r="F14" s="92"/>
      <c r="G14" s="92"/>
      <c r="H14" s="92">
        <f t="shared" si="0"/>
        <v>0</v>
      </c>
    </row>
    <row r="15" spans="2:8" ht="18" customHeight="1" x14ac:dyDescent="0.15">
      <c r="B15" s="79">
        <v>3</v>
      </c>
      <c r="C15" s="92"/>
      <c r="D15" s="92"/>
      <c r="E15" s="92"/>
      <c r="F15" s="92"/>
      <c r="G15" s="92"/>
      <c r="H15" s="92">
        <f t="shared" si="0"/>
        <v>0</v>
      </c>
    </row>
    <row r="16" spans="2:8" ht="18" customHeight="1" x14ac:dyDescent="0.15">
      <c r="B16" s="79">
        <v>4</v>
      </c>
      <c r="C16" s="92"/>
      <c r="D16" s="92"/>
      <c r="E16" s="92"/>
      <c r="F16" s="92"/>
      <c r="G16" s="92"/>
      <c r="H16" s="92">
        <f t="shared" si="0"/>
        <v>0</v>
      </c>
    </row>
    <row r="17" spans="2:8" ht="18" customHeight="1" x14ac:dyDescent="0.15">
      <c r="B17" s="79">
        <v>5</v>
      </c>
      <c r="C17" s="92"/>
      <c r="D17" s="92"/>
      <c r="E17" s="92"/>
      <c r="F17" s="92"/>
      <c r="G17" s="92"/>
      <c r="H17" s="92">
        <f t="shared" si="0"/>
        <v>0</v>
      </c>
    </row>
    <row r="18" spans="2:8" ht="18" customHeight="1" x14ac:dyDescent="0.15">
      <c r="B18" s="79">
        <v>6</v>
      </c>
      <c r="C18" s="92"/>
      <c r="D18" s="92"/>
      <c r="E18" s="92"/>
      <c r="F18" s="92"/>
      <c r="G18" s="92"/>
      <c r="H18" s="92">
        <f t="shared" si="0"/>
        <v>0</v>
      </c>
    </row>
    <row r="19" spans="2:8" ht="18" customHeight="1" x14ac:dyDescent="0.15">
      <c r="B19" s="79">
        <v>7</v>
      </c>
      <c r="C19" s="92"/>
      <c r="D19" s="92"/>
      <c r="E19" s="92"/>
      <c r="F19" s="92"/>
      <c r="G19" s="92"/>
      <c r="H19" s="92">
        <f t="shared" si="0"/>
        <v>0</v>
      </c>
    </row>
    <row r="20" spans="2:8" ht="18" customHeight="1" x14ac:dyDescent="0.15">
      <c r="B20" s="79">
        <v>8</v>
      </c>
      <c r="C20" s="92"/>
      <c r="D20" s="92"/>
      <c r="E20" s="92"/>
      <c r="F20" s="92"/>
      <c r="G20" s="92"/>
      <c r="H20" s="92">
        <f t="shared" si="0"/>
        <v>0</v>
      </c>
    </row>
    <row r="21" spans="2:8" ht="18" customHeight="1" x14ac:dyDescent="0.15">
      <c r="B21" s="79">
        <v>9</v>
      </c>
      <c r="C21" s="92"/>
      <c r="D21" s="92"/>
      <c r="E21" s="92"/>
      <c r="F21" s="92"/>
      <c r="G21" s="92"/>
      <c r="H21" s="92">
        <f t="shared" si="0"/>
        <v>0</v>
      </c>
    </row>
    <row r="22" spans="2:8" ht="18" customHeight="1" x14ac:dyDescent="0.15">
      <c r="B22" s="79">
        <v>10</v>
      </c>
      <c r="C22" s="92"/>
      <c r="D22" s="92"/>
      <c r="E22" s="92"/>
      <c r="F22" s="92"/>
      <c r="G22" s="92"/>
      <c r="H22" s="92">
        <f t="shared" si="0"/>
        <v>0</v>
      </c>
    </row>
    <row r="23" spans="2:8" ht="18" customHeight="1" x14ac:dyDescent="0.15">
      <c r="B23" s="79">
        <v>11</v>
      </c>
      <c r="C23" s="92"/>
      <c r="D23" s="92"/>
      <c r="E23" s="92"/>
      <c r="F23" s="92"/>
      <c r="G23" s="92"/>
      <c r="H23" s="92">
        <f t="shared" si="0"/>
        <v>0</v>
      </c>
    </row>
    <row r="24" spans="2:8" ht="18" customHeight="1" x14ac:dyDescent="0.15">
      <c r="B24" s="79">
        <v>12</v>
      </c>
      <c r="C24" s="92"/>
      <c r="D24" s="92"/>
      <c r="E24" s="92"/>
      <c r="F24" s="92"/>
      <c r="G24" s="92"/>
      <c r="H24" s="92">
        <f t="shared" si="0"/>
        <v>0</v>
      </c>
    </row>
    <row r="25" spans="2:8" ht="18" customHeight="1" x14ac:dyDescent="0.15">
      <c r="B25" s="79">
        <v>13</v>
      </c>
      <c r="C25" s="92"/>
      <c r="D25" s="92"/>
      <c r="E25" s="92"/>
      <c r="F25" s="92"/>
      <c r="G25" s="92"/>
      <c r="H25" s="92">
        <f t="shared" si="0"/>
        <v>0</v>
      </c>
    </row>
    <row r="26" spans="2:8" ht="18" customHeight="1" x14ac:dyDescent="0.15">
      <c r="B26" s="79">
        <v>14</v>
      </c>
      <c r="C26" s="92"/>
      <c r="D26" s="92"/>
      <c r="E26" s="92"/>
      <c r="F26" s="92"/>
      <c r="G26" s="92"/>
      <c r="H26" s="92">
        <f t="shared" si="0"/>
        <v>0</v>
      </c>
    </row>
    <row r="27" spans="2:8" ht="18" customHeight="1" x14ac:dyDescent="0.15">
      <c r="B27" s="79">
        <v>15</v>
      </c>
      <c r="C27" s="92"/>
      <c r="D27" s="92"/>
      <c r="E27" s="92"/>
      <c r="F27" s="92"/>
      <c r="G27" s="92"/>
      <c r="H27" s="92">
        <f t="shared" si="0"/>
        <v>0</v>
      </c>
    </row>
    <row r="28" spans="2:8" ht="18" customHeight="1" x14ac:dyDescent="0.15">
      <c r="B28" s="79">
        <v>16</v>
      </c>
      <c r="C28" s="92"/>
      <c r="D28" s="92"/>
      <c r="E28" s="92"/>
      <c r="F28" s="92"/>
      <c r="G28" s="92"/>
      <c r="H28" s="92">
        <f t="shared" si="0"/>
        <v>0</v>
      </c>
    </row>
    <row r="29" spans="2:8" ht="18" customHeight="1" x14ac:dyDescent="0.15">
      <c r="B29" s="79">
        <v>17</v>
      </c>
      <c r="C29" s="92"/>
      <c r="D29" s="92"/>
      <c r="E29" s="92"/>
      <c r="F29" s="92"/>
      <c r="G29" s="92"/>
      <c r="H29" s="92">
        <f t="shared" si="0"/>
        <v>0</v>
      </c>
    </row>
    <row r="30" spans="2:8" ht="18" customHeight="1" x14ac:dyDescent="0.15">
      <c r="B30" s="79">
        <v>18</v>
      </c>
      <c r="C30" s="92"/>
      <c r="D30" s="92"/>
      <c r="E30" s="92"/>
      <c r="F30" s="92"/>
      <c r="G30" s="92"/>
      <c r="H30" s="92">
        <f t="shared" si="0"/>
        <v>0</v>
      </c>
    </row>
    <row r="31" spans="2:8" ht="18" customHeight="1" x14ac:dyDescent="0.15">
      <c r="B31" s="79">
        <v>19</v>
      </c>
      <c r="C31" s="92"/>
      <c r="D31" s="92"/>
      <c r="E31" s="92"/>
      <c r="F31" s="92"/>
      <c r="G31" s="92"/>
      <c r="H31" s="92">
        <f t="shared" si="0"/>
        <v>0</v>
      </c>
    </row>
    <row r="32" spans="2:8" ht="18" customHeight="1" thickBot="1" x14ac:dyDescent="0.2">
      <c r="B32" s="93">
        <v>20</v>
      </c>
      <c r="C32" s="94"/>
      <c r="D32" s="94"/>
      <c r="E32" s="94"/>
      <c r="F32" s="94"/>
      <c r="G32" s="94"/>
      <c r="H32" s="94">
        <f t="shared" si="0"/>
        <v>0</v>
      </c>
    </row>
    <row r="33" spans="2:8" ht="18" customHeight="1" thickTop="1" x14ac:dyDescent="0.15">
      <c r="B33" s="75" t="s">
        <v>10</v>
      </c>
      <c r="C33" s="95">
        <f t="shared" ref="C33:H33" si="1">SUM(C13:C32)</f>
        <v>0</v>
      </c>
      <c r="D33" s="95">
        <f t="shared" si="1"/>
        <v>0</v>
      </c>
      <c r="E33" s="95">
        <f t="shared" si="1"/>
        <v>0</v>
      </c>
      <c r="F33" s="95">
        <f t="shared" si="1"/>
        <v>0</v>
      </c>
      <c r="G33" s="95">
        <f t="shared" si="1"/>
        <v>0</v>
      </c>
      <c r="H33" s="95">
        <f t="shared" si="1"/>
        <v>0</v>
      </c>
    </row>
  </sheetData>
  <mergeCells count="5">
    <mergeCell ref="B9:B12"/>
    <mergeCell ref="H9:H12"/>
    <mergeCell ref="B2:H2"/>
    <mergeCell ref="G4:H4"/>
    <mergeCell ref="G6:H6"/>
  </mergeCells>
  <phoneticPr fontId="2"/>
  <pageMargins left="0.78740157480314965" right="0.78740157480314965" top="0.98425196850393704" bottom="0.98425196850393704" header="0.51181102362204722" footer="0.31496062992125984"/>
  <pageSetup paperSize="9" orientation="portrait" r:id="rId1"/>
  <headerFooter alignWithMargins="0">
    <oddFooter>&amp;L&amp;"ＭＳ 明朝,標準"&amp;9【書類番号24】別紙&amp;C&amp;"ＭＳ 明朝,標準"&amp;9&amp;P&amp;R&amp;"ＭＳ 明朝,標準"&amp;9【令和６&amp;K000000年４月募集】</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W32"/>
  <sheetViews>
    <sheetView showZeros="0" zoomScale="90" zoomScaleNormal="90" zoomScaleSheetLayoutView="100" workbookViewId="0">
      <selection activeCell="C10" sqref="C10"/>
    </sheetView>
  </sheetViews>
  <sheetFormatPr defaultRowHeight="13.5" x14ac:dyDescent="0.15"/>
  <cols>
    <col min="1" max="6" width="16.625" style="3" customWidth="1"/>
    <col min="7" max="7" width="3.75" style="6" customWidth="1"/>
    <col min="8" max="8" width="14.375" style="6" customWidth="1"/>
    <col min="9" max="19" width="9" style="6"/>
    <col min="20" max="22" width="9" style="5"/>
    <col min="23" max="23" width="9" style="4"/>
    <col min="24" max="16384" width="9" style="3"/>
  </cols>
  <sheetData>
    <row r="1" spans="1:23" ht="21.75" customHeight="1" x14ac:dyDescent="0.2">
      <c r="A1" s="50" t="s">
        <v>58</v>
      </c>
      <c r="B1" s="50"/>
    </row>
    <row r="2" spans="1:23" ht="12" customHeight="1" x14ac:dyDescent="0.2">
      <c r="A2" s="50"/>
      <c r="B2" s="50"/>
    </row>
    <row r="3" spans="1:23" ht="14.25" thickBot="1" x14ac:dyDescent="0.2">
      <c r="F3" s="49" t="s">
        <v>57</v>
      </c>
    </row>
    <row r="4" spans="1:23" s="7" customFormat="1" ht="27" customHeight="1" x14ac:dyDescent="0.15">
      <c r="A4" s="144" t="s">
        <v>56</v>
      </c>
      <c r="B4" s="147" t="s">
        <v>55</v>
      </c>
      <c r="C4" s="148"/>
      <c r="D4" s="148"/>
      <c r="E4" s="148"/>
      <c r="F4" s="149"/>
      <c r="G4" s="10"/>
      <c r="H4" s="150" t="s">
        <v>54</v>
      </c>
      <c r="I4" s="151"/>
      <c r="J4" s="151"/>
      <c r="K4" s="151"/>
      <c r="L4" s="151"/>
      <c r="M4" s="151"/>
      <c r="N4" s="152"/>
      <c r="O4" s="48"/>
      <c r="P4" s="48"/>
      <c r="Q4" s="48"/>
      <c r="R4" s="48"/>
      <c r="S4" s="48"/>
      <c r="T4" s="9"/>
      <c r="U4" s="9"/>
      <c r="V4" s="9"/>
      <c r="W4" s="8"/>
    </row>
    <row r="5" spans="1:23" x14ac:dyDescent="0.15">
      <c r="A5" s="145"/>
      <c r="B5" s="153" t="s">
        <v>53</v>
      </c>
      <c r="C5" s="153"/>
      <c r="D5" s="153"/>
      <c r="E5" s="47" t="s">
        <v>52</v>
      </c>
      <c r="F5" s="154" t="s">
        <v>51</v>
      </c>
      <c r="G5" s="136"/>
    </row>
    <row r="6" spans="1:23" ht="9" customHeight="1" x14ac:dyDescent="0.15">
      <c r="A6" s="145"/>
      <c r="B6" s="137" t="s">
        <v>50</v>
      </c>
      <c r="C6" s="46"/>
      <c r="D6" s="45"/>
      <c r="E6" s="139" t="s">
        <v>49</v>
      </c>
      <c r="F6" s="155"/>
      <c r="G6" s="136"/>
    </row>
    <row r="7" spans="1:23" x14ac:dyDescent="0.15">
      <c r="A7" s="145"/>
      <c r="B7" s="137"/>
      <c r="C7" s="44" t="s">
        <v>48</v>
      </c>
      <c r="D7" s="44" t="s">
        <v>47</v>
      </c>
      <c r="E7" s="140"/>
      <c r="F7" s="155"/>
      <c r="G7" s="136"/>
    </row>
    <row r="8" spans="1:23" ht="35.25" customHeight="1" x14ac:dyDescent="0.15">
      <c r="A8" s="146"/>
      <c r="B8" s="138"/>
      <c r="C8" s="43" t="s">
        <v>46</v>
      </c>
      <c r="D8" s="43" t="s">
        <v>46</v>
      </c>
      <c r="E8" s="141"/>
      <c r="F8" s="156"/>
      <c r="G8" s="136"/>
      <c r="H8" s="42" t="s">
        <v>45</v>
      </c>
      <c r="I8" s="142"/>
      <c r="J8" s="143"/>
      <c r="K8" s="41" t="s">
        <v>44</v>
      </c>
    </row>
    <row r="9" spans="1:23" s="7" customFormat="1" ht="30" customHeight="1" x14ac:dyDescent="0.15">
      <c r="A9" s="32">
        <f>IF(F9&gt;0,1,0)</f>
        <v>0</v>
      </c>
      <c r="B9" s="31">
        <f t="shared" ref="B9:B28" si="0">SUM(C9:D9)</f>
        <v>0</v>
      </c>
      <c r="C9" s="30">
        <f>IF(I11&gt;0,IF($I$12&gt;12,0,U9),0)</f>
        <v>0</v>
      </c>
      <c r="D9" s="29">
        <f>IF(I11&gt;0,IF($I$12&gt;12,0,U10),0)</f>
        <v>0</v>
      </c>
      <c r="E9" s="33">
        <f>ROUND(I$9*I$14/100,0)</f>
        <v>0</v>
      </c>
      <c r="F9" s="27">
        <f>IF(I9&gt;0,C9+E9,0)</f>
        <v>0</v>
      </c>
      <c r="G9" s="10"/>
      <c r="H9" s="40" t="s">
        <v>43</v>
      </c>
      <c r="I9" s="127">
        <f>I8-I10</f>
        <v>0</v>
      </c>
      <c r="J9" s="128"/>
      <c r="K9" s="38" t="s">
        <v>39</v>
      </c>
      <c r="L9" s="10"/>
      <c r="M9" s="10"/>
      <c r="N9" s="10"/>
      <c r="O9" s="10"/>
      <c r="P9" s="10"/>
      <c r="Q9" s="10"/>
      <c r="R9" s="10"/>
      <c r="S9" s="10"/>
      <c r="T9" s="9" t="s">
        <v>42</v>
      </c>
      <c r="U9" s="9" t="e">
        <f>I9-W9*($I$11-$U$11)+W9</f>
        <v>#DIV/0!</v>
      </c>
      <c r="V9" s="9" t="s">
        <v>41</v>
      </c>
      <c r="W9" s="9" t="e">
        <f>ROUNDDOWN(I9/($I$11-$U$11),-1)</f>
        <v>#DIV/0!</v>
      </c>
    </row>
    <row r="10" spans="1:23" s="7" customFormat="1" ht="30" customHeight="1" x14ac:dyDescent="0.15">
      <c r="A10" s="32">
        <f t="shared" ref="A10:A28" si="1">IF(F10&gt;0,A9+1,0)</f>
        <v>0</v>
      </c>
      <c r="B10" s="31">
        <f t="shared" si="0"/>
        <v>0</v>
      </c>
      <c r="C10" s="30">
        <f>IF(I11&gt;1,IF($I$12&gt;12,U9,W9),0)</f>
        <v>0</v>
      </c>
      <c r="D10" s="29">
        <f>IF(I11&gt;1,IF($I$12&gt;12,U10,W10),0)</f>
        <v>0</v>
      </c>
      <c r="E10" s="33">
        <f>ROUND((I$9-SUM(C$9:C9))*I$14/100,0)</f>
        <v>0</v>
      </c>
      <c r="F10" s="27">
        <f t="shared" ref="F10:F18" si="2">B10+E10</f>
        <v>0</v>
      </c>
      <c r="G10" s="10"/>
      <c r="H10" s="39" t="s">
        <v>40</v>
      </c>
      <c r="I10" s="129">
        <v>0</v>
      </c>
      <c r="J10" s="130"/>
      <c r="K10" s="38" t="s">
        <v>39</v>
      </c>
      <c r="L10" s="10"/>
      <c r="M10" s="10"/>
      <c r="N10" s="10"/>
      <c r="O10" s="10"/>
      <c r="P10" s="10"/>
      <c r="Q10" s="10"/>
      <c r="R10" s="10"/>
      <c r="S10" s="10"/>
      <c r="T10" s="37" t="s">
        <v>38</v>
      </c>
      <c r="U10" s="9" t="e">
        <f>I10-W10*($I$11-$U$11)+W10</f>
        <v>#DIV/0!</v>
      </c>
      <c r="V10" s="37" t="s">
        <v>37</v>
      </c>
      <c r="W10" s="9" t="e">
        <f>ROUNDDOWN(I10/($I$11-$U$11),-1)</f>
        <v>#DIV/0!</v>
      </c>
    </row>
    <row r="11" spans="1:23" s="7" customFormat="1" ht="30" customHeight="1" x14ac:dyDescent="0.15">
      <c r="A11" s="32">
        <f t="shared" si="1"/>
        <v>0</v>
      </c>
      <c r="B11" s="31">
        <f t="shared" si="0"/>
        <v>0</v>
      </c>
      <c r="C11" s="30">
        <f>IF(($I$9-SUM($C$9:C10))&gt;0,$W$9,0)</f>
        <v>0</v>
      </c>
      <c r="D11" s="29">
        <f>IF(($I$10-SUM($D$9:D10))&gt;0,$W$10,0)</f>
        <v>0</v>
      </c>
      <c r="E11" s="33">
        <f>ROUND((I$9-SUM(C$9:C10))*I$14/100,0)</f>
        <v>0</v>
      </c>
      <c r="F11" s="27">
        <f t="shared" si="2"/>
        <v>0</v>
      </c>
      <c r="G11" s="10"/>
      <c r="H11" s="35" t="s">
        <v>36</v>
      </c>
      <c r="I11" s="131"/>
      <c r="J11" s="132"/>
      <c r="K11" s="10" t="s">
        <v>62</v>
      </c>
      <c r="L11" s="10"/>
      <c r="M11" s="10"/>
      <c r="N11" s="10"/>
      <c r="O11" s="10"/>
      <c r="P11" s="10"/>
      <c r="Q11" s="10"/>
      <c r="R11" s="10"/>
      <c r="S11" s="10"/>
      <c r="T11" s="9" t="s">
        <v>35</v>
      </c>
      <c r="U11" s="9">
        <f>IF(I12&gt;12,1,0)</f>
        <v>0</v>
      </c>
      <c r="V11" s="9"/>
      <c r="W11" s="8"/>
    </row>
    <row r="12" spans="1:23" s="7" customFormat="1" ht="30" customHeight="1" x14ac:dyDescent="0.15">
      <c r="A12" s="32">
        <f t="shared" si="1"/>
        <v>0</v>
      </c>
      <c r="B12" s="31">
        <f t="shared" si="0"/>
        <v>0</v>
      </c>
      <c r="C12" s="30">
        <f>IF(($I$9-SUM($C$9:C11))&gt;0,$W$9,0)</f>
        <v>0</v>
      </c>
      <c r="D12" s="29">
        <f>IF(($I$10-SUM($D$9:D11))&gt;0,$W$10,0)</f>
        <v>0</v>
      </c>
      <c r="E12" s="33">
        <f>ROUND((I$9-SUM(C$9:C11))*I$14/100,0)</f>
        <v>0</v>
      </c>
      <c r="F12" s="27">
        <f t="shared" si="2"/>
        <v>0</v>
      </c>
      <c r="G12" s="10"/>
      <c r="H12" s="35" t="s">
        <v>34</v>
      </c>
      <c r="I12" s="131"/>
      <c r="J12" s="132"/>
      <c r="K12" s="10" t="s">
        <v>63</v>
      </c>
      <c r="L12" s="10"/>
      <c r="M12" s="10"/>
      <c r="N12" s="10"/>
      <c r="O12" s="10"/>
      <c r="P12" s="10"/>
      <c r="Q12" s="10"/>
      <c r="R12" s="10"/>
      <c r="S12" s="10"/>
      <c r="T12" s="9"/>
      <c r="U12" s="36"/>
      <c r="V12" s="9"/>
      <c r="W12" s="8"/>
    </row>
    <row r="13" spans="1:23" s="7" customFormat="1" ht="30" customHeight="1" x14ac:dyDescent="0.15">
      <c r="A13" s="32">
        <f t="shared" si="1"/>
        <v>0</v>
      </c>
      <c r="B13" s="31">
        <f t="shared" si="0"/>
        <v>0</v>
      </c>
      <c r="C13" s="30">
        <f>IF(($I$9-SUM($C$9:C12))&gt;0,$W$9,0)</f>
        <v>0</v>
      </c>
      <c r="D13" s="29">
        <f>IF(($I$10-SUM($D$9:D12))&gt;0,$W$10,0)</f>
        <v>0</v>
      </c>
      <c r="E13" s="33">
        <f>ROUND((I$9-SUM(C$9:C12))*I$14/100,0)</f>
        <v>0</v>
      </c>
      <c r="F13" s="27">
        <f t="shared" si="2"/>
        <v>0</v>
      </c>
      <c r="G13" s="10"/>
      <c r="H13" s="35" t="s">
        <v>33</v>
      </c>
      <c r="I13" s="133"/>
      <c r="J13" s="134"/>
      <c r="K13" s="10" t="s">
        <v>64</v>
      </c>
      <c r="L13" s="10"/>
      <c r="M13" s="10"/>
      <c r="N13" s="10"/>
      <c r="O13" s="10"/>
      <c r="P13" s="10"/>
      <c r="Q13" s="10"/>
      <c r="R13" s="10"/>
      <c r="S13" s="10"/>
      <c r="T13" s="9"/>
      <c r="U13" s="9"/>
      <c r="V13" s="9"/>
      <c r="W13" s="8"/>
    </row>
    <row r="14" spans="1:23" s="7" customFormat="1" ht="30" customHeight="1" x14ac:dyDescent="0.15">
      <c r="A14" s="32">
        <f t="shared" si="1"/>
        <v>0</v>
      </c>
      <c r="B14" s="31">
        <f t="shared" si="0"/>
        <v>0</v>
      </c>
      <c r="C14" s="30">
        <f>IF(($I$9-SUM($C$9:C13))&gt;0,$W$9,0)</f>
        <v>0</v>
      </c>
      <c r="D14" s="29">
        <f>IF(($I$10-SUM($D$9:D13))&gt;0,$W$10,0)</f>
        <v>0</v>
      </c>
      <c r="E14" s="33">
        <f>ROUND((I$9-SUM(C$9:C13))*I$14/100,0)</f>
        <v>0</v>
      </c>
      <c r="F14" s="27">
        <f t="shared" si="2"/>
        <v>0</v>
      </c>
      <c r="G14" s="10"/>
      <c r="H14" s="34" t="s">
        <v>32</v>
      </c>
      <c r="I14" s="135"/>
      <c r="J14" s="135"/>
      <c r="K14" s="10" t="s">
        <v>61</v>
      </c>
      <c r="L14" s="10"/>
      <c r="M14" s="10"/>
      <c r="N14" s="10"/>
      <c r="O14" s="10"/>
      <c r="P14" s="10"/>
      <c r="Q14" s="10"/>
      <c r="R14" s="10"/>
      <c r="S14" s="10"/>
      <c r="T14" s="9"/>
      <c r="U14" s="9"/>
      <c r="V14" s="9"/>
      <c r="W14" s="8"/>
    </row>
    <row r="15" spans="1:23" s="7" customFormat="1" ht="30" customHeight="1" x14ac:dyDescent="0.15">
      <c r="A15" s="32">
        <f t="shared" si="1"/>
        <v>0</v>
      </c>
      <c r="B15" s="31">
        <f t="shared" si="0"/>
        <v>0</v>
      </c>
      <c r="C15" s="30">
        <f>IF(($I$9-SUM($C$9:C14))&gt;0,$W$9,0)</f>
        <v>0</v>
      </c>
      <c r="D15" s="29">
        <f>IF(($I$10-SUM($D$9:D14))&gt;0,$W$10,0)</f>
        <v>0</v>
      </c>
      <c r="E15" s="33">
        <f>ROUND((I$9-SUM(C$9:C14))*I$14/100,0)</f>
        <v>0</v>
      </c>
      <c r="F15" s="27">
        <f t="shared" si="2"/>
        <v>0</v>
      </c>
      <c r="G15" s="10"/>
      <c r="H15" s="10"/>
      <c r="I15" s="10"/>
      <c r="J15" s="10"/>
      <c r="K15" s="10"/>
      <c r="L15" s="10"/>
      <c r="M15" s="10"/>
      <c r="N15" s="10"/>
      <c r="O15" s="10"/>
      <c r="P15" s="10"/>
      <c r="Q15" s="10"/>
      <c r="R15" s="10"/>
      <c r="S15" s="10"/>
      <c r="T15" s="9"/>
      <c r="U15" s="9"/>
      <c r="V15" s="9"/>
      <c r="W15" s="8"/>
    </row>
    <row r="16" spans="1:23" s="7" customFormat="1" ht="30" customHeight="1" x14ac:dyDescent="0.15">
      <c r="A16" s="32">
        <f t="shared" si="1"/>
        <v>0</v>
      </c>
      <c r="B16" s="31">
        <f t="shared" si="0"/>
        <v>0</v>
      </c>
      <c r="C16" s="30">
        <f>IF(($I$9-SUM($C$9:C15))&gt;0,$W$9,0)</f>
        <v>0</v>
      </c>
      <c r="D16" s="29">
        <f>IF(($I$10-SUM($D$9:D15))&gt;0,$W$10,0)</f>
        <v>0</v>
      </c>
      <c r="E16" s="33">
        <f>ROUND((I$9-SUM(C$9:C15))*I$14/100,0)</f>
        <v>0</v>
      </c>
      <c r="F16" s="27">
        <f t="shared" si="2"/>
        <v>0</v>
      </c>
      <c r="G16" s="10"/>
      <c r="H16" s="10"/>
      <c r="I16" s="10"/>
      <c r="J16" s="10"/>
      <c r="K16" s="10"/>
      <c r="L16" s="10"/>
      <c r="M16" s="10"/>
      <c r="N16" s="10"/>
      <c r="O16" s="10"/>
      <c r="P16" s="10"/>
      <c r="Q16" s="10"/>
      <c r="R16" s="10"/>
      <c r="S16" s="10"/>
      <c r="T16" s="9"/>
      <c r="U16" s="9"/>
      <c r="V16" s="9"/>
      <c r="W16" s="8"/>
    </row>
    <row r="17" spans="1:23" s="7" customFormat="1" ht="30" customHeight="1" x14ac:dyDescent="0.15">
      <c r="A17" s="32">
        <f t="shared" si="1"/>
        <v>0</v>
      </c>
      <c r="B17" s="31">
        <f t="shared" si="0"/>
        <v>0</v>
      </c>
      <c r="C17" s="30">
        <f>IF(($I$9-SUM($C$9:C16))&gt;0,$W$9,0)</f>
        <v>0</v>
      </c>
      <c r="D17" s="29">
        <f>IF(($I$10-SUM($D$9:D16))&gt;0,$W$10,0)</f>
        <v>0</v>
      </c>
      <c r="E17" s="33">
        <f>ROUND((I$9-SUM(C$9:C16))*I$14/100,0)</f>
        <v>0</v>
      </c>
      <c r="F17" s="27">
        <f t="shared" si="2"/>
        <v>0</v>
      </c>
      <c r="G17" s="10"/>
      <c r="H17" s="10"/>
      <c r="I17" s="10"/>
      <c r="J17" s="10"/>
      <c r="K17" s="10"/>
      <c r="L17" s="10"/>
      <c r="M17" s="10"/>
      <c r="N17" s="10"/>
      <c r="O17" s="10"/>
      <c r="P17" s="10"/>
      <c r="Q17" s="10"/>
      <c r="R17" s="10"/>
      <c r="S17" s="10"/>
      <c r="T17" s="9"/>
      <c r="U17" s="9"/>
      <c r="V17" s="9"/>
      <c r="W17" s="8"/>
    </row>
    <row r="18" spans="1:23" s="7" customFormat="1" ht="30" customHeight="1" x14ac:dyDescent="0.15">
      <c r="A18" s="32">
        <f t="shared" si="1"/>
        <v>0</v>
      </c>
      <c r="B18" s="31">
        <f t="shared" si="0"/>
        <v>0</v>
      </c>
      <c r="C18" s="30">
        <f>IF(($I$9-SUM($C$9:C17))&gt;0,$W$9,0)</f>
        <v>0</v>
      </c>
      <c r="D18" s="29">
        <f>IF(($I$10-SUM($D$9:D17))&gt;0,$W$10,0)</f>
        <v>0</v>
      </c>
      <c r="E18" s="33">
        <f>ROUND((I$9-SUM(C$9:C17))*I$14/100,0)</f>
        <v>0</v>
      </c>
      <c r="F18" s="27">
        <f t="shared" si="2"/>
        <v>0</v>
      </c>
      <c r="G18" s="10"/>
      <c r="H18" s="10"/>
      <c r="I18" s="10"/>
      <c r="J18" s="10"/>
      <c r="K18" s="10"/>
      <c r="L18" s="10"/>
      <c r="M18" s="10"/>
      <c r="N18" s="10"/>
      <c r="O18" s="10"/>
      <c r="P18" s="10"/>
      <c r="Q18" s="10"/>
      <c r="R18" s="10"/>
      <c r="S18" s="10"/>
      <c r="T18" s="9"/>
      <c r="U18" s="9"/>
      <c r="V18" s="9"/>
      <c r="W18" s="8"/>
    </row>
    <row r="19" spans="1:23" s="7" customFormat="1" ht="30" customHeight="1" x14ac:dyDescent="0.15">
      <c r="A19" s="32">
        <f t="shared" si="1"/>
        <v>0</v>
      </c>
      <c r="B19" s="31">
        <f t="shared" si="0"/>
        <v>0</v>
      </c>
      <c r="C19" s="30">
        <f>IF(($I$9-SUM($C$9:C18))&gt;0,$W$9,0)</f>
        <v>0</v>
      </c>
      <c r="D19" s="29">
        <f>IF(($I$10-SUM($D$9:D18))&gt;0,$W$10,0)</f>
        <v>0</v>
      </c>
      <c r="E19" s="28">
        <f>IF(I$13&gt;1,"未定",ROUND((I$9-SUM(C$9:C18))*I$14/100,0))</f>
        <v>0</v>
      </c>
      <c r="F19" s="27">
        <f t="shared" ref="F19:F28" si="3">IF(I$13&gt;1,"未定",B19+E19)</f>
        <v>0</v>
      </c>
      <c r="G19" s="10"/>
      <c r="H19" s="10"/>
      <c r="I19" s="10"/>
      <c r="J19" s="10"/>
      <c r="K19" s="10"/>
      <c r="L19" s="10"/>
      <c r="M19" s="10"/>
      <c r="N19" s="10"/>
      <c r="O19" s="10"/>
      <c r="P19" s="10"/>
      <c r="Q19" s="10"/>
      <c r="R19" s="10"/>
      <c r="S19" s="10"/>
      <c r="T19" s="9"/>
      <c r="U19" s="9"/>
      <c r="V19" s="9"/>
      <c r="W19" s="8"/>
    </row>
    <row r="20" spans="1:23" s="7" customFormat="1" ht="30" customHeight="1" x14ac:dyDescent="0.15">
      <c r="A20" s="32">
        <f t="shared" si="1"/>
        <v>0</v>
      </c>
      <c r="B20" s="31">
        <f t="shared" si="0"/>
        <v>0</v>
      </c>
      <c r="C20" s="30">
        <f>IF(($I$9-SUM($C$9:C19))&gt;0,$W$9,0)</f>
        <v>0</v>
      </c>
      <c r="D20" s="29">
        <f>IF(($I$10-SUM($D$9:D19))&gt;0,$W$10,0)</f>
        <v>0</v>
      </c>
      <c r="E20" s="28">
        <f>IF(I$13&gt;1,"未定",ROUND((I$9-SUM(C$9:C19))*I$14/100,0))</f>
        <v>0</v>
      </c>
      <c r="F20" s="27">
        <f t="shared" si="3"/>
        <v>0</v>
      </c>
      <c r="G20" s="10"/>
      <c r="H20" s="10"/>
      <c r="I20" s="10"/>
      <c r="J20" s="10"/>
      <c r="K20" s="10"/>
      <c r="L20" s="10"/>
      <c r="M20" s="10"/>
      <c r="N20" s="10"/>
      <c r="O20" s="10"/>
      <c r="P20" s="10"/>
      <c r="Q20" s="10"/>
      <c r="R20" s="10"/>
      <c r="S20" s="10"/>
      <c r="T20" s="9"/>
      <c r="U20" s="9"/>
      <c r="V20" s="9"/>
      <c r="W20" s="8"/>
    </row>
    <row r="21" spans="1:23" s="7" customFormat="1" ht="30" customHeight="1" x14ac:dyDescent="0.15">
      <c r="A21" s="32">
        <f t="shared" si="1"/>
        <v>0</v>
      </c>
      <c r="B21" s="31">
        <f t="shared" si="0"/>
        <v>0</v>
      </c>
      <c r="C21" s="30">
        <f>IF(($I$9-SUM($C$9:C20))&gt;0,$W$9,0)</f>
        <v>0</v>
      </c>
      <c r="D21" s="29">
        <f>IF(($I$10-SUM($D$9:D20))&gt;0,$W$10,0)</f>
        <v>0</v>
      </c>
      <c r="E21" s="28">
        <f>IF(I$13&gt;1,"未定",ROUND((I$9-SUM(C$9:C20))*I$14/100,0))</f>
        <v>0</v>
      </c>
      <c r="F21" s="27">
        <f t="shared" si="3"/>
        <v>0</v>
      </c>
      <c r="G21" s="10"/>
      <c r="H21" s="10"/>
      <c r="I21" s="10"/>
      <c r="J21" s="10"/>
      <c r="K21" s="10"/>
      <c r="L21" s="10"/>
      <c r="M21" s="10"/>
      <c r="N21" s="10"/>
      <c r="O21" s="10"/>
      <c r="P21" s="10"/>
      <c r="Q21" s="10"/>
      <c r="R21" s="10"/>
      <c r="S21" s="10"/>
      <c r="T21" s="9"/>
      <c r="U21" s="9"/>
      <c r="V21" s="9"/>
      <c r="W21" s="8"/>
    </row>
    <row r="22" spans="1:23" s="7" customFormat="1" ht="30" customHeight="1" x14ac:dyDescent="0.15">
      <c r="A22" s="32">
        <f t="shared" si="1"/>
        <v>0</v>
      </c>
      <c r="B22" s="31">
        <f t="shared" si="0"/>
        <v>0</v>
      </c>
      <c r="C22" s="30">
        <f>IF(($I$9-SUM($C$9:C21))&gt;0,$W$9,0)</f>
        <v>0</v>
      </c>
      <c r="D22" s="29">
        <f>IF(($I$10-SUM($D$9:D21))&gt;0,$W$10,0)</f>
        <v>0</v>
      </c>
      <c r="E22" s="28">
        <f>IF(I$13&gt;1,"未定",ROUND((I$9-SUM(C$9:C21))*I$14/100,0))</f>
        <v>0</v>
      </c>
      <c r="F22" s="27">
        <f t="shared" si="3"/>
        <v>0</v>
      </c>
      <c r="G22" s="10"/>
      <c r="H22" s="10"/>
      <c r="I22" s="10"/>
      <c r="J22" s="10"/>
      <c r="K22" s="10"/>
      <c r="L22" s="10"/>
      <c r="M22" s="10"/>
      <c r="N22" s="10"/>
      <c r="O22" s="10"/>
      <c r="P22" s="10"/>
      <c r="Q22" s="10"/>
      <c r="R22" s="10"/>
      <c r="S22" s="10"/>
      <c r="T22" s="9"/>
      <c r="U22" s="9"/>
      <c r="V22" s="9"/>
      <c r="W22" s="8"/>
    </row>
    <row r="23" spans="1:23" s="7" customFormat="1" ht="30" customHeight="1" x14ac:dyDescent="0.15">
      <c r="A23" s="32">
        <f t="shared" si="1"/>
        <v>0</v>
      </c>
      <c r="B23" s="31">
        <f t="shared" si="0"/>
        <v>0</v>
      </c>
      <c r="C23" s="30">
        <f>IF(($I$9-SUM($C$9:C22))&gt;0,$W$9,0)</f>
        <v>0</v>
      </c>
      <c r="D23" s="29">
        <f>IF(($I$10-SUM($D$9:D22))&gt;0,$W$10,0)</f>
        <v>0</v>
      </c>
      <c r="E23" s="28">
        <f>IF(I$13&gt;1,"未定",ROUND((I$9-SUM(C$9:C22))*I$14/100,0))</f>
        <v>0</v>
      </c>
      <c r="F23" s="27">
        <f t="shared" si="3"/>
        <v>0</v>
      </c>
      <c r="G23" s="10"/>
      <c r="H23" s="10"/>
      <c r="I23" s="10"/>
      <c r="J23" s="10"/>
      <c r="K23" s="10"/>
      <c r="L23" s="10"/>
      <c r="M23" s="10"/>
      <c r="N23" s="10"/>
      <c r="O23" s="10"/>
      <c r="P23" s="10"/>
      <c r="Q23" s="10"/>
      <c r="R23" s="10"/>
      <c r="S23" s="10"/>
      <c r="T23" s="9"/>
      <c r="U23" s="9"/>
      <c r="V23" s="9"/>
      <c r="W23" s="8"/>
    </row>
    <row r="24" spans="1:23" s="7" customFormat="1" ht="30" customHeight="1" x14ac:dyDescent="0.15">
      <c r="A24" s="32">
        <f t="shared" si="1"/>
        <v>0</v>
      </c>
      <c r="B24" s="31">
        <f t="shared" si="0"/>
        <v>0</v>
      </c>
      <c r="C24" s="30">
        <f>IF(($I$9-SUM($C$9:C23))&gt;0,$W$9,0)</f>
        <v>0</v>
      </c>
      <c r="D24" s="29">
        <f>IF(($I$10-SUM($D$9:D23))&gt;0,$W$10,0)</f>
        <v>0</v>
      </c>
      <c r="E24" s="28">
        <f>IF(I$13&gt;1,"未定",ROUND((I$9-SUM(C$9:C23))*I$14/100,0))</f>
        <v>0</v>
      </c>
      <c r="F24" s="27">
        <f t="shared" si="3"/>
        <v>0</v>
      </c>
      <c r="G24" s="10"/>
      <c r="H24" s="10"/>
      <c r="I24" s="10"/>
      <c r="J24" s="10"/>
      <c r="K24" s="10"/>
      <c r="L24" s="10"/>
      <c r="M24" s="10"/>
      <c r="N24" s="10"/>
      <c r="O24" s="10"/>
      <c r="P24" s="10"/>
      <c r="Q24" s="10"/>
      <c r="R24" s="10"/>
      <c r="S24" s="10"/>
      <c r="T24" s="9"/>
      <c r="U24" s="9"/>
      <c r="V24" s="9"/>
      <c r="W24" s="8"/>
    </row>
    <row r="25" spans="1:23" s="7" customFormat="1" ht="30" customHeight="1" x14ac:dyDescent="0.15">
      <c r="A25" s="32">
        <f t="shared" si="1"/>
        <v>0</v>
      </c>
      <c r="B25" s="31">
        <f t="shared" si="0"/>
        <v>0</v>
      </c>
      <c r="C25" s="30">
        <f>IF(($I$9-SUM($C$9:C24))&gt;0,$W$9,0)</f>
        <v>0</v>
      </c>
      <c r="D25" s="29">
        <f>IF(($I$10-SUM($D$9:D24))&gt;0,$W$10,0)</f>
        <v>0</v>
      </c>
      <c r="E25" s="28">
        <f>IF(I$13&gt;1,"未定",ROUND((I$9-SUM(C$9:C24))*I$14/100,0))</f>
        <v>0</v>
      </c>
      <c r="F25" s="27">
        <f t="shared" si="3"/>
        <v>0</v>
      </c>
      <c r="G25" s="10"/>
      <c r="H25" s="10"/>
      <c r="I25" s="10"/>
      <c r="J25" s="10"/>
      <c r="K25" s="10"/>
      <c r="L25" s="10"/>
      <c r="M25" s="10"/>
      <c r="N25" s="10"/>
      <c r="O25" s="10"/>
      <c r="P25" s="10"/>
      <c r="Q25" s="10"/>
      <c r="R25" s="10"/>
      <c r="S25" s="10"/>
      <c r="T25" s="9"/>
      <c r="U25" s="9"/>
      <c r="V25" s="9"/>
      <c r="W25" s="8"/>
    </row>
    <row r="26" spans="1:23" s="7" customFormat="1" ht="30" customHeight="1" x14ac:dyDescent="0.15">
      <c r="A26" s="32">
        <f t="shared" si="1"/>
        <v>0</v>
      </c>
      <c r="B26" s="31">
        <f t="shared" si="0"/>
        <v>0</v>
      </c>
      <c r="C26" s="30">
        <f>IF(($I$9-SUM($C$9:C25))&gt;0,$W$9,0)</f>
        <v>0</v>
      </c>
      <c r="D26" s="29">
        <f>IF(($I$10-SUM($D$9:D25))&gt;0,$W$10,0)</f>
        <v>0</v>
      </c>
      <c r="E26" s="28">
        <f>IF(I$13&gt;1,"未定",ROUND((I$9-SUM(C$9:C25))*I$14/100,0))</f>
        <v>0</v>
      </c>
      <c r="F26" s="27">
        <f t="shared" si="3"/>
        <v>0</v>
      </c>
      <c r="G26" s="10"/>
      <c r="H26" s="10"/>
      <c r="I26" s="10"/>
      <c r="J26" s="10"/>
      <c r="K26" s="10"/>
      <c r="L26" s="10"/>
      <c r="M26" s="10"/>
      <c r="N26" s="10"/>
      <c r="O26" s="10"/>
      <c r="P26" s="10"/>
      <c r="Q26" s="10"/>
      <c r="R26" s="10"/>
      <c r="S26" s="10"/>
      <c r="T26" s="9"/>
      <c r="U26" s="9"/>
      <c r="V26" s="9"/>
      <c r="W26" s="8"/>
    </row>
    <row r="27" spans="1:23" s="7" customFormat="1" ht="30" customHeight="1" x14ac:dyDescent="0.15">
      <c r="A27" s="32">
        <f t="shared" si="1"/>
        <v>0</v>
      </c>
      <c r="B27" s="31">
        <f t="shared" si="0"/>
        <v>0</v>
      </c>
      <c r="C27" s="30">
        <f>IF(($I$9-SUM($C$9:C26))&gt;0,$W$9,0)</f>
        <v>0</v>
      </c>
      <c r="D27" s="29">
        <f>IF(($I$10-SUM($D$9:D26))&gt;0,$W$10,0)</f>
        <v>0</v>
      </c>
      <c r="E27" s="28">
        <f>IF(I$13&gt;1,"未定",ROUND((I$9-SUM(C$9:C26))*I$14/100,0))</f>
        <v>0</v>
      </c>
      <c r="F27" s="27">
        <f t="shared" si="3"/>
        <v>0</v>
      </c>
      <c r="G27" s="10"/>
      <c r="H27" s="10"/>
      <c r="I27" s="10"/>
      <c r="J27" s="10"/>
      <c r="K27" s="10"/>
      <c r="L27" s="10"/>
      <c r="M27" s="10"/>
      <c r="N27" s="10"/>
      <c r="O27" s="10"/>
      <c r="P27" s="10"/>
      <c r="Q27" s="10"/>
      <c r="R27" s="10"/>
      <c r="S27" s="10"/>
      <c r="T27" s="9"/>
      <c r="U27" s="9"/>
      <c r="V27" s="9"/>
      <c r="W27" s="8"/>
    </row>
    <row r="28" spans="1:23" s="7" customFormat="1" ht="30" customHeight="1" thickBot="1" x14ac:dyDescent="0.2">
      <c r="A28" s="26">
        <f t="shared" si="1"/>
        <v>0</v>
      </c>
      <c r="B28" s="25">
        <f t="shared" si="0"/>
        <v>0</v>
      </c>
      <c r="C28" s="24">
        <f>IF(($I$9-SUM($C$9:C27))&gt;0,$W$9,0)</f>
        <v>0</v>
      </c>
      <c r="D28" s="23">
        <f>IF(($I$10-SUM($D$9:D27))&gt;0,$W$10,0)</f>
        <v>0</v>
      </c>
      <c r="E28" s="22">
        <f>IF(I$13&gt;1,"未定",ROUND((I$9-SUM(C$9:C27))*I$14/100,0))</f>
        <v>0</v>
      </c>
      <c r="F28" s="21">
        <f t="shared" si="3"/>
        <v>0</v>
      </c>
      <c r="G28" s="10"/>
      <c r="H28" s="10"/>
      <c r="I28" s="10"/>
      <c r="J28" s="10"/>
      <c r="K28" s="10"/>
      <c r="L28" s="10"/>
      <c r="M28" s="10"/>
      <c r="N28" s="10"/>
      <c r="O28" s="10"/>
      <c r="P28" s="10"/>
      <c r="Q28" s="10"/>
      <c r="R28" s="10"/>
      <c r="S28" s="10"/>
      <c r="T28" s="9"/>
      <c r="U28" s="9"/>
      <c r="V28" s="9"/>
      <c r="W28" s="8"/>
    </row>
    <row r="29" spans="1:23" s="7" customFormat="1" ht="30" customHeight="1" thickTop="1" thickBot="1" x14ac:dyDescent="0.2">
      <c r="A29" s="20" t="s">
        <v>31</v>
      </c>
      <c r="B29" s="19">
        <f>SUM(B9:B28)</f>
        <v>0</v>
      </c>
      <c r="C29" s="18">
        <f>SUM(C9:C28)</f>
        <v>0</v>
      </c>
      <c r="D29" s="17">
        <f>SUM(D9:D28)</f>
        <v>0</v>
      </c>
      <c r="E29" s="16">
        <f>IF(I$13&gt;1,"未定",SUM(E9:E28))</f>
        <v>0</v>
      </c>
      <c r="F29" s="15">
        <f>IF(I$13&gt;1,"未定",SUM(F9:F28))</f>
        <v>0</v>
      </c>
      <c r="G29" s="10"/>
      <c r="H29" s="10"/>
      <c r="I29" s="10"/>
      <c r="J29" s="10"/>
      <c r="K29" s="10"/>
      <c r="L29" s="10"/>
      <c r="M29" s="10"/>
      <c r="N29" s="10"/>
      <c r="O29" s="10"/>
      <c r="P29" s="10"/>
      <c r="Q29" s="10"/>
      <c r="R29" s="10"/>
      <c r="S29" s="10"/>
      <c r="T29" s="9"/>
      <c r="U29" s="9"/>
      <c r="V29" s="9"/>
      <c r="W29" s="8"/>
    </row>
    <row r="30" spans="1:23" s="7" customFormat="1" ht="22.5" customHeight="1" thickTop="1" x14ac:dyDescent="0.15">
      <c r="A30" s="121" t="s">
        <v>30</v>
      </c>
      <c r="B30" s="122"/>
      <c r="C30" s="122"/>
      <c r="D30" s="123"/>
      <c r="E30" s="14" t="s">
        <v>29</v>
      </c>
      <c r="F30" s="13">
        <f>B29</f>
        <v>0</v>
      </c>
      <c r="G30" s="10"/>
      <c r="H30" s="10"/>
      <c r="I30" s="10"/>
      <c r="J30" s="10"/>
      <c r="K30" s="10"/>
      <c r="L30" s="10"/>
      <c r="M30" s="10"/>
      <c r="N30" s="10"/>
      <c r="O30" s="10"/>
      <c r="P30" s="10"/>
      <c r="Q30" s="10"/>
      <c r="R30" s="10"/>
      <c r="S30" s="10"/>
      <c r="T30" s="9"/>
      <c r="U30" s="9"/>
      <c r="V30" s="9"/>
      <c r="W30" s="8"/>
    </row>
    <row r="31" spans="1:23" s="7" customFormat="1" ht="22.5" customHeight="1" thickBot="1" x14ac:dyDescent="0.2">
      <c r="A31" s="124"/>
      <c r="B31" s="125"/>
      <c r="C31" s="125"/>
      <c r="D31" s="126"/>
      <c r="E31" s="12" t="s">
        <v>28</v>
      </c>
      <c r="F31" s="11">
        <f>E29</f>
        <v>0</v>
      </c>
      <c r="G31" s="10"/>
      <c r="H31" s="10"/>
      <c r="I31" s="10"/>
      <c r="J31" s="10"/>
      <c r="K31" s="10"/>
      <c r="L31" s="10"/>
      <c r="M31" s="10"/>
      <c r="N31" s="10"/>
      <c r="O31" s="10"/>
      <c r="P31" s="10"/>
      <c r="Q31" s="10"/>
      <c r="R31" s="10"/>
      <c r="S31" s="10"/>
      <c r="T31" s="9"/>
      <c r="U31" s="9"/>
      <c r="V31" s="9"/>
      <c r="W31" s="8"/>
    </row>
    <row r="32" spans="1:23" ht="18" customHeight="1" x14ac:dyDescent="0.15"/>
  </sheetData>
  <mergeCells count="16">
    <mergeCell ref="G5:G8"/>
    <mergeCell ref="B6:B8"/>
    <mergeCell ref="E6:E8"/>
    <mergeCell ref="I8:J8"/>
    <mergeCell ref="A4:A8"/>
    <mergeCell ref="B4:F4"/>
    <mergeCell ref="H4:N4"/>
    <mergeCell ref="B5:D5"/>
    <mergeCell ref="F5:F8"/>
    <mergeCell ref="A30:D31"/>
    <mergeCell ref="I9:J9"/>
    <mergeCell ref="I10:J10"/>
    <mergeCell ref="I11:J11"/>
    <mergeCell ref="I12:J12"/>
    <mergeCell ref="I13:J13"/>
    <mergeCell ref="I14:J14"/>
  </mergeCells>
  <phoneticPr fontId="2"/>
  <dataValidations disablePrompts="1" count="2">
    <dataValidation type="custom" allowBlank="1" showInputMessage="1" showErrorMessage="1" promptTitle="ご確認ください" prompt="「無利子分」の入力は、借入金算出内訳で無利子分の借入金を算出した場合に限ります。" sqref="I10:J10">
      <formula1>I10&lt;=I8</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I13:J13"/>
  </dataValidations>
  <printOptions horizontalCentered="1"/>
  <pageMargins left="0.39370078740157483" right="0.39370078740157483" top="0.78740157480314965" bottom="0.39370078740157483" header="0.39370078740157483" footer="0.31496062992125984"/>
  <pageSetup paperSize="9" scale="94" orientation="portrait" blackAndWhite="1" r:id="rId1"/>
  <headerFooter alignWithMargins="0">
    <oddFooter xml:space="preserve">&amp;L&amp;"ＭＳ 明朝,標準"&amp;9
&amp;C&amp;"ＭＳ 明朝,標準"&amp;9&amp;P&amp;R&amp;"ＭＳ 明朝,標準"&amp;9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(償還計画)</vt:lpstr>
      <vt:lpstr>別紙(寄附者内訳)</vt:lpstr>
      <vt:lpstr>(参考)償還作成用</vt:lpstr>
      <vt:lpstr>'(参考)償還作成用'!Print_Area</vt:lpstr>
      <vt:lpstr>'(償還計画)'!Print_Area</vt:lpstr>
    </vt:vector>
  </TitlesOfParts>
  <Company>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様式9</dc:title>
  <dc:creator>広島市（高齢福祉課）</dc:creator>
  <cp:lastModifiedBy>work</cp:lastModifiedBy>
  <cp:lastPrinted>2021-12-28T14:59:06Z</cp:lastPrinted>
  <dcterms:created xsi:type="dcterms:W3CDTF">2009-03-04T05:01:04Z</dcterms:created>
  <dcterms:modified xsi:type="dcterms:W3CDTF">2024-03-22T00:11:09Z</dcterms:modified>
</cp:coreProperties>
</file>