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l4snasint002\1101110500_財政課\予算係\038：決算統計\R3決算統計\13_財政状況資料集\10　追加依頼（公会計部分）５年度作業\05　ホームページに掲載\"/>
    </mc:Choice>
  </mc:AlternateContent>
  <xr:revisionPtr revIDLastSave="0" documentId="13_ncr:1_{7484E9FE-B918-403F-9DCF-D2B3E002CB4B}" xr6:coauthVersionLast="45" xr6:coauthVersionMax="47" xr10:uidLastSave="{00000000-0000-0000-0000-000000000000}"/>
  <bookViews>
    <workbookView xWindow="-120" yWindow="-120" windowWidth="1980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BW41" i="10"/>
  <c r="BE41" i="10"/>
  <c r="AM41" i="10"/>
  <c r="U41" i="10"/>
  <c r="BW40" i="10"/>
  <c r="BE40" i="10"/>
  <c r="AM40" i="10"/>
  <c r="U40" i="10"/>
  <c r="BW39" i="10"/>
  <c r="BE39" i="10"/>
  <c r="AM39" i="10"/>
  <c r="U39" i="10"/>
  <c r="BE38" i="10"/>
  <c r="AM38" i="10"/>
  <c r="BE37" i="10"/>
  <c r="AM37"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s="1"/>
  <c r="C39" i="10" s="1"/>
  <c r="C40" i="10" s="1"/>
  <c r="C41" i="10" s="1"/>
  <c r="C42" i="10" s="1"/>
  <c r="U34" i="10"/>
  <c r="U35" i="10" s="1"/>
  <c r="U36" i="10" s="1"/>
  <c r="U37" i="10" s="1"/>
  <c r="U38" i="10" s="1"/>
  <c r="AM34" i="10" l="1"/>
  <c r="AM35" i="10" l="1"/>
  <c r="AM36" i="10" s="1"/>
  <c r="BE34" i="10"/>
  <c r="BE35" i="10" s="1"/>
  <c r="BE36" i="10" s="1"/>
  <c r="BW34" i="10" l="1"/>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<sst xmlns="http://schemas.openxmlformats.org/spreadsheetml/2006/main" count="1179" uniqueCount="651">
  <si>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</si>
  <si>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</si>
  <si>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</si>
  <si>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</si>
  <si>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</si>
  <si>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</si>
  <si>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</si>
  <si>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</si>
  <si>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</si>
  <si>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</si>
  <si>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</si>
  <si>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</si>
  <si>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</si>
  <si>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</si>
  <si>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</si>
  <si>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</si>
  <si>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</si>
  <si>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</si>
  <si>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</si>
  <si>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</si>
  <si>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</si>
  <si>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</si>
  <si>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</si>
  <si>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</si>
  <si>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</si>
  <si>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</si>
  <si>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</si>
  <si>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</si>
  <si>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</si>
  <si>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</si>
  <si>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</si>
  <si>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</si>
  <si>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</si>
  <si>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</si>
  <si>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</si>
  <si>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</si>
  <si>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</si>
  <si>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</si>
  <si>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</si>
  <si>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</si>
  <si>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</si>
  <si>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</si>
  <si>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</si>
  <si>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</si>
  <si>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</si>
  <si>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</si>
  <si>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</si>
  <si>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</si>
  <si>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</si>
  <si>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</si>
  <si>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</si>
  <si>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</si>
  <si>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</si>
  <si>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</si>
  <si>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</si>
  <si>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</si>
  <si>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</si>
  <si>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</si>
  <si>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</si>
  <si>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</si>
  <si>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</si>
  <si>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</si>
  <si>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</si>
  <si>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</si>
  <si>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</si>
  <si>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</si>
  <si>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</si>
  <si>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</si>
  <si>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</si>
  <si>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</si>
  <si>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</si>
  <si>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</si>
  <si>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</si>
  <si>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</si>
  <si>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</si>
  <si>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</si>
  <si>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</si>
  <si>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</si>
  <si>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</si>
  <si>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</si>
  <si>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</si>
  <si>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</si>
  <si>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</si>
  <si>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</si>
  <si>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</si>
  <si>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</si>
  <si>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</si>
  <si>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</si>
  <si>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</si>
  <si>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</si>
  <si>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</si>
  <si>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</si>
  <si>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</si>
  <si>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</si>
  <si>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</si>
  <si>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</si>
  <si>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</si>
  <si>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</si>
  <si>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</si>
  <si>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</si>
  <si>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</si>
  <si>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</si>
  <si>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</si>
  <si>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</si>
  <si>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</si>
  <si>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</si>
  <si>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</si>
  <si>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</si>
  <si>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</si>
  <si>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</si>
  <si>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</si>
  <si>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</si>
  <si>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</si>
  <si>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</si>
  <si>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</si>
  <si>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</si>
  <si>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</si>
  <si>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</si>
  <si>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</si>
  <si>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</si>
  <si>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</si>
  <si>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</si>
  <si>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</si>
  <si>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</si>
  <si>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</si>
  <si>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</si>
  <si>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</si>
  <si>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</si>
  <si>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</si>
  <si>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</si>
  <si>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</si>
  <si>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</si>
  <si>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</si>
  <si>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</si>
  <si>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</si>
  <si>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</si>
  <si>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</si>
  <si>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</si>
  <si>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</si>
  <si>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</si>
  <si>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</si>
  <si>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</si>
  <si>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</si>
  <si>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</si>
  <si>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</si>
  <si>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</si>
  <si>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</si>
  <si>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</si>
  <si>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</si>
  <si>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</si>
  <si>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</si>
  <si>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</si>
  <si>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</si>
  <si>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</si>
  <si>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</si>
  <si>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</si>
  <si>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</si>
  <si>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</si>
  <si>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</si>
  <si>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</si>
  <si>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</si>
  <si>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</si>
  <si>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</si>
  <si>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</si>
  <si>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</si>
  <si>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</si>
  <si>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</si>
  <si>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</si>
  <si>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</si>
  <si>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</si>
  <si>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</si>
  <si>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</si>
  <si>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</si>
  <si>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</si>
  <si>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</si>
  <si>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</si>
  <si>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</si>
  <si>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</si>
  <si>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</si>
  <si>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</si>
  <si>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</si>
  <si>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</si>
  <si>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</si>
  <si>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</si>
  <si>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</si>
  <si>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</si>
  <si>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</si>
  <si>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</si>
  <si>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</si>
  <si>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</si>
  <si>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</si>
  <si>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</si>
  <si>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</si>
  <si>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</si>
  <si>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</si>
  <si>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</si>
  <si>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</si>
  <si>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</si>
  <si>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</si>
  <si>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</si>
  <si>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</si>
  <si>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</si>
  <si>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</si>
  <si>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</si>
  <si>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</si>
  <si>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</si>
  <si>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</si>
  <si>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</si>
  <si>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</si>
  <si>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</si>
  <si>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</si>
  <si>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</si>
  <si>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</si>
  <si>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</si>
  <si>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</si>
  <si>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</si>
  <si>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広島県広島市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</si>
  <si>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</si>
  <si>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</si>
  <si>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</si>
  <si>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</si>
  <si>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</si>
  <si>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</si>
  <si>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</si>
  <si>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</si>
  <si>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</si>
  <si>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</si>
  <si>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</si>
  <si>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</si>
  <si>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</si>
  <si>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</si>
  <si>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</si>
  <si>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</si>
  <si>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</si>
  <si>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</si>
  <si>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</si>
  <si>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</si>
  <si>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</si>
  <si>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</si>
  <si>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</si>
  <si>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</si>
  <si>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</si>
  <si>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</si>
  <si>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</si>
  <si>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</si>
  <si>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</si>
  <si>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</si>
  <si>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</si>
  <si>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</si>
  <si>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</si>
  <si>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</si>
  <si>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</si>
  <si>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</si>
  <si>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</si>
  <si>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</si>
  <si>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</si>
  <si>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</si>
  <si>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</si>
  <si>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</si>
  <si>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</si>
  <si>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</si>
  <si>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</si>
  <si>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</si>
  <si>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</si>
  <si>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</si>
  <si>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</si>
  <si>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</si>
  <si>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</si>
  <si>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</si>
  <si>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</si>
  <si>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</si>
  <si>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</si>
  <si>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</si>
  <si>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</si>
  <si>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</si>
  <si>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</si>
  <si>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</si>
  <si>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</si>
  <si>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</si>
  <si>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</si>
  <si>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</si>
  <si>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</si>
  <si>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</si>
  <si>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</si>
  <si>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</si>
  <si>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</si>
  <si>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</si>
  <si>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</si>
  <si>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</si>
  <si>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</si>
  <si>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</si>
  <si>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</si>
  <si>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</si>
  <si>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</si>
  <si>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</si>
  <si>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</si>
  <si>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</si>
  <si>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</si>
  <si>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</si>
  <si>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</si>
  <si>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</si>
  <si>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</si>
  <si>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</si>
  <si>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</si>
  <si>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</si>
  <si>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</si>
  <si>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</si>
  <si>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</si>
  <si>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</si>
  <si>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</si>
  <si>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</si>
  <si>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</si>
  <si>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</si>
  <si>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</si>
  <si>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</si>
  <si>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</si>
  <si>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</si>
  <si>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</si>
  <si>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</si>
  <si>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</si>
  <si>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</si>
  <si>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</si>
  <si>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</si>
  <si>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</si>
  <si>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</si>
  <si>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</si>
  <si>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</si>
  <si>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</si>
  <si>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</si>
  <si>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</si>
  <si>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</si>
  <si>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</si>
  <si>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</si>
  <si>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</si>
  <si>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</si>
  <si>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</si>
  <si>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</si>
  <si>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</si>
  <si>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</si>
  <si>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</si>
  <si>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</si>
  <si>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</si>
  <si>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</si>
  <si>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</si>
  <si>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</si>
  <si>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</si>
  <si>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</si>
  <si>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</si>
  <si>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</si>
  <si>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</si>
  <si>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</si>
  <si>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</si>
  <si>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</si>
  <si>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</si>
  <si>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</si>
  <si>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</si>
  <si>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</si>
  <si>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</si>
  <si>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</si>
  <si>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</si>
  <si>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</si>
  <si>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</si>
  <si>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</si>
  <si>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</si>
  <si>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</si>
  <si>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</si>
  <si>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</si>
  <si>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</si>
  <si>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</si>
  <si>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</si>
  <si>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</si>
  <si>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</si>
  <si>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広島県広島市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</si>
  <si>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</si>
  <si>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</si>
  <si>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</si>
  <si>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</si>
  <si>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</si>
  <si>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</si>
  <si>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</si>
  <si>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</si>
  <si>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</si>
  <si>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</si>
  <si>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</si>
  <si>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</si>
  <si>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</si>
  <si>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</si>
  <si>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</si>
  <si>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</si>
  <si>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</si>
  <si>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</si>
  <si>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</si>
  <si>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</si>
  <si>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住宅資金貸付特別会計</t>
    <phoneticPr fontId="5"/>
  </si>
  <si>
    <t>-</t>
    <phoneticPr fontId="5"/>
  </si>
  <si>
    <t>母子父子寡婦福祉資金貸付特別会計</t>
    <phoneticPr fontId="5"/>
  </si>
  <si>
    <t>-</t>
    <phoneticPr fontId="5"/>
  </si>
  <si>
    <t>物品調達特別会計</t>
    <phoneticPr fontId="5"/>
  </si>
  <si>
    <t>公債管理特別会計</t>
    <phoneticPr fontId="5"/>
  </si>
  <si>
    <t>-</t>
    <phoneticPr fontId="5"/>
  </si>
  <si>
    <t>広島市民球場特別会計</t>
    <phoneticPr fontId="5"/>
  </si>
  <si>
    <t>用地先行取得特別会計</t>
    <phoneticPr fontId="5"/>
  </si>
  <si>
    <t>-</t>
    <phoneticPr fontId="5"/>
  </si>
  <si>
    <t>西風新都特別会計</t>
    <phoneticPr fontId="5"/>
  </si>
  <si>
    <t>市立病院機構資金貸付特別会計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</si>
  <si>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</si>
  <si>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</si>
  <si>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</si>
  <si>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</si>
  <si>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</si>
  <si>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</si>
  <si>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</si>
  <si>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</si>
  <si>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</si>
  <si>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</si>
  <si>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</si>
  <si>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</si>
  <si>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</si>
  <si>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</si>
  <si>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介護保険事業特別会計</t>
    <phoneticPr fontId="5"/>
  </si>
  <si>
    <t>国民健康保険事業特別会計</t>
    <phoneticPr fontId="5"/>
  </si>
  <si>
    <t>競輪事業特別会計</t>
    <phoneticPr fontId="5"/>
  </si>
  <si>
    <t>駐車場事業特別会計</t>
    <phoneticPr fontId="5"/>
  </si>
  <si>
    <t>-</t>
    <phoneticPr fontId="5"/>
  </si>
  <si>
    <t>水道事業会計</t>
    <phoneticPr fontId="5"/>
  </si>
  <si>
    <t>下水道事業会計</t>
    <phoneticPr fontId="5"/>
  </si>
  <si>
    <t>安芸市民病院事業会計</t>
    <phoneticPr fontId="5"/>
  </si>
  <si>
    <t>中央卸売市場事業特別会計</t>
    <phoneticPr fontId="5"/>
  </si>
  <si>
    <t>-</t>
    <phoneticPr fontId="5"/>
  </si>
  <si>
    <t>国民宿舎湯来ロッジ等特別会計</t>
    <phoneticPr fontId="5"/>
  </si>
  <si>
    <t>-</t>
    <phoneticPr fontId="5"/>
  </si>
  <si>
    <t>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</si>
  <si>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</si>
  <si>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</si>
  <si>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</si>
  <si>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</si>
  <si>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</si>
  <si>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</si>
  <si>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</si>
  <si>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</si>
  <si>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</si>
  <si>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</si>
  <si>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</si>
  <si>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</si>
  <si>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</si>
  <si>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</si>
  <si>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</si>
  <si>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</si>
  <si>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</si>
  <si>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</si>
  <si>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</si>
  <si>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</si>
  <si>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</si>
  <si>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</si>
  <si>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</si>
  <si>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</si>
  <si>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</si>
  <si>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</si>
  <si>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</si>
  <si>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</si>
  <si>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</si>
  <si>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</si>
  <si>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</si>
  <si>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</si>
  <si>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</si>
  <si>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</si>
  <si>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</si>
  <si>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</si>
  <si>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</si>
  <si>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</si>
  <si>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</si>
  <si>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</si>
  <si>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</si>
  <si>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</si>
  <si>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</si>
  <si>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</si>
  <si>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</si>
  <si>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</si>
  <si>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</si>
  <si>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</si>
  <si>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</si>
  <si>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</si>
  <si>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</si>
  <si>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</si>
  <si>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</si>
  <si>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</si>
  <si>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</si>
  <si>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</si>
  <si>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</si>
  <si>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</si>
  <si>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</si>
  <si>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</si>
  <si>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</si>
  <si>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</si>
  <si>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</si>
  <si>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</si>
  <si>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</si>
  <si>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</si>
  <si>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</si>
  <si>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</si>
  <si>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</si>
  <si>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中央卸売市場事業特別会計</t>
    <phoneticPr fontId="5"/>
  </si>
  <si>
    <t>(Ｆ)</t>
    <phoneticPr fontId="5"/>
  </si>
  <si>
    <t>国民宿舎湯来ロッジ等特別会計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</si>
  <si>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</si>
  <si>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</si>
  <si>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</si>
  <si>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</si>
  <si>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</si>
  <si>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</si>
  <si>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</si>
  <si>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</si>
  <si>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</si>
  <si>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</si>
  <si>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</si>
  <si>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</si>
  <si>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</si>
  <si>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</si>
  <si>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</si>
  <si>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</si>
  <si>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</si>
  <si>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</si>
  <si>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</si>
  <si>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</si>
  <si>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</si>
  <si>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</si>
  <si>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</si>
  <si>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</si>
  <si>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</si>
  <si>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</si>
  <si>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</si>
  <si>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</si>
  <si>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</si>
  <si>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</si>
  <si>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</si>
  <si>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</si>
  <si>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</si>
  <si>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</si>
  <si>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</si>
  <si>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</si>
  <si>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</si>
  <si>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</si>
  <si>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</si>
  <si>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</si>
  <si>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</si>
  <si>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</si>
  <si>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</si>
  <si>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</si>
  <si>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</si>
  <si>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</si>
  <si>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</si>
  <si>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</si>
  <si>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</si>
  <si>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</si>
  <si>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</si>
  <si>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</si>
  <si>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</si>
  <si>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</si>
  <si>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</si>
  <si>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</si>
  <si>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</si>
  <si>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</si>
  <si>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</si>
  <si>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</si>
  <si>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</si>
  <si>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</si>
  <si>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</si>
  <si>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</si>
  <si>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</si>
  <si>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</si>
  <si>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</si>
  <si>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</si>
  <si>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</si>
  <si>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</si>
  <si>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</si>
  <si>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</si>
  <si>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</si>
  <si>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</si>
  <si>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</si>
  <si>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</si>
  <si>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</si>
  <si>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</si>
  <si>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</si>
  <si>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</si>
  <si>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</si>
  <si>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</si>
  <si>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</si>
  <si>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0.13</t>
  </si>
  <si>
    <t>▲ 0.37</t>
  </si>
  <si>
    <t>水道事業会計</t>
  </si>
  <si>
    <t>下水道事業会計</t>
  </si>
  <si>
    <t>競輪事業特別会計</t>
  </si>
  <si>
    <t>介護保険事業特別会計</t>
  </si>
  <si>
    <t>一般会計</t>
  </si>
  <si>
    <t>国民健康保険事業特別会計</t>
  </si>
  <si>
    <t>開発事業特別会計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</si>
  <si>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</si>
  <si>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</si>
  <si>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</si>
  <si>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</si>
  <si>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</si>
  <si>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</si>
  <si>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</si>
  <si>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</si>
  <si>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</si>
  <si>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広島市民球場基金</t>
    <rPh sb="0" eb="6">
      <t>ヒロシマシミンキュウジョウ</t>
    </rPh>
    <rPh sb="6" eb="8">
      <t>キキン</t>
    </rPh>
    <phoneticPr fontId="5"/>
  </si>
  <si>
    <t>旧広島市民球場跡地整備事業基金</t>
    <rPh sb="0" eb="7">
      <t>キュウヒロシマシミンキュウジョウ</t>
    </rPh>
    <rPh sb="7" eb="9">
      <t>アトチ</t>
    </rPh>
    <rPh sb="9" eb="13">
      <t>セイビジギョウ</t>
    </rPh>
    <rPh sb="13" eb="15">
      <t>キキン</t>
    </rPh>
    <phoneticPr fontId="5"/>
  </si>
  <si>
    <t>ひろしま国際協力基金</t>
    <rPh sb="4" eb="8">
      <t>コクサイキョウリョク</t>
    </rPh>
    <rPh sb="8" eb="10">
      <t>キキン</t>
    </rPh>
    <phoneticPr fontId="5"/>
  </si>
  <si>
    <t>広島市環境保全事業基金</t>
    <rPh sb="0" eb="3">
      <t>ヒロシマシ</t>
    </rPh>
    <rPh sb="3" eb="9">
      <t>カンキョウホゼンジギョウ</t>
    </rPh>
    <rPh sb="9" eb="11">
      <t>キキン</t>
    </rPh>
    <phoneticPr fontId="5"/>
  </si>
  <si>
    <t>広島市サッカースタジアム建設基金</t>
    <rPh sb="0" eb="3">
      <t>ヒロシマシ</t>
    </rPh>
    <rPh sb="12" eb="16">
      <t>ケンセツキキン</t>
    </rPh>
    <phoneticPr fontId="5"/>
  </si>
  <si>
    <t>法適用企業</t>
    <rPh sb="0" eb="5">
      <t>ホウテキヨウキギョウ</t>
    </rPh>
    <phoneticPr fontId="2"/>
  </si>
  <si>
    <t>非法適用企業</t>
    <rPh sb="0" eb="1">
      <t>ヒ</t>
    </rPh>
    <rPh sb="1" eb="6">
      <t>ホウテキヨウキギョウ</t>
    </rPh>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</si>
  <si>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</si>
  <si>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</si>
  <si>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</si>
  <si>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広島県後期高齢者医療広域連合（後期高齢者医療特別会計）</t>
    <rPh sb="0" eb="3">
      <t>ヒロシマケン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</si>
  <si>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
  </si>
  <si>
    <t>（株）広島バスセンター</t>
    <rPh sb="1" eb="2">
      <t>カブ</t>
    </rPh>
    <rPh sb="3" eb="5">
      <t>ヒロシマ</t>
    </rPh>
    <phoneticPr fontId="2"/>
  </si>
  <si>
    <t>広島交通（株）</t>
    <rPh sb="0" eb="2">
      <t>ヒロシマ</t>
    </rPh>
    <rPh sb="2" eb="4">
      <t>コウツウ</t>
    </rPh>
    <rPh sb="5" eb="6">
      <t>カブ</t>
    </rPh>
    <phoneticPr fontId="2"/>
  </si>
  <si>
    <t>（公財）広島市文化財団</t>
    <rPh sb="1" eb="3">
      <t>コウザイ</t>
    </rPh>
    <rPh sb="4" eb="7">
      <t>ヒロシマシ</t>
    </rPh>
    <rPh sb="7" eb="9">
      <t>ブンカ</t>
    </rPh>
    <rPh sb="9" eb="11">
      <t>ザイダン</t>
    </rPh>
    <phoneticPr fontId="2"/>
  </si>
  <si>
    <t>（公財）広島市スポーツ協会</t>
    <rPh sb="1" eb="3">
      <t>コウザイ</t>
    </rPh>
    <rPh sb="4" eb="7">
      <t>ヒロシマシ</t>
    </rPh>
    <rPh sb="11" eb="13">
      <t>キョウカイ</t>
    </rPh>
    <phoneticPr fontId="2"/>
  </si>
  <si>
    <t>（公財）広島平和文化センター</t>
    <rPh sb="1" eb="3">
      <t>コウザイ</t>
    </rPh>
    <rPh sb="4" eb="6">
      <t>ヒロシマ</t>
    </rPh>
    <rPh sb="6" eb="8">
      <t>ヘイワ</t>
    </rPh>
    <rPh sb="8" eb="10">
      <t>ブンカ</t>
    </rPh>
    <phoneticPr fontId="2"/>
  </si>
  <si>
    <t>（公財）広島市老人クラブ連合会</t>
    <rPh sb="1" eb="3">
      <t>コウザイ</t>
    </rPh>
    <rPh sb="4" eb="7">
      <t>ヒロシマシ</t>
    </rPh>
    <rPh sb="7" eb="9">
      <t>ロウジン</t>
    </rPh>
    <rPh sb="12" eb="15">
      <t>レンゴウカイ</t>
    </rPh>
    <phoneticPr fontId="2"/>
  </si>
  <si>
    <t>（公財）広島原爆被爆者援護事業団</t>
    <rPh sb="1" eb="3">
      <t>コウザイ</t>
    </rPh>
    <rPh sb="4" eb="6">
      <t>ヒロシマ</t>
    </rPh>
    <rPh sb="6" eb="8">
      <t>ゲンバク</t>
    </rPh>
    <rPh sb="8" eb="11">
      <t>ヒバクシャ</t>
    </rPh>
    <rPh sb="11" eb="13">
      <t>エンゴ</t>
    </rPh>
    <rPh sb="13" eb="16">
      <t>ジギョウダン</t>
    </rPh>
    <phoneticPr fontId="2"/>
  </si>
  <si>
    <t>地方独立行政法人広島市立病院機構</t>
    <rPh sb="0" eb="2">
      <t>チホウ</t>
    </rPh>
    <rPh sb="2" eb="4">
      <t>ドクリツ</t>
    </rPh>
    <rPh sb="4" eb="6">
      <t>ギョウセイ</t>
    </rPh>
    <rPh sb="6" eb="8">
      <t>ホウジン</t>
    </rPh>
    <rPh sb="8" eb="11">
      <t>ヒロシマシ</t>
    </rPh>
    <rPh sb="11" eb="12">
      <t>リツ</t>
    </rPh>
    <rPh sb="12" eb="14">
      <t>ビョウイン</t>
    </rPh>
    <rPh sb="14" eb="16">
      <t>キコウ</t>
    </rPh>
    <phoneticPr fontId="2"/>
  </si>
  <si>
    <t>（公財）広島市産業振興センター</t>
    <rPh sb="1" eb="3">
      <t>コウザイ</t>
    </rPh>
    <rPh sb="4" eb="7">
      <t>ヒロシマシ</t>
    </rPh>
    <rPh sb="7" eb="9">
      <t>サンギョウ</t>
    </rPh>
    <rPh sb="9" eb="11">
      <t>シンコウ</t>
    </rPh>
    <phoneticPr fontId="2"/>
  </si>
  <si>
    <t>広島市流通センター（株）</t>
    <rPh sb="0" eb="3">
      <t>ヒロシマシ</t>
    </rPh>
    <rPh sb="3" eb="5">
      <t>リュウツウ</t>
    </rPh>
    <rPh sb="10" eb="11">
      <t>カブ</t>
    </rPh>
    <phoneticPr fontId="2"/>
  </si>
  <si>
    <t>（公財）広島市農林水産振興センター</t>
    <rPh sb="1" eb="3">
      <t>コウザイ</t>
    </rPh>
    <rPh sb="4" eb="7">
      <t>ヒロシマシ</t>
    </rPh>
    <rPh sb="7" eb="9">
      <t>ノウリン</t>
    </rPh>
    <rPh sb="9" eb="11">
      <t>スイサン</t>
    </rPh>
    <rPh sb="11" eb="13">
      <t>シンコウ</t>
    </rPh>
    <phoneticPr fontId="2"/>
  </si>
  <si>
    <t>広島駅南口開発（株）</t>
    <rPh sb="0" eb="3">
      <t>ヒロシマエキ</t>
    </rPh>
    <rPh sb="3" eb="5">
      <t>ミナミグチ</t>
    </rPh>
    <rPh sb="5" eb="7">
      <t>カイハツ</t>
    </rPh>
    <rPh sb="8" eb="9">
      <t>カブ</t>
    </rPh>
    <phoneticPr fontId="2"/>
  </si>
  <si>
    <t>広島地下街開発（株）</t>
    <rPh sb="0" eb="2">
      <t>ヒロシマ</t>
    </rPh>
    <rPh sb="2" eb="5">
      <t>チカガイ</t>
    </rPh>
    <rPh sb="5" eb="7">
      <t>カイハツ</t>
    </rPh>
    <rPh sb="8" eb="9">
      <t>カブ</t>
    </rPh>
    <phoneticPr fontId="2"/>
  </si>
  <si>
    <t>（公財）広島観光コンベンションビューロー</t>
    <rPh sb="1" eb="3">
      <t>コウザイ</t>
    </rPh>
    <rPh sb="4" eb="6">
      <t>ヒロシマ</t>
    </rPh>
    <rPh sb="6" eb="8">
      <t>カンコウ</t>
    </rPh>
    <phoneticPr fontId="2"/>
  </si>
  <si>
    <t>（一財）広島市都市整備公社</t>
    <rPh sb="1" eb="3">
      <t>イチザイ</t>
    </rPh>
    <rPh sb="4" eb="7">
      <t>ヒロシマシ</t>
    </rPh>
    <rPh sb="7" eb="9">
      <t>トシ</t>
    </rPh>
    <rPh sb="9" eb="11">
      <t>セイビ</t>
    </rPh>
    <rPh sb="11" eb="13">
      <t>コウシャ</t>
    </rPh>
    <phoneticPr fontId="2"/>
  </si>
  <si>
    <t>（公財）広島市みどり・生きもの協会</t>
    <rPh sb="1" eb="3">
      <t>コウザイ</t>
    </rPh>
    <rPh sb="4" eb="7">
      <t>ヒロシマシ</t>
    </rPh>
    <rPh sb="11" eb="12">
      <t>イ</t>
    </rPh>
    <rPh sb="15" eb="17">
      <t>キョウカイ</t>
    </rPh>
    <phoneticPr fontId="2"/>
  </si>
  <si>
    <t>広島県住宅供給公社</t>
    <rPh sb="0" eb="3">
      <t>ヒロシマケン</t>
    </rPh>
    <rPh sb="3" eb="5">
      <t>ジュウタク</t>
    </rPh>
    <rPh sb="5" eb="7">
      <t>キョウキュウ</t>
    </rPh>
    <rPh sb="7" eb="9">
      <t>コウシャ</t>
    </rPh>
    <phoneticPr fontId="2"/>
  </si>
  <si>
    <t>広島高速道路公社</t>
    <rPh sb="0" eb="2">
      <t>ヒロシマ</t>
    </rPh>
    <rPh sb="2" eb="4">
      <t>コウソク</t>
    </rPh>
    <rPh sb="4" eb="6">
      <t>ドウロ</t>
    </rPh>
    <rPh sb="6" eb="8">
      <t>コウシャ</t>
    </rPh>
    <phoneticPr fontId="2"/>
  </si>
  <si>
    <t>広島高速交通（株）</t>
    <rPh sb="0" eb="2">
      <t>ヒロシマ</t>
    </rPh>
    <rPh sb="2" eb="4">
      <t>コウソク</t>
    </rPh>
    <rPh sb="4" eb="6">
      <t>コウツウ</t>
    </rPh>
    <rPh sb="7" eb="8">
      <t>カブ</t>
    </rPh>
    <phoneticPr fontId="2"/>
  </si>
  <si>
    <t>（公財）広島県下水道公社</t>
    <rPh sb="1" eb="3">
      <t>コウザイ</t>
    </rPh>
    <rPh sb="4" eb="7">
      <t>ヒロシマケン</t>
    </rPh>
    <rPh sb="7" eb="10">
      <t>ゲスイドウ</t>
    </rPh>
    <rPh sb="10" eb="12">
      <t>コウシャ</t>
    </rPh>
    <phoneticPr fontId="2"/>
  </si>
  <si>
    <t>公立大学法人広島市立大学</t>
    <rPh sb="0" eb="2">
      <t>コウリツ</t>
    </rPh>
    <rPh sb="2" eb="4">
      <t>ダイガク</t>
    </rPh>
    <rPh sb="4" eb="6">
      <t>ホウジン</t>
    </rPh>
    <rPh sb="6" eb="10">
      <t>ヒロシマイチリツ</t>
    </rPh>
    <rPh sb="10" eb="12">
      <t>ダイガク</t>
    </rPh>
    <phoneticPr fontId="2"/>
  </si>
  <si>
    <t>○</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</si>
  <si>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</si>
  <si>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</si>
  <si>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</si>
  <si>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より高い水準にある。将来負担比率は、都市基盤の整備を積極的に進め、多額の市債を発行してきたことなどが、また、有形固定資産減価償却率は、高度経済成長期にあたる昭和40年代から政令指定都市移行前後の昭和50年代にかけ集中整備した公共施設が耐用年数を迎えつつあることが主な要因である。
財政運営方針では、臨時財政対策債の残高及び減債基金積立累計額を除いた市債残高の減少を目標として掲げており、この方針に沿って財政の健全化に努めていく。また、平成29年2月に「広島市公共施設等総合管理計画」を策定（令和4年3月に改訂）した。その中で、インフラ資産については、施設の特性に応じた計画的な更新・維持保全等を進めることとしており、ハコモノ資産については、この計画期間内に耐用年数を迎える施設を中心に、複合・集約化等を進めるとともに、予防的な保全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</si>
  <si>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</si>
  <si>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</si>
  <si>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</si>
  <si>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</si>
  <si>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</si>
  <si>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</si>
  <si>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将来負担比率、実質公債費比率ともに、類似団体内平均より高い水準にある。これは、都市基盤の整備を積極的に進め、多額の市債を発行してきたことなどが主な要因である。
引き続き、財政運営方針に沿って、市債残高の抑制や、金利負担の軽減に努めていく。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</si>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</sst>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6" fillId="0" borderId="41" xfId="16"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20037CC9-9E2A-4975-9E1F-473E22CEE245}"/>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3F84A2E2-B2F3-4781-B14D-E2097F33DEF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F837-4790-9AE8-1422B5C17A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45981</c:v>
                </c:pt>
                <c:pt idx="1">
                  <c:v>43805</c:v>
                </c:pt>
                <c:pt idx="2">
                  <c:v>49197</c:v>
                </c:pt>
                <c:pt idx="3">
                  <c:v>56753</c:v>
                </c:pt>
                <c:pt idx="4">
                  <c:v>65599</c:v>
                </c:pt>
              </c:numCache>
            </c:numRef>
          </c:val>
          <c:smooth val="0"/>
          <c:extLst>
            <c:ext xmlns:c16="http://schemas.microsoft.com/office/drawing/2014/chart" uri="{C3380CC4-5D6E-409C-BE32-E72D297353CC}">
              <c16:uniqueId val="{00000001-F837-4790-9AE8-1422B5C17A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0.77</c:v>
                </c:pt>
                <c:pt idx="1">
                  <c:v>0.61</c:v>
                </c:pt>
                <c:pt idx="2">
                  <c:v>0.66</c:v>
                </c:pt>
                <c:pt idx="3">
                  <c:v>0.79</c:v>
                </c:pt>
                <c:pt idx="4">
                  <c:v>0.84</c:v>
                </c:pt>
              </c:numCache>
            </c:numRef>
          </c:val>
          <c:extLst>
            <c:ext xmlns:c16="http://schemas.microsoft.com/office/drawing/2014/chart" uri="{C3380CC4-5D6E-409C-BE32-E72D297353CC}">
              <c16:uniqueId val="{00000000-01AB-4762-B154-60568D01E5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1.28</c:v>
                </c:pt>
                <c:pt idx="1">
                  <c:v>1.05</c:v>
                </c:pt>
                <c:pt idx="2">
                  <c:v>1.21</c:v>
                </c:pt>
                <c:pt idx="3">
                  <c:v>1.46</c:v>
                </c:pt>
                <c:pt idx="4">
                  <c:v>3.35</c:v>
                </c:pt>
              </c:numCache>
            </c:numRef>
          </c:val>
          <c:extLst>
            <c:ext xmlns:c16="http://schemas.microsoft.com/office/drawing/2014/chart" uri="{C3380CC4-5D6E-409C-BE32-E72D297353CC}">
              <c16:uniqueId val="{00000001-01AB-4762-B154-60568D01E5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-0.13</c:v>
                </c:pt>
                <c:pt idx="1">
                  <c:v>-0.37</c:v>
                </c:pt>
                <c:pt idx="2">
                  <c:v>0.22</c:v>
                </c:pt>
                <c:pt idx="3">
                  <c:v>0.42</c:v>
                </c:pt>
                <c:pt idx="4">
                  <c:v>2.04</c:v>
                </c:pt>
              </c:numCache>
            </c:numRef>
          </c:val>
          <c:smooth val="0"/>
          <c:extLst>
            <c:ext xmlns:c16="http://schemas.microsoft.com/office/drawing/2014/chart" uri="{C3380CC4-5D6E-409C-BE32-E72D297353CC}">
              <c16:uniqueId val="{00000002-01AB-4762-B154-60568D01E5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A8AD-4E3D-B14B-A05CC567BF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AD-4E3D-B14B-A05CC567BF2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0.15</c:v>
                </c:pt>
                <c:pt idx="2">
                  <c:v>#N/A</c:v>
                </c:pt>
                <c:pt idx="3">
                  <c:v>0.04</c:v>
                </c:pt>
                <c:pt idx="4">
                  <c:v>#N/A</c:v>
                </c:pt>
                <c:pt idx="5">
                  <c:v>0.02</c:v>
                </c:pt>
                <c:pt idx="6">
                  <c:v>#N/A</c:v>
                </c:pt>
                <c:pt idx="7">
                  <c:v>0.02</c:v>
                </c:pt>
                <c:pt idx="8">
                  <c:v>#N/A</c:v>
                </c:pt>
                <c:pt idx="9">
                  <c:v>0.02</c:v>
                </c:pt>
              </c:numCache>
            </c:numRef>
          </c:val>
          <c:extLst>
            <c:ext xmlns:c16="http://schemas.microsoft.com/office/drawing/2014/chart" uri="{C3380CC4-5D6E-409C-BE32-E72D297353CC}">
              <c16:uniqueId val="{00000002-A8AD-4E3D-B14B-A05CC567BF25}"/>
            </c:ext>
          </c:extLst>
        </c:ser>
        <c:ser>
          <c:idx val="3"/>
          <c:order val="3"/>
          <c:tx>
            <c:strRef>
              <c:f>データシート!$A$30</c:f>
              <c:strCache>
                <c:ptCount val="1"/>
                <c:pt idx="0">
                  <c:v>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0.21</c:v>
                </c:pt>
                <c:pt idx="2">
                  <c:v>#N/A</c:v>
                </c:pt>
                <c:pt idx="3">
                  <c:v>0.31</c:v>
                </c:pt>
                <c:pt idx="4">
                  <c:v>#N/A</c:v>
                </c:pt>
                <c:pt idx="5">
                  <c:v>0.31</c:v>
                </c:pt>
                <c:pt idx="6">
                  <c:v>#N/A</c:v>
                </c:pt>
                <c:pt idx="7">
                  <c:v>0.3</c:v>
                </c:pt>
                <c:pt idx="8">
                  <c:v>#N/A</c:v>
                </c:pt>
                <c:pt idx="9">
                  <c:v>0.28999999999999998</c:v>
                </c:pt>
              </c:numCache>
            </c:numRef>
          </c:val>
          <c:extLst>
            <c:ext xmlns:c16="http://schemas.microsoft.com/office/drawing/2014/chart" uri="{C3380CC4-5D6E-409C-BE32-E72D297353CC}">
              <c16:uniqueId val="{00000003-A8AD-4E3D-B14B-A05CC567BF2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0.32</c:v>
                </c:pt>
                <c:pt idx="8">
                  <c:v>#N/A</c:v>
                </c:pt>
                <c:pt idx="9">
                  <c:v>0.48</c:v>
                </c:pt>
              </c:numCache>
            </c:numRef>
          </c:val>
          <c:extLst>
            <c:ext xmlns:c16="http://schemas.microsoft.com/office/drawing/2014/chart" uri="{C3380CC4-5D6E-409C-BE32-E72D297353CC}">
              <c16:uniqueId val="{00000004-A8AD-4E3D-B14B-A05CC567BF25}"/>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0.75</c:v>
                </c:pt>
                <c:pt idx="2">
                  <c:v>#N/A</c:v>
                </c:pt>
                <c:pt idx="3">
                  <c:v>0.55000000000000004</c:v>
                </c:pt>
                <c:pt idx="4">
                  <c:v>#N/A</c:v>
                </c:pt>
                <c:pt idx="5">
                  <c:v>0.55000000000000004</c:v>
                </c:pt>
                <c:pt idx="6">
                  <c:v>#N/A</c:v>
                </c:pt>
                <c:pt idx="7">
                  <c:v>0.55000000000000004</c:v>
                </c:pt>
                <c:pt idx="8">
                  <c:v>#N/A</c:v>
                </c:pt>
                <c:pt idx="9">
                  <c:v>0.53</c:v>
                </c:pt>
              </c:numCache>
            </c:numRef>
          </c:val>
          <c:extLst>
            <c:ext xmlns:c16="http://schemas.microsoft.com/office/drawing/2014/chart" uri="{C3380CC4-5D6E-409C-BE32-E72D297353CC}">
              <c16:uniqueId val="{00000005-A8AD-4E3D-B14B-A05CC567BF2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0.74</c:v>
                </c:pt>
                <c:pt idx="2">
                  <c:v>#N/A</c:v>
                </c:pt>
                <c:pt idx="3">
                  <c:v>0.69</c:v>
                </c:pt>
                <c:pt idx="4">
                  <c:v>#N/A</c:v>
                </c:pt>
                <c:pt idx="5">
                  <c:v>0.49</c:v>
                </c:pt>
                <c:pt idx="6">
                  <c:v>#N/A</c:v>
                </c:pt>
                <c:pt idx="7">
                  <c:v>0.22</c:v>
                </c:pt>
                <c:pt idx="8">
                  <c:v>#N/A</c:v>
                </c:pt>
                <c:pt idx="9">
                  <c:v>0.54</c:v>
                </c:pt>
              </c:numCache>
            </c:numRef>
          </c:val>
          <c:extLst>
            <c:ext xmlns:c16="http://schemas.microsoft.com/office/drawing/2014/chart" uri="{C3380CC4-5D6E-409C-BE32-E72D297353CC}">
              <c16:uniqueId val="{00000006-A8AD-4E3D-B14B-A05CC567BF25}"/>
            </c:ext>
          </c:extLst>
        </c:ser>
        <c:ser>
          <c:idx val="7"/>
          <c:order val="7"/>
          <c:tx>
            <c:strRef>
              <c:f>データシート!$A$34</c:f>
              <c:strCache>
                <c:ptCount val="1"/>
                <c:pt idx="0">
                  <c:v>競輪事業特別会計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0.23</c:v>
                </c:pt>
                <c:pt idx="2">
                  <c:v>#N/A</c:v>
                </c:pt>
                <c:pt idx="3">
                  <c:v>0.23</c:v>
                </c:pt>
                <c:pt idx="4">
                  <c:v>#N/A</c:v>
                </c:pt>
                <c:pt idx="5">
                  <c:v>0.26</c:v>
                </c:pt>
                <c:pt idx="6">
                  <c:v>#N/A</c:v>
                </c:pt>
                <c:pt idx="7">
                  <c:v>0.44</c:v>
                </c:pt>
                <c:pt idx="8">
                  <c:v>#N/A</c:v>
                </c:pt>
                <c:pt idx="9">
                  <c:v>0.61</c:v>
                </c:pt>
              </c:numCache>
            </c:numRef>
          </c:val>
          <c:extLst>
            <c:ext xmlns:c16="http://schemas.microsoft.com/office/drawing/2014/chart" uri="{C3380CC4-5D6E-409C-BE32-E72D297353CC}">
              <c16:uniqueId val="{00000007-A8AD-4E3D-B14B-A05CC567BF2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1.28</c:v>
                </c:pt>
                <c:pt idx="2">
                  <c:v>#N/A</c:v>
                </c:pt>
                <c:pt idx="3">
                  <c:v>1.35</c:v>
                </c:pt>
                <c:pt idx="4">
                  <c:v>#N/A</c:v>
                </c:pt>
                <c:pt idx="5">
                  <c:v>1.3</c:v>
                </c:pt>
                <c:pt idx="6">
                  <c:v>#N/A</c:v>
                </c:pt>
                <c:pt idx="7">
                  <c:v>0.8</c:v>
                </c:pt>
                <c:pt idx="8">
                  <c:v>#N/A</c:v>
                </c:pt>
                <c:pt idx="9">
                  <c:v>0.68</c:v>
                </c:pt>
              </c:numCache>
            </c:numRef>
          </c:val>
          <c:extLst>
            <c:ext xmlns:c16="http://schemas.microsoft.com/office/drawing/2014/chart" uri="{C3380CC4-5D6E-409C-BE32-E72D297353CC}">
              <c16:uniqueId val="{00000008-A8AD-4E3D-B14B-A05CC567BF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2.94</c:v>
                </c:pt>
                <c:pt idx="2">
                  <c:v>#N/A</c:v>
                </c:pt>
                <c:pt idx="3">
                  <c:v>3.09</c:v>
                </c:pt>
                <c:pt idx="4">
                  <c:v>#N/A</c:v>
                </c:pt>
                <c:pt idx="5">
                  <c:v>3.06</c:v>
                </c:pt>
                <c:pt idx="6">
                  <c:v>#N/A</c:v>
                </c:pt>
                <c:pt idx="7">
                  <c:v>2.6</c:v>
                </c:pt>
                <c:pt idx="8">
                  <c:v>#N/A</c:v>
                </c:pt>
                <c:pt idx="9">
                  <c:v>2</c:v>
                </c:pt>
              </c:numCache>
            </c:numRef>
          </c:val>
          <c:extLst>
            <c:ext xmlns:c16="http://schemas.microsoft.com/office/drawing/2014/chart" uri="{C3380CC4-5D6E-409C-BE32-E72D297353CC}">
              <c16:uniqueId val="{00000009-A8AD-4E3D-B14B-A05CC567BF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68547</c:v>
                </c:pt>
                <c:pt idx="5">
                  <c:v>67901</c:v>
                </c:pt>
                <c:pt idx="8">
                  <c:v>67172</c:v>
                </c:pt>
                <c:pt idx="11">
                  <c:v>65349</c:v>
                </c:pt>
                <c:pt idx="14">
                  <c:v>65763</c:v>
                </c:pt>
              </c:numCache>
            </c:numRef>
          </c:val>
          <c:extLst>
            <c:ext xmlns:c16="http://schemas.microsoft.com/office/drawing/2014/chart" uri="{C3380CC4-5D6E-409C-BE32-E72D297353CC}">
              <c16:uniqueId val="{00000000-AE15-4F68-8D0B-F26D6E6C8D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15-4F68-8D0B-F26D6E6C8D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335</c:v>
                </c:pt>
                <c:pt idx="3">
                  <c:v>200</c:v>
                </c:pt>
                <c:pt idx="6">
                  <c:v>140</c:v>
                </c:pt>
                <c:pt idx="9">
                  <c:v>124</c:v>
                </c:pt>
                <c:pt idx="12">
                  <c:v>128</c:v>
                </c:pt>
              </c:numCache>
            </c:numRef>
          </c:val>
          <c:extLst>
            <c:ext xmlns:c16="http://schemas.microsoft.com/office/drawing/2014/chart" uri="{C3380CC4-5D6E-409C-BE32-E72D297353CC}">
              <c16:uniqueId val="{00000002-AE15-4F68-8D0B-F26D6E6C8D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15-4F68-8D0B-F26D6E6C8D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19895</c:v>
                </c:pt>
                <c:pt idx="3">
                  <c:v>17985</c:v>
                </c:pt>
                <c:pt idx="6">
                  <c:v>16339</c:v>
                </c:pt>
                <c:pt idx="9">
                  <c:v>15672</c:v>
                </c:pt>
                <c:pt idx="12">
                  <c:v>14438</c:v>
                </c:pt>
              </c:numCache>
            </c:numRef>
          </c:val>
          <c:extLst>
            <c:ext xmlns:c16="http://schemas.microsoft.com/office/drawing/2014/chart" uri="{C3380CC4-5D6E-409C-BE32-E72D297353CC}">
              <c16:uniqueId val="{00000004-AE15-4F68-8D0B-F26D6E6C8D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22639</c:v>
                </c:pt>
                <c:pt idx="3">
                  <c:v>24974</c:v>
                </c:pt>
                <c:pt idx="6">
                  <c:v>27246</c:v>
                </c:pt>
                <c:pt idx="9">
                  <c:v>29495</c:v>
                </c:pt>
                <c:pt idx="12">
                  <c:v>32979</c:v>
                </c:pt>
              </c:numCache>
            </c:numRef>
          </c:val>
          <c:extLst>
            <c:ext xmlns:c16="http://schemas.microsoft.com/office/drawing/2014/chart" uri="{C3380CC4-5D6E-409C-BE32-E72D297353CC}">
              <c16:uniqueId val="{00000005-AE15-4F68-8D0B-F26D6E6C8D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3680</c:v>
                </c:pt>
                <c:pt idx="3">
                  <c:v>4592</c:v>
                </c:pt>
                <c:pt idx="6">
                  <c:v>6055</c:v>
                </c:pt>
                <c:pt idx="9">
                  <c:v>4299</c:v>
                </c:pt>
                <c:pt idx="12">
                  <c:v>5772</c:v>
                </c:pt>
              </c:numCache>
            </c:numRef>
          </c:val>
          <c:extLst>
            <c:ext xmlns:c16="http://schemas.microsoft.com/office/drawing/2014/chart" uri="{C3380CC4-5D6E-409C-BE32-E72D297353CC}">
              <c16:uniqueId val="{00000006-AE15-4F68-8D0B-F26D6E6C8D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56802</c:v>
                </c:pt>
                <c:pt idx="3">
                  <c:v>55445</c:v>
                </c:pt>
                <c:pt idx="6">
                  <c:v>51526</c:v>
                </c:pt>
                <c:pt idx="9">
                  <c:v>46326</c:v>
                </c:pt>
                <c:pt idx="12">
                  <c:v>43137</c:v>
                </c:pt>
              </c:numCache>
            </c:numRef>
          </c:val>
          <c:extLst>
            <c:ext xmlns:c16="http://schemas.microsoft.com/office/drawing/2014/chart" uri="{C3380CC4-5D6E-409C-BE32-E72D297353CC}">
              <c16:uniqueId val="{00000007-AE15-4F68-8D0B-F26D6E6C8D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34804</c:v>
                </c:pt>
                <c:pt idx="2">
                  <c:v>#N/A</c:v>
                </c:pt>
                <c:pt idx="3">
                  <c:v>#N/A</c:v>
                </c:pt>
                <c:pt idx="4">
                  <c:v>35295</c:v>
                </c:pt>
                <c:pt idx="5">
                  <c:v>#N/A</c:v>
                </c:pt>
                <c:pt idx="6">
                  <c:v>#N/A</c:v>
                </c:pt>
                <c:pt idx="7">
                  <c:v>34134</c:v>
                </c:pt>
                <c:pt idx="8">
                  <c:v>#N/A</c:v>
                </c:pt>
                <c:pt idx="9">
                  <c:v>#N/A</c:v>
                </c:pt>
                <c:pt idx="10">
                  <c:v>30567</c:v>
                </c:pt>
                <c:pt idx="11">
                  <c:v>#N/A</c:v>
                </c:pt>
                <c:pt idx="12">
                  <c:v>#N/A</c:v>
                </c:pt>
                <c:pt idx="13">
                  <c:v>30691</c:v>
                </c:pt>
                <c:pt idx="14">
                  <c:v>#N/A</c:v>
                </c:pt>
              </c:numCache>
            </c:numRef>
          </c:val>
          <c:smooth val="0"/>
          <c:extLst>
            <c:ext xmlns:c16="http://schemas.microsoft.com/office/drawing/2014/chart" uri="{C3380CC4-5D6E-409C-BE32-E72D297353CC}">
              <c16:uniqueId val="{00000008-AE15-4F68-8D0B-F26D6E6C8D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677756</c:v>
                </c:pt>
                <c:pt idx="5">
                  <c:v>691549</c:v>
                </c:pt>
                <c:pt idx="8">
                  <c:v>702185</c:v>
                </c:pt>
                <c:pt idx="11">
                  <c:v>714030</c:v>
                </c:pt>
                <c:pt idx="14">
                  <c:v>727648</c:v>
                </c:pt>
              </c:numCache>
            </c:numRef>
          </c:val>
          <c:extLst>
            <c:ext xmlns:c16="http://schemas.microsoft.com/office/drawing/2014/chart" uri="{C3380CC4-5D6E-409C-BE32-E72D297353CC}">
              <c16:uniqueId val="{00000000-E4BA-4FBB-BAE9-4EECA2C3E6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189109</c:v>
                </c:pt>
                <c:pt idx="5">
                  <c:v>187329</c:v>
                </c:pt>
                <c:pt idx="8">
                  <c:v>182780</c:v>
                </c:pt>
                <c:pt idx="11">
                  <c:v>187933</c:v>
                </c:pt>
                <c:pt idx="14">
                  <c:v>191874</c:v>
                </c:pt>
              </c:numCache>
            </c:numRef>
          </c:val>
          <c:extLst>
            <c:ext xmlns:c16="http://schemas.microsoft.com/office/drawing/2014/chart" uri="{C3380CC4-5D6E-409C-BE32-E72D297353CC}">
              <c16:uniqueId val="{00000001-E4BA-4FBB-BAE9-4EECA2C3E6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109482</c:v>
                </c:pt>
                <c:pt idx="5">
                  <c:v>96487</c:v>
                </c:pt>
                <c:pt idx="8">
                  <c:v>88806</c:v>
                </c:pt>
                <c:pt idx="11">
                  <c:v>97606</c:v>
                </c:pt>
                <c:pt idx="14">
                  <c:v>105496</c:v>
                </c:pt>
              </c:numCache>
            </c:numRef>
          </c:val>
          <c:extLst>
            <c:ext xmlns:c16="http://schemas.microsoft.com/office/drawing/2014/chart" uri="{C3380CC4-5D6E-409C-BE32-E72D297353CC}">
              <c16:uniqueId val="{00000002-E4BA-4FBB-BAE9-4EECA2C3E6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BA-4FBB-BAE9-4EECA2C3E6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BA-4FBB-BAE9-4EECA2C3E6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18273</c:v>
                </c:pt>
                <c:pt idx="3">
                  <c:v>17841</c:v>
                </c:pt>
                <c:pt idx="6">
                  <c:v>17720</c:v>
                </c:pt>
                <c:pt idx="9">
                  <c:v>22623</c:v>
                </c:pt>
                <c:pt idx="12">
                  <c:v>25855</c:v>
                </c:pt>
              </c:numCache>
            </c:numRef>
          </c:val>
          <c:extLst>
            <c:ext xmlns:c16="http://schemas.microsoft.com/office/drawing/2014/chart" uri="{C3380CC4-5D6E-409C-BE32-E72D297353CC}">
              <c16:uniqueId val="{00000005-E4BA-4FBB-BAE9-4EECA2C3E6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102465</c:v>
                </c:pt>
                <c:pt idx="3">
                  <c:v>94559</c:v>
                </c:pt>
                <c:pt idx="6">
                  <c:v>90008</c:v>
                </c:pt>
                <c:pt idx="9">
                  <c:v>86475</c:v>
                </c:pt>
                <c:pt idx="12">
                  <c:v>82899</c:v>
                </c:pt>
              </c:numCache>
            </c:numRef>
          </c:val>
          <c:extLst>
            <c:ext xmlns:c16="http://schemas.microsoft.com/office/drawing/2014/chart" uri="{C3380CC4-5D6E-409C-BE32-E72D297353CC}">
              <c16:uniqueId val="{00000006-E4BA-4FBB-BAE9-4EECA2C3E6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4BA-4FBB-BAE9-4EECA2C3E6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266357</c:v>
                </c:pt>
                <c:pt idx="3">
                  <c:v>252380</c:v>
                </c:pt>
                <c:pt idx="6">
                  <c:v>234620</c:v>
                </c:pt>
                <c:pt idx="9">
                  <c:v>216249</c:v>
                </c:pt>
                <c:pt idx="12">
                  <c:v>205060</c:v>
                </c:pt>
              </c:numCache>
            </c:numRef>
          </c:val>
          <c:extLst>
            <c:ext xmlns:c16="http://schemas.microsoft.com/office/drawing/2014/chart" uri="{C3380CC4-5D6E-409C-BE32-E72D297353CC}">
              <c16:uniqueId val="{00000008-E4BA-4FBB-BAE9-4EECA2C3E6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1208</c:v>
                </c:pt>
                <c:pt idx="3">
                  <c:v>1190</c:v>
                </c:pt>
                <c:pt idx="6">
                  <c:v>1066</c:v>
                </c:pt>
                <c:pt idx="9">
                  <c:v>1027</c:v>
                </c:pt>
                <c:pt idx="12">
                  <c:v>968</c:v>
                </c:pt>
              </c:numCache>
            </c:numRef>
          </c:val>
          <c:extLst>
            <c:ext xmlns:c16="http://schemas.microsoft.com/office/drawing/2014/chart" uri="{C3380CC4-5D6E-409C-BE32-E72D297353CC}">
              <c16:uniqueId val="{00000009-E4BA-4FBB-BAE9-4EECA2C3E6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1142844</c:v>
                </c:pt>
                <c:pt idx="3">
                  <c:v>1142269</c:v>
                </c:pt>
                <c:pt idx="6">
                  <c:v>1145785</c:v>
                </c:pt>
                <c:pt idx="9">
                  <c:v>1178248</c:v>
                </c:pt>
                <c:pt idx="12">
                  <c:v>1195916</c:v>
                </c:pt>
              </c:numCache>
            </c:numRef>
          </c:val>
          <c:extLst>
            <c:ext xmlns:c16="http://schemas.microsoft.com/office/drawing/2014/chart" uri="{C3380CC4-5D6E-409C-BE32-E72D297353CC}">
              <c16:uniqueId val="{0000000A-E4BA-4FBB-BAE9-4EECA2C3E6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554801</c:v>
                </c:pt>
                <c:pt idx="2">
                  <c:v>#N/A</c:v>
                </c:pt>
                <c:pt idx="3">
                  <c:v>#N/A</c:v>
                </c:pt>
                <c:pt idx="4">
                  <c:v>532875</c:v>
                </c:pt>
                <c:pt idx="5">
                  <c:v>#N/A</c:v>
                </c:pt>
                <c:pt idx="6">
                  <c:v>#N/A</c:v>
                </c:pt>
                <c:pt idx="7">
                  <c:v>515429</c:v>
                </c:pt>
                <c:pt idx="8">
                  <c:v>#N/A</c:v>
                </c:pt>
                <c:pt idx="9">
                  <c:v>#N/A</c:v>
                </c:pt>
                <c:pt idx="10">
                  <c:v>505055</c:v>
                </c:pt>
                <c:pt idx="11">
                  <c:v>#N/A</c:v>
                </c:pt>
                <c:pt idx="12">
                  <c:v>#N/A</c:v>
                </c:pt>
                <c:pt idx="13">
                  <c:v>485680</c:v>
                </c:pt>
                <c:pt idx="14">
                  <c:v>#N/A</c:v>
                </c:pt>
              </c:numCache>
            </c:numRef>
          </c:val>
          <c:smooth val="0"/>
          <c:extLst>
            <c:ext xmlns:c16="http://schemas.microsoft.com/office/drawing/2014/chart" uri="{C3380CC4-5D6E-409C-BE32-E72D297353CC}">
              <c16:uniqueId val="{0000000B-E4BA-4FBB-BAE9-4EECA2C3E6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3984</c:v>
                </c:pt>
                <c:pt idx="1">
                  <c:v>4902</c:v>
                </c:pt>
                <c:pt idx="2">
                  <c:v>11818</c:v>
                </c:pt>
              </c:numCache>
            </c:numRef>
          </c:val>
          <c:extLst>
            <c:ext xmlns:c16="http://schemas.microsoft.com/office/drawing/2014/chart" uri="{C3380CC4-5D6E-409C-BE32-E72D297353CC}">
              <c16:uniqueId val="{00000000-F266-42C0-9E7C-74BE6B1A7A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266-42C0-9E7C-74BE6B1A7A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6435</c:v>
                </c:pt>
                <c:pt idx="1">
                  <c:v>8110</c:v>
                </c:pt>
                <c:pt idx="2">
                  <c:v>9947</c:v>
                </c:pt>
              </c:numCache>
            </c:numRef>
          </c:val>
          <c:extLst>
            <c:ext xmlns:c16="http://schemas.microsoft.com/office/drawing/2014/chart" uri="{C3380CC4-5D6E-409C-BE32-E72D297353CC}">
              <c16:uniqueId val="{00000002-F266-42C0-9E7C-74BE6B1A7A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{7C6112E3-BB32-41FB-B2BC-37E93D6B446F}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B50-4A05-BE40-3B46D95330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{145B12B3-465F-4FCC-A2E0-DDABABB9B173}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50-4A05-BE40-3B46D95330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{5655E086-4DC5-46A2-8D03-A2E63D3B60F1}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50-4A05-BE40-3B46D95330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{41E69629-CCEF-4636-BB02-DB4FC61DA43A}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50-4A05-BE40-3B46D95330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{11B1E966-EB38-4980-BA78-32C79036948F}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50-4A05-BE40-3B46D95330F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{507DD615-3E2E-4835-892C-B67A2D3549AA}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B50-4A05-BE40-3B46D95330F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{ECE60E40-6CD4-4765-AC8D-23BA6418C777}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B50-4A05-BE40-3B46D95330F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{F253FAA9-B4F4-4694-BBA2-746AF06F6B5F}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B50-4A05-BE40-3B46D95330F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{FA40AC24-18E3-416E-A3EF-A5CE6A06B740}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B50-4A05-BE40-3B46D95330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65</c:v>
                </c:pt>
                <c:pt idx="16">
                  <c:v>66.400000000000006</c:v>
                </c:pt>
                <c:pt idx="24">
                  <c:v>67.599999999999994</c:v>
                </c:pt>
                <c:pt idx="32">
                  <c:v>68.400000000000006</c:v>
                </c:pt>
              </c:numCache>
            </c:numRef>
          </c:xVal>
          <c:yVal>
            <c:numRef>
              <c:f>公会計指標分析・財政指標組合せ分析表!$BP$51:$DC$51</c:f>
              <c:numCache>
                <c:formatCode>#,##0.0;"▲ "#,##0.0</c:formatCode>
                <c:ptCount val="40"/>
                <c:pt idx="0">
                  <c:v>199.6</c:v>
                </c:pt>
                <c:pt idx="8">
                  <c:v>190.4</c:v>
                </c:pt>
                <c:pt idx="16">
                  <c:v>183.7</c:v>
                </c:pt>
                <c:pt idx="24">
                  <c:v>174.7</c:v>
                </c:pt>
                <c:pt idx="32">
                  <c:v>158.9</c:v>
                </c:pt>
              </c:numCache>
            </c:numRef>
          </c:yVal>
          <c:smooth val="0"/>
          <c:extLst>
            <c:ext xmlns:c16="http://schemas.microsoft.com/office/drawing/2014/chart" uri="{C3380CC4-5D6E-409C-BE32-E72D297353CC}">
              <c16:uniqueId val="{00000009-BB50-4A05-BE40-3B46D95330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{AFB0335D-7F21-46BD-8934-0846FEC66D20}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B50-4A05-BE40-3B46D95330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{4B5DDC81-D74F-4CE6-9D6A-5CCFB5FC983A}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50-4A05-BE40-3B46D95330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{7C16504A-7A14-45D2-B667-82CE8EAB8B2F}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50-4A05-BE40-3B46D95330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{E938E244-04D6-446F-8DC5-77BCF8B70FAF}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50-4A05-BE40-3B46D95330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{7FF08A49-8B8B-4463-A136-EF6E1BA779DE}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50-4A05-BE40-3B46D95330F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{827CC070-B90A-44B0-90F8-5EC46BD27E50}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B50-4A05-BE40-3B46D95330F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{22D6C22F-D114-4382-8C58-D227F34B5366}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B50-4A05-BE40-3B46D95330F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{25BBA6EF-2729-4AAA-95BB-85F72993233F}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B50-4A05-BE40-3B46D95330F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{D9A42DD2-9099-48BE-8AD5-73BE0586D65D}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B50-4A05-BE40-3B46D95330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BB50-4A05-BE40-3B46D95330FC}"/>
            </c:ext>
          </c:extLst>
        </c:ser>
        <c:dLbls>
          <c:showLegendKey val="0"/>
          <c:showVal val="1"/>
          <c:showCatName val="0"/>
          <c:showSerName val="0"/>
          <c:showPercent val="0"/>
          <c:showBubbleSize val="0"/>
        </c:dLbls>
        <c:axId val="46179840"/>
        <c:axId val="46181760"/>
      </c:scatterChart>
      <c:valAx>
        <c:axId val="46179840"/>
        <c:scaling>
          <c:orientation val="maxMin"/>
          <c:max val="69"/>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{D50503D2-30BB-4AAC-A997-76013D6C9EF8}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C63-443E-850D-6F11D106D8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{E79744A7-F5FE-4262-B9FA-66BDF243254B}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63-443E-850D-6F11D106D8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{35C6615A-8FB9-4E8F-BAC8-687C3AC5A590}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63-443E-850D-6F11D106D8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{34BBD3D2-EC8C-49F3-BD4D-9E11003CEC49}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63-443E-850D-6F11D106D8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{22365873-9070-40E0-B9B1-1AFA017F7189}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63-443E-850D-6F11D106D8B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{6FB266C6-CE2B-4D8C-9A20-19249E6C1789}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C63-443E-850D-6F11D106D8B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{26BCE725-393F-4067-9CD0-EAD562B68C89}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C63-443E-850D-6F11D106D8B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{08F80936-270E-44B7-A1DF-23E34E57242B}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C63-443E-850D-6F11D106D8B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{441A5061-7D86-4182-99CB-4781299AF595}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C63-443E-850D-6F11D106D8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13.1</c:v>
                </c:pt>
                <c:pt idx="16">
                  <c:v>12.4</c:v>
                </c:pt>
                <c:pt idx="24">
                  <c:v>11.7</c:v>
                </c:pt>
                <c:pt idx="32">
                  <c:v>10.9</c:v>
                </c:pt>
              </c:numCache>
            </c:numRef>
          </c:xVal>
          <c:yVal>
            <c:numRef>
              <c:f>公会計指標分析・財政指標組合せ分析表!$BP$73:$DC$73</c:f>
              <c:numCache>
                <c:formatCode>#,##0.0;"▲ "#,##0.0</c:formatCode>
                <c:ptCount val="40"/>
                <c:pt idx="0">
                  <c:v>199.6</c:v>
                </c:pt>
                <c:pt idx="8">
                  <c:v>190.4</c:v>
                </c:pt>
                <c:pt idx="16">
                  <c:v>183.7</c:v>
                </c:pt>
                <c:pt idx="24">
                  <c:v>174.7</c:v>
                </c:pt>
                <c:pt idx="32">
                  <c:v>158.9</c:v>
                </c:pt>
              </c:numCache>
            </c:numRef>
          </c:yVal>
          <c:smooth val="0"/>
          <c:extLst>
            <c:ext xmlns:c16="http://schemas.microsoft.com/office/drawing/2014/chart" uri="{C3380CC4-5D6E-409C-BE32-E72D297353CC}">
              <c16:uniqueId val="{00000009-FC63-443E-850D-6F11D106D8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{1CAE9F81-CDD1-45A3-970C-0C6AC7B2EAF0}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C63-443E-850D-6F11D106D8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{9390925A-9151-446A-9858-9D777C982D0B}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63-443E-850D-6F11D106D8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{44FF81F9-6820-4E8A-B223-51E716127686}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63-443E-850D-6F11D106D8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{78337840-A056-4D37-82F2-2866751E8DDE}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63-443E-850D-6F11D106D8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{EB17D952-929A-4A80-BF15-6E059716A093}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63-443E-850D-6F11D106D8B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{E04AEC73-66AC-48E2-9CF8-B502C7B1EE5B}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C63-443E-850D-6F11D106D8B5}"/>
                </c:ext>
              </c:extLst>
            </c:dLbl>
            <c:dLbl>
              <c:idx val="16"/>
              <c:layout>
                <c:manualLayout>
                  <c:x val="-4.4905057365901176E-2"/>
                  <c:y val="-5.626488536598563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{40A01FF4-1FB4-4097-AD3E-A749C8ED198B}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C63-443E-850D-6F11D106D8B5}"/>
                </c:ext>
              </c:extLst>
            </c:dLbl>
            <c:dLbl>
              <c:idx val="24"/>
              <c:layout>
                <c:manualLayout>
                  <c:x val="-1.8235628084249993E-2"/>
                  <c:y val="-6.856806632203284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{00780321-08B8-474C-8A44-345069E9BEA4}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C63-443E-850D-6F11D106D8B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{ADA426A7-42C5-456B-B9C6-B9E2A4BAFD00}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C63-443E-850D-6F11D106D8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FC63-443E-850D-6F11D106D8B5}"/>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令和３年度の実質公債比率の分子は、前年度から</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の増とほぼ横ばいとなっている。</a:t>
          </a:r>
        </a:p>
        <a:p>
          <a:r>
            <a:rPr kumimoji="1" lang="ja-JP" altLang="en-US" sz="1400">
              <a:latin typeface="ＭＳ ゴシック" pitchFamily="49" charset="-128"/>
              <a:ea typeface="ＭＳ ゴシック" pitchFamily="49" charset="-128"/>
            </a:rPr>
            <a:t>引き続き、財政運営方針に沿って、市債残高の抑制や、短期の５年債から長期の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年債までバランスよく発行することで、長期的視点で金利負担の軽減に努めていく。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分の１として設定しているのに対して、本市においては、</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年償還（３年据置）で毎年度の発行額の積立額を</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分の１として設定しているため、減債基金残高と減債基金積立相当額に乖離が生じている。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令和３年度の将来負担比率の分子は、前年度を</a:t>
          </a:r>
          <a:r>
            <a:rPr kumimoji="1" lang="en-US" altLang="ja-JP" sz="1400">
              <a:latin typeface="ＭＳ ゴシック" pitchFamily="49" charset="-128"/>
              <a:ea typeface="ＭＳ ゴシック" pitchFamily="49" charset="-128"/>
            </a:rPr>
            <a:t>194</a:t>
          </a:r>
          <a:r>
            <a:rPr kumimoji="1" lang="ja-JP" altLang="en-US" sz="1400">
              <a:latin typeface="ＭＳ ゴシック" pitchFamily="49" charset="-128"/>
              <a:ea typeface="ＭＳ ゴシック" pitchFamily="49" charset="-128"/>
            </a:rPr>
            <a:t>億円下回っている。</a:t>
          </a:r>
        </a:p>
        <a:p>
          <a:r>
            <a:rPr kumimoji="1" lang="ja-JP" altLang="en-US" sz="1400">
              <a:latin typeface="ＭＳ ゴシック" pitchFamily="49" charset="-128"/>
              <a:ea typeface="ＭＳ ゴシック" pitchFamily="49" charset="-128"/>
            </a:rPr>
            <a:t>これは、充当可能基金が増加したほか、下水道事業など公営企業の元利償還金に対する繰出見込額や退職手当支給予定額が減少したことなどが主な要因となっている。</a:t>
          </a:r>
        </a:p>
        <a:p>
          <a:r>
            <a:rPr kumimoji="1" lang="ja-JP" altLang="en-US" sz="1400">
              <a:latin typeface="ＭＳ ゴシック" pitchFamily="49" charset="-128"/>
              <a:ea typeface="ＭＳ ゴシック" pitchFamily="49" charset="-128"/>
            </a:rPr>
            <a:t>財政運営方針（令和２年度～令和５年度）において、臨時財政対策債の残高及び減債基金積立累計額を除いた市債残高を、４年間で５％程度減少させることを目標として掲げ、引き続きこの方針に沿って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令和３年度における法人市民税等の増収分、給与改定の減額分などにより財政調整基金に約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億円積み立てたことなどから、基金全体の残高は、約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財政調整基金については、安定的な財政運営が行えるよう、現状を上回る残高を確保することとしている。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サッカースタジアムの建設に要する経費に充てることを目的として設置した広島市サッカースタジアム建設基金の取り崩しにより一時的には減少が見込まれるが、その他の基金については現状と同程度の残高となる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引き続き、各基金の設置目的に照らし、適切に運用していく。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サッカースタジアムを建設するための資金に充てるもの。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広島市市民球場基金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広島市民球場の修繕、改良その他の管理運営のための資金に充てるもの。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旧広島市民球場跡地整備事業基金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旧広島市民球場の跡地整備に係る事業を円滑かつ効率的に行うための資金に充てるもの。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ひろしま国際協力基金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アジア等の諸地域が抱える都市問題の解決に向けた支援その他の国際協力に関する事業を円滑かつ効率的に行うための資金に充てるもの。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広島市環境保全事業基金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市民に対する地域の環境保全に関する知識の普及、地域の環境保全のための実践活動の支援等地域の環境保全活動の振興を図るための事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広島市サッカースタジアム建設基金は、民間からの寄附金相当額を積み立てた。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広島市民球場基金は、命名権収入等を基金に積み立てたことにより、積立額が取崩額を上回ったため基金残高が増加した。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広島市サッカースタジアム建設基金は、５年度までに民間からの寄附金相当額として約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億円の積み立てを行うとともに、４・５年度にサッカースタジアム等の建設費に充当するため全額を取り崩すこととしている。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その他の基金についても、引き続き、各基金の設置目的に照らし、適切に運用していく。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令和３年度における法人市民税等の増収分、給与改定の減額分などを積み立てたことから、基金残高が前年度末に比べ約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財政運営方針において、期間末において現状（方針策定時点：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億円）を上回る残高を確保することを目標としており、引き続き、社会経済情勢の変動があった場合の年度間の財源調整や災害などの不測の事態に対応できるよう、基金残高の確保に努める。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本市では、満期一括償還方式で借り入れた地方債を対象として、計画的に償還財源の積立を行っている。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状況調査（決算統計）においては、満期一括償還地方債の償還財源に充てるため、減債基金に積み立てた額は公債費に計上し、減債基金には計上しない取扱いとされていることから、本市では対象となる積立はなく、増減も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今後も満期一括償還地方債について計画的に必要な償還財源の積立てを行う。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5A4C824-07D6-4AF3-A5D6-D9CB98B2B5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349C23C-2CE5-471E-8BF4-63EBC83980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82ACF3A-09DD-4AD4-B367-3E962C71AE5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25A66F0-49D9-4959-AD73-B0C285EBC97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5527957-52DE-4373-8A85-4B258C31F81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AFD70E5-8EFA-4AFB-A85A-535FDEE087A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26A57D7-C35F-458A-AA7D-FE950C9CD6F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344B7FF-B9DC-45BF-A72F-0E3BF9E9A1C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66E2E7E-96A1-4FD0-AD95-C84F361072E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66AC50F-8104-41C9-93F3-C709C469DE6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741E0A4-77AC-453F-9788-A2CFA9D1A32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BE52C84-5844-499F-8AF1-6E4B8067DC2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A39E47A-1FFC-4E02-AD6C-E01AB2E7833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CE7318B-F880-4480-BA62-2586E460C82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4F2C2A4-B6FF-4D15-AE63-B3ED66EAEE8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4C5FA37-1693-4B8F-B04E-0F7BF0984C7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49783FA-3B50-4246-835D-1EADCE77674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94D62D1-E596-4B86-B2D1-77071E07C84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3D8C196-C130-421B-9697-C38AF884A6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6F62081-6802-435A-A00D-2C995AC1CE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3F9CE7B-29ED-40D7-8481-B14CD999B9D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102F877-B903-4554-B197-D2B4A031D24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B25E171-063B-4C82-BE52-7EF0C9D305D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123BEBD-7D91-42D9-9272-8A7199B5948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7034073-50BC-4A2B-9F43-135AC02E1B7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42F0776-C10F-4DA3-B8BA-CD5A34BE7A8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4B8B8B1-E8FF-4696-BEB5-9B404D6DC59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F9C76DD-E8F9-4226-A651-BB4188A2A14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77627C5-C386-40CD-8361-8377390072C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EC2110E-67E2-455A-9064-C2424CAEEDC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2A8E154-7D3A-43BA-AE35-4F2096CBF80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C54F015-780F-447C-B314-B55FECA5363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1307748-0711-4497-8B74-A7E7E985ADD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1E506CB-62DF-4162-8FC2-CC2E56DDEE7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CD5B496-5A43-4564-8BDE-0A989B069AF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F5DF463-052F-47DD-967A-5BE3CB9C2EC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1A5C2E6-67FD-46D1-A6C0-436E65630E5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CC872CD-1FE2-40C9-89E9-DD583E9172C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E379A20-B82B-48B9-9552-450B2336233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C9DAB6E-2E8E-4794-8C25-1F160FEAB9D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4A08F35-D371-417B-8E4B-A8AE9BBE908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43FBB45-95C4-4570-9E10-19DEF58C86A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6EC0F3D-219A-40A9-B4F6-2B3AE9DD016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0E91660-2AD3-4F97-AC8C-531E5076305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69D9A4E-2EEE-4E00-8B44-5D277CF88E9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4F2CABC-C9F9-475C-B1FD-A7994334AC8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7BF9180-904D-4470-8AD4-E266146508C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高度経済成長期にあたる昭和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年代にかけ集中整備した公共施設が耐用年数を迎えつつあることから、有形固定資産減価償却率が全国平均や類似団体より高い水準にある。こうした状況を踏まえ、平成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月に「広島市公共施設等総合管理計画」を策定（令和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訂）した。その中で、インフラ資産については、施設の特性に応じた計画的な更新・維持保全等を進めることとしており、ハコモノ資産については、この計画期間内に耐用年数を迎える施設を中心に、複合・集約化等を進めるとともに、予防的な保全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84FC305-C9E9-4582-A03B-7AA20B7360E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496733A-6BF6-4FA6-A919-7B72CD631CF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741C4C3-6273-45B8-90BC-D111492716C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975C44E-08F9-4F47-B9BF-1AE543AD097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89BD6481-6B7B-447B-88D9-106CBEC6978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59A1EBA-037D-4780-93BA-5E26C25B09B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E505605-6C9C-4D4B-827F-D1F3CA74E8B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0AD0D3E-5770-4936-B128-0210077F4B4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417B42E-212B-485C-AF5E-95DF2EC93EE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1AEDF37-9720-4E53-B2D0-B628D0EB09B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9FD030F-1326-424D-A8B2-7B0B112B648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F8652F2-A072-4D5E-BE2B-123854AE7A4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526153A-D6E0-4711-A200-E2CA3D28B69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1F8FE70-577B-402B-AA09-AADC07DBF94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58EBBF2-5E4B-4D82-AE5C-E3556EFB222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77C6CE4-5917-48E7-8138-960D0756673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56E8B4F2-5ABA-48D5-96AD-F5D7F991ED6C}"/>
            </a:ext>
          </a:extLst>
        </xdr:cNvPr>
        <xdr:cNvCxnSpPr/>
      </xdr:nvCxnSpPr>
      <xdr:spPr>
        <a:xfrm flipV="1">
          <a:off x="4760595" y="546396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838F1C70-F421-49F3-88FC-3797C481F8F4}"/>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DD9CCCB0-F320-4C03-A4C2-BEB4A14C850C}"/>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9F0E9FB9-4914-4E46-A2F3-81FD3C81E4F1}"/>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9600490D-E8F0-4B2A-8931-736A091E81E2}"/>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103945</xdr:rowOff>
    </xdr:from>
    <xdr:ext cx="405111" cy="259045"/>
    <xdr:sp macro="" textlink="">
      <xdr:nvSpPr>
        <xdr:cNvPr id="70" name="有形固定資産減価償却率平均値テキスト">
          <a:extLst>
            <a:ext uri="{FF2B5EF4-FFF2-40B4-BE49-F238E27FC236}">
              <a16:creationId xmlns:a16="http://schemas.microsoft.com/office/drawing/2014/main" id="{8038635F-3F0A-48DF-88D1-C441F1F34E36}"/>
            </a:ext>
          </a:extLst>
        </xdr:cNvPr>
        <xdr:cNvSpPr txBox="1"/>
      </xdr:nvSpPr>
      <xdr:spPr>
        <a:xfrm>
          <a:off x="4813300" y="5847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1" name="フローチャート: 判断 70">
          <a:extLst>
            <a:ext uri="{FF2B5EF4-FFF2-40B4-BE49-F238E27FC236}">
              <a16:creationId xmlns:a16="http://schemas.microsoft.com/office/drawing/2014/main" id="{413D3FD4-47AB-4E55-BB73-3D66B52D03F2}"/>
            </a:ext>
          </a:extLst>
        </xdr:cNvPr>
        <xdr:cNvSpPr/>
      </xdr:nvSpPr>
      <xdr:spPr>
        <a:xfrm>
          <a:off x="47117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2" name="フローチャート: 判断 71">
          <a:extLst>
            <a:ext uri="{FF2B5EF4-FFF2-40B4-BE49-F238E27FC236}">
              <a16:creationId xmlns:a16="http://schemas.microsoft.com/office/drawing/2014/main" id="{268DC973-D5B0-4536-A972-963B3704DEBA}"/>
            </a:ext>
          </a:extLst>
        </xdr:cNvPr>
        <xdr:cNvSpPr/>
      </xdr:nvSpPr>
      <xdr:spPr>
        <a:xfrm>
          <a:off x="4000500" y="593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3" name="フローチャート: 判断 72">
          <a:extLst>
            <a:ext uri="{FF2B5EF4-FFF2-40B4-BE49-F238E27FC236}">
              <a16:creationId xmlns:a16="http://schemas.microsoft.com/office/drawing/2014/main" id="{DEDD12CA-2C27-49A0-8E44-C794AE567000}"/>
            </a:ext>
          </a:extLst>
        </xdr:cNvPr>
        <xdr:cNvSpPr/>
      </xdr:nvSpPr>
      <xdr:spPr>
        <a:xfrm>
          <a:off x="3238500" y="58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a:extLst>
            <a:ext uri="{FF2B5EF4-FFF2-40B4-BE49-F238E27FC236}">
              <a16:creationId xmlns:a16="http://schemas.microsoft.com/office/drawing/2014/main" id="{3D8C0963-0DF9-4823-9318-4946564BFE33}"/>
            </a:ext>
          </a:extLst>
        </xdr:cNvPr>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a:extLst>
            <a:ext uri="{FF2B5EF4-FFF2-40B4-BE49-F238E27FC236}">
              <a16:creationId xmlns:a16="http://schemas.microsoft.com/office/drawing/2014/main" id="{AB8B7E8A-2113-413E-B794-1AB3CF278B53}"/>
            </a:ext>
          </a:extLst>
        </xdr:cNvPr>
        <xdr:cNvSpPr/>
      </xdr:nvSpPr>
      <xdr:spPr>
        <a:xfrm>
          <a:off x="1714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87FAF79-91FA-4781-A64B-02B604779FC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2B817C7-1E53-4601-8F5A-4A9D090DB13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C773BE3-F956-420F-B7D5-41824D0DE7F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6168902-E2B7-40DC-BCD6-753224BFD26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776F696-FBB2-4DC9-9A5A-45D9102EFB0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139912</xdr:rowOff>
    </xdr:from>
    <xdr:to>
      <xdr:col>23</xdr:col>
      <xdr:colOff>136525</xdr:colOff>
      <xdr:row>32</xdr:row>
      <xdr:rowOff>70062</xdr:rowOff>
    </xdr:to>
    <xdr:sp macro="" textlink="">
      <xdr:nvSpPr>
        <xdr:cNvPr id="81" name="楕円 80">
          <a:extLst>
            <a:ext uri="{FF2B5EF4-FFF2-40B4-BE49-F238E27FC236}">
              <a16:creationId xmlns:a16="http://schemas.microsoft.com/office/drawing/2014/main" id="{588910D1-9BAE-4D63-BC07-3CE2FEAF23C4}"/>
            </a:ext>
          </a:extLst>
        </xdr:cNvPr>
        <xdr:cNvSpPr/>
      </xdr:nvSpPr>
      <xdr:spPr>
        <a:xfrm>
          <a:off x="47117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118339</xdr:rowOff>
    </xdr:from>
    <xdr:ext cx="405111" cy="259045"/>
    <xdr:sp macro="" textlink="">
      <xdr:nvSpPr>
        <xdr:cNvPr id="82" name="有形固定資産減価償却率該当値テキスト">
          <a:extLst>
            <a:ext uri="{FF2B5EF4-FFF2-40B4-BE49-F238E27FC236}">
              <a16:creationId xmlns:a16="http://schemas.microsoft.com/office/drawing/2014/main" id="{3416F5F9-6046-4E70-B352-F46987A04274}"/>
            </a:ext>
          </a:extLst>
        </xdr:cNvPr>
        <xdr:cNvSpPr txBox="1"/>
      </xdr:nvSpPr>
      <xdr:spPr>
        <a:xfrm>
          <a:off x="4813300" y="6204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82338</xdr:rowOff>
    </xdr:from>
    <xdr:to>
      <xdr:col>19</xdr:col>
      <xdr:colOff>187325</xdr:colOff>
      <xdr:row>32</xdr:row>
      <xdr:rowOff>12488</xdr:rowOff>
    </xdr:to>
    <xdr:sp macro="" textlink="">
      <xdr:nvSpPr>
        <xdr:cNvPr id="83" name="楕円 82">
          <a:extLst>
            <a:ext uri="{FF2B5EF4-FFF2-40B4-BE49-F238E27FC236}">
              <a16:creationId xmlns:a16="http://schemas.microsoft.com/office/drawing/2014/main" id="{D775FAC4-9B76-44F5-9F90-362EED962585}"/>
            </a:ext>
          </a:extLst>
        </xdr:cNvPr>
        <xdr:cNvSpPr/>
      </xdr:nvSpPr>
      <xdr:spPr>
        <a:xfrm>
          <a:off x="4000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133138</xdr:rowOff>
    </xdr:from>
    <xdr:to>
      <xdr:col>23</xdr:col>
      <xdr:colOff>85725</xdr:colOff>
      <xdr:row>32</xdr:row>
      <xdr:rowOff>19262</xdr:rowOff>
    </xdr:to>
    <xdr:cxnSp macro="">
      <xdr:nvCxnSpPr>
        <xdr:cNvPr id="84" name="直線コネクタ 83">
          <a:extLst>
            <a:ext uri="{FF2B5EF4-FFF2-40B4-BE49-F238E27FC236}">
              <a16:creationId xmlns:a16="http://schemas.microsoft.com/office/drawing/2014/main" id="{6C1DAA22-97B6-46DC-AAEF-DBD021C36123}"/>
            </a:ext>
          </a:extLst>
        </xdr:cNvPr>
        <xdr:cNvCxnSpPr/>
      </xdr:nvCxnSpPr>
      <xdr:spPr>
        <a:xfrm>
          <a:off x="4051300" y="6219613"/>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167428</xdr:rowOff>
    </xdr:from>
    <xdr:to>
      <xdr:col>15</xdr:col>
      <xdr:colOff>187325</xdr:colOff>
      <xdr:row>31</xdr:row>
      <xdr:rowOff>97578</xdr:rowOff>
    </xdr:to>
    <xdr:sp macro="" textlink="">
      <xdr:nvSpPr>
        <xdr:cNvPr id="85" name="楕円 84">
          <a:extLst>
            <a:ext uri="{FF2B5EF4-FFF2-40B4-BE49-F238E27FC236}">
              <a16:creationId xmlns:a16="http://schemas.microsoft.com/office/drawing/2014/main" id="{798B906E-8545-4190-AC10-809D267AEB98}"/>
            </a:ext>
          </a:extLst>
        </xdr:cNvPr>
        <xdr:cNvSpPr/>
      </xdr:nvSpPr>
      <xdr:spPr>
        <a:xfrm>
          <a:off x="3238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46778</xdr:rowOff>
    </xdr:from>
    <xdr:to>
      <xdr:col>19</xdr:col>
      <xdr:colOff>136525</xdr:colOff>
      <xdr:row>31</xdr:row>
      <xdr:rowOff>133138</xdr:rowOff>
    </xdr:to>
    <xdr:cxnSp macro="">
      <xdr:nvCxnSpPr>
        <xdr:cNvPr id="86" name="直線コネクタ 85">
          <a:extLst>
            <a:ext uri="{FF2B5EF4-FFF2-40B4-BE49-F238E27FC236}">
              <a16:creationId xmlns:a16="http://schemas.microsoft.com/office/drawing/2014/main" id="{0B64A3E3-F8B0-496C-8816-565709F8264E}"/>
            </a:ext>
          </a:extLst>
        </xdr:cNvPr>
        <xdr:cNvCxnSpPr/>
      </xdr:nvCxnSpPr>
      <xdr:spPr>
        <a:xfrm>
          <a:off x="3289300" y="6133253"/>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7" name="楕円 86">
          <a:extLst>
            <a:ext uri="{FF2B5EF4-FFF2-40B4-BE49-F238E27FC236}">
              <a16:creationId xmlns:a16="http://schemas.microsoft.com/office/drawing/2014/main" id="{F29BDB9F-4BE5-4E7C-BAB7-F62B3A29FAC1}"/>
            </a:ext>
          </a:extLst>
        </xdr:cNvPr>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31</xdr:row>
      <xdr:rowOff>46778</xdr:rowOff>
    </xdr:to>
    <xdr:cxnSp macro="">
      <xdr:nvCxnSpPr>
        <xdr:cNvPr id="88" name="直線コネクタ 87">
          <a:extLst>
            <a:ext uri="{FF2B5EF4-FFF2-40B4-BE49-F238E27FC236}">
              <a16:creationId xmlns:a16="http://schemas.microsoft.com/office/drawing/2014/main" id="{E6A5540F-0926-4908-966E-7769D8BFC221}"/>
            </a:ext>
          </a:extLst>
        </xdr:cNvPr>
        <xdr:cNvCxnSpPr/>
      </xdr:nvCxnSpPr>
      <xdr:spPr>
        <a:xfrm>
          <a:off x="2527300" y="6032500"/>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144568</xdr:rowOff>
    </xdr:from>
    <xdr:to>
      <xdr:col>7</xdr:col>
      <xdr:colOff>187325</xdr:colOff>
      <xdr:row>30</xdr:row>
      <xdr:rowOff>74718</xdr:rowOff>
    </xdr:to>
    <xdr:sp macro="" textlink="">
      <xdr:nvSpPr>
        <xdr:cNvPr id="89" name="楕円 88">
          <a:extLst>
            <a:ext uri="{FF2B5EF4-FFF2-40B4-BE49-F238E27FC236}">
              <a16:creationId xmlns:a16="http://schemas.microsoft.com/office/drawing/2014/main" id="{B9627B46-C593-453F-AC81-5FA6D72FF142}"/>
            </a:ext>
          </a:extLst>
        </xdr:cNvPr>
        <xdr:cNvSpPr/>
      </xdr:nvSpPr>
      <xdr:spPr>
        <a:xfrm>
          <a:off x="17145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23918</xdr:rowOff>
    </xdr:from>
    <xdr:to>
      <xdr:col>11</xdr:col>
      <xdr:colOff>136525</xdr:colOff>
      <xdr:row>30</xdr:row>
      <xdr:rowOff>117475</xdr:rowOff>
    </xdr:to>
    <xdr:cxnSp macro="">
      <xdr:nvCxnSpPr>
        <xdr:cNvPr id="90" name="直線コネクタ 89">
          <a:extLst>
            <a:ext uri="{FF2B5EF4-FFF2-40B4-BE49-F238E27FC236}">
              <a16:creationId xmlns:a16="http://schemas.microsoft.com/office/drawing/2014/main" id="{6825183A-2FBB-4499-B870-41E32553B088}"/>
            </a:ext>
          </a:extLst>
        </xdr:cNvPr>
        <xdr:cNvCxnSpPr/>
      </xdr:nvCxnSpPr>
      <xdr:spPr>
        <a:xfrm>
          <a:off x="1765300" y="5938943"/>
          <a:ext cx="762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134425</xdr:rowOff>
    </xdr:from>
    <xdr:ext cx="405111" cy="259045"/>
    <xdr:sp macro="" textlink="">
      <xdr:nvSpPr>
        <xdr:cNvPr id="91" name="n_1aveValue有形固定資産減価償却率">
          <a:extLst>
            <a:ext uri="{FF2B5EF4-FFF2-40B4-BE49-F238E27FC236}">
              <a16:creationId xmlns:a16="http://schemas.microsoft.com/office/drawing/2014/main" id="{23C4C0C6-3E77-4422-8E60-DEEBFDBF78C9}"/>
            </a:ext>
          </a:extLst>
        </xdr:cNvPr>
        <xdr:cNvSpPr txBox="1"/>
      </xdr:nvSpPr>
      <xdr:spPr>
        <a:xfrm>
          <a:off x="38360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2" name="n_2aveValue有形固定資産減価償却率">
          <a:extLst>
            <a:ext uri="{FF2B5EF4-FFF2-40B4-BE49-F238E27FC236}">
              <a16:creationId xmlns:a16="http://schemas.microsoft.com/office/drawing/2014/main" id="{EB941040-CFD6-48E5-BD95-D7B7136AA44D}"/>
            </a:ext>
          </a:extLst>
        </xdr:cNvPr>
        <xdr:cNvSpPr txBox="1"/>
      </xdr:nvSpPr>
      <xdr:spPr>
        <a:xfrm>
          <a:off x="3086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3" name="n_3aveValue有形固定資産減価償却率">
          <a:extLst>
            <a:ext uri="{FF2B5EF4-FFF2-40B4-BE49-F238E27FC236}">
              <a16:creationId xmlns:a16="http://schemas.microsoft.com/office/drawing/2014/main" id="{B7571076-CD85-49B0-8FCA-EFC52C8146A8}"/>
            </a:ext>
          </a:extLst>
        </xdr:cNvPr>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4" name="n_4aveValue有形固定資産減価償却率">
          <a:extLst>
            <a:ext uri="{FF2B5EF4-FFF2-40B4-BE49-F238E27FC236}">
              <a16:creationId xmlns:a16="http://schemas.microsoft.com/office/drawing/2014/main" id="{DA27D687-112E-43FD-ABDA-B5132DAE3BE0}"/>
            </a:ext>
          </a:extLst>
        </xdr:cNvPr>
        <xdr:cNvSpPr txBox="1"/>
      </xdr:nvSpPr>
      <xdr:spPr>
        <a:xfrm>
          <a:off x="1562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3615</xdr:rowOff>
    </xdr:from>
    <xdr:ext cx="405111" cy="259045"/>
    <xdr:sp macro="" textlink="">
      <xdr:nvSpPr>
        <xdr:cNvPr id="95" name="n_1mainValue有形固定資産減価償却率">
          <a:extLst>
            <a:ext uri="{FF2B5EF4-FFF2-40B4-BE49-F238E27FC236}">
              <a16:creationId xmlns:a16="http://schemas.microsoft.com/office/drawing/2014/main" id="{79E21E47-0149-4D3E-884F-5C32B11FD729}"/>
            </a:ext>
          </a:extLst>
        </xdr:cNvPr>
        <xdr:cNvSpPr txBox="1"/>
      </xdr:nvSpPr>
      <xdr:spPr>
        <a:xfrm>
          <a:off x="38360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88705</xdr:rowOff>
    </xdr:from>
    <xdr:ext cx="405111" cy="259045"/>
    <xdr:sp macro="" textlink="">
      <xdr:nvSpPr>
        <xdr:cNvPr id="96" name="n_2mainValue有形固定資産減価償却率">
          <a:extLst>
            <a:ext uri="{FF2B5EF4-FFF2-40B4-BE49-F238E27FC236}">
              <a16:creationId xmlns:a16="http://schemas.microsoft.com/office/drawing/2014/main" id="{C0968622-86A5-44AB-8F15-D1B444E2AC8E}"/>
            </a:ext>
          </a:extLst>
        </xdr:cNvPr>
        <xdr:cNvSpPr txBox="1"/>
      </xdr:nvSpPr>
      <xdr:spPr>
        <a:xfrm>
          <a:off x="30867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7" name="n_3mainValue有形固定資産減価償却率">
          <a:extLst>
            <a:ext uri="{FF2B5EF4-FFF2-40B4-BE49-F238E27FC236}">
              <a16:creationId xmlns:a16="http://schemas.microsoft.com/office/drawing/2014/main" id="{871D86C3-DBCB-46CB-BCFF-CC18B4782BC6}"/>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8" name="n_4mainValue有形固定資産減価償却率">
          <a:extLst>
            <a:ext uri="{FF2B5EF4-FFF2-40B4-BE49-F238E27FC236}">
              <a16:creationId xmlns:a16="http://schemas.microsoft.com/office/drawing/2014/main" id="{3C2CA39D-5C65-4E68-B0A7-DEA9365C96C6}"/>
            </a:ext>
          </a:extLst>
        </xdr:cNvPr>
        <xdr:cNvSpPr txBox="1"/>
      </xdr:nvSpPr>
      <xdr:spPr>
        <a:xfrm>
          <a:off x="1562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26A575-9A4C-4070-A234-92D8B968FFE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48B80E2-DC45-4A5C-A953-2C7AA095C49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C222ED25-0717-48DC-8F42-5F13DEA9E9B6}"/>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72CDB04-20AF-469F-A49A-777F7D5B60D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2FDF17D-72F9-45F6-8BB7-81A8249C175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D380FF0-4FF2-4717-A85F-4DFA53F15D2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B5F317E-F062-47A8-9441-8270D3F18CD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DE50F028-B4AD-4AE5-B4B1-AD72D4338B6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86F59251-A372-4139-B31F-76306A1C04D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7179C38-1979-4E32-8869-6A64B7D185F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927BCCC-6E57-4272-94F0-16158D44D27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C51D2C5-844C-47A5-B349-9D7CE78E3BE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B869F48-E385-4376-A5A0-01BA6F8FE26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債務償還比率は類似団体平均を上回っている。これは、都市基盤の整備を積極的に進め、多額の市債を発行してきたことなどが主な要因である。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令和３年度は比率が大きく改善しているが、これは普通交付税の算定において臨時財政対策債償還基金費が設けられたことにより、分母の経常一般財源等（歳入）等が増加したことが主な要因である。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引き続き、財政運営方針に沿って、市債残高の抑制を図るなど、財政の健全化に努めていく。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F5B3B4AA-C7A8-4571-B9E2-A49E14AF89C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0445999-48C7-4C22-98E9-66F8F128F3A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990D14F-BAFD-46EC-8D27-FD94F565226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658CB678-173D-4D4C-B566-4B06485B195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76729619-F090-4445-A510-0BB3389D64A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691EE02B-545D-407F-A8B9-163EDF115E9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2DB1AE2F-1B4D-40AF-ACE2-E99F0279DF6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23E4471-1AF5-4D2D-89C3-BE939F3ED27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56C27063-EE3E-49B5-BC26-E7606C017BE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5945BD6E-03EF-4A89-BE3B-B93748474D2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4001B146-E880-418E-9027-5F2C96C18B5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6AE4AC5F-866A-4E67-A6B9-37DF7000B4C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B5F59A23-78D8-445E-8320-324494F0EE0F}"/>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2B272AC-C2A8-4B50-89F0-C47E4B3A55F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a:extLst>
            <a:ext uri="{FF2B5EF4-FFF2-40B4-BE49-F238E27FC236}">
              <a16:creationId xmlns:a16="http://schemas.microsoft.com/office/drawing/2014/main" id="{7BD10936-FA18-4E8F-992E-286C462B07E5}"/>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A29A8B52-03CD-4197-9D26-16AED4D3079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152097</xdr:rowOff>
    </xdr:from>
    <xdr:to>
      <xdr:col>76</xdr:col>
      <xdr:colOff>21589</xdr:colOff>
      <xdr:row>32</xdr:row>
      <xdr:rowOff>74436</xdr:rowOff>
    </xdr:to>
    <xdr:cxnSp macro="">
      <xdr:nvCxnSpPr>
        <xdr:cNvPr id="128" name="直線コネクタ 127">
          <a:extLst>
            <a:ext uri="{FF2B5EF4-FFF2-40B4-BE49-F238E27FC236}">
              <a16:creationId xmlns:a16="http://schemas.microsoft.com/office/drawing/2014/main" id="{9FF5A2B5-B240-4D41-ADD4-A911F7D6AF14}"/>
            </a:ext>
          </a:extLst>
        </xdr:cNvPr>
        <xdr:cNvCxnSpPr/>
      </xdr:nvCxnSpPr>
      <xdr:spPr>
        <a:xfrm flipV="1">
          <a:off x="14793595" y="5381322"/>
          <a:ext cx="1269" cy="95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78263</xdr:rowOff>
    </xdr:from>
    <xdr:ext cx="560923" cy="259045"/>
    <xdr:sp macro="" textlink="">
      <xdr:nvSpPr>
        <xdr:cNvPr id="129" name="債務償還比率最小値テキスト">
          <a:extLst>
            <a:ext uri="{FF2B5EF4-FFF2-40B4-BE49-F238E27FC236}">
              <a16:creationId xmlns:a16="http://schemas.microsoft.com/office/drawing/2014/main" id="{AE69C348-28D4-4B95-824F-1FBE7B482983}"/>
            </a:ext>
          </a:extLst>
        </xdr:cNvPr>
        <xdr:cNvSpPr txBox="1"/>
      </xdr:nvSpPr>
      <xdr:spPr>
        <a:xfrm>
          <a:off x="14846300" y="63361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74436</xdr:rowOff>
    </xdr:from>
    <xdr:to>
      <xdr:col>76</xdr:col>
      <xdr:colOff>111125</xdr:colOff>
      <xdr:row>32</xdr:row>
      <xdr:rowOff>74436</xdr:rowOff>
    </xdr:to>
    <xdr:cxnSp macro="">
      <xdr:nvCxnSpPr>
        <xdr:cNvPr id="130" name="直線コネクタ 129">
          <a:extLst>
            <a:ext uri="{FF2B5EF4-FFF2-40B4-BE49-F238E27FC236}">
              <a16:creationId xmlns:a16="http://schemas.microsoft.com/office/drawing/2014/main" id="{27E9F1BF-0DE0-4197-8A4C-99F7F9811B03}"/>
            </a:ext>
          </a:extLst>
        </xdr:cNvPr>
        <xdr:cNvCxnSpPr/>
      </xdr:nvCxnSpPr>
      <xdr:spPr>
        <a:xfrm>
          <a:off x="14706600" y="633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98774</xdr:rowOff>
    </xdr:from>
    <xdr:ext cx="469744" cy="259045"/>
    <xdr:sp macro="" textlink="">
      <xdr:nvSpPr>
        <xdr:cNvPr id="131" name="債務償還比率最大値テキスト">
          <a:extLst>
            <a:ext uri="{FF2B5EF4-FFF2-40B4-BE49-F238E27FC236}">
              <a16:creationId xmlns:a16="http://schemas.microsoft.com/office/drawing/2014/main" id="{254CBF43-56A5-423C-A316-569168FB44F7}"/>
            </a:ext>
          </a:extLst>
        </xdr:cNvPr>
        <xdr:cNvSpPr txBox="1"/>
      </xdr:nvSpPr>
      <xdr:spPr>
        <a:xfrm>
          <a:off x="14846300" y="515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152097</xdr:rowOff>
    </xdr:from>
    <xdr:to>
      <xdr:col>76</xdr:col>
      <xdr:colOff>111125</xdr:colOff>
      <xdr:row>26</xdr:row>
      <xdr:rowOff>152097</xdr:rowOff>
    </xdr:to>
    <xdr:cxnSp macro="">
      <xdr:nvCxnSpPr>
        <xdr:cNvPr id="132" name="直線コネクタ 131">
          <a:extLst>
            <a:ext uri="{FF2B5EF4-FFF2-40B4-BE49-F238E27FC236}">
              <a16:creationId xmlns:a16="http://schemas.microsoft.com/office/drawing/2014/main" id="{333470A5-7AB5-42AB-9470-9C59A0CBEA31}"/>
            </a:ext>
          </a:extLst>
        </xdr:cNvPr>
        <xdr:cNvCxnSpPr/>
      </xdr:nvCxnSpPr>
      <xdr:spPr>
        <a:xfrm>
          <a:off x="14706600" y="53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62614</xdr:rowOff>
    </xdr:from>
    <xdr:ext cx="469744" cy="259045"/>
    <xdr:sp macro="" textlink="">
      <xdr:nvSpPr>
        <xdr:cNvPr id="133" name="債務償還比率平均値テキスト">
          <a:extLst>
            <a:ext uri="{FF2B5EF4-FFF2-40B4-BE49-F238E27FC236}">
              <a16:creationId xmlns:a16="http://schemas.microsoft.com/office/drawing/2014/main" id="{7424C79E-CA91-4B47-8293-F17A2BEDE2F9}"/>
            </a:ext>
          </a:extLst>
        </xdr:cNvPr>
        <xdr:cNvSpPr txBox="1"/>
      </xdr:nvSpPr>
      <xdr:spPr>
        <a:xfrm>
          <a:off x="14846300" y="5634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39737</xdr:rowOff>
    </xdr:from>
    <xdr:to>
      <xdr:col>76</xdr:col>
      <xdr:colOff>73025</xdr:colOff>
      <xdr:row>29</xdr:row>
      <xdr:rowOff>141337</xdr:rowOff>
    </xdr:to>
    <xdr:sp macro="" textlink="">
      <xdr:nvSpPr>
        <xdr:cNvPr id="134" name="フローチャート: 判断 133">
          <a:extLst>
            <a:ext uri="{FF2B5EF4-FFF2-40B4-BE49-F238E27FC236}">
              <a16:creationId xmlns:a16="http://schemas.microsoft.com/office/drawing/2014/main" id="{19B4E188-2F8C-4B77-97CA-47C8FB1DA509}"/>
            </a:ext>
          </a:extLst>
        </xdr:cNvPr>
        <xdr:cNvSpPr/>
      </xdr:nvSpPr>
      <xdr:spPr>
        <a:xfrm>
          <a:off x="14744700" y="578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42397</xdr:rowOff>
    </xdr:from>
    <xdr:to>
      <xdr:col>72</xdr:col>
      <xdr:colOff>123825</xdr:colOff>
      <xdr:row>31</xdr:row>
      <xdr:rowOff>143997</xdr:rowOff>
    </xdr:to>
    <xdr:sp macro="" textlink="">
      <xdr:nvSpPr>
        <xdr:cNvPr id="135" name="フローチャート: 判断 134">
          <a:extLst>
            <a:ext uri="{FF2B5EF4-FFF2-40B4-BE49-F238E27FC236}">
              <a16:creationId xmlns:a16="http://schemas.microsoft.com/office/drawing/2014/main" id="{B172FEC4-D21A-4E64-8983-CD08636925C8}"/>
            </a:ext>
          </a:extLst>
        </xdr:cNvPr>
        <xdr:cNvSpPr/>
      </xdr:nvSpPr>
      <xdr:spPr>
        <a:xfrm>
          <a:off x="14033500" y="612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59909</xdr:rowOff>
    </xdr:from>
    <xdr:to>
      <xdr:col>68</xdr:col>
      <xdr:colOff>123825</xdr:colOff>
      <xdr:row>31</xdr:row>
      <xdr:rowOff>161509</xdr:rowOff>
    </xdr:to>
    <xdr:sp macro="" textlink="">
      <xdr:nvSpPr>
        <xdr:cNvPr id="136" name="フローチャート: 判断 135">
          <a:extLst>
            <a:ext uri="{FF2B5EF4-FFF2-40B4-BE49-F238E27FC236}">
              <a16:creationId xmlns:a16="http://schemas.microsoft.com/office/drawing/2014/main" id="{6883C0B0-9183-46FA-B125-E437BC57D71B}"/>
            </a:ext>
          </a:extLst>
        </xdr:cNvPr>
        <xdr:cNvSpPr/>
      </xdr:nvSpPr>
      <xdr:spPr>
        <a:xfrm>
          <a:off x="13271500" y="614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43476</xdr:rowOff>
    </xdr:from>
    <xdr:to>
      <xdr:col>64</xdr:col>
      <xdr:colOff>123825</xdr:colOff>
      <xdr:row>31</xdr:row>
      <xdr:rowOff>145076</xdr:rowOff>
    </xdr:to>
    <xdr:sp macro="" textlink="">
      <xdr:nvSpPr>
        <xdr:cNvPr id="137" name="フローチャート: 判断 136">
          <a:extLst>
            <a:ext uri="{FF2B5EF4-FFF2-40B4-BE49-F238E27FC236}">
              <a16:creationId xmlns:a16="http://schemas.microsoft.com/office/drawing/2014/main" id="{4303819E-1BE2-4591-B0EC-DA6B256A6060}"/>
            </a:ext>
          </a:extLst>
        </xdr:cNvPr>
        <xdr:cNvSpPr/>
      </xdr:nvSpPr>
      <xdr:spPr>
        <a:xfrm>
          <a:off x="12509500" y="612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60748</xdr:rowOff>
    </xdr:from>
    <xdr:to>
      <xdr:col>60</xdr:col>
      <xdr:colOff>123825</xdr:colOff>
      <xdr:row>31</xdr:row>
      <xdr:rowOff>162348</xdr:rowOff>
    </xdr:to>
    <xdr:sp macro="" textlink="">
      <xdr:nvSpPr>
        <xdr:cNvPr id="138" name="フローチャート: 判断 137">
          <a:extLst>
            <a:ext uri="{FF2B5EF4-FFF2-40B4-BE49-F238E27FC236}">
              <a16:creationId xmlns:a16="http://schemas.microsoft.com/office/drawing/2014/main" id="{D56E3C1F-E24A-4D50-9D3B-CA8BFD90E68C}"/>
            </a:ext>
          </a:extLst>
        </xdr:cNvPr>
        <xdr:cNvSpPr/>
      </xdr:nvSpPr>
      <xdr:spPr>
        <a:xfrm>
          <a:off x="11747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5BB3FAC-AC61-4143-AAC7-90D33343DBD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8FC9C53-E7B4-4F53-A682-DE9A4689C40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781BA98-3202-4017-A09B-663C5A2DFF1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B838CF1-929C-4BA7-BC3B-A9250095961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649B323-CB7B-4685-9F0B-5A2786238D7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607</xdr:rowOff>
    </xdr:from>
    <xdr:to>
      <xdr:col>76</xdr:col>
      <xdr:colOff>73025</xdr:colOff>
      <xdr:row>32</xdr:row>
      <xdr:rowOff>102207</xdr:rowOff>
    </xdr:to>
    <xdr:sp macro="" textlink="">
      <xdr:nvSpPr>
        <xdr:cNvPr id="144" name="楕円 143">
          <a:extLst>
            <a:ext uri="{FF2B5EF4-FFF2-40B4-BE49-F238E27FC236}">
              <a16:creationId xmlns:a16="http://schemas.microsoft.com/office/drawing/2014/main" id="{FE5CC693-9778-4F3F-9344-AF49D50E6AF9}"/>
            </a:ext>
          </a:extLst>
        </xdr:cNvPr>
        <xdr:cNvSpPr/>
      </xdr:nvSpPr>
      <xdr:spPr>
        <a:xfrm>
          <a:off x="14744700" y="625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86984</xdr:rowOff>
    </xdr:from>
    <xdr:ext cx="560923" cy="259045"/>
    <xdr:sp macro="" textlink="">
      <xdr:nvSpPr>
        <xdr:cNvPr id="145" name="債務償還比率該当値テキスト">
          <a:extLst>
            <a:ext uri="{FF2B5EF4-FFF2-40B4-BE49-F238E27FC236}">
              <a16:creationId xmlns:a16="http://schemas.microsoft.com/office/drawing/2014/main" id="{DFAB1E80-2140-47EF-A71C-866CD4A260B5}"/>
            </a:ext>
          </a:extLst>
        </xdr:cNvPr>
        <xdr:cNvSpPr txBox="1"/>
      </xdr:nvSpPr>
      <xdr:spPr>
        <a:xfrm>
          <a:off x="14846300" y="6173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111937</xdr:rowOff>
    </xdr:from>
    <xdr:to>
      <xdr:col>72</xdr:col>
      <xdr:colOff>123825</xdr:colOff>
      <xdr:row>35</xdr:row>
      <xdr:rowOff>42087</xdr:rowOff>
    </xdr:to>
    <xdr:sp macro="" textlink="">
      <xdr:nvSpPr>
        <xdr:cNvPr id="146" name="楕円 145">
          <a:extLst>
            <a:ext uri="{FF2B5EF4-FFF2-40B4-BE49-F238E27FC236}">
              <a16:creationId xmlns:a16="http://schemas.microsoft.com/office/drawing/2014/main" id="{57BE21CC-5783-4938-A399-668396945E87}"/>
            </a:ext>
          </a:extLst>
        </xdr:cNvPr>
        <xdr:cNvSpPr/>
      </xdr:nvSpPr>
      <xdr:spPr>
        <a:xfrm>
          <a:off x="14033500" y="67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51407</xdr:rowOff>
    </xdr:from>
    <xdr:to>
      <xdr:col>76</xdr:col>
      <xdr:colOff>22225</xdr:colOff>
      <xdr:row>34</xdr:row>
      <xdr:rowOff>162737</xdr:rowOff>
    </xdr:to>
    <xdr:cxnSp macro="">
      <xdr:nvCxnSpPr>
        <xdr:cNvPr id="147" name="直線コネクタ 146">
          <a:extLst>
            <a:ext uri="{FF2B5EF4-FFF2-40B4-BE49-F238E27FC236}">
              <a16:creationId xmlns:a16="http://schemas.microsoft.com/office/drawing/2014/main" id="{C791FAED-9252-4B9F-9BEE-8D3E4B9FA46D}"/>
            </a:ext>
          </a:extLst>
        </xdr:cNvPr>
        <xdr:cNvCxnSpPr/>
      </xdr:nvCxnSpPr>
      <xdr:spPr>
        <a:xfrm flipV="1">
          <a:off x="14084300" y="6309332"/>
          <a:ext cx="711200" cy="45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93705</xdr:rowOff>
    </xdr:from>
    <xdr:to>
      <xdr:col>68</xdr:col>
      <xdr:colOff>123825</xdr:colOff>
      <xdr:row>35</xdr:row>
      <xdr:rowOff>23855</xdr:rowOff>
    </xdr:to>
    <xdr:sp macro="" textlink="">
      <xdr:nvSpPr>
        <xdr:cNvPr id="148" name="楕円 147">
          <a:extLst>
            <a:ext uri="{FF2B5EF4-FFF2-40B4-BE49-F238E27FC236}">
              <a16:creationId xmlns:a16="http://schemas.microsoft.com/office/drawing/2014/main" id="{E50607E4-80B9-47B3-98A0-5EF099DA6184}"/>
            </a:ext>
          </a:extLst>
        </xdr:cNvPr>
        <xdr:cNvSpPr/>
      </xdr:nvSpPr>
      <xdr:spPr>
        <a:xfrm>
          <a:off x="13271500" y="66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144505</xdr:rowOff>
    </xdr:from>
    <xdr:to>
      <xdr:col>72</xdr:col>
      <xdr:colOff>73025</xdr:colOff>
      <xdr:row>34</xdr:row>
      <xdr:rowOff>162737</xdr:rowOff>
    </xdr:to>
    <xdr:cxnSp macro="">
      <xdr:nvCxnSpPr>
        <xdr:cNvPr id="149" name="直線コネクタ 148">
          <a:extLst>
            <a:ext uri="{FF2B5EF4-FFF2-40B4-BE49-F238E27FC236}">
              <a16:creationId xmlns:a16="http://schemas.microsoft.com/office/drawing/2014/main" id="{DDE384D1-07B2-47C9-B2CE-34472B43FD83}"/>
            </a:ext>
          </a:extLst>
        </xdr:cNvPr>
        <xdr:cNvCxnSpPr/>
      </xdr:nvCxnSpPr>
      <xdr:spPr>
        <a:xfrm>
          <a:off x="13322300" y="6745330"/>
          <a:ext cx="7620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93225</xdr:rowOff>
    </xdr:from>
    <xdr:to>
      <xdr:col>64</xdr:col>
      <xdr:colOff>123825</xdr:colOff>
      <xdr:row>35</xdr:row>
      <xdr:rowOff>23375</xdr:rowOff>
    </xdr:to>
    <xdr:sp macro="" textlink="">
      <xdr:nvSpPr>
        <xdr:cNvPr id="150" name="楕円 149">
          <a:extLst>
            <a:ext uri="{FF2B5EF4-FFF2-40B4-BE49-F238E27FC236}">
              <a16:creationId xmlns:a16="http://schemas.microsoft.com/office/drawing/2014/main" id="{4DB249CB-5115-42CB-96E1-E253AC0E44AE}"/>
            </a:ext>
          </a:extLst>
        </xdr:cNvPr>
        <xdr:cNvSpPr/>
      </xdr:nvSpPr>
      <xdr:spPr>
        <a:xfrm>
          <a:off x="12509500" y="66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144025</xdr:rowOff>
    </xdr:from>
    <xdr:to>
      <xdr:col>68</xdr:col>
      <xdr:colOff>73025</xdr:colOff>
      <xdr:row>34</xdr:row>
      <xdr:rowOff>144505</xdr:rowOff>
    </xdr:to>
    <xdr:cxnSp macro="">
      <xdr:nvCxnSpPr>
        <xdr:cNvPr id="151" name="直線コネクタ 150">
          <a:extLst>
            <a:ext uri="{FF2B5EF4-FFF2-40B4-BE49-F238E27FC236}">
              <a16:creationId xmlns:a16="http://schemas.microsoft.com/office/drawing/2014/main" id="{007351A3-A67D-48E8-9F55-BDAF9A3381A5}"/>
            </a:ext>
          </a:extLst>
        </xdr:cNvPr>
        <xdr:cNvCxnSpPr/>
      </xdr:nvCxnSpPr>
      <xdr:spPr>
        <a:xfrm>
          <a:off x="12560300" y="6744850"/>
          <a:ext cx="762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38530</xdr:rowOff>
    </xdr:from>
    <xdr:to>
      <xdr:col>60</xdr:col>
      <xdr:colOff>123825</xdr:colOff>
      <xdr:row>34</xdr:row>
      <xdr:rowOff>140130</xdr:rowOff>
    </xdr:to>
    <xdr:sp macro="" textlink="">
      <xdr:nvSpPr>
        <xdr:cNvPr id="152" name="楕円 151">
          <a:extLst>
            <a:ext uri="{FF2B5EF4-FFF2-40B4-BE49-F238E27FC236}">
              <a16:creationId xmlns:a16="http://schemas.microsoft.com/office/drawing/2014/main" id="{CB893AA7-5D7A-4188-AAC7-9E0DE1AB6355}"/>
            </a:ext>
          </a:extLst>
        </xdr:cNvPr>
        <xdr:cNvSpPr/>
      </xdr:nvSpPr>
      <xdr:spPr>
        <a:xfrm>
          <a:off x="11747500" y="66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89330</xdr:rowOff>
    </xdr:from>
    <xdr:to>
      <xdr:col>64</xdr:col>
      <xdr:colOff>73025</xdr:colOff>
      <xdr:row>34</xdr:row>
      <xdr:rowOff>144025</xdr:rowOff>
    </xdr:to>
    <xdr:cxnSp macro="">
      <xdr:nvCxnSpPr>
        <xdr:cNvPr id="153" name="直線コネクタ 152">
          <a:extLst>
            <a:ext uri="{FF2B5EF4-FFF2-40B4-BE49-F238E27FC236}">
              <a16:creationId xmlns:a16="http://schemas.microsoft.com/office/drawing/2014/main" id="{5E29FFF4-2236-40C4-9799-71A05A948E51}"/>
            </a:ext>
          </a:extLst>
        </xdr:cNvPr>
        <xdr:cNvCxnSpPr/>
      </xdr:nvCxnSpPr>
      <xdr:spPr>
        <a:xfrm>
          <a:off x="11798300" y="6690155"/>
          <a:ext cx="762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160524</xdr:rowOff>
    </xdr:from>
    <xdr:ext cx="560923" cy="259045"/>
    <xdr:sp macro="" textlink="">
      <xdr:nvSpPr>
        <xdr:cNvPr id="154" name="n_1aveValue債務償還比率">
          <a:extLst>
            <a:ext uri="{FF2B5EF4-FFF2-40B4-BE49-F238E27FC236}">
              <a16:creationId xmlns:a16="http://schemas.microsoft.com/office/drawing/2014/main" id="{EDD8AB05-90A8-4A87-9FF1-BC840E9D8F80}"/>
            </a:ext>
          </a:extLst>
        </xdr:cNvPr>
        <xdr:cNvSpPr txBox="1"/>
      </xdr:nvSpPr>
      <xdr:spPr>
        <a:xfrm>
          <a:off x="13791138" y="59040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6586</xdr:rowOff>
    </xdr:from>
    <xdr:ext cx="560923" cy="259045"/>
    <xdr:sp macro="" textlink="">
      <xdr:nvSpPr>
        <xdr:cNvPr id="155" name="n_2aveValue債務償還比率">
          <a:extLst>
            <a:ext uri="{FF2B5EF4-FFF2-40B4-BE49-F238E27FC236}">
              <a16:creationId xmlns:a16="http://schemas.microsoft.com/office/drawing/2014/main" id="{774BDD5A-18D2-40BF-A703-E77BF92EF8EF}"/>
            </a:ext>
          </a:extLst>
        </xdr:cNvPr>
        <xdr:cNvSpPr txBox="1"/>
      </xdr:nvSpPr>
      <xdr:spPr>
        <a:xfrm>
          <a:off x="13041838" y="59216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161603</xdr:rowOff>
    </xdr:from>
    <xdr:ext cx="560923" cy="259045"/>
    <xdr:sp macro="" textlink="">
      <xdr:nvSpPr>
        <xdr:cNvPr id="156" name="n_3aveValue債務償還比率">
          <a:extLst>
            <a:ext uri="{FF2B5EF4-FFF2-40B4-BE49-F238E27FC236}">
              <a16:creationId xmlns:a16="http://schemas.microsoft.com/office/drawing/2014/main" id="{69C992C1-DB84-457C-8861-F111683F9AC2}"/>
            </a:ext>
          </a:extLst>
        </xdr:cNvPr>
        <xdr:cNvSpPr txBox="1"/>
      </xdr:nvSpPr>
      <xdr:spPr>
        <a:xfrm>
          <a:off x="12279838" y="59051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7425</xdr:rowOff>
    </xdr:from>
    <xdr:ext cx="560923" cy="259045"/>
    <xdr:sp macro="" textlink="">
      <xdr:nvSpPr>
        <xdr:cNvPr id="157" name="n_4aveValue債務償還比率">
          <a:extLst>
            <a:ext uri="{FF2B5EF4-FFF2-40B4-BE49-F238E27FC236}">
              <a16:creationId xmlns:a16="http://schemas.microsoft.com/office/drawing/2014/main" id="{4A9AF92D-0843-43AE-B688-5A927CF51B0D}"/>
            </a:ext>
          </a:extLst>
        </xdr:cNvPr>
        <xdr:cNvSpPr txBox="1"/>
      </xdr:nvSpPr>
      <xdr:spPr>
        <a:xfrm>
          <a:off x="11517838" y="5922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33214</xdr:rowOff>
    </xdr:from>
    <xdr:ext cx="560923" cy="259045"/>
    <xdr:sp macro="" textlink="">
      <xdr:nvSpPr>
        <xdr:cNvPr id="158" name="n_1mainValue債務償還比率">
          <a:extLst>
            <a:ext uri="{FF2B5EF4-FFF2-40B4-BE49-F238E27FC236}">
              <a16:creationId xmlns:a16="http://schemas.microsoft.com/office/drawing/2014/main" id="{70DDF1E6-54E8-4FE6-8905-C1600835AE31}"/>
            </a:ext>
          </a:extLst>
        </xdr:cNvPr>
        <xdr:cNvSpPr txBox="1"/>
      </xdr:nvSpPr>
      <xdr:spPr>
        <a:xfrm>
          <a:off x="13791138" y="68054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14982</xdr:rowOff>
    </xdr:from>
    <xdr:ext cx="560923" cy="259045"/>
    <xdr:sp macro="" textlink="">
      <xdr:nvSpPr>
        <xdr:cNvPr id="159" name="n_2mainValue債務償還比率">
          <a:extLst>
            <a:ext uri="{FF2B5EF4-FFF2-40B4-BE49-F238E27FC236}">
              <a16:creationId xmlns:a16="http://schemas.microsoft.com/office/drawing/2014/main" id="{033292FB-FC79-458B-85C3-4795AE9BF82E}"/>
            </a:ext>
          </a:extLst>
        </xdr:cNvPr>
        <xdr:cNvSpPr txBox="1"/>
      </xdr:nvSpPr>
      <xdr:spPr>
        <a:xfrm>
          <a:off x="13041838" y="67872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14502</xdr:rowOff>
    </xdr:from>
    <xdr:ext cx="560923" cy="259045"/>
    <xdr:sp macro="" textlink="">
      <xdr:nvSpPr>
        <xdr:cNvPr id="160" name="n_3mainValue債務償還比率">
          <a:extLst>
            <a:ext uri="{FF2B5EF4-FFF2-40B4-BE49-F238E27FC236}">
              <a16:creationId xmlns:a16="http://schemas.microsoft.com/office/drawing/2014/main" id="{023F7C26-30C5-47FB-BB5B-AB447BC1BB37}"/>
            </a:ext>
          </a:extLst>
        </xdr:cNvPr>
        <xdr:cNvSpPr txBox="1"/>
      </xdr:nvSpPr>
      <xdr:spPr>
        <a:xfrm>
          <a:off x="12279838" y="6786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131257</xdr:rowOff>
    </xdr:from>
    <xdr:ext cx="560923" cy="259045"/>
    <xdr:sp macro="" textlink="">
      <xdr:nvSpPr>
        <xdr:cNvPr id="161" name="n_4mainValue債務償還比率">
          <a:extLst>
            <a:ext uri="{FF2B5EF4-FFF2-40B4-BE49-F238E27FC236}">
              <a16:creationId xmlns:a16="http://schemas.microsoft.com/office/drawing/2014/main" id="{004EEED1-3EEA-4E9E-892C-920843E5D3D5}"/>
            </a:ext>
          </a:extLst>
        </xdr:cNvPr>
        <xdr:cNvSpPr txBox="1"/>
      </xdr:nvSpPr>
      <xdr:spPr>
        <a:xfrm>
          <a:off x="11517838" y="67320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F854E04A-34DE-40DF-BBE8-749318A8258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D0648078-316E-4044-B7B6-0F4E2DB5DD9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1EED208A-5674-446D-B191-5AC1A0FFBDA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612FCF98-2485-4A85-A20D-8F27B6B7F4B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15ECDA7E-5B75-4A03-891E-C544A857404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53FFB137-DFB1-4A1B-B605-FDD1241A57D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41F025-544B-448C-9941-2C53541202B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A4AEF1-B0AE-4B02-9C13-C96AC56711A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EF0F31-E498-4339-896F-AB2F8EA2002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20EC4F-FDB4-4B6B-BE89-193634A06ED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5401101-2699-4387-9483-59E4E62DAD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2A7E600-8FEC-417A-98A1-4324C09064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B2F823-1F79-44DD-9A35-09315C73BE7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40DB83D-2DC4-4188-B650-E9E8A8865CB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1C165F-C35B-42BE-85C0-680C18CA63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B5B68A-6EAD-4D78-8FF5-B38E43CA6AA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9B684E-A6D9-431E-BC65-06FA108A8A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D97DB0-B718-4442-9241-4F7BCE43FFD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1A0E6E-E6D4-4F83-96CA-98D63C0CADF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23E211-7285-4C83-B12F-D0CEC35F1D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AC2F06-6E20-42AF-9701-0CD06D6902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3FA263C-1878-41FE-8B57-9E01DEE7F66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19D8A21-8E63-4103-BD2B-8DCC41302B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69C68E-B60B-43B4-812F-2879C216B9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FDEDBD2-86EC-4C3A-BD5F-FDA563F90E4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1541A32-39E0-4783-993D-5CE8AB4DA4C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DE97B22-2EA3-4523-B586-AD4D3AB266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7C8033D-3CA1-4140-BD59-42B6763AFA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4944ED-4C5C-4E62-BAD3-4BF41D032BE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7746568-5FEC-46F9-BD55-21D5063433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45F49BC-41F7-4973-A253-BADB9EB55C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C1CE59-DD5E-4E45-AB8D-7A402B2BE79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0EF107-9115-43D4-BE12-0F335D4618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FA5933-2AAE-4CE0-88A9-0C8BD784278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2615FC1-B7D9-4886-9C01-0F89396D277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AA7D45F-F3CC-4269-AC6C-670A7DB82A7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93074D3-6262-47F8-B8D3-3C32B5CA0E1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F97D84-5234-467E-9481-213C3F57FE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279276-5BE3-4336-A410-793A81DAE5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988147-6073-41BC-8825-163D2956A2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FCC0315-859C-4691-A7BF-E869F74434A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0683660-882F-4CA1-A23F-EBC44F4F9E1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D57E4E6-4D6E-4CDE-86AC-F78756EA610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05FF0B2-3F51-45C9-8822-A6AEC69AAEF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C9F69E-2682-40DF-9D2E-683242E6EC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5DDBC53-E2C7-4905-82F4-6B43F2EA389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BB3D69-533E-4E8E-B89A-BD2310A24E3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671715C-81E3-4343-B739-A613C0A7DB4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1331131-6F76-404D-B6EA-CBBAEA20DB1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F98AEC4-2406-4B0F-BC12-126B76AEF319}"/>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EDD6172-ECAF-4390-919B-50DF3FEBE277}"/>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519D43D-7529-41D6-8CFE-97DA25A09ED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DBD5143-CAA7-4BA9-BC85-CBC06BA0CB1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C648D8D-9866-4048-9A7B-F779B5AC83E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F05FFC3-D7FC-4ECA-9F42-877B2717F37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BF9A2BA-83B8-4032-8D5D-11ADD50AEC5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F5A8426-EAE2-4F60-AFBD-1D7AB30592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5000E119-6229-4698-83E3-1E4894224EE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3DDED61-45BB-40C0-811E-5F8890FD993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1FAAFF53-6474-40E3-B92E-E116D3BE73C3}"/>
            </a:ext>
          </a:extLst>
        </xdr:cNvPr>
        <xdr:cNvCxnSpPr/>
      </xdr:nvCxnSpPr>
      <xdr:spPr>
        <a:xfrm flipV="1">
          <a:off x="4634865" y="597865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4E8BB8E7-9DE6-4B16-AD84-36850EC0C2BB}"/>
            </a:ext>
          </a:extLst>
        </xdr:cNvPr>
        <xdr:cNvSpPr txBox="1"/>
      </xdr:nvSpPr>
      <xdr:spPr>
        <a:xfrm>
          <a:off x="4673600" y="720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32F6B3D8-BF2A-409F-A508-54358108821C}"/>
            </a:ext>
          </a:extLst>
        </xdr:cNvPr>
        <xdr:cNvCxnSpPr/>
      </xdr:nvCxnSpPr>
      <xdr:spPr>
        <a:xfrm>
          <a:off x="4546600" y="720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96BBFB76-C8F4-4044-AAD1-FA07425F813F}"/>
            </a:ext>
          </a:extLst>
        </xdr:cNvPr>
        <xdr:cNvSpPr txBox="1"/>
      </xdr:nvSpPr>
      <xdr:spPr>
        <a:xfrm>
          <a:off x="4673600" y="575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08F696A2-E4E2-4D36-8411-770C26CD121F}"/>
            </a:ext>
          </a:extLst>
        </xdr:cNvPr>
        <xdr:cNvCxnSpPr/>
      </xdr:nvCxnSpPr>
      <xdr:spPr>
        <a:xfrm>
          <a:off x="4546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F89E39D5-FE05-41E6-875D-565D9E8B896E}"/>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160D5430-F547-4AFC-809C-273E77A36189}"/>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0DA7E583-601A-467E-BFA7-BB571D1C47A5}"/>
            </a:ext>
          </a:extLst>
        </xdr:cNvPr>
        <xdr:cNvSpPr/>
      </xdr:nvSpPr>
      <xdr:spPr>
        <a:xfrm>
          <a:off x="3746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E11CF370-A8FA-4693-8B12-218B9E1DA789}"/>
            </a:ext>
          </a:extLst>
        </xdr:cNvPr>
        <xdr:cNvSpPr/>
      </xdr:nvSpPr>
      <xdr:spPr>
        <a:xfrm>
          <a:off x="2857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4E029C46-383B-4467-91B2-28B40B2754FB}"/>
            </a:ext>
          </a:extLst>
        </xdr:cNvPr>
        <xdr:cNvSpPr/>
      </xdr:nvSpPr>
      <xdr:spPr>
        <a:xfrm>
          <a:off x="196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3D8C12D9-506A-42F1-811C-126E7D423E6D}"/>
            </a:ext>
          </a:extLst>
        </xdr:cNvPr>
        <xdr:cNvSpPr/>
      </xdr:nvSpPr>
      <xdr:spPr>
        <a:xfrm>
          <a:off x="107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5CB0F6F-8A52-4BE8-9815-8E49A252246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17F13CE-5016-4736-A45F-AE244B4953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FD04F26-0DB5-4078-812B-7194FE8199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9610198-93FF-419C-BB91-9341977F8DA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0611577-9512-4FDD-AB65-25E7D3F1A5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1" name="楕円 70">
          <a:extLst>
            <a:ext uri="{FF2B5EF4-FFF2-40B4-BE49-F238E27FC236}">
              <a16:creationId xmlns:a16="http://schemas.microsoft.com/office/drawing/2014/main" id="{E47CDADA-DF3D-446A-9F3A-0A8A7301F5D6}"/>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2557</xdr:rowOff>
    </xdr:from>
    <xdr:ext cx="405111" cy="259045"/>
    <xdr:sp macro="" textlink="">
      <xdr:nvSpPr>
        <xdr:cNvPr id="72" name="【道路】&#10;有形固定資産減価償却率該当値テキスト">
          <a:extLst>
            <a:ext uri="{FF2B5EF4-FFF2-40B4-BE49-F238E27FC236}">
              <a16:creationId xmlns:a16="http://schemas.microsoft.com/office/drawing/2014/main" id="{FEA2EF3C-33AE-411F-9E37-9977C0D75F3E}"/>
            </a:ext>
          </a:extLst>
        </xdr:cNvPr>
        <xdr:cNvSpPr txBox="1"/>
      </xdr:nvSpPr>
      <xdr:spPr>
        <a:xfrm>
          <a:off x="4673600" y="651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3" name="楕円 72">
          <a:extLst>
            <a:ext uri="{FF2B5EF4-FFF2-40B4-BE49-F238E27FC236}">
              <a16:creationId xmlns:a16="http://schemas.microsoft.com/office/drawing/2014/main" id="{F86E5292-2419-4F2B-8729-35B57FD2CE59}"/>
            </a:ext>
          </a:extLst>
        </xdr:cNvPr>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30480</xdr:rowOff>
    </xdr:to>
    <xdr:cxnSp macro="">
      <xdr:nvCxnSpPr>
        <xdr:cNvPr id="74" name="直線コネクタ 73">
          <a:extLst>
            <a:ext uri="{FF2B5EF4-FFF2-40B4-BE49-F238E27FC236}">
              <a16:creationId xmlns:a16="http://schemas.microsoft.com/office/drawing/2014/main" id="{E113DA94-5266-4E37-B35F-98517785B232}"/>
            </a:ext>
          </a:extLst>
        </xdr:cNvPr>
        <xdr:cNvCxnSpPr/>
      </xdr:nvCxnSpPr>
      <xdr:spPr>
        <a:xfrm>
          <a:off x="3797300" y="6717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132842</xdr:rowOff>
    </xdr:from>
    <xdr:to>
      <xdr:col>15</xdr:col>
      <xdr:colOff>101600</xdr:colOff>
      <xdr:row>39</xdr:row>
      <xdr:rowOff>62992</xdr:rowOff>
    </xdr:to>
    <xdr:sp macro="" textlink="">
      <xdr:nvSpPr>
        <xdr:cNvPr id="75" name="楕円 74">
          <a:extLst>
            <a:ext uri="{FF2B5EF4-FFF2-40B4-BE49-F238E27FC236}">
              <a16:creationId xmlns:a16="http://schemas.microsoft.com/office/drawing/2014/main" id="{83B9ED71-D6DF-4C1C-9D9C-6200D06BAA3C}"/>
            </a:ext>
          </a:extLst>
        </xdr:cNvPr>
        <xdr:cNvSpPr/>
      </xdr:nvSpPr>
      <xdr:spPr>
        <a:xfrm>
          <a:off x="2857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12192</xdr:rowOff>
    </xdr:from>
    <xdr:to>
      <xdr:col>19</xdr:col>
      <xdr:colOff>177800</xdr:colOff>
      <xdr:row>39</xdr:row>
      <xdr:rowOff>30480</xdr:rowOff>
    </xdr:to>
    <xdr:cxnSp macro="">
      <xdr:nvCxnSpPr>
        <xdr:cNvPr id="76" name="直線コネクタ 75">
          <a:extLst>
            <a:ext uri="{FF2B5EF4-FFF2-40B4-BE49-F238E27FC236}">
              <a16:creationId xmlns:a16="http://schemas.microsoft.com/office/drawing/2014/main" id="{09E7DF2B-F6A4-427B-B15E-0DA5D4980332}"/>
            </a:ext>
          </a:extLst>
        </xdr:cNvPr>
        <xdr:cNvCxnSpPr/>
      </xdr:nvCxnSpPr>
      <xdr:spPr>
        <a:xfrm>
          <a:off x="2908300" y="66987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98552</xdr:rowOff>
    </xdr:from>
    <xdr:to>
      <xdr:col>10</xdr:col>
      <xdr:colOff>165100</xdr:colOff>
      <xdr:row>39</xdr:row>
      <xdr:rowOff>28702</xdr:rowOff>
    </xdr:to>
    <xdr:sp macro="" textlink="">
      <xdr:nvSpPr>
        <xdr:cNvPr id="77" name="楕円 76">
          <a:extLst>
            <a:ext uri="{FF2B5EF4-FFF2-40B4-BE49-F238E27FC236}">
              <a16:creationId xmlns:a16="http://schemas.microsoft.com/office/drawing/2014/main" id="{F7BA5CD0-5C04-423F-B384-672AAC513DC7}"/>
            </a:ext>
          </a:extLst>
        </xdr:cNvPr>
        <xdr:cNvSpPr/>
      </xdr:nvSpPr>
      <xdr:spPr>
        <a:xfrm>
          <a:off x="1968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149352</xdr:rowOff>
    </xdr:from>
    <xdr:to>
      <xdr:col>15</xdr:col>
      <xdr:colOff>50800</xdr:colOff>
      <xdr:row>39</xdr:row>
      <xdr:rowOff>12192</xdr:rowOff>
    </xdr:to>
    <xdr:cxnSp macro="">
      <xdr:nvCxnSpPr>
        <xdr:cNvPr id="78" name="直線コネクタ 77">
          <a:extLst>
            <a:ext uri="{FF2B5EF4-FFF2-40B4-BE49-F238E27FC236}">
              <a16:creationId xmlns:a16="http://schemas.microsoft.com/office/drawing/2014/main" id="{35A5128E-C235-46CC-ABBA-313F09FB930F}"/>
            </a:ext>
          </a:extLst>
        </xdr:cNvPr>
        <xdr:cNvCxnSpPr/>
      </xdr:nvCxnSpPr>
      <xdr:spPr>
        <a:xfrm>
          <a:off x="2019300" y="666445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79" name="楕円 78">
          <a:extLst>
            <a:ext uri="{FF2B5EF4-FFF2-40B4-BE49-F238E27FC236}">
              <a16:creationId xmlns:a16="http://schemas.microsoft.com/office/drawing/2014/main" id="{DFF215CA-7185-4367-B85E-F225A1B209E3}"/>
            </a:ext>
          </a:extLst>
        </xdr:cNvPr>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149352</xdr:rowOff>
    </xdr:to>
    <xdr:cxnSp macro="">
      <xdr:nvCxnSpPr>
        <xdr:cNvPr id="80" name="直線コネクタ 79">
          <a:extLst>
            <a:ext uri="{FF2B5EF4-FFF2-40B4-BE49-F238E27FC236}">
              <a16:creationId xmlns:a16="http://schemas.microsoft.com/office/drawing/2014/main" id="{4202C310-3F74-4C10-AA3B-D86312A51682}"/>
            </a:ext>
          </a:extLst>
        </xdr:cNvPr>
        <xdr:cNvCxnSpPr/>
      </xdr:nvCxnSpPr>
      <xdr:spPr>
        <a:xfrm>
          <a:off x="1130300" y="6637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106697</xdr:rowOff>
    </xdr:from>
    <xdr:ext cx="405111" cy="259045"/>
    <xdr:sp macro="" textlink="">
      <xdr:nvSpPr>
        <xdr:cNvPr id="81" name="n_1aveValue【道路】&#10;有形固定資産減価償却率">
          <a:extLst>
            <a:ext uri="{FF2B5EF4-FFF2-40B4-BE49-F238E27FC236}">
              <a16:creationId xmlns:a16="http://schemas.microsoft.com/office/drawing/2014/main" id="{A7B61EE7-E9B0-45BD-A3C2-86345FB4046C}"/>
            </a:ext>
          </a:extLst>
        </xdr:cNvPr>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2" name="n_2aveValue【道路】&#10;有形固定資産減価償却率">
          <a:extLst>
            <a:ext uri="{FF2B5EF4-FFF2-40B4-BE49-F238E27FC236}">
              <a16:creationId xmlns:a16="http://schemas.microsoft.com/office/drawing/2014/main" id="{1794DE6D-8B8C-495D-A51B-52EE34D1FE38}"/>
            </a:ext>
          </a:extLst>
        </xdr:cNvPr>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3" name="n_3aveValue【道路】&#10;有形固定資産減価償却率">
          <a:extLst>
            <a:ext uri="{FF2B5EF4-FFF2-40B4-BE49-F238E27FC236}">
              <a16:creationId xmlns:a16="http://schemas.microsoft.com/office/drawing/2014/main" id="{1836DEFF-4BF4-4BAF-B8A1-7E67BC50D4F1}"/>
            </a:ext>
          </a:extLst>
        </xdr:cNvPr>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56405</xdr:rowOff>
    </xdr:from>
    <xdr:ext cx="405111" cy="259045"/>
    <xdr:sp macro="" textlink="">
      <xdr:nvSpPr>
        <xdr:cNvPr id="84" name="n_4aveValue【道路】&#10;有形固定資産減価償却率">
          <a:extLst>
            <a:ext uri="{FF2B5EF4-FFF2-40B4-BE49-F238E27FC236}">
              <a16:creationId xmlns:a16="http://schemas.microsoft.com/office/drawing/2014/main" id="{24FD692E-CDEB-47E9-B569-15DFC0B79566}"/>
            </a:ext>
          </a:extLst>
        </xdr:cNvPr>
        <xdr:cNvSpPr txBox="1"/>
      </xdr:nvSpPr>
      <xdr:spPr>
        <a:xfrm>
          <a:off x="927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97807</xdr:rowOff>
    </xdr:from>
    <xdr:ext cx="405111" cy="259045"/>
    <xdr:sp macro="" textlink="">
      <xdr:nvSpPr>
        <xdr:cNvPr id="85" name="n_1mainValue【道路】&#10;有形固定資産減価償却率">
          <a:extLst>
            <a:ext uri="{FF2B5EF4-FFF2-40B4-BE49-F238E27FC236}">
              <a16:creationId xmlns:a16="http://schemas.microsoft.com/office/drawing/2014/main" id="{D677D75D-3F03-45FF-A798-8AC52BE70E89}"/>
            </a:ext>
          </a:extLst>
        </xdr:cNvPr>
        <xdr:cNvSpPr txBox="1"/>
      </xdr:nvSpPr>
      <xdr:spPr>
        <a:xfrm>
          <a:off x="3582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6" name="n_2mainValue【道路】&#10;有形固定資産減価償却率">
          <a:extLst>
            <a:ext uri="{FF2B5EF4-FFF2-40B4-BE49-F238E27FC236}">
              <a16:creationId xmlns:a16="http://schemas.microsoft.com/office/drawing/2014/main" id="{6FBE0455-D72E-4632-8D83-2DC60FA27A28}"/>
            </a:ext>
          </a:extLst>
        </xdr:cNvPr>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45229</xdr:rowOff>
    </xdr:from>
    <xdr:ext cx="405111" cy="259045"/>
    <xdr:sp macro="" textlink="">
      <xdr:nvSpPr>
        <xdr:cNvPr id="87" name="n_3mainValue【道路】&#10;有形固定資産減価償却率">
          <a:extLst>
            <a:ext uri="{FF2B5EF4-FFF2-40B4-BE49-F238E27FC236}">
              <a16:creationId xmlns:a16="http://schemas.microsoft.com/office/drawing/2014/main" id="{EE36D174-426D-4080-B4B0-C57372DC54CE}"/>
            </a:ext>
          </a:extLst>
        </xdr:cNvPr>
        <xdr:cNvSpPr txBox="1"/>
      </xdr:nvSpPr>
      <xdr:spPr>
        <a:xfrm>
          <a:off x="18167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17797</xdr:rowOff>
    </xdr:from>
    <xdr:ext cx="405111" cy="259045"/>
    <xdr:sp macro="" textlink="">
      <xdr:nvSpPr>
        <xdr:cNvPr id="88" name="n_4mainValue【道路】&#10;有形固定資産減価償却率">
          <a:extLst>
            <a:ext uri="{FF2B5EF4-FFF2-40B4-BE49-F238E27FC236}">
              <a16:creationId xmlns:a16="http://schemas.microsoft.com/office/drawing/2014/main" id="{E16F68F6-8C14-41B5-AD93-A3C03CA6DCAC}"/>
            </a:ext>
          </a:extLst>
        </xdr:cNvPr>
        <xdr:cNvSpPr txBox="1"/>
      </xdr:nvSpPr>
      <xdr:spPr>
        <a:xfrm>
          <a:off x="927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5B2D215-63FA-468E-B6CA-D33B63D00B8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F906A50-634E-45FA-8EFE-32F7DBFF35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82A7608-A851-4FC5-B360-D076FC7A14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FC984FB-9EA1-4F77-A5CB-7485EBBE94F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153D204-72F5-4F1A-9943-B09D457AEC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C2F0737-00DC-4564-BC65-579C1089B9C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F68F1EC-B6A9-40E4-8F4F-4C571C10C7B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2C87B26-9079-4779-800B-0BF42A82A40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CCEC66C-26EF-49F4-A599-6942C9741C4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BC384B7-0B5D-4F5C-89D0-B858FA58DE3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2FAFEBEB-68A2-4392-96BC-23F973BF93A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98E4461B-27D8-4781-9D34-E1FF551D79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EDCD916D-D4AE-4BBA-9E71-CFF309464B2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6BE5BDD9-637D-49A4-92CB-CDBC04C4E9F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3DEBC75-4194-4D66-8ACE-26C2A52A114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340302B7-9353-4289-8253-D3523248EC1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53D0120-227B-4D10-9A7F-112BD88BF21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83F16C8D-C771-46F0-BA32-D9BCED764A2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2C51C94-302E-487D-9A3A-076D8557879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18E9BD4C-8065-45D2-98B6-F5936AEC4EE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C2B217F-E812-4D2F-81EF-A108D613AA5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9F49E38F-FB4E-43EB-8DD4-244FF26968E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EE95423-7D8A-42A0-84F2-F4BCDFD553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5FBCCAA7-22F4-49BB-B616-EC4F5ED03AF3}"/>
            </a:ext>
          </a:extLst>
        </xdr:cNvPr>
        <xdr:cNvCxnSpPr/>
      </xdr:nvCxnSpPr>
      <xdr:spPr>
        <a:xfrm flipV="1">
          <a:off x="10476865" y="5725668"/>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AB1AFA91-76C9-4638-9843-FB96C620B21A}"/>
            </a:ext>
          </a:extLst>
        </xdr:cNvPr>
        <xdr:cNvSpPr txBox="1"/>
      </xdr:nvSpPr>
      <xdr:spPr>
        <a:xfrm>
          <a:off x="10515600" y="70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2983CB2E-DA83-47F5-94FA-25E033A0EC55}"/>
            </a:ext>
          </a:extLst>
        </xdr:cNvPr>
        <xdr:cNvCxnSpPr/>
      </xdr:nvCxnSpPr>
      <xdr:spPr>
        <a:xfrm>
          <a:off x="10388600" y="707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F063D6DB-D81C-43A6-B905-65721BEA9B4A}"/>
            </a:ext>
          </a:extLst>
        </xdr:cNvPr>
        <xdr:cNvSpPr txBox="1"/>
      </xdr:nvSpPr>
      <xdr:spPr>
        <a:xfrm>
          <a:off x="10515600" y="550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8FFB1271-0FDF-4129-B0F4-DC2F654ADFC3}"/>
            </a:ext>
          </a:extLst>
        </xdr:cNvPr>
        <xdr:cNvCxnSpPr/>
      </xdr:nvCxnSpPr>
      <xdr:spPr>
        <a:xfrm>
          <a:off x="10388600" y="5725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67835</xdr:rowOff>
    </xdr:from>
    <xdr:ext cx="469744" cy="259045"/>
    <xdr:sp macro="" textlink="">
      <xdr:nvSpPr>
        <xdr:cNvPr id="117" name="【道路】&#10;一人当たり延長平均値テキスト">
          <a:extLst>
            <a:ext uri="{FF2B5EF4-FFF2-40B4-BE49-F238E27FC236}">
              <a16:creationId xmlns:a16="http://schemas.microsoft.com/office/drawing/2014/main" id="{2C8F24B1-72B9-4045-BDF9-34987523B82B}"/>
            </a:ext>
          </a:extLst>
        </xdr:cNvPr>
        <xdr:cNvSpPr txBox="1"/>
      </xdr:nvSpPr>
      <xdr:spPr>
        <a:xfrm>
          <a:off x="10515600" y="675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3ED33F09-FE2C-475A-9D47-8CF0E29DC51B}"/>
            </a:ext>
          </a:extLst>
        </xdr:cNvPr>
        <xdr:cNvSpPr/>
      </xdr:nvSpPr>
      <xdr:spPr>
        <a:xfrm>
          <a:off x="104267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C36A6BEA-D97A-4581-8149-6B96DC96FD99}"/>
            </a:ext>
          </a:extLst>
        </xdr:cNvPr>
        <xdr:cNvSpPr/>
      </xdr:nvSpPr>
      <xdr:spPr>
        <a:xfrm>
          <a:off x="9588500" y="67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52FAEEB7-4DED-441B-BA14-2DB1A022A131}"/>
            </a:ext>
          </a:extLst>
        </xdr:cNvPr>
        <xdr:cNvSpPr/>
      </xdr:nvSpPr>
      <xdr:spPr>
        <a:xfrm>
          <a:off x="8699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6FAD0367-7008-46DF-91CA-12DFBF69C229}"/>
            </a:ext>
          </a:extLst>
        </xdr:cNvPr>
        <xdr:cNvSpPr/>
      </xdr:nvSpPr>
      <xdr:spPr>
        <a:xfrm>
          <a:off x="7810500" y="67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01A15365-7444-44F6-B5D3-EBA7BB642ED2}"/>
            </a:ext>
          </a:extLst>
        </xdr:cNvPr>
        <xdr:cNvSpPr/>
      </xdr:nvSpPr>
      <xdr:spPr>
        <a:xfrm>
          <a:off x="6921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E267580-22D9-4F64-82CE-DD1B2EE9F2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DA9A4E0-B490-43EC-B8E8-D8E68843B3A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D9CACF7-6102-4A66-A2E5-B046069F6B5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92FD0DB-154A-4CB8-B635-61363961E5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E093B97-14E1-4A0E-A669-911191CE59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23368</xdr:rowOff>
    </xdr:from>
    <xdr:to>
      <xdr:col>55</xdr:col>
      <xdr:colOff>50800</xdr:colOff>
      <xdr:row>39</xdr:row>
      <xdr:rowOff>124968</xdr:rowOff>
    </xdr:to>
    <xdr:sp macro="" textlink="">
      <xdr:nvSpPr>
        <xdr:cNvPr id="128" name="楕円 127">
          <a:extLst>
            <a:ext uri="{FF2B5EF4-FFF2-40B4-BE49-F238E27FC236}">
              <a16:creationId xmlns:a16="http://schemas.microsoft.com/office/drawing/2014/main" id="{E9A5CBB2-925B-44A0-98BE-8FDD347622C4}"/>
            </a:ext>
          </a:extLst>
        </xdr:cNvPr>
        <xdr:cNvSpPr/>
      </xdr:nvSpPr>
      <xdr:spPr>
        <a:xfrm>
          <a:off x="10426700" y="67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46245</xdr:rowOff>
    </xdr:from>
    <xdr:ext cx="469744" cy="259045"/>
    <xdr:sp macro="" textlink="">
      <xdr:nvSpPr>
        <xdr:cNvPr id="129" name="【道路】&#10;一人当たり延長該当値テキスト">
          <a:extLst>
            <a:ext uri="{FF2B5EF4-FFF2-40B4-BE49-F238E27FC236}">
              <a16:creationId xmlns:a16="http://schemas.microsoft.com/office/drawing/2014/main" id="{CE5E6418-DB32-43AB-8CB7-0526A5636482}"/>
            </a:ext>
          </a:extLst>
        </xdr:cNvPr>
        <xdr:cNvSpPr txBox="1"/>
      </xdr:nvSpPr>
      <xdr:spPr>
        <a:xfrm>
          <a:off x="10515600" y="65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29210</xdr:rowOff>
    </xdr:from>
    <xdr:to>
      <xdr:col>50</xdr:col>
      <xdr:colOff>165100</xdr:colOff>
      <xdr:row>39</xdr:row>
      <xdr:rowOff>130810</xdr:rowOff>
    </xdr:to>
    <xdr:sp macro="" textlink="">
      <xdr:nvSpPr>
        <xdr:cNvPr id="130" name="楕円 129">
          <a:extLst>
            <a:ext uri="{FF2B5EF4-FFF2-40B4-BE49-F238E27FC236}">
              <a16:creationId xmlns:a16="http://schemas.microsoft.com/office/drawing/2014/main" id="{9CDAB201-AA3C-444C-B120-DCC43B8DF699}"/>
            </a:ext>
          </a:extLst>
        </xdr:cNvPr>
        <xdr:cNvSpPr/>
      </xdr:nvSpPr>
      <xdr:spPr>
        <a:xfrm>
          <a:off x="9588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74168</xdr:rowOff>
    </xdr:from>
    <xdr:to>
      <xdr:col>55</xdr:col>
      <xdr:colOff>0</xdr:colOff>
      <xdr:row>39</xdr:row>
      <xdr:rowOff>80010</xdr:rowOff>
    </xdr:to>
    <xdr:cxnSp macro="">
      <xdr:nvCxnSpPr>
        <xdr:cNvPr id="131" name="直線コネクタ 130">
          <a:extLst>
            <a:ext uri="{FF2B5EF4-FFF2-40B4-BE49-F238E27FC236}">
              <a16:creationId xmlns:a16="http://schemas.microsoft.com/office/drawing/2014/main" id="{E978ABD9-1A84-41A5-A552-6C5E863ED9D1}"/>
            </a:ext>
          </a:extLst>
        </xdr:cNvPr>
        <xdr:cNvCxnSpPr/>
      </xdr:nvCxnSpPr>
      <xdr:spPr>
        <a:xfrm flipV="1">
          <a:off x="9639300" y="6760718"/>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27813</xdr:rowOff>
    </xdr:from>
    <xdr:to>
      <xdr:col>46</xdr:col>
      <xdr:colOff>38100</xdr:colOff>
      <xdr:row>39</xdr:row>
      <xdr:rowOff>129413</xdr:rowOff>
    </xdr:to>
    <xdr:sp macro="" textlink="">
      <xdr:nvSpPr>
        <xdr:cNvPr id="132" name="楕円 131">
          <a:extLst>
            <a:ext uri="{FF2B5EF4-FFF2-40B4-BE49-F238E27FC236}">
              <a16:creationId xmlns:a16="http://schemas.microsoft.com/office/drawing/2014/main" id="{391DAEC8-8466-44F5-9AB2-BCBA9C87EC55}"/>
            </a:ext>
          </a:extLst>
        </xdr:cNvPr>
        <xdr:cNvSpPr/>
      </xdr:nvSpPr>
      <xdr:spPr>
        <a:xfrm>
          <a:off x="8699500" y="67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78613</xdr:rowOff>
    </xdr:from>
    <xdr:to>
      <xdr:col>50</xdr:col>
      <xdr:colOff>114300</xdr:colOff>
      <xdr:row>39</xdr:row>
      <xdr:rowOff>80010</xdr:rowOff>
    </xdr:to>
    <xdr:cxnSp macro="">
      <xdr:nvCxnSpPr>
        <xdr:cNvPr id="133" name="直線コネクタ 132">
          <a:extLst>
            <a:ext uri="{FF2B5EF4-FFF2-40B4-BE49-F238E27FC236}">
              <a16:creationId xmlns:a16="http://schemas.microsoft.com/office/drawing/2014/main" id="{2915856F-DE07-4ECB-AC3D-CF45E72CC1A4}"/>
            </a:ext>
          </a:extLst>
        </xdr:cNvPr>
        <xdr:cNvCxnSpPr/>
      </xdr:nvCxnSpPr>
      <xdr:spPr>
        <a:xfrm>
          <a:off x="8750300" y="676516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28321</xdr:rowOff>
    </xdr:from>
    <xdr:to>
      <xdr:col>41</xdr:col>
      <xdr:colOff>101600</xdr:colOff>
      <xdr:row>39</xdr:row>
      <xdr:rowOff>129921</xdr:rowOff>
    </xdr:to>
    <xdr:sp macro="" textlink="">
      <xdr:nvSpPr>
        <xdr:cNvPr id="134" name="楕円 133">
          <a:extLst>
            <a:ext uri="{FF2B5EF4-FFF2-40B4-BE49-F238E27FC236}">
              <a16:creationId xmlns:a16="http://schemas.microsoft.com/office/drawing/2014/main" id="{9F5C506A-217C-4EC2-A623-486C9819CF3D}"/>
            </a:ext>
          </a:extLst>
        </xdr:cNvPr>
        <xdr:cNvSpPr/>
      </xdr:nvSpPr>
      <xdr:spPr>
        <a:xfrm>
          <a:off x="7810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78613</xdr:rowOff>
    </xdr:from>
    <xdr:to>
      <xdr:col>45</xdr:col>
      <xdr:colOff>177800</xdr:colOff>
      <xdr:row>39</xdr:row>
      <xdr:rowOff>79121</xdr:rowOff>
    </xdr:to>
    <xdr:cxnSp macro="">
      <xdr:nvCxnSpPr>
        <xdr:cNvPr id="135" name="直線コネクタ 134">
          <a:extLst>
            <a:ext uri="{FF2B5EF4-FFF2-40B4-BE49-F238E27FC236}">
              <a16:creationId xmlns:a16="http://schemas.microsoft.com/office/drawing/2014/main" id="{CB0D93D5-F677-4D7D-ADC7-AB3312B41191}"/>
            </a:ext>
          </a:extLst>
        </xdr:cNvPr>
        <xdr:cNvCxnSpPr/>
      </xdr:nvCxnSpPr>
      <xdr:spPr>
        <a:xfrm flipV="1">
          <a:off x="7861300" y="676516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28448</xdr:rowOff>
    </xdr:from>
    <xdr:to>
      <xdr:col>36</xdr:col>
      <xdr:colOff>165100</xdr:colOff>
      <xdr:row>39</xdr:row>
      <xdr:rowOff>130048</xdr:rowOff>
    </xdr:to>
    <xdr:sp macro="" textlink="">
      <xdr:nvSpPr>
        <xdr:cNvPr id="136" name="楕円 135">
          <a:extLst>
            <a:ext uri="{FF2B5EF4-FFF2-40B4-BE49-F238E27FC236}">
              <a16:creationId xmlns:a16="http://schemas.microsoft.com/office/drawing/2014/main" id="{39AD907C-C419-4309-B36B-96C1F519CEE7}"/>
            </a:ext>
          </a:extLst>
        </xdr:cNvPr>
        <xdr:cNvSpPr/>
      </xdr:nvSpPr>
      <xdr:spPr>
        <a:xfrm>
          <a:off x="6921500" y="67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79121</xdr:rowOff>
    </xdr:from>
    <xdr:to>
      <xdr:col>41</xdr:col>
      <xdr:colOff>50800</xdr:colOff>
      <xdr:row>39</xdr:row>
      <xdr:rowOff>79248</xdr:rowOff>
    </xdr:to>
    <xdr:cxnSp macro="">
      <xdr:nvCxnSpPr>
        <xdr:cNvPr id="137" name="直線コネクタ 136">
          <a:extLst>
            <a:ext uri="{FF2B5EF4-FFF2-40B4-BE49-F238E27FC236}">
              <a16:creationId xmlns:a16="http://schemas.microsoft.com/office/drawing/2014/main" id="{80A64AA1-695A-4E60-AA8F-1163B9B1697B}"/>
            </a:ext>
          </a:extLst>
        </xdr:cNvPr>
        <xdr:cNvCxnSpPr/>
      </xdr:nvCxnSpPr>
      <xdr:spPr>
        <a:xfrm flipV="1">
          <a:off x="6972300" y="676567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12336</xdr:rowOff>
    </xdr:from>
    <xdr:ext cx="469744" cy="259045"/>
    <xdr:sp macro="" textlink="">
      <xdr:nvSpPr>
        <xdr:cNvPr id="138" name="n_1aveValue【道路】&#10;一人当たり延長">
          <a:extLst>
            <a:ext uri="{FF2B5EF4-FFF2-40B4-BE49-F238E27FC236}">
              <a16:creationId xmlns:a16="http://schemas.microsoft.com/office/drawing/2014/main" id="{2EA73D75-22EE-4442-850E-512DDEEA544C}"/>
            </a:ext>
          </a:extLst>
        </xdr:cNvPr>
        <xdr:cNvSpPr txBox="1"/>
      </xdr:nvSpPr>
      <xdr:spPr>
        <a:xfrm>
          <a:off x="9391727" y="687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10812</xdr:rowOff>
    </xdr:from>
    <xdr:ext cx="469744" cy="259045"/>
    <xdr:sp macro="" textlink="">
      <xdr:nvSpPr>
        <xdr:cNvPr id="139" name="n_2aveValue【道路】&#10;一人当たり延長">
          <a:extLst>
            <a:ext uri="{FF2B5EF4-FFF2-40B4-BE49-F238E27FC236}">
              <a16:creationId xmlns:a16="http://schemas.microsoft.com/office/drawing/2014/main" id="{B69610CA-E0A9-44F5-AFF3-3D4474570AA3}"/>
            </a:ext>
          </a:extLst>
        </xdr:cNvPr>
        <xdr:cNvSpPr txBox="1"/>
      </xdr:nvSpPr>
      <xdr:spPr>
        <a:xfrm>
          <a:off x="8515427" y="68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12209</xdr:rowOff>
    </xdr:from>
    <xdr:ext cx="469744" cy="259045"/>
    <xdr:sp macro="" textlink="">
      <xdr:nvSpPr>
        <xdr:cNvPr id="140" name="n_3aveValue【道路】&#10;一人当たり延長">
          <a:extLst>
            <a:ext uri="{FF2B5EF4-FFF2-40B4-BE49-F238E27FC236}">
              <a16:creationId xmlns:a16="http://schemas.microsoft.com/office/drawing/2014/main" id="{D6C5C87B-8688-45A3-A553-C3D8C2C23604}"/>
            </a:ext>
          </a:extLst>
        </xdr:cNvPr>
        <xdr:cNvSpPr txBox="1"/>
      </xdr:nvSpPr>
      <xdr:spPr>
        <a:xfrm>
          <a:off x="7626427" y="68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12082</xdr:rowOff>
    </xdr:from>
    <xdr:ext cx="469744" cy="259045"/>
    <xdr:sp macro="" textlink="">
      <xdr:nvSpPr>
        <xdr:cNvPr id="141" name="n_4aveValue【道路】&#10;一人当たり延長">
          <a:extLst>
            <a:ext uri="{FF2B5EF4-FFF2-40B4-BE49-F238E27FC236}">
              <a16:creationId xmlns:a16="http://schemas.microsoft.com/office/drawing/2014/main" id="{8254D90E-A8DB-40C1-937D-905B2D4F0EBB}"/>
            </a:ext>
          </a:extLst>
        </xdr:cNvPr>
        <xdr:cNvSpPr txBox="1"/>
      </xdr:nvSpPr>
      <xdr:spPr>
        <a:xfrm>
          <a:off x="6737427" y="687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147337</xdr:rowOff>
    </xdr:from>
    <xdr:ext cx="469744" cy="259045"/>
    <xdr:sp macro="" textlink="">
      <xdr:nvSpPr>
        <xdr:cNvPr id="142" name="n_1mainValue【道路】&#10;一人当たり延長">
          <a:extLst>
            <a:ext uri="{FF2B5EF4-FFF2-40B4-BE49-F238E27FC236}">
              <a16:creationId xmlns:a16="http://schemas.microsoft.com/office/drawing/2014/main" id="{19A76538-F5A1-4672-9D70-2BD0EE07F310}"/>
            </a:ext>
          </a:extLst>
        </xdr:cNvPr>
        <xdr:cNvSpPr txBox="1"/>
      </xdr:nvSpPr>
      <xdr:spPr>
        <a:xfrm>
          <a:off x="93917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145940</xdr:rowOff>
    </xdr:from>
    <xdr:ext cx="469744" cy="259045"/>
    <xdr:sp macro="" textlink="">
      <xdr:nvSpPr>
        <xdr:cNvPr id="143" name="n_2mainValue【道路】&#10;一人当たり延長">
          <a:extLst>
            <a:ext uri="{FF2B5EF4-FFF2-40B4-BE49-F238E27FC236}">
              <a16:creationId xmlns:a16="http://schemas.microsoft.com/office/drawing/2014/main" id="{F5BBABB0-071D-40A0-8B22-B10242123EA3}"/>
            </a:ext>
          </a:extLst>
        </xdr:cNvPr>
        <xdr:cNvSpPr txBox="1"/>
      </xdr:nvSpPr>
      <xdr:spPr>
        <a:xfrm>
          <a:off x="8515427" y="64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146448</xdr:rowOff>
    </xdr:from>
    <xdr:ext cx="469744" cy="259045"/>
    <xdr:sp macro="" textlink="">
      <xdr:nvSpPr>
        <xdr:cNvPr id="144" name="n_3mainValue【道路】&#10;一人当たり延長">
          <a:extLst>
            <a:ext uri="{FF2B5EF4-FFF2-40B4-BE49-F238E27FC236}">
              <a16:creationId xmlns:a16="http://schemas.microsoft.com/office/drawing/2014/main" id="{A251D234-70F0-4B5B-ACD5-5A7D4578BE59}"/>
            </a:ext>
          </a:extLst>
        </xdr:cNvPr>
        <xdr:cNvSpPr txBox="1"/>
      </xdr:nvSpPr>
      <xdr:spPr>
        <a:xfrm>
          <a:off x="7626427" y="64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146575</xdr:rowOff>
    </xdr:from>
    <xdr:ext cx="469744" cy="259045"/>
    <xdr:sp macro="" textlink="">
      <xdr:nvSpPr>
        <xdr:cNvPr id="145" name="n_4mainValue【道路】&#10;一人当たり延長">
          <a:extLst>
            <a:ext uri="{FF2B5EF4-FFF2-40B4-BE49-F238E27FC236}">
              <a16:creationId xmlns:a16="http://schemas.microsoft.com/office/drawing/2014/main" id="{7FA543BF-0F46-474F-89C6-E46E7E1FB41B}"/>
            </a:ext>
          </a:extLst>
        </xdr:cNvPr>
        <xdr:cNvSpPr txBox="1"/>
      </xdr:nvSpPr>
      <xdr:spPr>
        <a:xfrm>
          <a:off x="6737427" y="64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E47791D-CAC0-43F0-B43F-A88626B219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27ACBC6-7D2E-4679-ACE4-E3F4AD54FF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B1C4728-E2F9-4C20-8532-51F4E1901B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7F8A8C9-DD7B-4F84-9E19-77792835172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52840C5-D58C-4B99-8F7D-49F23AC6ED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1FBE64E-17DB-4628-9FE0-15A0F53128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C73F301-685D-4786-A189-0D05943452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A9F642F-01D5-460B-A4A8-B16D8A4789C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A1A6EC6-6A4F-44E0-8BFB-FB9A72479E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A2CFFF0-B629-43B1-818B-68448B92057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998D479-1D5E-42C8-ABE3-B4F08D16B6A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E619C0A4-0A9D-4E81-8BF3-9181284CF94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29EE3AC0-7558-40FB-8007-A2217FD14C5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B65222DC-EDEE-4435-A08C-1A3AF79030A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3D9A9B39-E122-451B-AEA8-BB173E7CCC4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309F03E2-6989-4823-86CF-914913302AE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D4343481-3FAD-431E-8012-2DEAEF67ED6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FA904D8A-D149-47D8-8021-2B641DA636B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96A484C6-F43C-4C98-8AE8-0EB8F9A84FF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E53F8D9D-A674-4C47-90F8-47940E9D6AD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6AC6A2C7-5659-4F0B-AA8A-E2CB74BA1805}"/>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1EA1AAEA-A8BA-49BF-8FB8-4B61A31214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CD1B333A-0E5C-4F5B-B1FB-8CBE6FBF6B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E68B0D9D-9C03-4BEE-9F93-68C6E0820E1B}"/>
            </a:ext>
          </a:extLst>
        </xdr:cNvPr>
        <xdr:cNvCxnSpPr/>
      </xdr:nvCxnSpPr>
      <xdr:spPr>
        <a:xfrm flipV="1">
          <a:off x="4634865" y="96335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8CDE12D-922F-4DF5-83B6-3D3FAC8BEBE5}"/>
            </a:ext>
          </a:extLst>
        </xdr:cNvPr>
        <xdr:cNvSpPr txBox="1"/>
      </xdr:nvSpPr>
      <xdr:spPr>
        <a:xfrm>
          <a:off x="46736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4DB07256-3A3F-407C-B109-53038AC51523}"/>
            </a:ext>
          </a:extLst>
        </xdr:cNvPr>
        <xdr:cNvCxnSpPr/>
      </xdr:nvCxnSpPr>
      <xdr:spPr>
        <a:xfrm>
          <a:off x="4546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AE612C05-2FA7-4DB2-B80B-CAF53E4B27C2}"/>
            </a:ext>
          </a:extLst>
        </xdr:cNvPr>
        <xdr:cNvSpPr txBox="1"/>
      </xdr:nvSpPr>
      <xdr:spPr>
        <a:xfrm>
          <a:off x="4673600" y="9408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ADA052FA-4BA8-44FF-ABBB-0DC069D9272F}"/>
            </a:ext>
          </a:extLst>
        </xdr:cNvPr>
        <xdr:cNvCxnSpPr/>
      </xdr:nvCxnSpPr>
      <xdr:spPr>
        <a:xfrm>
          <a:off x="4546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74E8CD2C-95C2-4669-8E45-089EB5852DEE}"/>
            </a:ext>
          </a:extLst>
        </xdr:cNvPr>
        <xdr:cNvSpPr txBox="1"/>
      </xdr:nvSpPr>
      <xdr:spPr>
        <a:xfrm>
          <a:off x="4673600" y="10501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3C82AF1F-41BC-4222-8C33-B836E6883B81}"/>
            </a:ext>
          </a:extLst>
        </xdr:cNvPr>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5ACAF772-BB7B-40F7-B0A7-4E0470A7C9B1}"/>
            </a:ext>
          </a:extLst>
        </xdr:cNvPr>
        <xdr:cNvSpPr/>
      </xdr:nvSpPr>
      <xdr:spPr>
        <a:xfrm>
          <a:off x="37465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96A83F69-8178-4976-9D81-A60287CEC8CD}"/>
            </a:ext>
          </a:extLst>
        </xdr:cNvPr>
        <xdr:cNvSpPr/>
      </xdr:nvSpPr>
      <xdr:spPr>
        <a:xfrm>
          <a:off x="2857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42BBA2EE-16CD-43CF-AF06-AD6C6AB19500}"/>
            </a:ext>
          </a:extLst>
        </xdr:cNvPr>
        <xdr:cNvSpPr/>
      </xdr:nvSpPr>
      <xdr:spPr>
        <a:xfrm>
          <a:off x="19685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E5E224D0-C965-4A96-81AF-150C7F37854A}"/>
            </a:ext>
          </a:extLst>
        </xdr:cNvPr>
        <xdr:cNvSpPr/>
      </xdr:nvSpPr>
      <xdr:spPr>
        <a:xfrm>
          <a:off x="107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EADFAC0-3C78-4E33-99D7-31C2EC17F9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8F40F33-803B-45E0-90C1-75AE3C49C6E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726F956-0FB4-42FF-A4B3-DBCC60E81F7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8BB769F-BF08-40F0-AB29-91DE3BEDA87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B872389-8A6F-4736-BA22-E5CABC8263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55880</xdr:rowOff>
    </xdr:from>
    <xdr:to>
      <xdr:col>24</xdr:col>
      <xdr:colOff>114300</xdr:colOff>
      <xdr:row>63</xdr:row>
      <xdr:rowOff>157480</xdr:rowOff>
    </xdr:to>
    <xdr:sp macro="" textlink="">
      <xdr:nvSpPr>
        <xdr:cNvPr id="185" name="楕円 184">
          <a:extLst>
            <a:ext uri="{FF2B5EF4-FFF2-40B4-BE49-F238E27FC236}">
              <a16:creationId xmlns:a16="http://schemas.microsoft.com/office/drawing/2014/main" id="{47DDA88F-4D5D-49F0-A59D-EE078C801F04}"/>
            </a:ext>
          </a:extLst>
        </xdr:cNvPr>
        <xdr:cNvSpPr/>
      </xdr:nvSpPr>
      <xdr:spPr>
        <a:xfrm>
          <a:off x="4584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142257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2DEDDEF7-1FA7-411C-AA49-3CD40552A77E}"/>
            </a:ext>
          </a:extLst>
        </xdr:cNvPr>
        <xdr:cNvSpPr txBox="1"/>
      </xdr:nvSpPr>
      <xdr:spPr>
        <a:xfrm>
          <a:off x="4673600" y="1077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29210</xdr:rowOff>
    </xdr:from>
    <xdr:to>
      <xdr:col>20</xdr:col>
      <xdr:colOff>38100</xdr:colOff>
      <xdr:row>63</xdr:row>
      <xdr:rowOff>130810</xdr:rowOff>
    </xdr:to>
    <xdr:sp macro="" textlink="">
      <xdr:nvSpPr>
        <xdr:cNvPr id="187" name="楕円 186">
          <a:extLst>
            <a:ext uri="{FF2B5EF4-FFF2-40B4-BE49-F238E27FC236}">
              <a16:creationId xmlns:a16="http://schemas.microsoft.com/office/drawing/2014/main" id="{AEDD7411-3E8F-4D3D-B031-B8769744BAF5}"/>
            </a:ext>
          </a:extLst>
        </xdr:cNvPr>
        <xdr:cNvSpPr/>
      </xdr:nvSpPr>
      <xdr:spPr>
        <a:xfrm>
          <a:off x="3746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80010</xdr:rowOff>
    </xdr:from>
    <xdr:to>
      <xdr:col>24</xdr:col>
      <xdr:colOff>63500</xdr:colOff>
      <xdr:row>63</xdr:row>
      <xdr:rowOff>106680</xdr:rowOff>
    </xdr:to>
    <xdr:cxnSp macro="">
      <xdr:nvCxnSpPr>
        <xdr:cNvPr id="188" name="直線コネクタ 187">
          <a:extLst>
            <a:ext uri="{FF2B5EF4-FFF2-40B4-BE49-F238E27FC236}">
              <a16:creationId xmlns:a16="http://schemas.microsoft.com/office/drawing/2014/main" id="{91B322BA-157D-4E7C-B4C7-DBFC13F3FC65}"/>
            </a:ext>
          </a:extLst>
        </xdr:cNvPr>
        <xdr:cNvCxnSpPr/>
      </xdr:nvCxnSpPr>
      <xdr:spPr>
        <a:xfrm>
          <a:off x="3797300" y="108813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xdr:rowOff>
    </xdr:from>
    <xdr:to>
      <xdr:col>15</xdr:col>
      <xdr:colOff>101600</xdr:colOff>
      <xdr:row>63</xdr:row>
      <xdr:rowOff>104140</xdr:rowOff>
    </xdr:to>
    <xdr:sp macro="" textlink="">
      <xdr:nvSpPr>
        <xdr:cNvPr id="189" name="楕円 188">
          <a:extLst>
            <a:ext uri="{FF2B5EF4-FFF2-40B4-BE49-F238E27FC236}">
              <a16:creationId xmlns:a16="http://schemas.microsoft.com/office/drawing/2014/main" id="{D55A9E7C-58BA-4551-A4AB-A4FDB5AFCBD1}"/>
            </a:ext>
          </a:extLst>
        </xdr:cNvPr>
        <xdr:cNvSpPr/>
      </xdr:nvSpPr>
      <xdr:spPr>
        <a:xfrm>
          <a:off x="2857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53340</xdr:rowOff>
    </xdr:from>
    <xdr:to>
      <xdr:col>19</xdr:col>
      <xdr:colOff>177800</xdr:colOff>
      <xdr:row>63</xdr:row>
      <xdr:rowOff>80010</xdr:rowOff>
    </xdr:to>
    <xdr:cxnSp macro="">
      <xdr:nvCxnSpPr>
        <xdr:cNvPr id="190" name="直線コネクタ 189">
          <a:extLst>
            <a:ext uri="{FF2B5EF4-FFF2-40B4-BE49-F238E27FC236}">
              <a16:creationId xmlns:a16="http://schemas.microsoft.com/office/drawing/2014/main" id="{FAD1CCCF-DF66-4826-8B44-8B20BEFEECCD}"/>
            </a:ext>
          </a:extLst>
        </xdr:cNvPr>
        <xdr:cNvCxnSpPr/>
      </xdr:nvCxnSpPr>
      <xdr:spPr>
        <a:xfrm>
          <a:off x="2908300" y="108546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141605</xdr:rowOff>
    </xdr:from>
    <xdr:to>
      <xdr:col>10</xdr:col>
      <xdr:colOff>165100</xdr:colOff>
      <xdr:row>63</xdr:row>
      <xdr:rowOff>71755</xdr:rowOff>
    </xdr:to>
    <xdr:sp macro="" textlink="">
      <xdr:nvSpPr>
        <xdr:cNvPr id="191" name="楕円 190">
          <a:extLst>
            <a:ext uri="{FF2B5EF4-FFF2-40B4-BE49-F238E27FC236}">
              <a16:creationId xmlns:a16="http://schemas.microsoft.com/office/drawing/2014/main" id="{6B5B87C1-81F5-45D4-A670-1E2A941134B3}"/>
            </a:ext>
          </a:extLst>
        </xdr:cNvPr>
        <xdr:cNvSpPr/>
      </xdr:nvSpPr>
      <xdr:spPr>
        <a:xfrm>
          <a:off x="1968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20955</xdr:rowOff>
    </xdr:from>
    <xdr:to>
      <xdr:col>15</xdr:col>
      <xdr:colOff>50800</xdr:colOff>
      <xdr:row>63</xdr:row>
      <xdr:rowOff>53340</xdr:rowOff>
    </xdr:to>
    <xdr:cxnSp macro="">
      <xdr:nvCxnSpPr>
        <xdr:cNvPr id="192" name="直線コネクタ 191">
          <a:extLst>
            <a:ext uri="{FF2B5EF4-FFF2-40B4-BE49-F238E27FC236}">
              <a16:creationId xmlns:a16="http://schemas.microsoft.com/office/drawing/2014/main" id="{33CD5C15-B0FA-4B92-AAF6-2CD48802C60D}"/>
            </a:ext>
          </a:extLst>
        </xdr:cNvPr>
        <xdr:cNvCxnSpPr/>
      </xdr:nvCxnSpPr>
      <xdr:spPr>
        <a:xfrm>
          <a:off x="2019300" y="108223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118745</xdr:rowOff>
    </xdr:from>
    <xdr:to>
      <xdr:col>6</xdr:col>
      <xdr:colOff>38100</xdr:colOff>
      <xdr:row>63</xdr:row>
      <xdr:rowOff>48895</xdr:rowOff>
    </xdr:to>
    <xdr:sp macro="" textlink="">
      <xdr:nvSpPr>
        <xdr:cNvPr id="193" name="楕円 192">
          <a:extLst>
            <a:ext uri="{FF2B5EF4-FFF2-40B4-BE49-F238E27FC236}">
              <a16:creationId xmlns:a16="http://schemas.microsoft.com/office/drawing/2014/main" id="{B06E1EAC-1D8C-4CC5-AB85-12BC6D2D6DF9}"/>
            </a:ext>
          </a:extLst>
        </xdr:cNvPr>
        <xdr:cNvSpPr/>
      </xdr:nvSpPr>
      <xdr:spPr>
        <a:xfrm>
          <a:off x="1079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169545</xdr:rowOff>
    </xdr:from>
    <xdr:to>
      <xdr:col>10</xdr:col>
      <xdr:colOff>114300</xdr:colOff>
      <xdr:row>63</xdr:row>
      <xdr:rowOff>20955</xdr:rowOff>
    </xdr:to>
    <xdr:cxnSp macro="">
      <xdr:nvCxnSpPr>
        <xdr:cNvPr id="194" name="直線コネクタ 193">
          <a:extLst>
            <a:ext uri="{FF2B5EF4-FFF2-40B4-BE49-F238E27FC236}">
              <a16:creationId xmlns:a16="http://schemas.microsoft.com/office/drawing/2014/main" id="{F0C27B4E-5707-46AB-948A-D2A142127132}"/>
            </a:ext>
          </a:extLst>
        </xdr:cNvPr>
        <xdr:cNvCxnSpPr/>
      </xdr:nvCxnSpPr>
      <xdr:spPr>
        <a:xfrm>
          <a:off x="1130300" y="107994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118762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B9D58265-F635-4C5D-89F3-5669B5DBACE9}"/>
            </a:ext>
          </a:extLst>
        </xdr:cNvPr>
        <xdr:cNvSpPr txBox="1"/>
      </xdr:nvSpPr>
      <xdr:spPr>
        <a:xfrm>
          <a:off x="3582044" y="1040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95902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899E28F0-9A85-4521-B25C-A50AB63A3D93}"/>
            </a:ext>
          </a:extLst>
        </xdr:cNvPr>
        <xdr:cNvSpPr txBox="1"/>
      </xdr:nvSpPr>
      <xdr:spPr>
        <a:xfrm>
          <a:off x="27057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73042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FC1A121B-2BFD-4BF1-8541-CD3B6226FC64}"/>
            </a:ext>
          </a:extLst>
        </xdr:cNvPr>
        <xdr:cNvSpPr txBox="1"/>
      </xdr:nvSpPr>
      <xdr:spPr>
        <a:xfrm>
          <a:off x="1816744" y="1036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50182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D9472E20-1ACE-47C4-93E8-DA51FE119E54}"/>
            </a:ext>
          </a:extLst>
        </xdr:cNvPr>
        <xdr:cNvSpPr txBox="1"/>
      </xdr:nvSpPr>
      <xdr:spPr>
        <a:xfrm>
          <a:off x="927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121937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EE714FAC-B161-4A1B-8ED3-B05D5A3D2333}"/>
            </a:ext>
          </a:extLst>
        </xdr:cNvPr>
        <xdr:cNvSpPr txBox="1"/>
      </xdr:nvSpPr>
      <xdr:spPr>
        <a:xfrm>
          <a:off x="3582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8369221E-8658-4602-821B-F7BBD6F33325}"/>
            </a:ext>
          </a:extLst>
        </xdr:cNvPr>
        <xdr:cNvSpPr txBox="1"/>
      </xdr:nvSpPr>
      <xdr:spPr>
        <a:xfrm>
          <a:off x="2705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62882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915F83AF-7658-48CF-8F2A-85EE9FF05597}"/>
            </a:ext>
          </a:extLst>
        </xdr:cNvPr>
        <xdr:cNvSpPr txBox="1"/>
      </xdr:nvSpPr>
      <xdr:spPr>
        <a:xfrm>
          <a:off x="1816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40022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1B299204-20F5-4F8D-8FBE-1DB034CA60A8}"/>
            </a:ext>
          </a:extLst>
        </xdr:cNvPr>
        <xdr:cNvSpPr txBox="1"/>
      </xdr:nvSpPr>
      <xdr:spPr>
        <a:xfrm>
          <a:off x="9277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C24C3449-1E39-459E-BFE0-26453203D59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7BF689DF-C98F-4D9A-8F41-C380E8E9F9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DD0D7BC8-E07E-4E62-987D-64B20DEEA7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6391AF49-773C-4992-A0EE-322DAC2C5B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ABCF1E9C-A62D-44E0-995D-65E3D33E84A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6BC15775-BC27-4561-AC45-7CF61EF36FC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F4D64296-D764-41DB-AA1B-E09C006132F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7428AEB0-2F62-4ADD-9FB9-EB4E3900978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DA2F563A-1B42-4B4F-B476-6F626F6761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D798DD67-C4B4-410C-B10A-06FB4E2960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40BFB88D-C139-4494-91E9-66C3A7BEC78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F8F9F523-AC79-4B62-846C-4F8F58C4B79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2F1ADA96-977A-423F-96B4-6111C91660D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7E692CF4-6916-4218-98BC-0B0E17317BB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AEE5FBD1-3A61-4F21-BD0D-3BE6F29D0E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B2759D46-5315-4803-9906-F67E30EFE82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3834B080-4C35-4286-9078-04193103653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731668BC-FE8D-4072-8273-44AEB63172F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221D19AF-45D6-45A5-B9E4-3B7225B421D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27618C7C-EC48-4676-A691-AF1B6F52298E}"/>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7F6A2E49-86E5-4ED8-845A-CBD4FE7EB8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CACB78DC-8299-4A6F-B6B8-6E030ADFE5F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6260EDB0-ACC5-4C08-8F62-4169B8D711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45DB3CB0-C926-43D4-917F-FAB342A01022}"/>
            </a:ext>
          </a:extLst>
        </xdr:cNvPr>
        <xdr:cNvCxnSpPr/>
      </xdr:nvCxnSpPr>
      <xdr:spPr>
        <a:xfrm flipV="1">
          <a:off x="10476865" y="9702405"/>
          <a:ext cx="0" cy="1300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4876C30B-F3D9-4467-8CB2-FD0E5BFD03CD}"/>
            </a:ext>
          </a:extLst>
        </xdr:cNvPr>
        <xdr:cNvSpPr txBox="1"/>
      </xdr:nvSpPr>
      <xdr:spPr>
        <a:xfrm>
          <a:off x="10515600" y="1100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EDC3E887-5A22-4648-B7F6-2AFAC7073882}"/>
            </a:ext>
          </a:extLst>
        </xdr:cNvPr>
        <xdr:cNvCxnSpPr/>
      </xdr:nvCxnSpPr>
      <xdr:spPr>
        <a:xfrm>
          <a:off x="10388600" y="1100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D3E0E77F-1986-4D20-9AF7-A4090709C88B}"/>
            </a:ext>
          </a:extLst>
        </xdr:cNvPr>
        <xdr:cNvSpPr txBox="1"/>
      </xdr:nvSpPr>
      <xdr:spPr>
        <a:xfrm>
          <a:off x="10515600" y="947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69FF515F-C628-49BC-BFC0-200D274C16F0}"/>
            </a:ext>
          </a:extLst>
        </xdr:cNvPr>
        <xdr:cNvCxnSpPr/>
      </xdr:nvCxnSpPr>
      <xdr:spPr>
        <a:xfrm>
          <a:off x="10388600" y="970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57838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BD1D7103-1F60-4054-ADDD-5DF9FC1DF3A6}"/>
            </a:ext>
          </a:extLst>
        </xdr:cNvPr>
        <xdr:cNvSpPr txBox="1"/>
      </xdr:nvSpPr>
      <xdr:spPr>
        <a:xfrm>
          <a:off x="10515600" y="105162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5550476F-936B-4128-B6C7-D78B53B4CD1E}"/>
            </a:ext>
          </a:extLst>
        </xdr:cNvPr>
        <xdr:cNvSpPr/>
      </xdr:nvSpPr>
      <xdr:spPr>
        <a:xfrm>
          <a:off x="10426700" y="1053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64DF0EBF-98C4-4419-B7AA-9C61C9A34829}"/>
            </a:ext>
          </a:extLst>
        </xdr:cNvPr>
        <xdr:cNvSpPr/>
      </xdr:nvSpPr>
      <xdr:spPr>
        <a:xfrm>
          <a:off x="9588500" y="105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5740BA51-81F1-43A6-BA06-788E4C2505AF}"/>
            </a:ext>
          </a:extLst>
        </xdr:cNvPr>
        <xdr:cNvSpPr/>
      </xdr:nvSpPr>
      <xdr:spPr>
        <a:xfrm>
          <a:off x="8699500" y="105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FB62384C-C4C4-4CF6-898B-13F260AD13D9}"/>
            </a:ext>
          </a:extLst>
        </xdr:cNvPr>
        <xdr:cNvSpPr/>
      </xdr:nvSpPr>
      <xdr:spPr>
        <a:xfrm>
          <a:off x="7810500" y="1054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F1B246CC-51AA-4125-852E-91584B979A8F}"/>
            </a:ext>
          </a:extLst>
        </xdr:cNvPr>
        <xdr:cNvSpPr/>
      </xdr:nvSpPr>
      <xdr:spPr>
        <a:xfrm>
          <a:off x="6921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621BBCF-9497-49B6-B4CB-A5263154CEB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CF2BC21-6793-4DA1-98B5-30D3984A7E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369EFE2-FB21-4908-A579-D38086EDFC7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48CD4DC-468E-4CEB-826C-A331F1F15BD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3A098B2-492B-4E0C-80F9-E34C428CA2F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95538</xdr:rowOff>
    </xdr:from>
    <xdr:to>
      <xdr:col>55</xdr:col>
      <xdr:colOff>50800</xdr:colOff>
      <xdr:row>58</xdr:row>
      <xdr:rowOff>25688</xdr:rowOff>
    </xdr:to>
    <xdr:sp macro="" textlink="">
      <xdr:nvSpPr>
        <xdr:cNvPr id="242" name="楕円 241">
          <a:extLst>
            <a:ext uri="{FF2B5EF4-FFF2-40B4-BE49-F238E27FC236}">
              <a16:creationId xmlns:a16="http://schemas.microsoft.com/office/drawing/2014/main" id="{0D1271D0-6CD2-4B27-B224-B2F0B609E434}"/>
            </a:ext>
          </a:extLst>
        </xdr:cNvPr>
        <xdr:cNvSpPr/>
      </xdr:nvSpPr>
      <xdr:spPr>
        <a:xfrm>
          <a:off x="10426700" y="986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118415</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63C24BE3-A06B-409D-BE50-64F5B96B9001}"/>
            </a:ext>
          </a:extLst>
        </xdr:cNvPr>
        <xdr:cNvSpPr txBox="1"/>
      </xdr:nvSpPr>
      <xdr:spPr>
        <a:xfrm>
          <a:off x="10515600" y="971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102602</xdr:rowOff>
    </xdr:from>
    <xdr:to>
      <xdr:col>50</xdr:col>
      <xdr:colOff>165100</xdr:colOff>
      <xdr:row>58</xdr:row>
      <xdr:rowOff>32752</xdr:rowOff>
    </xdr:to>
    <xdr:sp macro="" textlink="">
      <xdr:nvSpPr>
        <xdr:cNvPr id="244" name="楕円 243">
          <a:extLst>
            <a:ext uri="{FF2B5EF4-FFF2-40B4-BE49-F238E27FC236}">
              <a16:creationId xmlns:a16="http://schemas.microsoft.com/office/drawing/2014/main" id="{58AF0702-A1F0-4971-A685-1D6AA85DE0A3}"/>
            </a:ext>
          </a:extLst>
        </xdr:cNvPr>
        <xdr:cNvSpPr/>
      </xdr:nvSpPr>
      <xdr:spPr>
        <a:xfrm>
          <a:off x="9588500" y="98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146338</xdr:rowOff>
    </xdr:from>
    <xdr:to>
      <xdr:col>55</xdr:col>
      <xdr:colOff>0</xdr:colOff>
      <xdr:row>57</xdr:row>
      <xdr:rowOff>153402</xdr:rowOff>
    </xdr:to>
    <xdr:cxnSp macro="">
      <xdr:nvCxnSpPr>
        <xdr:cNvPr id="245" name="直線コネクタ 244">
          <a:extLst>
            <a:ext uri="{FF2B5EF4-FFF2-40B4-BE49-F238E27FC236}">
              <a16:creationId xmlns:a16="http://schemas.microsoft.com/office/drawing/2014/main" id="{3E4CAA97-4256-4052-8B89-8A25BC69B626}"/>
            </a:ext>
          </a:extLst>
        </xdr:cNvPr>
        <xdr:cNvCxnSpPr/>
      </xdr:nvCxnSpPr>
      <xdr:spPr>
        <a:xfrm flipV="1">
          <a:off x="9639300" y="9918988"/>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108443</xdr:rowOff>
    </xdr:from>
    <xdr:to>
      <xdr:col>46</xdr:col>
      <xdr:colOff>38100</xdr:colOff>
      <xdr:row>58</xdr:row>
      <xdr:rowOff>38593</xdr:rowOff>
    </xdr:to>
    <xdr:sp macro="" textlink="">
      <xdr:nvSpPr>
        <xdr:cNvPr id="246" name="楕円 245">
          <a:extLst>
            <a:ext uri="{FF2B5EF4-FFF2-40B4-BE49-F238E27FC236}">
              <a16:creationId xmlns:a16="http://schemas.microsoft.com/office/drawing/2014/main" id="{01DBA57A-8E7D-43EA-B15C-0A0780FE8059}"/>
            </a:ext>
          </a:extLst>
        </xdr:cNvPr>
        <xdr:cNvSpPr/>
      </xdr:nvSpPr>
      <xdr:spPr>
        <a:xfrm>
          <a:off x="8699500" y="98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153402</xdr:rowOff>
    </xdr:from>
    <xdr:to>
      <xdr:col>50</xdr:col>
      <xdr:colOff>114300</xdr:colOff>
      <xdr:row>57</xdr:row>
      <xdr:rowOff>159243</xdr:rowOff>
    </xdr:to>
    <xdr:cxnSp macro="">
      <xdr:nvCxnSpPr>
        <xdr:cNvPr id="247" name="直線コネクタ 246">
          <a:extLst>
            <a:ext uri="{FF2B5EF4-FFF2-40B4-BE49-F238E27FC236}">
              <a16:creationId xmlns:a16="http://schemas.microsoft.com/office/drawing/2014/main" id="{207D86C1-1C90-434E-9B36-155DCE3F01B1}"/>
            </a:ext>
          </a:extLst>
        </xdr:cNvPr>
        <xdr:cNvCxnSpPr/>
      </xdr:nvCxnSpPr>
      <xdr:spPr>
        <a:xfrm flipV="1">
          <a:off x="8750300" y="9926052"/>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108782</xdr:rowOff>
    </xdr:from>
    <xdr:to>
      <xdr:col>41</xdr:col>
      <xdr:colOff>101600</xdr:colOff>
      <xdr:row>58</xdr:row>
      <xdr:rowOff>38932</xdr:rowOff>
    </xdr:to>
    <xdr:sp macro="" textlink="">
      <xdr:nvSpPr>
        <xdr:cNvPr id="248" name="楕円 247">
          <a:extLst>
            <a:ext uri="{FF2B5EF4-FFF2-40B4-BE49-F238E27FC236}">
              <a16:creationId xmlns:a16="http://schemas.microsoft.com/office/drawing/2014/main" id="{D3512F36-B3ED-42A7-8229-978B4C3A3356}"/>
            </a:ext>
          </a:extLst>
        </xdr:cNvPr>
        <xdr:cNvSpPr/>
      </xdr:nvSpPr>
      <xdr:spPr>
        <a:xfrm>
          <a:off x="7810500" y="98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159243</xdr:rowOff>
    </xdr:from>
    <xdr:to>
      <xdr:col>45</xdr:col>
      <xdr:colOff>177800</xdr:colOff>
      <xdr:row>57</xdr:row>
      <xdr:rowOff>159582</xdr:rowOff>
    </xdr:to>
    <xdr:cxnSp macro="">
      <xdr:nvCxnSpPr>
        <xdr:cNvPr id="249" name="直線コネクタ 248">
          <a:extLst>
            <a:ext uri="{FF2B5EF4-FFF2-40B4-BE49-F238E27FC236}">
              <a16:creationId xmlns:a16="http://schemas.microsoft.com/office/drawing/2014/main" id="{5C440FD7-BF74-4D2D-98A6-455B32FDDCE5}"/>
            </a:ext>
          </a:extLst>
        </xdr:cNvPr>
        <xdr:cNvCxnSpPr/>
      </xdr:nvCxnSpPr>
      <xdr:spPr>
        <a:xfrm flipV="1">
          <a:off x="7861300" y="9931893"/>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116086</xdr:rowOff>
    </xdr:from>
    <xdr:to>
      <xdr:col>36</xdr:col>
      <xdr:colOff>165100</xdr:colOff>
      <xdr:row>58</xdr:row>
      <xdr:rowOff>46236</xdr:rowOff>
    </xdr:to>
    <xdr:sp macro="" textlink="">
      <xdr:nvSpPr>
        <xdr:cNvPr id="250" name="楕円 249">
          <a:extLst>
            <a:ext uri="{FF2B5EF4-FFF2-40B4-BE49-F238E27FC236}">
              <a16:creationId xmlns:a16="http://schemas.microsoft.com/office/drawing/2014/main" id="{3DF47C5A-5040-4B9E-9B95-94B1D45CE850}"/>
            </a:ext>
          </a:extLst>
        </xdr:cNvPr>
        <xdr:cNvSpPr/>
      </xdr:nvSpPr>
      <xdr:spPr>
        <a:xfrm>
          <a:off x="6921500" y="98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159582</xdr:rowOff>
    </xdr:from>
    <xdr:to>
      <xdr:col>41</xdr:col>
      <xdr:colOff>50800</xdr:colOff>
      <xdr:row>57</xdr:row>
      <xdr:rowOff>166886</xdr:rowOff>
    </xdr:to>
    <xdr:cxnSp macro="">
      <xdr:nvCxnSpPr>
        <xdr:cNvPr id="251" name="直線コネクタ 250">
          <a:extLst>
            <a:ext uri="{FF2B5EF4-FFF2-40B4-BE49-F238E27FC236}">
              <a16:creationId xmlns:a16="http://schemas.microsoft.com/office/drawing/2014/main" id="{53DA269E-B97E-40AF-8A55-27D5557FDFE6}"/>
            </a:ext>
          </a:extLst>
        </xdr:cNvPr>
        <xdr:cNvCxnSpPr/>
      </xdr:nvCxnSpPr>
      <xdr:spPr>
        <a:xfrm flipV="1">
          <a:off x="6972300" y="9932232"/>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9391D8FD-03BF-4488-91B5-A050F7DC43E0}"/>
            </a:ext>
          </a:extLst>
        </xdr:cNvPr>
        <xdr:cNvSpPr txBox="1"/>
      </xdr:nvSpPr>
      <xdr:spPr>
        <a:xfrm>
          <a:off x="9327095" y="106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B6127513-15A2-42A0-9278-7966780E3573}"/>
            </a:ext>
          </a:extLst>
        </xdr:cNvPr>
        <xdr:cNvSpPr txBox="1"/>
      </xdr:nvSpPr>
      <xdr:spPr>
        <a:xfrm>
          <a:off x="8450795" y="1063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11577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F1093E20-A934-43B0-919A-D8AF39E1DEE7}"/>
            </a:ext>
          </a:extLst>
        </xdr:cNvPr>
        <xdr:cNvSpPr txBox="1"/>
      </xdr:nvSpPr>
      <xdr:spPr>
        <a:xfrm>
          <a:off x="7561795" y="1064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168179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265F7B39-EF6A-4051-905B-C3B0176602F2}"/>
            </a:ext>
          </a:extLst>
        </xdr:cNvPr>
        <xdr:cNvSpPr txBox="1"/>
      </xdr:nvSpPr>
      <xdr:spPr>
        <a:xfrm>
          <a:off x="6672795" y="1062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49279</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FAD89621-8CEB-428B-A24D-5C7DDFC65685}"/>
            </a:ext>
          </a:extLst>
        </xdr:cNvPr>
        <xdr:cNvSpPr txBox="1"/>
      </xdr:nvSpPr>
      <xdr:spPr>
        <a:xfrm>
          <a:off x="9327095" y="965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55120</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7DE45D37-091D-420C-909D-B05EBC91DA60}"/>
            </a:ext>
          </a:extLst>
        </xdr:cNvPr>
        <xdr:cNvSpPr txBox="1"/>
      </xdr:nvSpPr>
      <xdr:spPr>
        <a:xfrm>
          <a:off x="8450795" y="965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55459</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5BDCD18B-AAAD-40F8-BF45-9AE068A6D33A}"/>
            </a:ext>
          </a:extLst>
        </xdr:cNvPr>
        <xdr:cNvSpPr txBox="1"/>
      </xdr:nvSpPr>
      <xdr:spPr>
        <a:xfrm>
          <a:off x="7561795" y="965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62763</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DE74B348-121E-44AC-B8E2-E6D6E1A8AF27}"/>
            </a:ext>
          </a:extLst>
        </xdr:cNvPr>
        <xdr:cNvSpPr txBox="1"/>
      </xdr:nvSpPr>
      <xdr:spPr>
        <a:xfrm>
          <a:off x="6672795" y="966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BD8F9975-FA52-44CA-B067-B7739F65E8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E3A22FD6-6585-4F41-8719-7577286A13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D09EA5E2-190A-4EFB-A67F-1C1F285BFE4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BA59B952-5D5D-4A76-A034-A5EC6AB489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FB774148-B419-4D55-B101-306EB46386D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7F6019B8-9BB7-426C-A7F4-5C4B75C4D9F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4F4D9D5-9EBB-448D-A5B3-26B2207575A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4E252217-A450-4F9D-B276-7833A94708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51950B6B-D107-4EB0-84CA-D4FDD135BCB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A5B46243-9300-47A8-B00D-BD3F51C85E9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1C3E2E81-A965-40CC-A6B5-B738F8877E64}"/>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C9C39E55-FE5A-4DCC-879A-EF0B1C0690B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4545903E-B629-45D2-AF6C-22CDC0B957C3}"/>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BBD6AEFF-AB5D-4BEC-91CB-79362DB9154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92BE4667-629F-4DF0-932A-72E6085196B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2CCED0BC-2E4A-4FE4-965D-DE6622CF14E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330F958-6164-4472-83E2-1C38F554B7D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F68E11BB-1DCF-4B5D-B064-FC4FD48FE90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4AF85B0F-362C-4F12-9E00-35EB8147D05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D5BDCC08-13C8-4EBB-ABD7-C8189F2053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2B11F834-9906-4C65-AF55-F5EB5BD8BE7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49C7DC2E-C103-460D-94A9-5668097FB5C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0CD37E9B-5BF5-4F5A-A721-07FC188D1458}"/>
            </a:ext>
          </a:extLst>
        </xdr:cNvPr>
        <xdr:cNvCxnSpPr/>
      </xdr:nvCxnSpPr>
      <xdr:spPr>
        <a:xfrm flipV="1">
          <a:off x="4634865" y="13324332"/>
          <a:ext cx="0" cy="1458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7DF96154-8058-4A64-A9E7-37C606CAA662}"/>
            </a:ext>
          </a:extLst>
        </xdr:cNvPr>
        <xdr:cNvSpPr txBox="1"/>
      </xdr:nvSpPr>
      <xdr:spPr>
        <a:xfrm>
          <a:off x="46736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EE600C14-B0DE-479A-AD8E-3B0F60B04D55}"/>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A463782C-F490-4AF5-B673-CF0A9D617824}"/>
            </a:ext>
          </a:extLst>
        </xdr:cNvPr>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457934D3-5E99-4606-9CA7-F23B37AF6816}"/>
            </a:ext>
          </a:extLst>
        </xdr:cNvPr>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83329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76C71A63-0D14-4806-A64B-0E9B421B1ACE}"/>
            </a:ext>
          </a:extLst>
        </xdr:cNvPr>
        <xdr:cNvSpPr txBox="1"/>
      </xdr:nvSpPr>
      <xdr:spPr>
        <a:xfrm>
          <a:off x="4673600" y="1397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AB771C6A-F30F-4667-B17F-C571B4A94451}"/>
            </a:ext>
          </a:extLst>
        </xdr:cNvPr>
        <xdr:cNvSpPr/>
      </xdr:nvSpPr>
      <xdr:spPr>
        <a:xfrm>
          <a:off x="458470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C53D651D-4F48-4BC6-8757-3A54E79F4B30}"/>
            </a:ext>
          </a:extLst>
        </xdr:cNvPr>
        <xdr:cNvSpPr/>
      </xdr:nvSpPr>
      <xdr:spPr>
        <a:xfrm>
          <a:off x="3746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A5A98AD6-BBB9-43D4-A602-7DF5ECC5D72D}"/>
            </a:ext>
          </a:extLst>
        </xdr:cNvPr>
        <xdr:cNvSpPr/>
      </xdr:nvSpPr>
      <xdr:spPr>
        <a:xfrm>
          <a:off x="2857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DAE75FCF-B7CE-4DEF-9D81-BFB734229480}"/>
            </a:ext>
          </a:extLst>
        </xdr:cNvPr>
        <xdr:cNvSpPr/>
      </xdr:nvSpPr>
      <xdr:spPr>
        <a:xfrm>
          <a:off x="1968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6C309A49-A33C-43BD-9EA6-9304DA9B7708}"/>
            </a:ext>
          </a:extLst>
        </xdr:cNvPr>
        <xdr:cNvSpPr/>
      </xdr:nvSpPr>
      <xdr:spPr>
        <a:xfrm>
          <a:off x="1079500" y="139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495EDFC-B26F-409F-88AA-05D278652DC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B95F9865-BFD2-4BAE-8DEC-50D2FAF61E3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C30F062-7D5D-4975-BDC8-1F242F8F27B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E64C7D9F-8C1E-4B0B-A508-2F62004161D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6C17F29-5012-4864-8E6D-78E40D9C743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37592</xdr:rowOff>
    </xdr:from>
    <xdr:to>
      <xdr:col>24</xdr:col>
      <xdr:colOff>114300</xdr:colOff>
      <xdr:row>84</xdr:row>
      <xdr:rowOff>139192</xdr:rowOff>
    </xdr:to>
    <xdr:sp macro="" textlink="">
      <xdr:nvSpPr>
        <xdr:cNvPr id="298" name="楕円 297">
          <a:extLst>
            <a:ext uri="{FF2B5EF4-FFF2-40B4-BE49-F238E27FC236}">
              <a16:creationId xmlns:a16="http://schemas.microsoft.com/office/drawing/2014/main" id="{324EC83F-1210-4BAD-9077-ACA4A7C3F91A}"/>
            </a:ext>
          </a:extLst>
        </xdr:cNvPr>
        <xdr:cNvSpPr/>
      </xdr:nvSpPr>
      <xdr:spPr>
        <a:xfrm>
          <a:off x="4584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16019</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4CD61310-10B1-482E-85E9-CDC79460DF77}"/>
            </a:ext>
          </a:extLst>
        </xdr:cNvPr>
        <xdr:cNvSpPr txBox="1"/>
      </xdr:nvSpPr>
      <xdr:spPr>
        <a:xfrm>
          <a:off x="4673600"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5587</xdr:rowOff>
    </xdr:from>
    <xdr:to>
      <xdr:col>20</xdr:col>
      <xdr:colOff>38100</xdr:colOff>
      <xdr:row>84</xdr:row>
      <xdr:rowOff>107187</xdr:rowOff>
    </xdr:to>
    <xdr:sp macro="" textlink="">
      <xdr:nvSpPr>
        <xdr:cNvPr id="300" name="楕円 299">
          <a:extLst>
            <a:ext uri="{FF2B5EF4-FFF2-40B4-BE49-F238E27FC236}">
              <a16:creationId xmlns:a16="http://schemas.microsoft.com/office/drawing/2014/main" id="{E835BCDC-CFC1-479A-BE28-18B9AF7CE7A1}"/>
            </a:ext>
          </a:extLst>
        </xdr:cNvPr>
        <xdr:cNvSpPr/>
      </xdr:nvSpPr>
      <xdr:spPr>
        <a:xfrm>
          <a:off x="3746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56387</xdr:rowOff>
    </xdr:from>
    <xdr:to>
      <xdr:col>24</xdr:col>
      <xdr:colOff>63500</xdr:colOff>
      <xdr:row>84</xdr:row>
      <xdr:rowOff>88392</xdr:rowOff>
    </xdr:to>
    <xdr:cxnSp macro="">
      <xdr:nvCxnSpPr>
        <xdr:cNvPr id="301" name="直線コネクタ 300">
          <a:extLst>
            <a:ext uri="{FF2B5EF4-FFF2-40B4-BE49-F238E27FC236}">
              <a16:creationId xmlns:a16="http://schemas.microsoft.com/office/drawing/2014/main" id="{653FBB4F-BF28-4C69-9444-B3AA2D6E6049}"/>
            </a:ext>
          </a:extLst>
        </xdr:cNvPr>
        <xdr:cNvCxnSpPr/>
      </xdr:nvCxnSpPr>
      <xdr:spPr>
        <a:xfrm>
          <a:off x="3797300" y="144581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122174</xdr:rowOff>
    </xdr:from>
    <xdr:to>
      <xdr:col>15</xdr:col>
      <xdr:colOff>101600</xdr:colOff>
      <xdr:row>84</xdr:row>
      <xdr:rowOff>52324</xdr:rowOff>
    </xdr:to>
    <xdr:sp macro="" textlink="">
      <xdr:nvSpPr>
        <xdr:cNvPr id="302" name="楕円 301">
          <a:extLst>
            <a:ext uri="{FF2B5EF4-FFF2-40B4-BE49-F238E27FC236}">
              <a16:creationId xmlns:a16="http://schemas.microsoft.com/office/drawing/2014/main" id="{CB6584B8-C4DF-4098-B2ED-D0EC93D02737}"/>
            </a:ext>
          </a:extLst>
        </xdr:cNvPr>
        <xdr:cNvSpPr/>
      </xdr:nvSpPr>
      <xdr:spPr>
        <a:xfrm>
          <a:off x="2857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xdr:rowOff>
    </xdr:from>
    <xdr:to>
      <xdr:col>19</xdr:col>
      <xdr:colOff>177800</xdr:colOff>
      <xdr:row>84</xdr:row>
      <xdr:rowOff>56387</xdr:rowOff>
    </xdr:to>
    <xdr:cxnSp macro="">
      <xdr:nvCxnSpPr>
        <xdr:cNvPr id="303" name="直線コネクタ 302">
          <a:extLst>
            <a:ext uri="{FF2B5EF4-FFF2-40B4-BE49-F238E27FC236}">
              <a16:creationId xmlns:a16="http://schemas.microsoft.com/office/drawing/2014/main" id="{95FFEE85-D79B-4173-9707-D76D7BCA2132}"/>
            </a:ext>
          </a:extLst>
        </xdr:cNvPr>
        <xdr:cNvCxnSpPr/>
      </xdr:nvCxnSpPr>
      <xdr:spPr>
        <a:xfrm>
          <a:off x="2908300" y="14403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62737</xdr:rowOff>
    </xdr:from>
    <xdr:to>
      <xdr:col>10</xdr:col>
      <xdr:colOff>165100</xdr:colOff>
      <xdr:row>83</xdr:row>
      <xdr:rowOff>164337</xdr:rowOff>
    </xdr:to>
    <xdr:sp macro="" textlink="">
      <xdr:nvSpPr>
        <xdr:cNvPr id="304" name="楕円 303">
          <a:extLst>
            <a:ext uri="{FF2B5EF4-FFF2-40B4-BE49-F238E27FC236}">
              <a16:creationId xmlns:a16="http://schemas.microsoft.com/office/drawing/2014/main" id="{0B0768AC-C810-4A35-8CC7-B41872878C67}"/>
            </a:ext>
          </a:extLst>
        </xdr:cNvPr>
        <xdr:cNvSpPr/>
      </xdr:nvSpPr>
      <xdr:spPr>
        <a:xfrm>
          <a:off x="1968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113537</xdr:rowOff>
    </xdr:from>
    <xdr:to>
      <xdr:col>15</xdr:col>
      <xdr:colOff>50800</xdr:colOff>
      <xdr:row>84</xdr:row>
      <xdr:rowOff>1524</xdr:rowOff>
    </xdr:to>
    <xdr:cxnSp macro="">
      <xdr:nvCxnSpPr>
        <xdr:cNvPr id="305" name="直線コネクタ 304">
          <a:extLst>
            <a:ext uri="{FF2B5EF4-FFF2-40B4-BE49-F238E27FC236}">
              <a16:creationId xmlns:a16="http://schemas.microsoft.com/office/drawing/2014/main" id="{E6F9EC49-48A7-4C38-AA84-D61F2264B6A6}"/>
            </a:ext>
          </a:extLst>
        </xdr:cNvPr>
        <xdr:cNvCxnSpPr/>
      </xdr:nvCxnSpPr>
      <xdr:spPr>
        <a:xfrm>
          <a:off x="2019300" y="143438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xdr:rowOff>
    </xdr:from>
    <xdr:to>
      <xdr:col>6</xdr:col>
      <xdr:colOff>38100</xdr:colOff>
      <xdr:row>83</xdr:row>
      <xdr:rowOff>104902</xdr:rowOff>
    </xdr:to>
    <xdr:sp macro="" textlink="">
      <xdr:nvSpPr>
        <xdr:cNvPr id="306" name="楕円 305">
          <a:extLst>
            <a:ext uri="{FF2B5EF4-FFF2-40B4-BE49-F238E27FC236}">
              <a16:creationId xmlns:a16="http://schemas.microsoft.com/office/drawing/2014/main" id="{26CB91CB-B296-40F8-8DDC-A7271C0B6D47}"/>
            </a:ext>
          </a:extLst>
        </xdr:cNvPr>
        <xdr:cNvSpPr/>
      </xdr:nvSpPr>
      <xdr:spPr>
        <a:xfrm>
          <a:off x="1079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54102</xdr:rowOff>
    </xdr:from>
    <xdr:to>
      <xdr:col>10</xdr:col>
      <xdr:colOff>114300</xdr:colOff>
      <xdr:row>83</xdr:row>
      <xdr:rowOff>113537</xdr:rowOff>
    </xdr:to>
    <xdr:cxnSp macro="">
      <xdr:nvCxnSpPr>
        <xdr:cNvPr id="307" name="直線コネクタ 306">
          <a:extLst>
            <a:ext uri="{FF2B5EF4-FFF2-40B4-BE49-F238E27FC236}">
              <a16:creationId xmlns:a16="http://schemas.microsoft.com/office/drawing/2014/main" id="{9F2725B3-D696-464E-9716-37070C5EA13E}"/>
            </a:ext>
          </a:extLst>
        </xdr:cNvPr>
        <xdr:cNvCxnSpPr/>
      </xdr:nvCxnSpPr>
      <xdr:spPr>
        <a:xfrm>
          <a:off x="1130300" y="142844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142003</xdr:rowOff>
    </xdr:from>
    <xdr:ext cx="405111" cy="259045"/>
    <xdr:sp macro="" textlink="">
      <xdr:nvSpPr>
        <xdr:cNvPr id="308" name="n_1aveValue【公営住宅】&#10;有形固定資産減価償却率">
          <a:extLst>
            <a:ext uri="{FF2B5EF4-FFF2-40B4-BE49-F238E27FC236}">
              <a16:creationId xmlns:a16="http://schemas.microsoft.com/office/drawing/2014/main" id="{AE902111-1A6A-4E8C-9ED4-CC36069F4334}"/>
            </a:ext>
          </a:extLst>
        </xdr:cNvPr>
        <xdr:cNvSpPr txBox="1"/>
      </xdr:nvSpPr>
      <xdr:spPr>
        <a:xfrm>
          <a:off x="35820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91712</xdr:rowOff>
    </xdr:from>
    <xdr:ext cx="405111" cy="259045"/>
    <xdr:sp macro="" textlink="">
      <xdr:nvSpPr>
        <xdr:cNvPr id="309" name="n_2aveValue【公営住宅】&#10;有形固定資産減価償却率">
          <a:extLst>
            <a:ext uri="{FF2B5EF4-FFF2-40B4-BE49-F238E27FC236}">
              <a16:creationId xmlns:a16="http://schemas.microsoft.com/office/drawing/2014/main" id="{C017B2F8-3502-4122-800F-8B637968D85C}"/>
            </a:ext>
          </a:extLst>
        </xdr:cNvPr>
        <xdr:cNvSpPr txBox="1"/>
      </xdr:nvSpPr>
      <xdr:spPr>
        <a:xfrm>
          <a:off x="2705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55135</xdr:rowOff>
    </xdr:from>
    <xdr:ext cx="405111" cy="259045"/>
    <xdr:sp macro="" textlink="">
      <xdr:nvSpPr>
        <xdr:cNvPr id="310" name="n_3aveValue【公営住宅】&#10;有形固定資産減価償却率">
          <a:extLst>
            <a:ext uri="{FF2B5EF4-FFF2-40B4-BE49-F238E27FC236}">
              <a16:creationId xmlns:a16="http://schemas.microsoft.com/office/drawing/2014/main" id="{AC76DFA7-F7B8-47EC-B050-C52E739B15F7}"/>
            </a:ext>
          </a:extLst>
        </xdr:cNvPr>
        <xdr:cNvSpPr txBox="1"/>
      </xdr:nvSpPr>
      <xdr:spPr>
        <a:xfrm>
          <a:off x="18167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158005</xdr:rowOff>
    </xdr:from>
    <xdr:ext cx="405111" cy="259045"/>
    <xdr:sp macro="" textlink="">
      <xdr:nvSpPr>
        <xdr:cNvPr id="311" name="n_4aveValue【公営住宅】&#10;有形固定資産減価償却率">
          <a:extLst>
            <a:ext uri="{FF2B5EF4-FFF2-40B4-BE49-F238E27FC236}">
              <a16:creationId xmlns:a16="http://schemas.microsoft.com/office/drawing/2014/main" id="{FD673725-F6DF-42AD-828B-7F77BD6A9066}"/>
            </a:ext>
          </a:extLst>
        </xdr:cNvPr>
        <xdr:cNvSpPr txBox="1"/>
      </xdr:nvSpPr>
      <xdr:spPr>
        <a:xfrm>
          <a:off x="927744"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98314</xdr:rowOff>
    </xdr:from>
    <xdr:ext cx="405111" cy="259045"/>
    <xdr:sp macro="" textlink="">
      <xdr:nvSpPr>
        <xdr:cNvPr id="312" name="n_1mainValue【公営住宅】&#10;有形固定資産減価償却率">
          <a:extLst>
            <a:ext uri="{FF2B5EF4-FFF2-40B4-BE49-F238E27FC236}">
              <a16:creationId xmlns:a16="http://schemas.microsoft.com/office/drawing/2014/main" id="{BADA7FCB-262C-47B1-8799-C40B1A66C0E3}"/>
            </a:ext>
          </a:extLst>
        </xdr:cNvPr>
        <xdr:cNvSpPr txBox="1"/>
      </xdr:nvSpPr>
      <xdr:spPr>
        <a:xfrm>
          <a:off x="35820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43451</xdr:rowOff>
    </xdr:from>
    <xdr:ext cx="405111" cy="259045"/>
    <xdr:sp macro="" textlink="">
      <xdr:nvSpPr>
        <xdr:cNvPr id="313" name="n_2mainValue【公営住宅】&#10;有形固定資産減価償却率">
          <a:extLst>
            <a:ext uri="{FF2B5EF4-FFF2-40B4-BE49-F238E27FC236}">
              <a16:creationId xmlns:a16="http://schemas.microsoft.com/office/drawing/2014/main" id="{4789B284-1D90-447B-B2B8-6436C156EB18}"/>
            </a:ext>
          </a:extLst>
        </xdr:cNvPr>
        <xdr:cNvSpPr txBox="1"/>
      </xdr:nvSpPr>
      <xdr:spPr>
        <a:xfrm>
          <a:off x="2705744"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155464</xdr:rowOff>
    </xdr:from>
    <xdr:ext cx="405111" cy="259045"/>
    <xdr:sp macro="" textlink="">
      <xdr:nvSpPr>
        <xdr:cNvPr id="314" name="n_3mainValue【公営住宅】&#10;有形固定資産減価償却率">
          <a:extLst>
            <a:ext uri="{FF2B5EF4-FFF2-40B4-BE49-F238E27FC236}">
              <a16:creationId xmlns:a16="http://schemas.microsoft.com/office/drawing/2014/main" id="{EEC1B326-11E4-4AB9-89F7-FA8E2C25F521}"/>
            </a:ext>
          </a:extLst>
        </xdr:cNvPr>
        <xdr:cNvSpPr txBox="1"/>
      </xdr:nvSpPr>
      <xdr:spPr>
        <a:xfrm>
          <a:off x="18167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96029</xdr:rowOff>
    </xdr:from>
    <xdr:ext cx="405111" cy="259045"/>
    <xdr:sp macro="" textlink="">
      <xdr:nvSpPr>
        <xdr:cNvPr id="315" name="n_4mainValue【公営住宅】&#10;有形固定資産減価償却率">
          <a:extLst>
            <a:ext uri="{FF2B5EF4-FFF2-40B4-BE49-F238E27FC236}">
              <a16:creationId xmlns:a16="http://schemas.microsoft.com/office/drawing/2014/main" id="{CB54A2C5-5371-44FB-8420-DC69F0C0C465}"/>
            </a:ext>
          </a:extLst>
        </xdr:cNvPr>
        <xdr:cNvSpPr txBox="1"/>
      </xdr:nvSpPr>
      <xdr:spPr>
        <a:xfrm>
          <a:off x="927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F50C13A-00D7-4CC2-B979-87627B55E6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EA05E025-B1B0-41B6-95E4-B1AB3E98F6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B3730937-2EA2-4FAD-A823-ECD37FDF125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2026F0BB-EAE4-47D7-B2F6-F6C7ADDF90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8EE23CB-4F4A-44C2-933F-553774E829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F9C5E717-B36A-4BE0-A6A9-85B370EEBB6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4EE64144-EE26-4B62-AC78-FD521554EC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B08ED65F-5BC1-49CB-A3F4-EFFE8EFADBD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7935D397-17F2-4578-9B05-2BE15C67D5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22F11FE9-432B-4C59-9A73-246582FB072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EEA5E26C-3B76-4DBC-B5FF-A4A4E4BA8F2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8899D413-4334-4BB0-A451-9C0110243A3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3256D42C-3E2C-4D60-BC40-41F8DD16432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518876F0-94BA-4115-ABFF-17CBBA60F4F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1E869E9E-9651-42E2-AB3C-2EEFB5EC53F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6FF9FB45-2CCC-44BE-AA12-7B74F986B4E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B9389152-2CD0-40AF-A1B5-56F0BAE5896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007D92FA-8F20-42CE-822D-6E09871F6FC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5CD582E7-5C43-442E-9897-3B2E5327A2B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CD305470-1499-41AC-862F-9D1624A29F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C0C597D6-3383-4CF0-86EA-6CC255332B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57685041-2B2A-456C-99AE-7836B098EF68}"/>
            </a:ext>
          </a:extLst>
        </xdr:cNvPr>
        <xdr:cNvCxnSpPr/>
      </xdr:nvCxnSpPr>
      <xdr:spPr>
        <a:xfrm flipV="1">
          <a:off x="10476865" y="13578536"/>
          <a:ext cx="0" cy="115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68BF0244-00DB-40AB-90AE-E2B265E81331}"/>
            </a:ext>
          </a:extLst>
        </xdr:cNvPr>
        <xdr:cNvSpPr txBox="1"/>
      </xdr:nvSpPr>
      <xdr:spPr>
        <a:xfrm>
          <a:off x="10515600" y="1473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0FE56D21-0674-4C36-9821-2E8A99C25762}"/>
            </a:ext>
          </a:extLst>
        </xdr:cNvPr>
        <xdr:cNvCxnSpPr/>
      </xdr:nvCxnSpPr>
      <xdr:spPr>
        <a:xfrm>
          <a:off x="10388600" y="1472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EA3B765D-E47C-4B66-AE12-B30D14D23948}"/>
            </a:ext>
          </a:extLst>
        </xdr:cNvPr>
        <xdr:cNvSpPr txBox="1"/>
      </xdr:nvSpPr>
      <xdr:spPr>
        <a:xfrm>
          <a:off x="10515600" y="133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ABCB1C0B-F986-4C77-939A-4DC7A0D44916}"/>
            </a:ext>
          </a:extLst>
        </xdr:cNvPr>
        <xdr:cNvCxnSpPr/>
      </xdr:nvCxnSpPr>
      <xdr:spPr>
        <a:xfrm>
          <a:off x="10388600" y="1357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168825</xdr:rowOff>
    </xdr:from>
    <xdr:ext cx="469744" cy="259045"/>
    <xdr:sp macro="" textlink="">
      <xdr:nvSpPr>
        <xdr:cNvPr id="342" name="【公営住宅】&#10;一人当たり面積平均値テキスト">
          <a:extLst>
            <a:ext uri="{FF2B5EF4-FFF2-40B4-BE49-F238E27FC236}">
              <a16:creationId xmlns:a16="http://schemas.microsoft.com/office/drawing/2014/main" id="{15D2FE3A-7049-4008-8406-A4701620CC0F}"/>
            </a:ext>
          </a:extLst>
        </xdr:cNvPr>
        <xdr:cNvSpPr txBox="1"/>
      </xdr:nvSpPr>
      <xdr:spPr>
        <a:xfrm>
          <a:off x="10515600" y="14056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B1DAF2DB-288F-4CC8-B1FB-156E6CE27D70}"/>
            </a:ext>
          </a:extLst>
        </xdr:cNvPr>
        <xdr:cNvSpPr/>
      </xdr:nvSpPr>
      <xdr:spPr>
        <a:xfrm>
          <a:off x="10426700" y="1420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8D772CC9-E7BC-4CB5-9A67-9E3CB8317D3F}"/>
            </a:ext>
          </a:extLst>
        </xdr:cNvPr>
        <xdr:cNvSpPr/>
      </xdr:nvSpPr>
      <xdr:spPr>
        <a:xfrm>
          <a:off x="9588500" y="1419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B84ACD3B-16B3-48B9-89B2-1D9FF64213D2}"/>
            </a:ext>
          </a:extLst>
        </xdr:cNvPr>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463E76B8-3A04-4EE3-A8AA-0D0C24EB360E}"/>
            </a:ext>
          </a:extLst>
        </xdr:cNvPr>
        <xdr:cNvSpPr/>
      </xdr:nvSpPr>
      <xdr:spPr>
        <a:xfrm>
          <a:off x="7810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FA752AB5-319F-42BB-875E-FF5134D0897A}"/>
            </a:ext>
          </a:extLst>
        </xdr:cNvPr>
        <xdr:cNvSpPr/>
      </xdr:nvSpPr>
      <xdr:spPr>
        <a:xfrm>
          <a:off x="6921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7D802634-B131-46EF-984A-B01C0F6B0D6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B06DDA9-C265-4EA0-BC2F-35CFEFE4A71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A3EF3849-9C83-4832-8650-7B590468E2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EF935D1-930E-408E-8553-AA47CD5F3AA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62181DC-2856-4A36-A6FA-2CED6435FB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129947</xdr:rowOff>
    </xdr:from>
    <xdr:to>
      <xdr:col>55</xdr:col>
      <xdr:colOff>50800</xdr:colOff>
      <xdr:row>84</xdr:row>
      <xdr:rowOff>60097</xdr:rowOff>
    </xdr:to>
    <xdr:sp macro="" textlink="">
      <xdr:nvSpPr>
        <xdr:cNvPr id="353" name="楕円 352">
          <a:extLst>
            <a:ext uri="{FF2B5EF4-FFF2-40B4-BE49-F238E27FC236}">
              <a16:creationId xmlns:a16="http://schemas.microsoft.com/office/drawing/2014/main" id="{CF3C58EC-3191-4B3E-85AA-FC5DEB614E24}"/>
            </a:ext>
          </a:extLst>
        </xdr:cNvPr>
        <xdr:cNvSpPr/>
      </xdr:nvSpPr>
      <xdr:spPr>
        <a:xfrm>
          <a:off x="10426700" y="14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108374</xdr:rowOff>
    </xdr:from>
    <xdr:ext cx="469744" cy="259045"/>
    <xdr:sp macro="" textlink="">
      <xdr:nvSpPr>
        <xdr:cNvPr id="354" name="【公営住宅】&#10;一人当たり面積該当値テキスト">
          <a:extLst>
            <a:ext uri="{FF2B5EF4-FFF2-40B4-BE49-F238E27FC236}">
              <a16:creationId xmlns:a16="http://schemas.microsoft.com/office/drawing/2014/main" id="{D42D41C0-2539-404B-A354-2BCDB68D1878}"/>
            </a:ext>
          </a:extLst>
        </xdr:cNvPr>
        <xdr:cNvSpPr txBox="1"/>
      </xdr:nvSpPr>
      <xdr:spPr>
        <a:xfrm>
          <a:off x="10515600" y="1433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131775</xdr:rowOff>
    </xdr:from>
    <xdr:to>
      <xdr:col>50</xdr:col>
      <xdr:colOff>165100</xdr:colOff>
      <xdr:row>84</xdr:row>
      <xdr:rowOff>61925</xdr:rowOff>
    </xdr:to>
    <xdr:sp macro="" textlink="">
      <xdr:nvSpPr>
        <xdr:cNvPr id="355" name="楕円 354">
          <a:extLst>
            <a:ext uri="{FF2B5EF4-FFF2-40B4-BE49-F238E27FC236}">
              <a16:creationId xmlns:a16="http://schemas.microsoft.com/office/drawing/2014/main" id="{ED4E782D-6AE2-446A-B187-033DEE3CC061}"/>
            </a:ext>
          </a:extLst>
        </xdr:cNvPr>
        <xdr:cNvSpPr/>
      </xdr:nvSpPr>
      <xdr:spPr>
        <a:xfrm>
          <a:off x="9588500" y="143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9297</xdr:rowOff>
    </xdr:from>
    <xdr:to>
      <xdr:col>55</xdr:col>
      <xdr:colOff>0</xdr:colOff>
      <xdr:row>84</xdr:row>
      <xdr:rowOff>11125</xdr:rowOff>
    </xdr:to>
    <xdr:cxnSp macro="">
      <xdr:nvCxnSpPr>
        <xdr:cNvPr id="356" name="直線コネクタ 355">
          <a:extLst>
            <a:ext uri="{FF2B5EF4-FFF2-40B4-BE49-F238E27FC236}">
              <a16:creationId xmlns:a16="http://schemas.microsoft.com/office/drawing/2014/main" id="{8870F5B8-3D94-4D01-96DF-98A403576575}"/>
            </a:ext>
          </a:extLst>
        </xdr:cNvPr>
        <xdr:cNvCxnSpPr/>
      </xdr:nvCxnSpPr>
      <xdr:spPr>
        <a:xfrm flipV="1">
          <a:off x="9639300" y="14411097"/>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57" name="楕円 356">
          <a:extLst>
            <a:ext uri="{FF2B5EF4-FFF2-40B4-BE49-F238E27FC236}">
              <a16:creationId xmlns:a16="http://schemas.microsoft.com/office/drawing/2014/main" id="{97DD4A54-6186-4A7A-85EC-B1A8C0A1C5F8}"/>
            </a:ext>
          </a:extLst>
        </xdr:cNvPr>
        <xdr:cNvSpPr/>
      </xdr:nvSpPr>
      <xdr:spPr>
        <a:xfrm>
          <a:off x="8699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10668</xdr:rowOff>
    </xdr:from>
    <xdr:to>
      <xdr:col>50</xdr:col>
      <xdr:colOff>114300</xdr:colOff>
      <xdr:row>84</xdr:row>
      <xdr:rowOff>11125</xdr:rowOff>
    </xdr:to>
    <xdr:cxnSp macro="">
      <xdr:nvCxnSpPr>
        <xdr:cNvPr id="358" name="直線コネクタ 357">
          <a:extLst>
            <a:ext uri="{FF2B5EF4-FFF2-40B4-BE49-F238E27FC236}">
              <a16:creationId xmlns:a16="http://schemas.microsoft.com/office/drawing/2014/main" id="{38A33577-AB41-44BD-99D5-0E833B540092}"/>
            </a:ext>
          </a:extLst>
        </xdr:cNvPr>
        <xdr:cNvCxnSpPr/>
      </xdr:nvCxnSpPr>
      <xdr:spPr>
        <a:xfrm>
          <a:off x="8750300" y="144124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131775</xdr:rowOff>
    </xdr:from>
    <xdr:to>
      <xdr:col>41</xdr:col>
      <xdr:colOff>101600</xdr:colOff>
      <xdr:row>84</xdr:row>
      <xdr:rowOff>61925</xdr:rowOff>
    </xdr:to>
    <xdr:sp macro="" textlink="">
      <xdr:nvSpPr>
        <xdr:cNvPr id="359" name="楕円 358">
          <a:extLst>
            <a:ext uri="{FF2B5EF4-FFF2-40B4-BE49-F238E27FC236}">
              <a16:creationId xmlns:a16="http://schemas.microsoft.com/office/drawing/2014/main" id="{A720032F-495D-4C0B-817A-27F25F2436BC}"/>
            </a:ext>
          </a:extLst>
        </xdr:cNvPr>
        <xdr:cNvSpPr/>
      </xdr:nvSpPr>
      <xdr:spPr>
        <a:xfrm>
          <a:off x="7810500" y="143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10668</xdr:rowOff>
    </xdr:from>
    <xdr:to>
      <xdr:col>45</xdr:col>
      <xdr:colOff>177800</xdr:colOff>
      <xdr:row>84</xdr:row>
      <xdr:rowOff>11125</xdr:rowOff>
    </xdr:to>
    <xdr:cxnSp macro="">
      <xdr:nvCxnSpPr>
        <xdr:cNvPr id="360" name="直線コネクタ 359">
          <a:extLst>
            <a:ext uri="{FF2B5EF4-FFF2-40B4-BE49-F238E27FC236}">
              <a16:creationId xmlns:a16="http://schemas.microsoft.com/office/drawing/2014/main" id="{C76916B1-D477-4CA6-AFD6-A85D481C9FBC}"/>
            </a:ext>
          </a:extLst>
        </xdr:cNvPr>
        <xdr:cNvCxnSpPr/>
      </xdr:nvCxnSpPr>
      <xdr:spPr>
        <a:xfrm flipV="1">
          <a:off x="7861300" y="144124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130860</xdr:rowOff>
    </xdr:from>
    <xdr:to>
      <xdr:col>36</xdr:col>
      <xdr:colOff>165100</xdr:colOff>
      <xdr:row>84</xdr:row>
      <xdr:rowOff>61010</xdr:rowOff>
    </xdr:to>
    <xdr:sp macro="" textlink="">
      <xdr:nvSpPr>
        <xdr:cNvPr id="361" name="楕円 360">
          <a:extLst>
            <a:ext uri="{FF2B5EF4-FFF2-40B4-BE49-F238E27FC236}">
              <a16:creationId xmlns:a16="http://schemas.microsoft.com/office/drawing/2014/main" id="{5B9BAAEF-0245-4998-B317-817C6122E3D7}"/>
            </a:ext>
          </a:extLst>
        </xdr:cNvPr>
        <xdr:cNvSpPr/>
      </xdr:nvSpPr>
      <xdr:spPr>
        <a:xfrm>
          <a:off x="6921500" y="143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10210</xdr:rowOff>
    </xdr:from>
    <xdr:to>
      <xdr:col>41</xdr:col>
      <xdr:colOff>50800</xdr:colOff>
      <xdr:row>84</xdr:row>
      <xdr:rowOff>11125</xdr:rowOff>
    </xdr:to>
    <xdr:cxnSp macro="">
      <xdr:nvCxnSpPr>
        <xdr:cNvPr id="362" name="直線コネクタ 361">
          <a:extLst>
            <a:ext uri="{FF2B5EF4-FFF2-40B4-BE49-F238E27FC236}">
              <a16:creationId xmlns:a16="http://schemas.microsoft.com/office/drawing/2014/main" id="{26241587-7D17-4C36-9D5B-9D10EA7960BE}"/>
            </a:ext>
          </a:extLst>
        </xdr:cNvPr>
        <xdr:cNvCxnSpPr/>
      </xdr:nvCxnSpPr>
      <xdr:spPr>
        <a:xfrm>
          <a:off x="6972300" y="1441201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86225</xdr:rowOff>
    </xdr:from>
    <xdr:ext cx="469744" cy="259045"/>
    <xdr:sp macro="" textlink="">
      <xdr:nvSpPr>
        <xdr:cNvPr id="363" name="n_1aveValue【公営住宅】&#10;一人当たり面積">
          <a:extLst>
            <a:ext uri="{FF2B5EF4-FFF2-40B4-BE49-F238E27FC236}">
              <a16:creationId xmlns:a16="http://schemas.microsoft.com/office/drawing/2014/main" id="{E051A862-C142-4C2A-B6B0-EB13848F1085}"/>
            </a:ext>
          </a:extLst>
        </xdr:cNvPr>
        <xdr:cNvSpPr txBox="1"/>
      </xdr:nvSpPr>
      <xdr:spPr>
        <a:xfrm>
          <a:off x="9391727" y="1397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4" name="n_2aveValue【公営住宅】&#10;一人当たり面積">
          <a:extLst>
            <a:ext uri="{FF2B5EF4-FFF2-40B4-BE49-F238E27FC236}">
              <a16:creationId xmlns:a16="http://schemas.microsoft.com/office/drawing/2014/main" id="{DCA0F4ED-C958-454C-AE1B-2B175C4E1D3C}"/>
            </a:ext>
          </a:extLst>
        </xdr:cNvPr>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5" name="n_3aveValue【公営住宅】&#10;一人当たり面積">
          <a:extLst>
            <a:ext uri="{FF2B5EF4-FFF2-40B4-BE49-F238E27FC236}">
              <a16:creationId xmlns:a16="http://schemas.microsoft.com/office/drawing/2014/main" id="{C8294373-BCA4-4FEC-A4C0-F18ABEFCB9FB}"/>
            </a:ext>
          </a:extLst>
        </xdr:cNvPr>
        <xdr:cNvSpPr txBox="1"/>
      </xdr:nvSpPr>
      <xdr:spPr>
        <a:xfrm>
          <a:off x="7626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6" name="n_4aveValue【公営住宅】&#10;一人当たり面積">
          <a:extLst>
            <a:ext uri="{FF2B5EF4-FFF2-40B4-BE49-F238E27FC236}">
              <a16:creationId xmlns:a16="http://schemas.microsoft.com/office/drawing/2014/main" id="{CA91E1E3-071E-4F94-A596-775B5747366B}"/>
            </a:ext>
          </a:extLst>
        </xdr:cNvPr>
        <xdr:cNvSpPr txBox="1"/>
      </xdr:nvSpPr>
      <xdr:spPr>
        <a:xfrm>
          <a:off x="6737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53052</xdr:rowOff>
    </xdr:from>
    <xdr:ext cx="469744" cy="259045"/>
    <xdr:sp macro="" textlink="">
      <xdr:nvSpPr>
        <xdr:cNvPr id="367" name="n_1mainValue【公営住宅】&#10;一人当たり面積">
          <a:extLst>
            <a:ext uri="{FF2B5EF4-FFF2-40B4-BE49-F238E27FC236}">
              <a16:creationId xmlns:a16="http://schemas.microsoft.com/office/drawing/2014/main" id="{ABB503C0-7603-46A4-B0FA-B20D64A03E02}"/>
            </a:ext>
          </a:extLst>
        </xdr:cNvPr>
        <xdr:cNvSpPr txBox="1"/>
      </xdr:nvSpPr>
      <xdr:spPr>
        <a:xfrm>
          <a:off x="9391727" y="1445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68" name="n_2mainValue【公営住宅】&#10;一人当たり面積">
          <a:extLst>
            <a:ext uri="{FF2B5EF4-FFF2-40B4-BE49-F238E27FC236}">
              <a16:creationId xmlns:a16="http://schemas.microsoft.com/office/drawing/2014/main" id="{5584E33E-029F-4D62-9A03-02D6DE12A666}"/>
            </a:ext>
          </a:extLst>
        </xdr:cNvPr>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53052</xdr:rowOff>
    </xdr:from>
    <xdr:ext cx="469744" cy="259045"/>
    <xdr:sp macro="" textlink="">
      <xdr:nvSpPr>
        <xdr:cNvPr id="369" name="n_3mainValue【公営住宅】&#10;一人当たり面積">
          <a:extLst>
            <a:ext uri="{FF2B5EF4-FFF2-40B4-BE49-F238E27FC236}">
              <a16:creationId xmlns:a16="http://schemas.microsoft.com/office/drawing/2014/main" id="{E2CD8BE1-FA0B-433B-9342-71D9E6D78E7D}"/>
            </a:ext>
          </a:extLst>
        </xdr:cNvPr>
        <xdr:cNvSpPr txBox="1"/>
      </xdr:nvSpPr>
      <xdr:spPr>
        <a:xfrm>
          <a:off x="7626427" y="1445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52137</xdr:rowOff>
    </xdr:from>
    <xdr:ext cx="469744" cy="259045"/>
    <xdr:sp macro="" textlink="">
      <xdr:nvSpPr>
        <xdr:cNvPr id="370" name="n_4mainValue【公営住宅】&#10;一人当たり面積">
          <a:extLst>
            <a:ext uri="{FF2B5EF4-FFF2-40B4-BE49-F238E27FC236}">
              <a16:creationId xmlns:a16="http://schemas.microsoft.com/office/drawing/2014/main" id="{C6AFE729-D0C4-40FC-8298-BF79BB7298BF}"/>
            </a:ext>
          </a:extLst>
        </xdr:cNvPr>
        <xdr:cNvSpPr txBox="1"/>
      </xdr:nvSpPr>
      <xdr:spPr>
        <a:xfrm>
          <a:off x="6737427" y="1445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67AC544B-3D4C-473B-9608-370C8363B8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58D7B4DC-EDA7-488A-A508-D46A1017D9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8E213EC3-7751-499F-B5D1-EA8D9A9E6F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D44FA535-ACF4-47D9-8BEE-3921826AA4D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CAD53B4A-5DF5-43A4-88DD-40C00096A04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133F13A6-E002-4D36-9330-A6B1518E34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11DB0733-1A42-4EDD-AE27-A999765D01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FE34F1DA-3753-4A7A-A6CA-FE60A045F04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DF13E7C7-C61B-4AE6-80FE-79F34AEBB57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2CE4E459-E142-4D1A-B190-6A97763C062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DC9C54F-93F7-44D4-86FC-04F22D6B869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2" name="直線コネクタ 381">
          <a:extLst>
            <a:ext uri="{FF2B5EF4-FFF2-40B4-BE49-F238E27FC236}">
              <a16:creationId xmlns:a16="http://schemas.microsoft.com/office/drawing/2014/main" id="{EEB2915A-9104-4857-BCC5-D5D613AB9C5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3" name="テキスト ボックス 382">
          <a:extLst>
            <a:ext uri="{FF2B5EF4-FFF2-40B4-BE49-F238E27FC236}">
              <a16:creationId xmlns:a16="http://schemas.microsoft.com/office/drawing/2014/main" id="{BFFA96DD-36B8-45C5-91D4-12A237538DAD}"/>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4" name="直線コネクタ 383">
          <a:extLst>
            <a:ext uri="{FF2B5EF4-FFF2-40B4-BE49-F238E27FC236}">
              <a16:creationId xmlns:a16="http://schemas.microsoft.com/office/drawing/2014/main" id="{798DD05B-ACE8-4D01-8278-037018EA3D8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5" name="テキスト ボックス 384">
          <a:extLst>
            <a:ext uri="{FF2B5EF4-FFF2-40B4-BE49-F238E27FC236}">
              <a16:creationId xmlns:a16="http://schemas.microsoft.com/office/drawing/2014/main" id="{8A000FD2-CE89-46DD-B94E-7FA74C7B057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6" name="直線コネクタ 385">
          <a:extLst>
            <a:ext uri="{FF2B5EF4-FFF2-40B4-BE49-F238E27FC236}">
              <a16:creationId xmlns:a16="http://schemas.microsoft.com/office/drawing/2014/main" id="{7CCA50C2-220F-4DB4-8FBF-9FEB80660BD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7" name="テキスト ボックス 386">
          <a:extLst>
            <a:ext uri="{FF2B5EF4-FFF2-40B4-BE49-F238E27FC236}">
              <a16:creationId xmlns:a16="http://schemas.microsoft.com/office/drawing/2014/main" id="{D6337479-9A49-44DB-859C-9AE30D57D65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8" name="直線コネクタ 387">
          <a:extLst>
            <a:ext uri="{FF2B5EF4-FFF2-40B4-BE49-F238E27FC236}">
              <a16:creationId xmlns:a16="http://schemas.microsoft.com/office/drawing/2014/main" id="{A76B08F2-97F5-437C-87DF-342F63879BD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9" name="テキスト ボックス 388">
          <a:extLst>
            <a:ext uri="{FF2B5EF4-FFF2-40B4-BE49-F238E27FC236}">
              <a16:creationId xmlns:a16="http://schemas.microsoft.com/office/drawing/2014/main" id="{9BBC3B53-18F4-4BE0-8735-00F2F93BE55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0" name="直線コネクタ 389">
          <a:extLst>
            <a:ext uri="{FF2B5EF4-FFF2-40B4-BE49-F238E27FC236}">
              <a16:creationId xmlns:a16="http://schemas.microsoft.com/office/drawing/2014/main" id="{1E00EF0F-327D-4756-BC7F-8C8D1E0DBB3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1" name="テキスト ボックス 390">
          <a:extLst>
            <a:ext uri="{FF2B5EF4-FFF2-40B4-BE49-F238E27FC236}">
              <a16:creationId xmlns:a16="http://schemas.microsoft.com/office/drawing/2014/main" id="{502BDDEA-9C78-4C69-909A-2484A0A21C11}"/>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C4115A98-2834-4AF5-9B5B-65327DAA27F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港湾・漁港】&#10;有形固定資産減価償却率グラフ枠">
          <a:extLst>
            <a:ext uri="{FF2B5EF4-FFF2-40B4-BE49-F238E27FC236}">
              <a16:creationId xmlns:a16="http://schemas.microsoft.com/office/drawing/2014/main" id="{E5429008-31D0-424E-8FE2-BFB212060E3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22861</xdr:rowOff>
    </xdr:from>
    <xdr:to>
      <xdr:col>24</xdr:col>
      <xdr:colOff>62865</xdr:colOff>
      <xdr:row>109</xdr:row>
      <xdr:rowOff>34289</xdr:rowOff>
    </xdr:to>
    <xdr:cxnSp macro="">
      <xdr:nvCxnSpPr>
        <xdr:cNvPr id="394" name="直線コネクタ 393">
          <a:extLst>
            <a:ext uri="{FF2B5EF4-FFF2-40B4-BE49-F238E27FC236}">
              <a16:creationId xmlns:a16="http://schemas.microsoft.com/office/drawing/2014/main" id="{55944645-5272-4401-BB5E-A395D3E86F36}"/>
            </a:ext>
          </a:extLst>
        </xdr:cNvPr>
        <xdr:cNvCxnSpPr/>
      </xdr:nvCxnSpPr>
      <xdr:spPr>
        <a:xfrm flipV="1">
          <a:off x="4634865" y="1733931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38116</xdr:rowOff>
    </xdr:from>
    <xdr:ext cx="405111" cy="259045"/>
    <xdr:sp macro="" textlink="">
      <xdr:nvSpPr>
        <xdr:cNvPr id="395" name="【港湾・漁港】&#10;有形固定資産減価償却率最小値テキスト">
          <a:extLst>
            <a:ext uri="{FF2B5EF4-FFF2-40B4-BE49-F238E27FC236}">
              <a16:creationId xmlns:a16="http://schemas.microsoft.com/office/drawing/2014/main" id="{59EE3978-0D5A-4DB5-8E66-8137AF32063B}"/>
            </a:ext>
          </a:extLst>
        </xdr:cNvPr>
        <xdr:cNvSpPr txBox="1"/>
      </xdr:nvSpPr>
      <xdr:spPr>
        <a:xfrm>
          <a:off x="4673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34289</xdr:rowOff>
    </xdr:from>
    <xdr:to>
      <xdr:col>24</xdr:col>
      <xdr:colOff>152400</xdr:colOff>
      <xdr:row>109</xdr:row>
      <xdr:rowOff>34289</xdr:rowOff>
    </xdr:to>
    <xdr:cxnSp macro="">
      <xdr:nvCxnSpPr>
        <xdr:cNvPr id="396" name="直線コネクタ 395">
          <a:extLst>
            <a:ext uri="{FF2B5EF4-FFF2-40B4-BE49-F238E27FC236}">
              <a16:creationId xmlns:a16="http://schemas.microsoft.com/office/drawing/2014/main" id="{20BCE8CB-3461-4242-80B3-414C730FF777}"/>
            </a:ext>
          </a:extLst>
        </xdr:cNvPr>
        <xdr:cNvCxnSpPr/>
      </xdr:nvCxnSpPr>
      <xdr:spPr>
        <a:xfrm>
          <a:off x="4546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140988</xdr:rowOff>
    </xdr:from>
    <xdr:ext cx="405111" cy="259045"/>
    <xdr:sp macro="" textlink="">
      <xdr:nvSpPr>
        <xdr:cNvPr id="397" name="【港湾・漁港】&#10;有形固定資産減価償却率最大値テキスト">
          <a:extLst>
            <a:ext uri="{FF2B5EF4-FFF2-40B4-BE49-F238E27FC236}">
              <a16:creationId xmlns:a16="http://schemas.microsoft.com/office/drawing/2014/main" id="{E20AD6C3-031C-4D7C-B0AD-09029ED362D5}"/>
            </a:ext>
          </a:extLst>
        </xdr:cNvPr>
        <xdr:cNvSpPr txBox="1"/>
      </xdr:nvSpPr>
      <xdr:spPr>
        <a:xfrm>
          <a:off x="4673600" y="1711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22861</xdr:rowOff>
    </xdr:from>
    <xdr:to>
      <xdr:col>24</xdr:col>
      <xdr:colOff>152400</xdr:colOff>
      <xdr:row>101</xdr:row>
      <xdr:rowOff>22861</xdr:rowOff>
    </xdr:to>
    <xdr:cxnSp macro="">
      <xdr:nvCxnSpPr>
        <xdr:cNvPr id="398" name="直線コネクタ 397">
          <a:extLst>
            <a:ext uri="{FF2B5EF4-FFF2-40B4-BE49-F238E27FC236}">
              <a16:creationId xmlns:a16="http://schemas.microsoft.com/office/drawing/2014/main" id="{358EEBDB-AADC-4619-A535-74B37F1EC365}"/>
            </a:ext>
          </a:extLst>
        </xdr:cNvPr>
        <xdr:cNvCxnSpPr/>
      </xdr:nvCxnSpPr>
      <xdr:spPr>
        <a:xfrm>
          <a:off x="4546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24782</xdr:rowOff>
    </xdr:from>
    <xdr:ext cx="405111" cy="259045"/>
    <xdr:sp macro="" textlink="">
      <xdr:nvSpPr>
        <xdr:cNvPr id="399" name="【港湾・漁港】&#10;有形固定資産減価償却率平均値テキスト">
          <a:extLst>
            <a:ext uri="{FF2B5EF4-FFF2-40B4-BE49-F238E27FC236}">
              <a16:creationId xmlns:a16="http://schemas.microsoft.com/office/drawing/2014/main" id="{25A3099C-B01C-4FDD-B526-26B59AF47B0E}"/>
            </a:ext>
          </a:extLst>
        </xdr:cNvPr>
        <xdr:cNvSpPr txBox="1"/>
      </xdr:nvSpPr>
      <xdr:spPr>
        <a:xfrm>
          <a:off x="4673600" y="1836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46355</xdr:rowOff>
    </xdr:from>
    <xdr:to>
      <xdr:col>24</xdr:col>
      <xdr:colOff>114300</xdr:colOff>
      <xdr:row>107</xdr:row>
      <xdr:rowOff>147955</xdr:rowOff>
    </xdr:to>
    <xdr:sp macro="" textlink="">
      <xdr:nvSpPr>
        <xdr:cNvPr id="400" name="フローチャート: 判断 399">
          <a:extLst>
            <a:ext uri="{FF2B5EF4-FFF2-40B4-BE49-F238E27FC236}">
              <a16:creationId xmlns:a16="http://schemas.microsoft.com/office/drawing/2014/main" id="{86C0BD73-E0D1-412D-85DE-D2875EAD1B74}"/>
            </a:ext>
          </a:extLst>
        </xdr:cNvPr>
        <xdr:cNvSpPr/>
      </xdr:nvSpPr>
      <xdr:spPr>
        <a:xfrm>
          <a:off x="45847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8255</xdr:rowOff>
    </xdr:from>
    <xdr:to>
      <xdr:col>20</xdr:col>
      <xdr:colOff>38100</xdr:colOff>
      <xdr:row>107</xdr:row>
      <xdr:rowOff>109855</xdr:rowOff>
    </xdr:to>
    <xdr:sp macro="" textlink="">
      <xdr:nvSpPr>
        <xdr:cNvPr id="401" name="フローチャート: 判断 400">
          <a:extLst>
            <a:ext uri="{FF2B5EF4-FFF2-40B4-BE49-F238E27FC236}">
              <a16:creationId xmlns:a16="http://schemas.microsoft.com/office/drawing/2014/main" id="{8350F3B3-B4C9-4090-9B9B-A1DCBF71D40A}"/>
            </a:ext>
          </a:extLst>
        </xdr:cNvPr>
        <xdr:cNvSpPr/>
      </xdr:nvSpPr>
      <xdr:spPr>
        <a:xfrm>
          <a:off x="3746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162561</xdr:rowOff>
    </xdr:from>
    <xdr:to>
      <xdr:col>15</xdr:col>
      <xdr:colOff>101600</xdr:colOff>
      <xdr:row>107</xdr:row>
      <xdr:rowOff>92711</xdr:rowOff>
    </xdr:to>
    <xdr:sp macro="" textlink="">
      <xdr:nvSpPr>
        <xdr:cNvPr id="402" name="フローチャート: 判断 401">
          <a:extLst>
            <a:ext uri="{FF2B5EF4-FFF2-40B4-BE49-F238E27FC236}">
              <a16:creationId xmlns:a16="http://schemas.microsoft.com/office/drawing/2014/main" id="{85DA58DF-A009-48A4-8573-DC1848B998EC}"/>
            </a:ext>
          </a:extLst>
        </xdr:cNvPr>
        <xdr:cNvSpPr/>
      </xdr:nvSpPr>
      <xdr:spPr>
        <a:xfrm>
          <a:off x="2857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124461</xdr:rowOff>
    </xdr:from>
    <xdr:to>
      <xdr:col>10</xdr:col>
      <xdr:colOff>165100</xdr:colOff>
      <xdr:row>107</xdr:row>
      <xdr:rowOff>54611</xdr:rowOff>
    </xdr:to>
    <xdr:sp macro="" textlink="">
      <xdr:nvSpPr>
        <xdr:cNvPr id="403" name="フローチャート: 判断 402">
          <a:extLst>
            <a:ext uri="{FF2B5EF4-FFF2-40B4-BE49-F238E27FC236}">
              <a16:creationId xmlns:a16="http://schemas.microsoft.com/office/drawing/2014/main" id="{916D541B-04B4-4CCC-9588-FDD7D10AC363}"/>
            </a:ext>
          </a:extLst>
        </xdr:cNvPr>
        <xdr:cNvSpPr/>
      </xdr:nvSpPr>
      <xdr:spPr>
        <a:xfrm>
          <a:off x="1968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4" name="フローチャート: 判断 403">
          <a:extLst>
            <a:ext uri="{FF2B5EF4-FFF2-40B4-BE49-F238E27FC236}">
              <a16:creationId xmlns:a16="http://schemas.microsoft.com/office/drawing/2014/main" id="{61FAFF58-6A21-4370-B93D-3414B20A1E13}"/>
            </a:ext>
          </a:extLst>
        </xdr:cNvPr>
        <xdr:cNvSpPr/>
      </xdr:nvSpPr>
      <xdr:spPr>
        <a:xfrm>
          <a:off x="107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7B94659C-BF0B-44BF-9B27-388C63261E5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EA7E15FC-AB54-47CB-A434-8DE07049C11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335BE031-31CA-4B9A-857C-A6D132C970B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96ABF56D-0B12-49F5-A144-2AE15DAA3D6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D1277FE3-10A2-414C-8445-6DE5405A09F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21589</xdr:rowOff>
    </xdr:from>
    <xdr:to>
      <xdr:col>24</xdr:col>
      <xdr:colOff>114300</xdr:colOff>
      <xdr:row>107</xdr:row>
      <xdr:rowOff>123189</xdr:rowOff>
    </xdr:to>
    <xdr:sp macro="" textlink="">
      <xdr:nvSpPr>
        <xdr:cNvPr id="410" name="楕円 409">
          <a:extLst>
            <a:ext uri="{FF2B5EF4-FFF2-40B4-BE49-F238E27FC236}">
              <a16:creationId xmlns:a16="http://schemas.microsoft.com/office/drawing/2014/main" id="{86B459ED-FF1C-4F12-B80F-4E3AE42C64E2}"/>
            </a:ext>
          </a:extLst>
        </xdr:cNvPr>
        <xdr:cNvSpPr/>
      </xdr:nvSpPr>
      <xdr:spPr>
        <a:xfrm>
          <a:off x="4584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44466</xdr:rowOff>
    </xdr:from>
    <xdr:ext cx="405111" cy="259045"/>
    <xdr:sp macro="" textlink="">
      <xdr:nvSpPr>
        <xdr:cNvPr id="411" name="【港湾・漁港】&#10;有形固定資産減価償却率該当値テキスト">
          <a:extLst>
            <a:ext uri="{FF2B5EF4-FFF2-40B4-BE49-F238E27FC236}">
              <a16:creationId xmlns:a16="http://schemas.microsoft.com/office/drawing/2014/main" id="{229BFF95-647D-4CA5-88FE-8D73E1ED80AF}"/>
            </a:ext>
          </a:extLst>
        </xdr:cNvPr>
        <xdr:cNvSpPr txBox="1"/>
      </xdr:nvSpPr>
      <xdr:spPr>
        <a:xfrm>
          <a:off x="4673600" y="1821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154939</xdr:rowOff>
    </xdr:from>
    <xdr:to>
      <xdr:col>20</xdr:col>
      <xdr:colOff>38100</xdr:colOff>
      <xdr:row>107</xdr:row>
      <xdr:rowOff>85089</xdr:rowOff>
    </xdr:to>
    <xdr:sp macro="" textlink="">
      <xdr:nvSpPr>
        <xdr:cNvPr id="412" name="楕円 411">
          <a:extLst>
            <a:ext uri="{FF2B5EF4-FFF2-40B4-BE49-F238E27FC236}">
              <a16:creationId xmlns:a16="http://schemas.microsoft.com/office/drawing/2014/main" id="{C979C020-BB8E-418E-99FA-1BADBA400FE2}"/>
            </a:ext>
          </a:extLst>
        </xdr:cNvPr>
        <xdr:cNvSpPr/>
      </xdr:nvSpPr>
      <xdr:spPr>
        <a:xfrm>
          <a:off x="3746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34289</xdr:rowOff>
    </xdr:from>
    <xdr:to>
      <xdr:col>24</xdr:col>
      <xdr:colOff>63500</xdr:colOff>
      <xdr:row>107</xdr:row>
      <xdr:rowOff>72389</xdr:rowOff>
    </xdr:to>
    <xdr:cxnSp macro="">
      <xdr:nvCxnSpPr>
        <xdr:cNvPr id="413" name="直線コネクタ 412">
          <a:extLst>
            <a:ext uri="{FF2B5EF4-FFF2-40B4-BE49-F238E27FC236}">
              <a16:creationId xmlns:a16="http://schemas.microsoft.com/office/drawing/2014/main" id="{428A3CD5-DA50-4253-8F2C-D887D6AB2E40}"/>
            </a:ext>
          </a:extLst>
        </xdr:cNvPr>
        <xdr:cNvCxnSpPr/>
      </xdr:nvCxnSpPr>
      <xdr:spPr>
        <a:xfrm>
          <a:off x="3797300" y="18379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114936</xdr:rowOff>
    </xdr:from>
    <xdr:to>
      <xdr:col>15</xdr:col>
      <xdr:colOff>101600</xdr:colOff>
      <xdr:row>107</xdr:row>
      <xdr:rowOff>45086</xdr:rowOff>
    </xdr:to>
    <xdr:sp macro="" textlink="">
      <xdr:nvSpPr>
        <xdr:cNvPr id="414" name="楕円 413">
          <a:extLst>
            <a:ext uri="{FF2B5EF4-FFF2-40B4-BE49-F238E27FC236}">
              <a16:creationId xmlns:a16="http://schemas.microsoft.com/office/drawing/2014/main" id="{21482197-8F6D-4C64-BD3F-994454195541}"/>
            </a:ext>
          </a:extLst>
        </xdr:cNvPr>
        <xdr:cNvSpPr/>
      </xdr:nvSpPr>
      <xdr:spPr>
        <a:xfrm>
          <a:off x="2857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165736</xdr:rowOff>
    </xdr:from>
    <xdr:to>
      <xdr:col>19</xdr:col>
      <xdr:colOff>177800</xdr:colOff>
      <xdr:row>107</xdr:row>
      <xdr:rowOff>34289</xdr:rowOff>
    </xdr:to>
    <xdr:cxnSp macro="">
      <xdr:nvCxnSpPr>
        <xdr:cNvPr id="415" name="直線コネクタ 414">
          <a:extLst>
            <a:ext uri="{FF2B5EF4-FFF2-40B4-BE49-F238E27FC236}">
              <a16:creationId xmlns:a16="http://schemas.microsoft.com/office/drawing/2014/main" id="{07D13329-FD62-4AEE-84F0-B5F5D8D94AA8}"/>
            </a:ext>
          </a:extLst>
        </xdr:cNvPr>
        <xdr:cNvCxnSpPr/>
      </xdr:nvCxnSpPr>
      <xdr:spPr>
        <a:xfrm>
          <a:off x="2908300" y="183394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74930</xdr:rowOff>
    </xdr:from>
    <xdr:to>
      <xdr:col>10</xdr:col>
      <xdr:colOff>165100</xdr:colOff>
      <xdr:row>107</xdr:row>
      <xdr:rowOff>5080</xdr:rowOff>
    </xdr:to>
    <xdr:sp macro="" textlink="">
      <xdr:nvSpPr>
        <xdr:cNvPr id="416" name="楕円 415">
          <a:extLst>
            <a:ext uri="{FF2B5EF4-FFF2-40B4-BE49-F238E27FC236}">
              <a16:creationId xmlns:a16="http://schemas.microsoft.com/office/drawing/2014/main" id="{BEBF6DDC-862F-4A62-A162-BF823B7E68EA}"/>
            </a:ext>
          </a:extLst>
        </xdr:cNvPr>
        <xdr:cNvSpPr/>
      </xdr:nvSpPr>
      <xdr:spPr>
        <a:xfrm>
          <a:off x="1968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125730</xdr:rowOff>
    </xdr:from>
    <xdr:to>
      <xdr:col>15</xdr:col>
      <xdr:colOff>50800</xdr:colOff>
      <xdr:row>106</xdr:row>
      <xdr:rowOff>165736</xdr:rowOff>
    </xdr:to>
    <xdr:cxnSp macro="">
      <xdr:nvCxnSpPr>
        <xdr:cNvPr id="417" name="直線コネクタ 416">
          <a:extLst>
            <a:ext uri="{FF2B5EF4-FFF2-40B4-BE49-F238E27FC236}">
              <a16:creationId xmlns:a16="http://schemas.microsoft.com/office/drawing/2014/main" id="{834F537F-37DE-414F-A78B-55905F9B62FC}"/>
            </a:ext>
          </a:extLst>
        </xdr:cNvPr>
        <xdr:cNvCxnSpPr/>
      </xdr:nvCxnSpPr>
      <xdr:spPr>
        <a:xfrm>
          <a:off x="2019300" y="182994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36830</xdr:rowOff>
    </xdr:from>
    <xdr:to>
      <xdr:col>6</xdr:col>
      <xdr:colOff>38100</xdr:colOff>
      <xdr:row>106</xdr:row>
      <xdr:rowOff>138430</xdr:rowOff>
    </xdr:to>
    <xdr:sp macro="" textlink="">
      <xdr:nvSpPr>
        <xdr:cNvPr id="418" name="楕円 417">
          <a:extLst>
            <a:ext uri="{FF2B5EF4-FFF2-40B4-BE49-F238E27FC236}">
              <a16:creationId xmlns:a16="http://schemas.microsoft.com/office/drawing/2014/main" id="{8AD0FB3A-31DF-406B-A50F-DBE54BA68F9E}"/>
            </a:ext>
          </a:extLst>
        </xdr:cNvPr>
        <xdr:cNvSpPr/>
      </xdr:nvSpPr>
      <xdr:spPr>
        <a:xfrm>
          <a:off x="107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87630</xdr:rowOff>
    </xdr:from>
    <xdr:to>
      <xdr:col>10</xdr:col>
      <xdr:colOff>114300</xdr:colOff>
      <xdr:row>106</xdr:row>
      <xdr:rowOff>125730</xdr:rowOff>
    </xdr:to>
    <xdr:cxnSp macro="">
      <xdr:nvCxnSpPr>
        <xdr:cNvPr id="419" name="直線コネクタ 418">
          <a:extLst>
            <a:ext uri="{FF2B5EF4-FFF2-40B4-BE49-F238E27FC236}">
              <a16:creationId xmlns:a16="http://schemas.microsoft.com/office/drawing/2014/main" id="{BE4043E4-CE00-42C4-8D99-6B877F6CC003}"/>
            </a:ext>
          </a:extLst>
        </xdr:cNvPr>
        <xdr:cNvCxnSpPr/>
      </xdr:nvCxnSpPr>
      <xdr:spPr>
        <a:xfrm>
          <a:off x="1130300" y="18261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100982</xdr:rowOff>
    </xdr:from>
    <xdr:ext cx="405111" cy="259045"/>
    <xdr:sp macro="" textlink="">
      <xdr:nvSpPr>
        <xdr:cNvPr id="420" name="n_1aveValue【港湾・漁港】&#10;有形固定資産減価償却率">
          <a:extLst>
            <a:ext uri="{FF2B5EF4-FFF2-40B4-BE49-F238E27FC236}">
              <a16:creationId xmlns:a16="http://schemas.microsoft.com/office/drawing/2014/main" id="{80886236-2143-496B-A646-A9133DF53C69}"/>
            </a:ext>
          </a:extLst>
        </xdr:cNvPr>
        <xdr:cNvSpPr txBox="1"/>
      </xdr:nvSpPr>
      <xdr:spPr>
        <a:xfrm>
          <a:off x="35820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83838</xdr:rowOff>
    </xdr:from>
    <xdr:ext cx="405111" cy="259045"/>
    <xdr:sp macro="" textlink="">
      <xdr:nvSpPr>
        <xdr:cNvPr id="421" name="n_2aveValue【港湾・漁港】&#10;有形固定資産減価償却率">
          <a:extLst>
            <a:ext uri="{FF2B5EF4-FFF2-40B4-BE49-F238E27FC236}">
              <a16:creationId xmlns:a16="http://schemas.microsoft.com/office/drawing/2014/main" id="{ABEEEA2E-41E6-4B3D-B419-E9B985D73C88}"/>
            </a:ext>
          </a:extLst>
        </xdr:cNvPr>
        <xdr:cNvSpPr txBox="1"/>
      </xdr:nvSpPr>
      <xdr:spPr>
        <a:xfrm>
          <a:off x="2705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45738</xdr:rowOff>
    </xdr:from>
    <xdr:ext cx="405111" cy="259045"/>
    <xdr:sp macro="" textlink="">
      <xdr:nvSpPr>
        <xdr:cNvPr id="422" name="n_3aveValue【港湾・漁港】&#10;有形固定資産減価償却率">
          <a:extLst>
            <a:ext uri="{FF2B5EF4-FFF2-40B4-BE49-F238E27FC236}">
              <a16:creationId xmlns:a16="http://schemas.microsoft.com/office/drawing/2014/main" id="{F3D7AAB9-4B6A-4CFA-8D30-110D9D76B636}"/>
            </a:ext>
          </a:extLst>
        </xdr:cNvPr>
        <xdr:cNvSpPr txBox="1"/>
      </xdr:nvSpPr>
      <xdr:spPr>
        <a:xfrm>
          <a:off x="1816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3" name="n_4aveValue【港湾・漁港】&#10;有形固定資産減価償却率">
          <a:extLst>
            <a:ext uri="{FF2B5EF4-FFF2-40B4-BE49-F238E27FC236}">
              <a16:creationId xmlns:a16="http://schemas.microsoft.com/office/drawing/2014/main" id="{E9A69E97-7F47-453A-A175-7663B9FD770B}"/>
            </a:ext>
          </a:extLst>
        </xdr:cNvPr>
        <xdr:cNvSpPr txBox="1"/>
      </xdr:nvSpPr>
      <xdr:spPr>
        <a:xfrm>
          <a:off x="927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101616</xdr:rowOff>
    </xdr:from>
    <xdr:ext cx="405111" cy="259045"/>
    <xdr:sp macro="" textlink="">
      <xdr:nvSpPr>
        <xdr:cNvPr id="424" name="n_1mainValue【港湾・漁港】&#10;有形固定資産減価償却率">
          <a:extLst>
            <a:ext uri="{FF2B5EF4-FFF2-40B4-BE49-F238E27FC236}">
              <a16:creationId xmlns:a16="http://schemas.microsoft.com/office/drawing/2014/main" id="{EBA96E94-2657-406A-8C88-8AED6BA3789D}"/>
            </a:ext>
          </a:extLst>
        </xdr:cNvPr>
        <xdr:cNvSpPr txBox="1"/>
      </xdr:nvSpPr>
      <xdr:spPr>
        <a:xfrm>
          <a:off x="3582044" y="181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61613</xdr:rowOff>
    </xdr:from>
    <xdr:ext cx="405111" cy="259045"/>
    <xdr:sp macro="" textlink="">
      <xdr:nvSpPr>
        <xdr:cNvPr id="425" name="n_2mainValue【港湾・漁港】&#10;有形固定資産減価償却率">
          <a:extLst>
            <a:ext uri="{FF2B5EF4-FFF2-40B4-BE49-F238E27FC236}">
              <a16:creationId xmlns:a16="http://schemas.microsoft.com/office/drawing/2014/main" id="{57C29D55-533D-4182-AC3E-8346047FB6F2}"/>
            </a:ext>
          </a:extLst>
        </xdr:cNvPr>
        <xdr:cNvSpPr txBox="1"/>
      </xdr:nvSpPr>
      <xdr:spPr>
        <a:xfrm>
          <a:off x="2705744" y="1806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21607</xdr:rowOff>
    </xdr:from>
    <xdr:ext cx="405111" cy="259045"/>
    <xdr:sp macro="" textlink="">
      <xdr:nvSpPr>
        <xdr:cNvPr id="426" name="n_3mainValue【港湾・漁港】&#10;有形固定資産減価償却率">
          <a:extLst>
            <a:ext uri="{FF2B5EF4-FFF2-40B4-BE49-F238E27FC236}">
              <a16:creationId xmlns:a16="http://schemas.microsoft.com/office/drawing/2014/main" id="{56768F40-1364-45E8-AC7A-73510EF19756}"/>
            </a:ext>
          </a:extLst>
        </xdr:cNvPr>
        <xdr:cNvSpPr txBox="1"/>
      </xdr:nvSpPr>
      <xdr:spPr>
        <a:xfrm>
          <a:off x="1816744" y="180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154957</xdr:rowOff>
    </xdr:from>
    <xdr:ext cx="405111" cy="259045"/>
    <xdr:sp macro="" textlink="">
      <xdr:nvSpPr>
        <xdr:cNvPr id="427" name="n_4mainValue【港湾・漁港】&#10;有形固定資産減価償却率">
          <a:extLst>
            <a:ext uri="{FF2B5EF4-FFF2-40B4-BE49-F238E27FC236}">
              <a16:creationId xmlns:a16="http://schemas.microsoft.com/office/drawing/2014/main" id="{09C996B9-E332-488A-9182-CC18996FAA62}"/>
            </a:ext>
          </a:extLst>
        </xdr:cNvPr>
        <xdr:cNvSpPr txBox="1"/>
      </xdr:nvSpPr>
      <xdr:spPr>
        <a:xfrm>
          <a:off x="927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F56FBBCE-5509-4A89-BFDA-369D844F98F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2600F95A-D1B7-4ED6-A14A-EF8CFCCCFB0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413ADFD4-9471-454E-8151-D95188BC98D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AA8093B4-E74E-4896-9246-7A909CA5E8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345FB5C1-ACF6-441B-988D-CFBB16769C8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DED3F51E-66F5-4740-B37E-7448F515BA1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2874E773-A4C5-4A25-BD8D-C18FF1A58B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027F7E23-EF41-427E-8AAD-2E5D74E4E4C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DEF556AC-82ED-4BA9-A308-252D42FCBFE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C02B0473-F7B9-441A-85C4-88F25189AE8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a:extLst>
            <a:ext uri="{FF2B5EF4-FFF2-40B4-BE49-F238E27FC236}">
              <a16:creationId xmlns:a16="http://schemas.microsoft.com/office/drawing/2014/main" id="{E998A1E6-8084-4534-8147-2B6E1EFD3A2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9" name="テキスト ボックス 438">
          <a:extLst>
            <a:ext uri="{FF2B5EF4-FFF2-40B4-BE49-F238E27FC236}">
              <a16:creationId xmlns:a16="http://schemas.microsoft.com/office/drawing/2014/main" id="{E77503FB-31AA-444E-A9C4-2C225267E0B5}"/>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a:extLst>
            <a:ext uri="{FF2B5EF4-FFF2-40B4-BE49-F238E27FC236}">
              <a16:creationId xmlns:a16="http://schemas.microsoft.com/office/drawing/2014/main" id="{73173BB3-8F6E-471B-B795-0917F2474A2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1" name="テキスト ボックス 440">
          <a:extLst>
            <a:ext uri="{FF2B5EF4-FFF2-40B4-BE49-F238E27FC236}">
              <a16:creationId xmlns:a16="http://schemas.microsoft.com/office/drawing/2014/main" id="{C5E2FFAF-4EC9-44C7-A1D9-7B679D18261D}"/>
            </a:ext>
          </a:extLst>
        </xdr:cNvPr>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a:extLst>
            <a:ext uri="{FF2B5EF4-FFF2-40B4-BE49-F238E27FC236}">
              <a16:creationId xmlns:a16="http://schemas.microsoft.com/office/drawing/2014/main" id="{4BCBD843-DE56-45A5-A4BD-70A6F59C640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3" name="テキスト ボックス 442">
          <a:extLst>
            <a:ext uri="{FF2B5EF4-FFF2-40B4-BE49-F238E27FC236}">
              <a16:creationId xmlns:a16="http://schemas.microsoft.com/office/drawing/2014/main" id="{1DBF3C94-9694-4FA8-8093-F8E61C18D63D}"/>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a:extLst>
            <a:ext uri="{FF2B5EF4-FFF2-40B4-BE49-F238E27FC236}">
              <a16:creationId xmlns:a16="http://schemas.microsoft.com/office/drawing/2014/main" id="{2B586011-31B1-4585-A20C-952C7CF4094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5" name="テキスト ボックス 444">
          <a:extLst>
            <a:ext uri="{FF2B5EF4-FFF2-40B4-BE49-F238E27FC236}">
              <a16:creationId xmlns:a16="http://schemas.microsoft.com/office/drawing/2014/main" id="{73A8306B-5255-4182-8013-EBEF037AD2DF}"/>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D718898C-8358-4EBA-8F03-80CF13AFB1B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7" name="テキスト ボックス 446">
          <a:extLst>
            <a:ext uri="{FF2B5EF4-FFF2-40B4-BE49-F238E27FC236}">
              <a16:creationId xmlns:a16="http://schemas.microsoft.com/office/drawing/2014/main" id="{C72940AD-0C27-450E-8722-2C3CA6DDFB3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a:extLst>
            <a:ext uri="{FF2B5EF4-FFF2-40B4-BE49-F238E27FC236}">
              <a16:creationId xmlns:a16="http://schemas.microsoft.com/office/drawing/2014/main" id="{52C36FB1-B100-4A2D-9054-9D8CD25B9DC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146920</xdr:rowOff>
    </xdr:from>
    <xdr:to>
      <xdr:col>54</xdr:col>
      <xdr:colOff>189865</xdr:colOff>
      <xdr:row>108</xdr:row>
      <xdr:rowOff>74096</xdr:rowOff>
    </xdr:to>
    <xdr:cxnSp macro="">
      <xdr:nvCxnSpPr>
        <xdr:cNvPr id="449" name="直線コネクタ 448">
          <a:extLst>
            <a:ext uri="{FF2B5EF4-FFF2-40B4-BE49-F238E27FC236}">
              <a16:creationId xmlns:a16="http://schemas.microsoft.com/office/drawing/2014/main" id="{C4218A74-D0DE-4DA7-8435-0313A68649F7}"/>
            </a:ext>
          </a:extLst>
        </xdr:cNvPr>
        <xdr:cNvCxnSpPr/>
      </xdr:nvCxnSpPr>
      <xdr:spPr>
        <a:xfrm flipV="1">
          <a:off x="10476865" y="17120470"/>
          <a:ext cx="0" cy="147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77923</xdr:rowOff>
    </xdr:from>
    <xdr:ext cx="378565" cy="259045"/>
    <xdr:sp macro="" textlink="">
      <xdr:nvSpPr>
        <xdr:cNvPr id="450" name="【港湾・漁港】&#10;一人当たり有形固定資産（償却資産）額最小値テキスト">
          <a:extLst>
            <a:ext uri="{FF2B5EF4-FFF2-40B4-BE49-F238E27FC236}">
              <a16:creationId xmlns:a16="http://schemas.microsoft.com/office/drawing/2014/main" id="{CFC25E8B-E0DB-4BE6-A8F3-C84793C00EC8}"/>
            </a:ext>
          </a:extLst>
        </xdr:cNvPr>
        <xdr:cNvSpPr txBox="1"/>
      </xdr:nvSpPr>
      <xdr:spPr>
        <a:xfrm>
          <a:off x="10515600" y="1859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74096</xdr:rowOff>
    </xdr:from>
    <xdr:to>
      <xdr:col>55</xdr:col>
      <xdr:colOff>88900</xdr:colOff>
      <xdr:row>108</xdr:row>
      <xdr:rowOff>74096</xdr:rowOff>
    </xdr:to>
    <xdr:cxnSp macro="">
      <xdr:nvCxnSpPr>
        <xdr:cNvPr id="451" name="直線コネクタ 450">
          <a:extLst>
            <a:ext uri="{FF2B5EF4-FFF2-40B4-BE49-F238E27FC236}">
              <a16:creationId xmlns:a16="http://schemas.microsoft.com/office/drawing/2014/main" id="{510E81CD-901F-4816-865F-7191EF017E94}"/>
            </a:ext>
          </a:extLst>
        </xdr:cNvPr>
        <xdr:cNvCxnSpPr/>
      </xdr:nvCxnSpPr>
      <xdr:spPr>
        <a:xfrm>
          <a:off x="10388600" y="185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93597</xdr:rowOff>
    </xdr:from>
    <xdr:ext cx="599010" cy="259045"/>
    <xdr:sp macro="" textlink="">
      <xdr:nvSpPr>
        <xdr:cNvPr id="452" name="【港湾・漁港】&#10;一人当たり有形固定資産（償却資産）額最大値テキスト">
          <a:extLst>
            <a:ext uri="{FF2B5EF4-FFF2-40B4-BE49-F238E27FC236}">
              <a16:creationId xmlns:a16="http://schemas.microsoft.com/office/drawing/2014/main" id="{D4A8844D-843D-42E0-860A-4B728C277FB4}"/>
            </a:ext>
          </a:extLst>
        </xdr:cNvPr>
        <xdr:cNvSpPr txBox="1"/>
      </xdr:nvSpPr>
      <xdr:spPr>
        <a:xfrm>
          <a:off x="10515600" y="1689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146920</xdr:rowOff>
    </xdr:from>
    <xdr:to>
      <xdr:col>55</xdr:col>
      <xdr:colOff>88900</xdr:colOff>
      <xdr:row>99</xdr:row>
      <xdr:rowOff>146920</xdr:rowOff>
    </xdr:to>
    <xdr:cxnSp macro="">
      <xdr:nvCxnSpPr>
        <xdr:cNvPr id="453" name="直線コネクタ 452">
          <a:extLst>
            <a:ext uri="{FF2B5EF4-FFF2-40B4-BE49-F238E27FC236}">
              <a16:creationId xmlns:a16="http://schemas.microsoft.com/office/drawing/2014/main" id="{FD330D84-71D1-4495-972B-AD914BDB1E38}"/>
            </a:ext>
          </a:extLst>
        </xdr:cNvPr>
        <xdr:cNvCxnSpPr/>
      </xdr:nvCxnSpPr>
      <xdr:spPr>
        <a:xfrm>
          <a:off x="10388600" y="171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82604</xdr:rowOff>
    </xdr:from>
    <xdr:ext cx="534377" cy="259045"/>
    <xdr:sp macro="" textlink="">
      <xdr:nvSpPr>
        <xdr:cNvPr id="454" name="【港湾・漁港】&#10;一人当たり有形固定資産（償却資産）額平均値テキスト">
          <a:extLst>
            <a:ext uri="{FF2B5EF4-FFF2-40B4-BE49-F238E27FC236}">
              <a16:creationId xmlns:a16="http://schemas.microsoft.com/office/drawing/2014/main" id="{9CCB0EAC-E062-4274-A294-80820C21FC5B}"/>
            </a:ext>
          </a:extLst>
        </xdr:cNvPr>
        <xdr:cNvSpPr txBox="1"/>
      </xdr:nvSpPr>
      <xdr:spPr>
        <a:xfrm>
          <a:off x="10515600" y="17741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59727</xdr:rowOff>
    </xdr:from>
    <xdr:to>
      <xdr:col>55</xdr:col>
      <xdr:colOff>50800</xdr:colOff>
      <xdr:row>104</xdr:row>
      <xdr:rowOff>161327</xdr:rowOff>
    </xdr:to>
    <xdr:sp macro="" textlink="">
      <xdr:nvSpPr>
        <xdr:cNvPr id="455" name="フローチャート: 判断 454">
          <a:extLst>
            <a:ext uri="{FF2B5EF4-FFF2-40B4-BE49-F238E27FC236}">
              <a16:creationId xmlns:a16="http://schemas.microsoft.com/office/drawing/2014/main" id="{CC1115D4-EF71-479D-B8EC-CBF5AA203AF1}"/>
            </a:ext>
          </a:extLst>
        </xdr:cNvPr>
        <xdr:cNvSpPr/>
      </xdr:nvSpPr>
      <xdr:spPr>
        <a:xfrm>
          <a:off x="10426700" y="1789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61547</xdr:rowOff>
    </xdr:from>
    <xdr:to>
      <xdr:col>50</xdr:col>
      <xdr:colOff>165100</xdr:colOff>
      <xdr:row>104</xdr:row>
      <xdr:rowOff>163147</xdr:rowOff>
    </xdr:to>
    <xdr:sp macro="" textlink="">
      <xdr:nvSpPr>
        <xdr:cNvPr id="456" name="フローチャート: 判断 455">
          <a:extLst>
            <a:ext uri="{FF2B5EF4-FFF2-40B4-BE49-F238E27FC236}">
              <a16:creationId xmlns:a16="http://schemas.microsoft.com/office/drawing/2014/main" id="{2012CFBD-D433-44DD-BC16-CDA761ED0324}"/>
            </a:ext>
          </a:extLst>
        </xdr:cNvPr>
        <xdr:cNvSpPr/>
      </xdr:nvSpPr>
      <xdr:spPr>
        <a:xfrm>
          <a:off x="9588500" y="1789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59572</xdr:rowOff>
    </xdr:from>
    <xdr:to>
      <xdr:col>46</xdr:col>
      <xdr:colOff>38100</xdr:colOff>
      <xdr:row>104</xdr:row>
      <xdr:rowOff>161172</xdr:rowOff>
    </xdr:to>
    <xdr:sp macro="" textlink="">
      <xdr:nvSpPr>
        <xdr:cNvPr id="457" name="フローチャート: 判断 456">
          <a:extLst>
            <a:ext uri="{FF2B5EF4-FFF2-40B4-BE49-F238E27FC236}">
              <a16:creationId xmlns:a16="http://schemas.microsoft.com/office/drawing/2014/main" id="{0B440CCA-811A-47C2-A40F-7600895BE927}"/>
            </a:ext>
          </a:extLst>
        </xdr:cNvPr>
        <xdr:cNvSpPr/>
      </xdr:nvSpPr>
      <xdr:spPr>
        <a:xfrm>
          <a:off x="8699500" y="17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69273</xdr:rowOff>
    </xdr:from>
    <xdr:to>
      <xdr:col>41</xdr:col>
      <xdr:colOff>101600</xdr:colOff>
      <xdr:row>104</xdr:row>
      <xdr:rowOff>170873</xdr:rowOff>
    </xdr:to>
    <xdr:sp macro="" textlink="">
      <xdr:nvSpPr>
        <xdr:cNvPr id="458" name="フローチャート: 判断 457">
          <a:extLst>
            <a:ext uri="{FF2B5EF4-FFF2-40B4-BE49-F238E27FC236}">
              <a16:creationId xmlns:a16="http://schemas.microsoft.com/office/drawing/2014/main" id="{B3409EAE-5A96-446C-A19B-20B6CAEFE25B}"/>
            </a:ext>
          </a:extLst>
        </xdr:cNvPr>
        <xdr:cNvSpPr/>
      </xdr:nvSpPr>
      <xdr:spPr>
        <a:xfrm>
          <a:off x="78105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72930</xdr:rowOff>
    </xdr:from>
    <xdr:to>
      <xdr:col>36</xdr:col>
      <xdr:colOff>165100</xdr:colOff>
      <xdr:row>105</xdr:row>
      <xdr:rowOff>3080</xdr:rowOff>
    </xdr:to>
    <xdr:sp macro="" textlink="">
      <xdr:nvSpPr>
        <xdr:cNvPr id="459" name="フローチャート: 判断 458">
          <a:extLst>
            <a:ext uri="{FF2B5EF4-FFF2-40B4-BE49-F238E27FC236}">
              <a16:creationId xmlns:a16="http://schemas.microsoft.com/office/drawing/2014/main" id="{9A7C31CF-5510-4DA9-B510-A108866D773F}"/>
            </a:ext>
          </a:extLst>
        </xdr:cNvPr>
        <xdr:cNvSpPr/>
      </xdr:nvSpPr>
      <xdr:spPr>
        <a:xfrm>
          <a:off x="6921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195C8750-2911-4F16-A7B2-8CB7CE4BAD1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1CB0CBF6-C381-4DB5-B98A-011F4C244A6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476AC6F8-84C5-49C1-A3F4-342B244FA38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D1909498-D2E6-4EF3-8905-37F8E298D47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A4FB1020-740F-4002-A52D-A8149E1DE95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11319</xdr:rowOff>
    </xdr:from>
    <xdr:to>
      <xdr:col>55</xdr:col>
      <xdr:colOff>50800</xdr:colOff>
      <xdr:row>108</xdr:row>
      <xdr:rowOff>112919</xdr:rowOff>
    </xdr:to>
    <xdr:sp macro="" textlink="">
      <xdr:nvSpPr>
        <xdr:cNvPr id="465" name="楕円 464">
          <a:extLst>
            <a:ext uri="{FF2B5EF4-FFF2-40B4-BE49-F238E27FC236}">
              <a16:creationId xmlns:a16="http://schemas.microsoft.com/office/drawing/2014/main" id="{52202CE7-45DD-476A-BBF8-701F6E2B6CFA}"/>
            </a:ext>
          </a:extLst>
        </xdr:cNvPr>
        <xdr:cNvSpPr/>
      </xdr:nvSpPr>
      <xdr:spPr>
        <a:xfrm>
          <a:off x="10426700" y="1852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97696</xdr:rowOff>
    </xdr:from>
    <xdr:ext cx="469744" cy="259045"/>
    <xdr:sp macro="" textlink="">
      <xdr:nvSpPr>
        <xdr:cNvPr id="466" name="【港湾・漁港】&#10;一人当たり有形固定資産（償却資産）額該当値テキスト">
          <a:extLst>
            <a:ext uri="{FF2B5EF4-FFF2-40B4-BE49-F238E27FC236}">
              <a16:creationId xmlns:a16="http://schemas.microsoft.com/office/drawing/2014/main" id="{BE9F3A86-7BEE-4E7F-BA06-3767FF56E16D}"/>
            </a:ext>
          </a:extLst>
        </xdr:cNvPr>
        <xdr:cNvSpPr txBox="1"/>
      </xdr:nvSpPr>
      <xdr:spPr>
        <a:xfrm>
          <a:off x="10515600" y="1844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11392</xdr:rowOff>
    </xdr:from>
    <xdr:to>
      <xdr:col>50</xdr:col>
      <xdr:colOff>165100</xdr:colOff>
      <xdr:row>108</xdr:row>
      <xdr:rowOff>112992</xdr:rowOff>
    </xdr:to>
    <xdr:sp macro="" textlink="">
      <xdr:nvSpPr>
        <xdr:cNvPr id="467" name="楕円 466">
          <a:extLst>
            <a:ext uri="{FF2B5EF4-FFF2-40B4-BE49-F238E27FC236}">
              <a16:creationId xmlns:a16="http://schemas.microsoft.com/office/drawing/2014/main" id="{EF212917-48C9-4E85-B9DB-0ED806662329}"/>
            </a:ext>
          </a:extLst>
        </xdr:cNvPr>
        <xdr:cNvSpPr/>
      </xdr:nvSpPr>
      <xdr:spPr>
        <a:xfrm>
          <a:off x="9588500" y="185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62119</xdr:rowOff>
    </xdr:from>
    <xdr:to>
      <xdr:col>55</xdr:col>
      <xdr:colOff>0</xdr:colOff>
      <xdr:row>108</xdr:row>
      <xdr:rowOff>62192</xdr:rowOff>
    </xdr:to>
    <xdr:cxnSp macro="">
      <xdr:nvCxnSpPr>
        <xdr:cNvPr id="468" name="直線コネクタ 467">
          <a:extLst>
            <a:ext uri="{FF2B5EF4-FFF2-40B4-BE49-F238E27FC236}">
              <a16:creationId xmlns:a16="http://schemas.microsoft.com/office/drawing/2014/main" id="{0BF77F35-607C-416B-B7BC-4007D7EE2AB7}"/>
            </a:ext>
          </a:extLst>
        </xdr:cNvPr>
        <xdr:cNvCxnSpPr/>
      </xdr:nvCxnSpPr>
      <xdr:spPr>
        <a:xfrm flipV="1">
          <a:off x="9639300" y="18578719"/>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11401</xdr:rowOff>
    </xdr:from>
    <xdr:to>
      <xdr:col>46</xdr:col>
      <xdr:colOff>38100</xdr:colOff>
      <xdr:row>108</xdr:row>
      <xdr:rowOff>113001</xdr:rowOff>
    </xdr:to>
    <xdr:sp macro="" textlink="">
      <xdr:nvSpPr>
        <xdr:cNvPr id="469" name="楕円 468">
          <a:extLst>
            <a:ext uri="{FF2B5EF4-FFF2-40B4-BE49-F238E27FC236}">
              <a16:creationId xmlns:a16="http://schemas.microsoft.com/office/drawing/2014/main" id="{96206C16-3C44-462E-88BD-2B0947AF950F}"/>
            </a:ext>
          </a:extLst>
        </xdr:cNvPr>
        <xdr:cNvSpPr/>
      </xdr:nvSpPr>
      <xdr:spPr>
        <a:xfrm>
          <a:off x="8699500" y="185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62192</xdr:rowOff>
    </xdr:from>
    <xdr:to>
      <xdr:col>50</xdr:col>
      <xdr:colOff>114300</xdr:colOff>
      <xdr:row>108</xdr:row>
      <xdr:rowOff>62201</xdr:rowOff>
    </xdr:to>
    <xdr:cxnSp macro="">
      <xdr:nvCxnSpPr>
        <xdr:cNvPr id="470" name="直線コネクタ 469">
          <a:extLst>
            <a:ext uri="{FF2B5EF4-FFF2-40B4-BE49-F238E27FC236}">
              <a16:creationId xmlns:a16="http://schemas.microsoft.com/office/drawing/2014/main" id="{E7FE1F10-E5CA-4A2B-9119-9D27599C513F}"/>
            </a:ext>
          </a:extLst>
        </xdr:cNvPr>
        <xdr:cNvCxnSpPr/>
      </xdr:nvCxnSpPr>
      <xdr:spPr>
        <a:xfrm flipV="1">
          <a:off x="8750300" y="1857879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11401</xdr:rowOff>
    </xdr:from>
    <xdr:to>
      <xdr:col>41</xdr:col>
      <xdr:colOff>101600</xdr:colOff>
      <xdr:row>108</xdr:row>
      <xdr:rowOff>113001</xdr:rowOff>
    </xdr:to>
    <xdr:sp macro="" textlink="">
      <xdr:nvSpPr>
        <xdr:cNvPr id="471" name="楕円 470">
          <a:extLst>
            <a:ext uri="{FF2B5EF4-FFF2-40B4-BE49-F238E27FC236}">
              <a16:creationId xmlns:a16="http://schemas.microsoft.com/office/drawing/2014/main" id="{425F12E8-2E79-4B33-B15E-3736B8FB1328}"/>
            </a:ext>
          </a:extLst>
        </xdr:cNvPr>
        <xdr:cNvSpPr/>
      </xdr:nvSpPr>
      <xdr:spPr>
        <a:xfrm>
          <a:off x="7810500" y="185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62201</xdr:rowOff>
    </xdr:from>
    <xdr:to>
      <xdr:col>45</xdr:col>
      <xdr:colOff>177800</xdr:colOff>
      <xdr:row>108</xdr:row>
      <xdr:rowOff>62201</xdr:rowOff>
    </xdr:to>
    <xdr:cxnSp macro="">
      <xdr:nvCxnSpPr>
        <xdr:cNvPr id="472" name="直線コネクタ 471">
          <a:extLst>
            <a:ext uri="{FF2B5EF4-FFF2-40B4-BE49-F238E27FC236}">
              <a16:creationId xmlns:a16="http://schemas.microsoft.com/office/drawing/2014/main" id="{92BB41D6-4E85-4DB8-A307-DFA3157CC705}"/>
            </a:ext>
          </a:extLst>
        </xdr:cNvPr>
        <xdr:cNvCxnSpPr/>
      </xdr:nvCxnSpPr>
      <xdr:spPr>
        <a:xfrm>
          <a:off x="7861300" y="185788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11392</xdr:rowOff>
    </xdr:from>
    <xdr:to>
      <xdr:col>36</xdr:col>
      <xdr:colOff>165100</xdr:colOff>
      <xdr:row>108</xdr:row>
      <xdr:rowOff>112992</xdr:rowOff>
    </xdr:to>
    <xdr:sp macro="" textlink="">
      <xdr:nvSpPr>
        <xdr:cNvPr id="473" name="楕円 472">
          <a:extLst>
            <a:ext uri="{FF2B5EF4-FFF2-40B4-BE49-F238E27FC236}">
              <a16:creationId xmlns:a16="http://schemas.microsoft.com/office/drawing/2014/main" id="{73A0EBD4-AC4F-41CC-8DDE-E43D130BF89E}"/>
            </a:ext>
          </a:extLst>
        </xdr:cNvPr>
        <xdr:cNvSpPr/>
      </xdr:nvSpPr>
      <xdr:spPr>
        <a:xfrm>
          <a:off x="6921500" y="185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62192</xdr:rowOff>
    </xdr:from>
    <xdr:to>
      <xdr:col>41</xdr:col>
      <xdr:colOff>50800</xdr:colOff>
      <xdr:row>108</xdr:row>
      <xdr:rowOff>62201</xdr:rowOff>
    </xdr:to>
    <xdr:cxnSp macro="">
      <xdr:nvCxnSpPr>
        <xdr:cNvPr id="474" name="直線コネクタ 473">
          <a:extLst>
            <a:ext uri="{FF2B5EF4-FFF2-40B4-BE49-F238E27FC236}">
              <a16:creationId xmlns:a16="http://schemas.microsoft.com/office/drawing/2014/main" id="{4678B91C-0BE1-4CFC-92C9-F11A2BAA57B1}"/>
            </a:ext>
          </a:extLst>
        </xdr:cNvPr>
        <xdr:cNvCxnSpPr/>
      </xdr:nvCxnSpPr>
      <xdr:spPr>
        <a:xfrm>
          <a:off x="6972300" y="1857879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8224</xdr:rowOff>
    </xdr:from>
    <xdr:ext cx="534377" cy="259045"/>
    <xdr:sp macro="" textlink="">
      <xdr:nvSpPr>
        <xdr:cNvPr id="475" name="n_1aveValue【港湾・漁港】&#10;一人当たり有形固定資産（償却資産）額">
          <a:extLst>
            <a:ext uri="{FF2B5EF4-FFF2-40B4-BE49-F238E27FC236}">
              <a16:creationId xmlns:a16="http://schemas.microsoft.com/office/drawing/2014/main" id="{A354BB70-AD01-4A0C-B066-B13F5CBA5294}"/>
            </a:ext>
          </a:extLst>
        </xdr:cNvPr>
        <xdr:cNvSpPr txBox="1"/>
      </xdr:nvSpPr>
      <xdr:spPr>
        <a:xfrm>
          <a:off x="9359411" y="1766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6249</xdr:rowOff>
    </xdr:from>
    <xdr:ext cx="534377" cy="259045"/>
    <xdr:sp macro="" textlink="">
      <xdr:nvSpPr>
        <xdr:cNvPr id="476" name="n_2aveValue【港湾・漁港】&#10;一人当たり有形固定資産（償却資産）額">
          <a:extLst>
            <a:ext uri="{FF2B5EF4-FFF2-40B4-BE49-F238E27FC236}">
              <a16:creationId xmlns:a16="http://schemas.microsoft.com/office/drawing/2014/main" id="{CDC39100-6F77-41D1-83B0-26CA12E8C8AD}"/>
            </a:ext>
          </a:extLst>
        </xdr:cNvPr>
        <xdr:cNvSpPr txBox="1"/>
      </xdr:nvSpPr>
      <xdr:spPr>
        <a:xfrm>
          <a:off x="8483111" y="17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15950</xdr:rowOff>
    </xdr:from>
    <xdr:ext cx="534377" cy="259045"/>
    <xdr:sp macro="" textlink="">
      <xdr:nvSpPr>
        <xdr:cNvPr id="477" name="n_3aveValue【港湾・漁港】&#10;一人当たり有形固定資産（償却資産）額">
          <a:extLst>
            <a:ext uri="{FF2B5EF4-FFF2-40B4-BE49-F238E27FC236}">
              <a16:creationId xmlns:a16="http://schemas.microsoft.com/office/drawing/2014/main" id="{D5FCA8B0-68B2-4FB2-A836-CA3F6ADF03C8}"/>
            </a:ext>
          </a:extLst>
        </xdr:cNvPr>
        <xdr:cNvSpPr txBox="1"/>
      </xdr:nvSpPr>
      <xdr:spPr>
        <a:xfrm>
          <a:off x="7594111" y="1767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19607</xdr:rowOff>
    </xdr:from>
    <xdr:ext cx="534377" cy="259045"/>
    <xdr:sp macro="" textlink="">
      <xdr:nvSpPr>
        <xdr:cNvPr id="478" name="n_4aveValue【港湾・漁港】&#10;一人当たり有形固定資産（償却資産）額">
          <a:extLst>
            <a:ext uri="{FF2B5EF4-FFF2-40B4-BE49-F238E27FC236}">
              <a16:creationId xmlns:a16="http://schemas.microsoft.com/office/drawing/2014/main" id="{101EA831-BC98-4015-A3C9-1E954CC3D5C3}"/>
            </a:ext>
          </a:extLst>
        </xdr:cNvPr>
        <xdr:cNvSpPr txBox="1"/>
      </xdr:nvSpPr>
      <xdr:spPr>
        <a:xfrm>
          <a:off x="6705111" y="176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104119</xdr:rowOff>
    </xdr:from>
    <xdr:ext cx="469744" cy="259045"/>
    <xdr:sp macro="" textlink="">
      <xdr:nvSpPr>
        <xdr:cNvPr id="479" name="n_1mainValue【港湾・漁港】&#10;一人当たり有形固定資産（償却資産）額">
          <a:extLst>
            <a:ext uri="{FF2B5EF4-FFF2-40B4-BE49-F238E27FC236}">
              <a16:creationId xmlns:a16="http://schemas.microsoft.com/office/drawing/2014/main" id="{24E16A6E-4518-4260-B2DA-01564775991A}"/>
            </a:ext>
          </a:extLst>
        </xdr:cNvPr>
        <xdr:cNvSpPr txBox="1"/>
      </xdr:nvSpPr>
      <xdr:spPr>
        <a:xfrm>
          <a:off x="9391728" y="1862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104128</xdr:rowOff>
    </xdr:from>
    <xdr:ext cx="469744" cy="259045"/>
    <xdr:sp macro="" textlink="">
      <xdr:nvSpPr>
        <xdr:cNvPr id="480" name="n_2mainValue【港湾・漁港】&#10;一人当たり有形固定資産（償却資産）額">
          <a:extLst>
            <a:ext uri="{FF2B5EF4-FFF2-40B4-BE49-F238E27FC236}">
              <a16:creationId xmlns:a16="http://schemas.microsoft.com/office/drawing/2014/main" id="{4134F48F-20AB-454A-BE8B-153E8B293164}"/>
            </a:ext>
          </a:extLst>
        </xdr:cNvPr>
        <xdr:cNvSpPr txBox="1"/>
      </xdr:nvSpPr>
      <xdr:spPr>
        <a:xfrm>
          <a:off x="8515428" y="186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104128</xdr:rowOff>
    </xdr:from>
    <xdr:ext cx="469744" cy="259045"/>
    <xdr:sp macro="" textlink="">
      <xdr:nvSpPr>
        <xdr:cNvPr id="481" name="n_3mainValue【港湾・漁港】&#10;一人当たり有形固定資産（償却資産）額">
          <a:extLst>
            <a:ext uri="{FF2B5EF4-FFF2-40B4-BE49-F238E27FC236}">
              <a16:creationId xmlns:a16="http://schemas.microsoft.com/office/drawing/2014/main" id="{37ECF63A-3D59-4194-B4B8-70F292D3FFB7}"/>
            </a:ext>
          </a:extLst>
        </xdr:cNvPr>
        <xdr:cNvSpPr txBox="1"/>
      </xdr:nvSpPr>
      <xdr:spPr>
        <a:xfrm>
          <a:off x="7626428" y="186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104119</xdr:rowOff>
    </xdr:from>
    <xdr:ext cx="469744" cy="259045"/>
    <xdr:sp macro="" textlink="">
      <xdr:nvSpPr>
        <xdr:cNvPr id="482" name="n_4mainValue【港湾・漁港】&#10;一人当たり有形固定資産（償却資産）額">
          <a:extLst>
            <a:ext uri="{FF2B5EF4-FFF2-40B4-BE49-F238E27FC236}">
              <a16:creationId xmlns:a16="http://schemas.microsoft.com/office/drawing/2014/main" id="{6E8359B6-E9F7-4E5E-A79D-A0B37C8D89E8}"/>
            </a:ext>
          </a:extLst>
        </xdr:cNvPr>
        <xdr:cNvSpPr txBox="1"/>
      </xdr:nvSpPr>
      <xdr:spPr>
        <a:xfrm>
          <a:off x="6737428" y="1862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77D32696-905E-4605-BA75-BC8283CECA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3572BA4D-1FB9-409B-8BAA-0BC3BBB0EE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EE2B1C3C-83D3-48B4-8268-E42DE6263C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79E12627-8BCB-41BD-9633-E1B84D8087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644DD4FB-2F6C-40DB-BA20-73671251C8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BF41E323-AF4B-4B28-BAF4-EF8E6E5BB7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E7EAA72D-F4CA-4CAF-B39C-577950C8FE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EBF283A6-A187-47D3-B4A0-586AE4B8C6B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a:extLst>
            <a:ext uri="{FF2B5EF4-FFF2-40B4-BE49-F238E27FC236}">
              <a16:creationId xmlns:a16="http://schemas.microsoft.com/office/drawing/2014/main" id="{2D5A81C1-3C41-4D21-A36E-CEE92B9E4B2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a:extLst>
            <a:ext uri="{FF2B5EF4-FFF2-40B4-BE49-F238E27FC236}">
              <a16:creationId xmlns:a16="http://schemas.microsoft.com/office/drawing/2014/main" id="{F06D8550-012E-4CB8-A52E-4FBB2E2F6D1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a:extLst>
            <a:ext uri="{FF2B5EF4-FFF2-40B4-BE49-F238E27FC236}">
              <a16:creationId xmlns:a16="http://schemas.microsoft.com/office/drawing/2014/main" id="{3DAA29F4-BEBC-4D8A-A482-42B351CADB8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a:extLst>
            <a:ext uri="{FF2B5EF4-FFF2-40B4-BE49-F238E27FC236}">
              <a16:creationId xmlns:a16="http://schemas.microsoft.com/office/drawing/2014/main" id="{5D63A151-562E-494E-B09B-2B2BC7004F5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5" name="テキスト ボックス 494">
          <a:extLst>
            <a:ext uri="{FF2B5EF4-FFF2-40B4-BE49-F238E27FC236}">
              <a16:creationId xmlns:a16="http://schemas.microsoft.com/office/drawing/2014/main" id="{DE809E11-3889-4A0B-B95D-FD5013CA4ABB}"/>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a:extLst>
            <a:ext uri="{FF2B5EF4-FFF2-40B4-BE49-F238E27FC236}">
              <a16:creationId xmlns:a16="http://schemas.microsoft.com/office/drawing/2014/main" id="{5679453D-CC83-40E2-AE2B-81EB656CFED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a:extLst>
            <a:ext uri="{FF2B5EF4-FFF2-40B4-BE49-F238E27FC236}">
              <a16:creationId xmlns:a16="http://schemas.microsoft.com/office/drawing/2014/main" id="{4E5E7791-20D9-4AE8-BEEC-8C84116B1A4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a:extLst>
            <a:ext uri="{FF2B5EF4-FFF2-40B4-BE49-F238E27FC236}">
              <a16:creationId xmlns:a16="http://schemas.microsoft.com/office/drawing/2014/main" id="{E1530D92-98F0-4C98-ABC2-F5CD072CCBE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a:extLst>
            <a:ext uri="{FF2B5EF4-FFF2-40B4-BE49-F238E27FC236}">
              <a16:creationId xmlns:a16="http://schemas.microsoft.com/office/drawing/2014/main" id="{FB9033C6-820A-4C2F-8648-2280CA899B8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a:extLst>
            <a:ext uri="{FF2B5EF4-FFF2-40B4-BE49-F238E27FC236}">
              <a16:creationId xmlns:a16="http://schemas.microsoft.com/office/drawing/2014/main" id="{4980BAB4-774E-4CAC-9F15-4B476281073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a:extLst>
            <a:ext uri="{FF2B5EF4-FFF2-40B4-BE49-F238E27FC236}">
              <a16:creationId xmlns:a16="http://schemas.microsoft.com/office/drawing/2014/main" id="{D62CF9F4-2D57-42F6-A4DE-611F5D30ABF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a:extLst>
            <a:ext uri="{FF2B5EF4-FFF2-40B4-BE49-F238E27FC236}">
              <a16:creationId xmlns:a16="http://schemas.microsoft.com/office/drawing/2014/main" id="{83AD41A2-409D-41EA-8FE4-CEBBDDC9380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a:extLst>
            <a:ext uri="{FF2B5EF4-FFF2-40B4-BE49-F238E27FC236}">
              <a16:creationId xmlns:a16="http://schemas.microsoft.com/office/drawing/2014/main" id="{1271383E-614C-4D3F-9CDD-57F90CFFB0C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a:extLst>
            <a:ext uri="{FF2B5EF4-FFF2-40B4-BE49-F238E27FC236}">
              <a16:creationId xmlns:a16="http://schemas.microsoft.com/office/drawing/2014/main" id="{57C3A141-6E13-4C18-9415-6732302AC08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5" name="テキスト ボックス 504">
          <a:extLst>
            <a:ext uri="{FF2B5EF4-FFF2-40B4-BE49-F238E27FC236}">
              <a16:creationId xmlns:a16="http://schemas.microsoft.com/office/drawing/2014/main" id="{A1724B0C-AB3C-4783-9791-A7D92B60614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D3DF186A-1E66-4F5B-A034-D35E5D0292F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3FE6DD73-38F6-4F24-A17C-3BA0D49DDA9C}"/>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832F5897-1130-43A4-A2BF-AC4F6F47A4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509" name="直線コネクタ 508">
          <a:extLst>
            <a:ext uri="{FF2B5EF4-FFF2-40B4-BE49-F238E27FC236}">
              <a16:creationId xmlns:a16="http://schemas.microsoft.com/office/drawing/2014/main" id="{F998B3F2-26FA-45E6-B319-6D7B1EDCEBA2}"/>
            </a:ext>
          </a:extLst>
        </xdr:cNvPr>
        <xdr:cNvCxnSpPr/>
      </xdr:nvCxnSpPr>
      <xdr:spPr>
        <a:xfrm flipV="1">
          <a:off x="16318864" y="5830389"/>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C4084167-2CF0-4B3F-B2E8-9AB5D73DBD80}"/>
            </a:ext>
          </a:extLst>
        </xdr:cNvPr>
        <xdr:cNvSpPr txBox="1"/>
      </xdr:nvSpPr>
      <xdr:spPr>
        <a:xfrm>
          <a:off x="16357600" y="713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511" name="直線コネクタ 510">
          <a:extLst>
            <a:ext uri="{FF2B5EF4-FFF2-40B4-BE49-F238E27FC236}">
              <a16:creationId xmlns:a16="http://schemas.microsoft.com/office/drawing/2014/main" id="{D7A30C44-F9FC-48F4-AA2C-A60B39F7518C}"/>
            </a:ext>
          </a:extLst>
        </xdr:cNvPr>
        <xdr:cNvCxnSpPr/>
      </xdr:nvCxnSpPr>
      <xdr:spPr>
        <a:xfrm>
          <a:off x="16230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0F1CC739-6DBE-4234-BD57-F8DE74D3D7B9}"/>
            </a:ext>
          </a:extLst>
        </xdr:cNvPr>
        <xdr:cNvSpPr txBox="1"/>
      </xdr:nvSpPr>
      <xdr:spPr>
        <a:xfrm>
          <a:off x="16357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513" name="直線コネクタ 512">
          <a:extLst>
            <a:ext uri="{FF2B5EF4-FFF2-40B4-BE49-F238E27FC236}">
              <a16:creationId xmlns:a16="http://schemas.microsoft.com/office/drawing/2014/main" id="{4B191883-2C99-4E6D-86DC-330BCB6FA789}"/>
            </a:ext>
          </a:extLst>
        </xdr:cNvPr>
        <xdr:cNvCxnSpPr/>
      </xdr:nvCxnSpPr>
      <xdr:spPr>
        <a:xfrm>
          <a:off x="16230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84200</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BB2E78D2-4ECE-40E5-A1D4-823941563245}"/>
            </a:ext>
          </a:extLst>
        </xdr:cNvPr>
        <xdr:cNvSpPr txBox="1"/>
      </xdr:nvSpPr>
      <xdr:spPr>
        <a:xfrm>
          <a:off x="16357600" y="642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515" name="フローチャート: 判断 514">
          <a:extLst>
            <a:ext uri="{FF2B5EF4-FFF2-40B4-BE49-F238E27FC236}">
              <a16:creationId xmlns:a16="http://schemas.microsoft.com/office/drawing/2014/main" id="{BAE4807D-9158-40C8-9C3C-6713177FDE5C}"/>
            </a:ext>
          </a:extLst>
        </xdr:cNvPr>
        <xdr:cNvSpPr/>
      </xdr:nvSpPr>
      <xdr:spPr>
        <a:xfrm>
          <a:off x="162687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516" name="フローチャート: 判断 515">
          <a:extLst>
            <a:ext uri="{FF2B5EF4-FFF2-40B4-BE49-F238E27FC236}">
              <a16:creationId xmlns:a16="http://schemas.microsoft.com/office/drawing/2014/main" id="{0DA215C9-92A7-405D-8231-30EB4D007E82}"/>
            </a:ext>
          </a:extLst>
        </xdr:cNvPr>
        <xdr:cNvSpPr/>
      </xdr:nvSpPr>
      <xdr:spPr>
        <a:xfrm>
          <a:off x="15430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517" name="フローチャート: 判断 516">
          <a:extLst>
            <a:ext uri="{FF2B5EF4-FFF2-40B4-BE49-F238E27FC236}">
              <a16:creationId xmlns:a16="http://schemas.microsoft.com/office/drawing/2014/main" id="{9DA5CE23-1AF0-42A2-9B38-C55B0D249198}"/>
            </a:ext>
          </a:extLst>
        </xdr:cNvPr>
        <xdr:cNvSpPr/>
      </xdr:nvSpPr>
      <xdr:spPr>
        <a:xfrm>
          <a:off x="14541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18" name="フローチャート: 判断 517">
          <a:extLst>
            <a:ext uri="{FF2B5EF4-FFF2-40B4-BE49-F238E27FC236}">
              <a16:creationId xmlns:a16="http://schemas.microsoft.com/office/drawing/2014/main" id="{797993F2-B5AF-411C-8802-C7DADDF92B7A}"/>
            </a:ext>
          </a:extLst>
        </xdr:cNvPr>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19" name="フローチャート: 判断 518">
          <a:extLst>
            <a:ext uri="{FF2B5EF4-FFF2-40B4-BE49-F238E27FC236}">
              <a16:creationId xmlns:a16="http://schemas.microsoft.com/office/drawing/2014/main" id="{5E3B0916-11D8-4D69-B14D-B996F62A3FBB}"/>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518E51CE-F592-44E2-88F3-7B71BBE4A4C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843C9132-E0E3-49B2-BAEE-45B8198F38E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65A26797-3D7B-48F4-BD2C-BD73723AC36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A44B16F3-18A8-450D-A66A-D982E76F52E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920F2977-E48F-4C32-AECB-DBF0C61D942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44994</xdr:rowOff>
    </xdr:from>
    <xdr:to>
      <xdr:col>85</xdr:col>
      <xdr:colOff>177800</xdr:colOff>
      <xdr:row>40</xdr:row>
      <xdr:rowOff>146594</xdr:rowOff>
    </xdr:to>
    <xdr:sp macro="" textlink="">
      <xdr:nvSpPr>
        <xdr:cNvPr id="525" name="楕円 524">
          <a:extLst>
            <a:ext uri="{FF2B5EF4-FFF2-40B4-BE49-F238E27FC236}">
              <a16:creationId xmlns:a16="http://schemas.microsoft.com/office/drawing/2014/main" id="{45F62FDF-9942-4EBB-9354-B50DFB4F4A83}"/>
            </a:ext>
          </a:extLst>
        </xdr:cNvPr>
        <xdr:cNvSpPr/>
      </xdr:nvSpPr>
      <xdr:spPr>
        <a:xfrm>
          <a:off x="16268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23421</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87F65832-B1A6-4903-AE97-7C5848DA92B3}"/>
            </a:ext>
          </a:extLst>
        </xdr:cNvPr>
        <xdr:cNvSpPr txBox="1"/>
      </xdr:nvSpPr>
      <xdr:spPr>
        <a:xfrm>
          <a:off x="16357600"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28666</xdr:rowOff>
    </xdr:from>
    <xdr:to>
      <xdr:col>81</xdr:col>
      <xdr:colOff>101600</xdr:colOff>
      <xdr:row>40</xdr:row>
      <xdr:rowOff>130266</xdr:rowOff>
    </xdr:to>
    <xdr:sp macro="" textlink="">
      <xdr:nvSpPr>
        <xdr:cNvPr id="527" name="楕円 526">
          <a:extLst>
            <a:ext uri="{FF2B5EF4-FFF2-40B4-BE49-F238E27FC236}">
              <a16:creationId xmlns:a16="http://schemas.microsoft.com/office/drawing/2014/main" id="{7668C4CE-F56A-4ED3-A72C-B63500B94BA6}"/>
            </a:ext>
          </a:extLst>
        </xdr:cNvPr>
        <xdr:cNvSpPr/>
      </xdr:nvSpPr>
      <xdr:spPr>
        <a:xfrm>
          <a:off x="15430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79466</xdr:rowOff>
    </xdr:from>
    <xdr:to>
      <xdr:col>85</xdr:col>
      <xdr:colOff>127000</xdr:colOff>
      <xdr:row>40</xdr:row>
      <xdr:rowOff>95794</xdr:rowOff>
    </xdr:to>
    <xdr:cxnSp macro="">
      <xdr:nvCxnSpPr>
        <xdr:cNvPr id="528" name="直線コネクタ 527">
          <a:extLst>
            <a:ext uri="{FF2B5EF4-FFF2-40B4-BE49-F238E27FC236}">
              <a16:creationId xmlns:a16="http://schemas.microsoft.com/office/drawing/2014/main" id="{F431CC6F-A04B-4378-8836-F47F13312F66}"/>
            </a:ext>
          </a:extLst>
        </xdr:cNvPr>
        <xdr:cNvCxnSpPr/>
      </xdr:nvCxnSpPr>
      <xdr:spPr>
        <a:xfrm>
          <a:off x="15481300" y="69374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58057</xdr:rowOff>
    </xdr:from>
    <xdr:to>
      <xdr:col>76</xdr:col>
      <xdr:colOff>165100</xdr:colOff>
      <xdr:row>40</xdr:row>
      <xdr:rowOff>159657</xdr:rowOff>
    </xdr:to>
    <xdr:sp macro="" textlink="">
      <xdr:nvSpPr>
        <xdr:cNvPr id="529" name="楕円 528">
          <a:extLst>
            <a:ext uri="{FF2B5EF4-FFF2-40B4-BE49-F238E27FC236}">
              <a16:creationId xmlns:a16="http://schemas.microsoft.com/office/drawing/2014/main" id="{BD8B723A-1075-4E94-AA9B-59256371C749}"/>
            </a:ext>
          </a:extLst>
        </xdr:cNvPr>
        <xdr:cNvSpPr/>
      </xdr:nvSpPr>
      <xdr:spPr>
        <a:xfrm>
          <a:off x="14541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79466</xdr:rowOff>
    </xdr:from>
    <xdr:to>
      <xdr:col>81</xdr:col>
      <xdr:colOff>50800</xdr:colOff>
      <xdr:row>40</xdr:row>
      <xdr:rowOff>108857</xdr:rowOff>
    </xdr:to>
    <xdr:cxnSp macro="">
      <xdr:nvCxnSpPr>
        <xdr:cNvPr id="530" name="直線コネクタ 529">
          <a:extLst>
            <a:ext uri="{FF2B5EF4-FFF2-40B4-BE49-F238E27FC236}">
              <a16:creationId xmlns:a16="http://schemas.microsoft.com/office/drawing/2014/main" id="{BD099812-1A66-4CB5-A5C0-25D5EC6487BD}"/>
            </a:ext>
          </a:extLst>
        </xdr:cNvPr>
        <xdr:cNvCxnSpPr/>
      </xdr:nvCxnSpPr>
      <xdr:spPr>
        <a:xfrm flipV="1">
          <a:off x="14592300" y="69374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74385</xdr:rowOff>
    </xdr:from>
    <xdr:to>
      <xdr:col>72</xdr:col>
      <xdr:colOff>38100</xdr:colOff>
      <xdr:row>41</xdr:row>
      <xdr:rowOff>4535</xdr:rowOff>
    </xdr:to>
    <xdr:sp macro="" textlink="">
      <xdr:nvSpPr>
        <xdr:cNvPr id="531" name="楕円 530">
          <a:extLst>
            <a:ext uri="{FF2B5EF4-FFF2-40B4-BE49-F238E27FC236}">
              <a16:creationId xmlns:a16="http://schemas.microsoft.com/office/drawing/2014/main" id="{8451DC87-A218-4FCA-81B9-E0DD38124EE2}"/>
            </a:ext>
          </a:extLst>
        </xdr:cNvPr>
        <xdr:cNvSpPr/>
      </xdr:nvSpPr>
      <xdr:spPr>
        <a:xfrm>
          <a:off x="13652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108857</xdr:rowOff>
    </xdr:from>
    <xdr:to>
      <xdr:col>76</xdr:col>
      <xdr:colOff>114300</xdr:colOff>
      <xdr:row>40</xdr:row>
      <xdr:rowOff>125185</xdr:rowOff>
    </xdr:to>
    <xdr:cxnSp macro="">
      <xdr:nvCxnSpPr>
        <xdr:cNvPr id="532" name="直線コネクタ 531">
          <a:extLst>
            <a:ext uri="{FF2B5EF4-FFF2-40B4-BE49-F238E27FC236}">
              <a16:creationId xmlns:a16="http://schemas.microsoft.com/office/drawing/2014/main" id="{A2046DAB-457B-4EEC-A8C4-72A98B626504}"/>
            </a:ext>
          </a:extLst>
        </xdr:cNvPr>
        <xdr:cNvCxnSpPr/>
      </xdr:nvCxnSpPr>
      <xdr:spPr>
        <a:xfrm flipV="1">
          <a:off x="13703300" y="696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97246</xdr:rowOff>
    </xdr:from>
    <xdr:to>
      <xdr:col>67</xdr:col>
      <xdr:colOff>101600</xdr:colOff>
      <xdr:row>41</xdr:row>
      <xdr:rowOff>27396</xdr:rowOff>
    </xdr:to>
    <xdr:sp macro="" textlink="">
      <xdr:nvSpPr>
        <xdr:cNvPr id="533" name="楕円 532">
          <a:extLst>
            <a:ext uri="{FF2B5EF4-FFF2-40B4-BE49-F238E27FC236}">
              <a16:creationId xmlns:a16="http://schemas.microsoft.com/office/drawing/2014/main" id="{462FC1BC-05EC-4290-BFEE-96DD9779AE48}"/>
            </a:ext>
          </a:extLst>
        </xdr:cNvPr>
        <xdr:cNvSpPr/>
      </xdr:nvSpPr>
      <xdr:spPr>
        <a:xfrm>
          <a:off x="12763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125185</xdr:rowOff>
    </xdr:from>
    <xdr:to>
      <xdr:col>71</xdr:col>
      <xdr:colOff>177800</xdr:colOff>
      <xdr:row>40</xdr:row>
      <xdr:rowOff>148046</xdr:rowOff>
    </xdr:to>
    <xdr:cxnSp macro="">
      <xdr:nvCxnSpPr>
        <xdr:cNvPr id="534" name="直線コネクタ 533">
          <a:extLst>
            <a:ext uri="{FF2B5EF4-FFF2-40B4-BE49-F238E27FC236}">
              <a16:creationId xmlns:a16="http://schemas.microsoft.com/office/drawing/2014/main" id="{90E692FE-BE5F-4FC5-ABA1-150ADBAE6198}"/>
            </a:ext>
          </a:extLst>
        </xdr:cNvPr>
        <xdr:cNvCxnSpPr/>
      </xdr:nvCxnSpPr>
      <xdr:spPr>
        <a:xfrm flipV="1">
          <a:off x="12814300" y="69831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163121</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A131EAD1-3614-493B-A8DF-4788953C7BFE}"/>
            </a:ext>
          </a:extLst>
        </xdr:cNvPr>
        <xdr:cNvSpPr txBox="1"/>
      </xdr:nvSpPr>
      <xdr:spPr>
        <a:xfrm>
          <a:off x="152660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43923</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F2E7640D-56C7-4C9C-8A88-D42B9BB3406B}"/>
            </a:ext>
          </a:extLst>
        </xdr:cNvPr>
        <xdr:cNvSpPr txBox="1"/>
      </xdr:nvSpPr>
      <xdr:spPr>
        <a:xfrm>
          <a:off x="143897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3A422A79-A623-4287-A218-1128173E62A5}"/>
            </a:ext>
          </a:extLst>
        </xdr:cNvPr>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0C0B894E-C30E-4A4D-A6FB-8C64B84F329F}"/>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121393</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E7A17A49-74D4-4B0B-BA1B-13BA5C64E9D6}"/>
            </a:ext>
          </a:extLst>
        </xdr:cNvPr>
        <xdr:cNvSpPr txBox="1"/>
      </xdr:nvSpPr>
      <xdr:spPr>
        <a:xfrm>
          <a:off x="152660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150784</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AB7D57C9-8485-465F-A12C-C42B0CCA5329}"/>
            </a:ext>
          </a:extLst>
        </xdr:cNvPr>
        <xdr:cNvSpPr txBox="1"/>
      </xdr:nvSpPr>
      <xdr:spPr>
        <a:xfrm>
          <a:off x="14389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167112</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ABB7F183-044E-4BB1-993E-6C1773EE3271}"/>
            </a:ext>
          </a:extLst>
        </xdr:cNvPr>
        <xdr:cNvSpPr txBox="1"/>
      </xdr:nvSpPr>
      <xdr:spPr>
        <a:xfrm>
          <a:off x="13500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18523</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06BC729A-33E2-4FBF-B9E3-F4ED3F78BCC1}"/>
            </a:ext>
          </a:extLst>
        </xdr:cNvPr>
        <xdr:cNvSpPr txBox="1"/>
      </xdr:nvSpPr>
      <xdr:spPr>
        <a:xfrm>
          <a:off x="12611744"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D96A082D-9D69-4980-B1A6-8773D2988E1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1635CDA-35D3-4305-BB57-33B1EE77C6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C3253639-8D7D-44C7-8043-66B23CC6A5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8B1E2097-4682-4273-BE1B-3551E1E92F2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BF6282BA-173D-42A1-83A6-4F9E6515BF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E737A487-E55B-4E63-B471-6349184A3FE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7813DEF9-90DF-4D72-863D-26811B4E0A7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80450F7-B1F3-4DCB-A88E-F335DF36ED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382C28FB-FBA8-4762-A1EB-F7DE1B03817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E12406FB-1D68-4067-B36B-EBD5100B9E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D9D72DA2-73C3-425C-A320-281D94C86FF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516A999E-E4CC-45FB-B440-C33F10BECF4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3E8AE682-2ADD-4840-8B87-9854894840A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A05D5CB7-1442-40AD-B34C-4270076A436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0B3F3A73-9BD7-46AA-8E3B-05346C1019C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63D0F264-8789-453D-A659-C1B6DAEFAE9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274F3803-58A6-452A-98A3-24D2637E261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B23EEE7D-A8B4-4E97-90CF-1E4D37959FE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60D0D43B-4889-4A8D-9EF3-4D2E5C43076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08547AFA-A071-4403-9B92-C04CD818F51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6B13FC7B-B8E4-47BB-95C1-4582186D90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564" name="直線コネクタ 563">
          <a:extLst>
            <a:ext uri="{FF2B5EF4-FFF2-40B4-BE49-F238E27FC236}">
              <a16:creationId xmlns:a16="http://schemas.microsoft.com/office/drawing/2014/main" id="{59C1ED30-08C7-4D63-A8DF-0E10917465AA}"/>
            </a:ext>
          </a:extLst>
        </xdr:cNvPr>
        <xdr:cNvCxnSpPr/>
      </xdr:nvCxnSpPr>
      <xdr:spPr>
        <a:xfrm flipV="1">
          <a:off x="22160864"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C964329A-E152-4308-8729-0F0CBB5652A3}"/>
            </a:ext>
          </a:extLst>
        </xdr:cNvPr>
        <xdr:cNvSpPr txBox="1"/>
      </xdr:nvSpPr>
      <xdr:spPr>
        <a:xfrm>
          <a:off x="22199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566" name="直線コネクタ 565">
          <a:extLst>
            <a:ext uri="{FF2B5EF4-FFF2-40B4-BE49-F238E27FC236}">
              <a16:creationId xmlns:a16="http://schemas.microsoft.com/office/drawing/2014/main" id="{BA1871F0-CD60-4056-8957-272024D16FEC}"/>
            </a:ext>
          </a:extLst>
        </xdr:cNvPr>
        <xdr:cNvCxnSpPr/>
      </xdr:nvCxnSpPr>
      <xdr:spPr>
        <a:xfrm>
          <a:off x="22072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21CC46EE-3E8E-4B79-9BB2-EAC916733107}"/>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68" name="直線コネクタ 567">
          <a:extLst>
            <a:ext uri="{FF2B5EF4-FFF2-40B4-BE49-F238E27FC236}">
              <a16:creationId xmlns:a16="http://schemas.microsoft.com/office/drawing/2014/main" id="{344E93E4-2A90-4558-94DD-D28FA88F7A0C}"/>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A0FAFDC8-1A87-4AC4-99AD-B02A94954A89}"/>
            </a:ext>
          </a:extLst>
        </xdr:cNvPr>
        <xdr:cNvSpPr txBox="1"/>
      </xdr:nvSpPr>
      <xdr:spPr>
        <a:xfrm>
          <a:off x="22199600" y="677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0" name="フローチャート: 判断 569">
          <a:extLst>
            <a:ext uri="{FF2B5EF4-FFF2-40B4-BE49-F238E27FC236}">
              <a16:creationId xmlns:a16="http://schemas.microsoft.com/office/drawing/2014/main" id="{FC3ADC4D-FE1D-4930-A6BF-D50C83158DAC}"/>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571" name="フローチャート: 判断 570">
          <a:extLst>
            <a:ext uri="{FF2B5EF4-FFF2-40B4-BE49-F238E27FC236}">
              <a16:creationId xmlns:a16="http://schemas.microsoft.com/office/drawing/2014/main" id="{F88D5F38-79F0-4926-B6A6-7DE654E9CA4F}"/>
            </a:ext>
          </a:extLst>
        </xdr:cNvPr>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572" name="フローチャート: 判断 571">
          <a:extLst>
            <a:ext uri="{FF2B5EF4-FFF2-40B4-BE49-F238E27FC236}">
              <a16:creationId xmlns:a16="http://schemas.microsoft.com/office/drawing/2014/main" id="{8FC1C7D7-FA7E-491B-A139-BAFEAB365EB6}"/>
            </a:ext>
          </a:extLst>
        </xdr:cNvPr>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3" name="フローチャート: 判断 572">
          <a:extLst>
            <a:ext uri="{FF2B5EF4-FFF2-40B4-BE49-F238E27FC236}">
              <a16:creationId xmlns:a16="http://schemas.microsoft.com/office/drawing/2014/main" id="{88408ACF-F395-4D9F-9178-2BED7152F87B}"/>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89DBC0F7-C5E8-4C6E-A10C-7DB9FB9542B7}"/>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EF8CCB59-A0A0-4B29-B65C-F6DE26DDFA0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30086B07-DAC1-4C52-932B-42543FED660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33429B18-CE77-4260-B447-32DDB11EBE5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A65CBD4-B8EC-4441-B3FD-A95D53AF68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965B237B-3F86-4CD8-957D-4A96314C747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580" name="楕円 579">
          <a:extLst>
            <a:ext uri="{FF2B5EF4-FFF2-40B4-BE49-F238E27FC236}">
              <a16:creationId xmlns:a16="http://schemas.microsoft.com/office/drawing/2014/main" id="{6A499206-B611-4911-BB4D-A3D8E02FF954}"/>
            </a:ext>
          </a:extLst>
        </xdr:cNvPr>
        <xdr:cNvSpPr/>
      </xdr:nvSpPr>
      <xdr:spPr>
        <a:xfrm>
          <a:off x="221107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16273</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DFA83858-EAB8-4851-8897-7760982EE425}"/>
            </a:ext>
          </a:extLst>
        </xdr:cNvPr>
        <xdr:cNvSpPr txBox="1"/>
      </xdr:nvSpPr>
      <xdr:spPr>
        <a:xfrm>
          <a:off x="22199600"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164846</xdr:rowOff>
    </xdr:from>
    <xdr:to>
      <xdr:col>112</xdr:col>
      <xdr:colOff>38100</xdr:colOff>
      <xdr:row>38</xdr:row>
      <xdr:rowOff>94996</xdr:rowOff>
    </xdr:to>
    <xdr:sp macro="" textlink="">
      <xdr:nvSpPr>
        <xdr:cNvPr id="582" name="楕円 581">
          <a:extLst>
            <a:ext uri="{FF2B5EF4-FFF2-40B4-BE49-F238E27FC236}">
              <a16:creationId xmlns:a16="http://schemas.microsoft.com/office/drawing/2014/main" id="{8CF9604B-1CB6-4A89-8DA1-B35FD47B39A9}"/>
            </a:ext>
          </a:extLst>
        </xdr:cNvPr>
        <xdr:cNvSpPr/>
      </xdr:nvSpPr>
      <xdr:spPr>
        <a:xfrm>
          <a:off x="21272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44196</xdr:rowOff>
    </xdr:from>
    <xdr:to>
      <xdr:col>116</xdr:col>
      <xdr:colOff>63500</xdr:colOff>
      <xdr:row>38</xdr:row>
      <xdr:rowOff>44196</xdr:rowOff>
    </xdr:to>
    <xdr:cxnSp macro="">
      <xdr:nvCxnSpPr>
        <xdr:cNvPr id="583" name="直線コネクタ 582">
          <a:extLst>
            <a:ext uri="{FF2B5EF4-FFF2-40B4-BE49-F238E27FC236}">
              <a16:creationId xmlns:a16="http://schemas.microsoft.com/office/drawing/2014/main" id="{E2FEE5C0-3269-478A-918A-CA05EC66616E}"/>
            </a:ext>
          </a:extLst>
        </xdr:cNvPr>
        <xdr:cNvCxnSpPr/>
      </xdr:nvCxnSpPr>
      <xdr:spPr>
        <a:xfrm>
          <a:off x="21323300" y="6559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55118</xdr:rowOff>
    </xdr:from>
    <xdr:to>
      <xdr:col>107</xdr:col>
      <xdr:colOff>101600</xdr:colOff>
      <xdr:row>37</xdr:row>
      <xdr:rowOff>156718</xdr:rowOff>
    </xdr:to>
    <xdr:sp macro="" textlink="">
      <xdr:nvSpPr>
        <xdr:cNvPr id="584" name="楕円 583">
          <a:extLst>
            <a:ext uri="{FF2B5EF4-FFF2-40B4-BE49-F238E27FC236}">
              <a16:creationId xmlns:a16="http://schemas.microsoft.com/office/drawing/2014/main" id="{C19207B8-2247-495F-B0D6-E8A989B2461B}"/>
            </a:ext>
          </a:extLst>
        </xdr:cNvPr>
        <xdr:cNvSpPr/>
      </xdr:nvSpPr>
      <xdr:spPr>
        <a:xfrm>
          <a:off x="20383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105918</xdr:rowOff>
    </xdr:from>
    <xdr:to>
      <xdr:col>111</xdr:col>
      <xdr:colOff>177800</xdr:colOff>
      <xdr:row>38</xdr:row>
      <xdr:rowOff>44196</xdr:rowOff>
    </xdr:to>
    <xdr:cxnSp macro="">
      <xdr:nvCxnSpPr>
        <xdr:cNvPr id="585" name="直線コネクタ 584">
          <a:extLst>
            <a:ext uri="{FF2B5EF4-FFF2-40B4-BE49-F238E27FC236}">
              <a16:creationId xmlns:a16="http://schemas.microsoft.com/office/drawing/2014/main" id="{FDB37056-12AE-47E7-B746-CEFED77B91B9}"/>
            </a:ext>
          </a:extLst>
        </xdr:cNvPr>
        <xdr:cNvCxnSpPr/>
      </xdr:nvCxnSpPr>
      <xdr:spPr>
        <a:xfrm>
          <a:off x="20434300" y="64495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164846</xdr:rowOff>
    </xdr:from>
    <xdr:to>
      <xdr:col>102</xdr:col>
      <xdr:colOff>165100</xdr:colOff>
      <xdr:row>38</xdr:row>
      <xdr:rowOff>94996</xdr:rowOff>
    </xdr:to>
    <xdr:sp macro="" textlink="">
      <xdr:nvSpPr>
        <xdr:cNvPr id="586" name="楕円 585">
          <a:extLst>
            <a:ext uri="{FF2B5EF4-FFF2-40B4-BE49-F238E27FC236}">
              <a16:creationId xmlns:a16="http://schemas.microsoft.com/office/drawing/2014/main" id="{3AB278B6-3ED6-4C6D-AAEC-91F7ECAB007C}"/>
            </a:ext>
          </a:extLst>
        </xdr:cNvPr>
        <xdr:cNvSpPr/>
      </xdr:nvSpPr>
      <xdr:spPr>
        <a:xfrm>
          <a:off x="19494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105918</xdr:rowOff>
    </xdr:from>
    <xdr:to>
      <xdr:col>107</xdr:col>
      <xdr:colOff>50800</xdr:colOff>
      <xdr:row>38</xdr:row>
      <xdr:rowOff>44196</xdr:rowOff>
    </xdr:to>
    <xdr:cxnSp macro="">
      <xdr:nvCxnSpPr>
        <xdr:cNvPr id="587" name="直線コネクタ 586">
          <a:extLst>
            <a:ext uri="{FF2B5EF4-FFF2-40B4-BE49-F238E27FC236}">
              <a16:creationId xmlns:a16="http://schemas.microsoft.com/office/drawing/2014/main" id="{BC310FF0-5188-4FC9-9F8D-28B59DE55049}"/>
            </a:ext>
          </a:extLst>
        </xdr:cNvPr>
        <xdr:cNvCxnSpPr/>
      </xdr:nvCxnSpPr>
      <xdr:spPr>
        <a:xfrm flipV="1">
          <a:off x="19545300" y="64495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164846</xdr:rowOff>
    </xdr:from>
    <xdr:to>
      <xdr:col>98</xdr:col>
      <xdr:colOff>38100</xdr:colOff>
      <xdr:row>38</xdr:row>
      <xdr:rowOff>94996</xdr:rowOff>
    </xdr:to>
    <xdr:sp macro="" textlink="">
      <xdr:nvSpPr>
        <xdr:cNvPr id="588" name="楕円 587">
          <a:extLst>
            <a:ext uri="{FF2B5EF4-FFF2-40B4-BE49-F238E27FC236}">
              <a16:creationId xmlns:a16="http://schemas.microsoft.com/office/drawing/2014/main" id="{D91A9F07-DB2E-43D3-80F2-556EF1D96C13}"/>
            </a:ext>
          </a:extLst>
        </xdr:cNvPr>
        <xdr:cNvSpPr/>
      </xdr:nvSpPr>
      <xdr:spPr>
        <a:xfrm>
          <a:off x="18605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44196</xdr:rowOff>
    </xdr:from>
    <xdr:to>
      <xdr:col>102</xdr:col>
      <xdr:colOff>114300</xdr:colOff>
      <xdr:row>38</xdr:row>
      <xdr:rowOff>44196</xdr:rowOff>
    </xdr:to>
    <xdr:cxnSp macro="">
      <xdr:nvCxnSpPr>
        <xdr:cNvPr id="589" name="直線コネクタ 588">
          <a:extLst>
            <a:ext uri="{FF2B5EF4-FFF2-40B4-BE49-F238E27FC236}">
              <a16:creationId xmlns:a16="http://schemas.microsoft.com/office/drawing/2014/main" id="{43176CB4-99AF-451A-AD8B-58655AE3E63C}"/>
            </a:ext>
          </a:extLst>
        </xdr:cNvPr>
        <xdr:cNvCxnSpPr/>
      </xdr:nvCxnSpPr>
      <xdr:spPr>
        <a:xfrm>
          <a:off x="18656300" y="6559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6739F923-D30F-446C-A401-33A832E12CEC}"/>
            </a:ext>
          </a:extLst>
        </xdr:cNvPr>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88590DF2-4F67-4DFE-94F8-BD2C3CFAD085}"/>
            </a:ext>
          </a:extLst>
        </xdr:cNvPr>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E7365668-F556-4E1C-AEFE-7629B4FA1EE4}"/>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D580C3FC-9B85-41C8-8B9E-BA7C1525A559}"/>
            </a:ext>
          </a:extLst>
        </xdr:cNvPr>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111523</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C1983D69-3935-44AD-80FA-CB5683EB76EA}"/>
            </a:ext>
          </a:extLst>
        </xdr:cNvPr>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1795</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FCA75427-0070-42E2-AF9F-FCE9AA4340F3}"/>
            </a:ext>
          </a:extLst>
        </xdr:cNvPr>
        <xdr:cNvSpPr txBox="1"/>
      </xdr:nvSpPr>
      <xdr:spPr>
        <a:xfrm>
          <a:off x="201994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111523</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5FB6086B-17F7-4C27-AF63-0F65CAE2FEFF}"/>
            </a:ext>
          </a:extLst>
        </xdr:cNvPr>
        <xdr:cNvSpPr txBox="1"/>
      </xdr:nvSpPr>
      <xdr:spPr>
        <a:xfrm>
          <a:off x="19310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111523</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7E375968-4495-4D6D-881F-63D97FF38FE9}"/>
            </a:ext>
          </a:extLst>
        </xdr:cNvPr>
        <xdr:cNvSpPr txBox="1"/>
      </xdr:nvSpPr>
      <xdr:spPr>
        <a:xfrm>
          <a:off x="18421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DF2F1321-F2E3-4925-8FA9-15003FD1737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9E1925D8-04FC-4F5D-B9CE-084B269587C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EE2589A6-C6CF-4643-AE98-51ADE735A1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2B20E828-E101-429D-8FE1-092EFE743E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C815D3A5-1587-49E1-B0F0-7E003983A1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AA909E53-A3A6-42A8-AFAF-D9272910DD8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F2F2D645-1DC9-4D08-8F79-4ABFD05A47A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CF87D8E6-5917-4BC3-87E7-C8FC21DFCE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79970A50-012A-4BAF-9566-B3919AFDC0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2B809352-05AB-4DC0-8E2B-8D646853E11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8" name="テキスト ボックス 607">
          <a:extLst>
            <a:ext uri="{FF2B5EF4-FFF2-40B4-BE49-F238E27FC236}">
              <a16:creationId xmlns:a16="http://schemas.microsoft.com/office/drawing/2014/main" id="{3A409AE5-07BA-434C-A996-DE3F3568859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9" name="直線コネクタ 608">
          <a:extLst>
            <a:ext uri="{FF2B5EF4-FFF2-40B4-BE49-F238E27FC236}">
              <a16:creationId xmlns:a16="http://schemas.microsoft.com/office/drawing/2014/main" id="{3AE4A65C-7EDE-441C-907D-F91415E7AFA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0" name="テキスト ボックス 609">
          <a:extLst>
            <a:ext uri="{FF2B5EF4-FFF2-40B4-BE49-F238E27FC236}">
              <a16:creationId xmlns:a16="http://schemas.microsoft.com/office/drawing/2014/main" id="{E9A79822-3640-48AC-9989-0654376145AA}"/>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1" name="直線コネクタ 610">
          <a:extLst>
            <a:ext uri="{FF2B5EF4-FFF2-40B4-BE49-F238E27FC236}">
              <a16:creationId xmlns:a16="http://schemas.microsoft.com/office/drawing/2014/main" id="{206A69F3-5FE2-42D1-9C80-11120F8E0C0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2" name="テキスト ボックス 611">
          <a:extLst>
            <a:ext uri="{FF2B5EF4-FFF2-40B4-BE49-F238E27FC236}">
              <a16:creationId xmlns:a16="http://schemas.microsoft.com/office/drawing/2014/main" id="{AC039E13-4C18-49D7-A7F1-155D30F49F7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3" name="直線コネクタ 612">
          <a:extLst>
            <a:ext uri="{FF2B5EF4-FFF2-40B4-BE49-F238E27FC236}">
              <a16:creationId xmlns:a16="http://schemas.microsoft.com/office/drawing/2014/main" id="{BC4D8AC9-21F6-4FD6-8FCB-E9EF9667800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4" name="テキスト ボックス 613">
          <a:extLst>
            <a:ext uri="{FF2B5EF4-FFF2-40B4-BE49-F238E27FC236}">
              <a16:creationId xmlns:a16="http://schemas.microsoft.com/office/drawing/2014/main" id="{4B8A9C87-4541-4C18-92C3-EF7A8ECEDCB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5" name="直線コネクタ 614">
          <a:extLst>
            <a:ext uri="{FF2B5EF4-FFF2-40B4-BE49-F238E27FC236}">
              <a16:creationId xmlns:a16="http://schemas.microsoft.com/office/drawing/2014/main" id="{5D8D5D6D-0197-4054-9435-E805DCA0B67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6" name="テキスト ボックス 615">
          <a:extLst>
            <a:ext uri="{FF2B5EF4-FFF2-40B4-BE49-F238E27FC236}">
              <a16:creationId xmlns:a16="http://schemas.microsoft.com/office/drawing/2014/main" id="{308D6820-7FEA-49A3-9B36-FAACD621C2A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24436FA2-E6ED-48F8-AE39-1B94F7F3312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a:extLst>
            <a:ext uri="{FF2B5EF4-FFF2-40B4-BE49-F238E27FC236}">
              <a16:creationId xmlns:a16="http://schemas.microsoft.com/office/drawing/2014/main" id="{6435F8C4-3CEB-4FA6-9AA7-9C9C99726F7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a:extLst>
            <a:ext uri="{FF2B5EF4-FFF2-40B4-BE49-F238E27FC236}">
              <a16:creationId xmlns:a16="http://schemas.microsoft.com/office/drawing/2014/main" id="{3033B364-372D-420F-999A-7537B0D04F5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620" name="直線コネクタ 619">
          <a:extLst>
            <a:ext uri="{FF2B5EF4-FFF2-40B4-BE49-F238E27FC236}">
              <a16:creationId xmlns:a16="http://schemas.microsoft.com/office/drawing/2014/main" id="{BD0195CA-BD75-4094-8B5D-6E8543556D13}"/>
            </a:ext>
          </a:extLst>
        </xdr:cNvPr>
        <xdr:cNvCxnSpPr/>
      </xdr:nvCxnSpPr>
      <xdr:spPr>
        <a:xfrm flipV="1">
          <a:off x="16318864" y="97520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621" name="【学校施設】&#10;有形固定資産減価償却率最小値テキスト">
          <a:extLst>
            <a:ext uri="{FF2B5EF4-FFF2-40B4-BE49-F238E27FC236}">
              <a16:creationId xmlns:a16="http://schemas.microsoft.com/office/drawing/2014/main" id="{A35E7C3C-1544-4532-8495-F758313FB37F}"/>
            </a:ext>
          </a:extLst>
        </xdr:cNvPr>
        <xdr:cNvSpPr txBox="1"/>
      </xdr:nvSpPr>
      <xdr:spPr>
        <a:xfrm>
          <a:off x="16357600" y="1090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622" name="直線コネクタ 621">
          <a:extLst>
            <a:ext uri="{FF2B5EF4-FFF2-40B4-BE49-F238E27FC236}">
              <a16:creationId xmlns:a16="http://schemas.microsoft.com/office/drawing/2014/main" id="{B0F1084F-9AA8-43AB-BFA3-A8649658BABE}"/>
            </a:ext>
          </a:extLst>
        </xdr:cNvPr>
        <xdr:cNvCxnSpPr/>
      </xdr:nvCxnSpPr>
      <xdr:spPr>
        <a:xfrm>
          <a:off x="16230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623" name="【学校施設】&#10;有形固定資産減価償却率最大値テキスト">
          <a:extLst>
            <a:ext uri="{FF2B5EF4-FFF2-40B4-BE49-F238E27FC236}">
              <a16:creationId xmlns:a16="http://schemas.microsoft.com/office/drawing/2014/main" id="{68065FCA-EDAA-43C9-8121-5C7C0EF5973E}"/>
            </a:ext>
          </a:extLst>
        </xdr:cNvPr>
        <xdr:cNvSpPr txBox="1"/>
      </xdr:nvSpPr>
      <xdr:spPr>
        <a:xfrm>
          <a:off x="16357600" y="952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624" name="直線コネクタ 623">
          <a:extLst>
            <a:ext uri="{FF2B5EF4-FFF2-40B4-BE49-F238E27FC236}">
              <a16:creationId xmlns:a16="http://schemas.microsoft.com/office/drawing/2014/main" id="{7209C94D-D7E5-41C4-9603-389B1FBD5FBE}"/>
            </a:ext>
          </a:extLst>
        </xdr:cNvPr>
        <xdr:cNvCxnSpPr/>
      </xdr:nvCxnSpPr>
      <xdr:spPr>
        <a:xfrm>
          <a:off x="16230600" y="97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625" name="【学校施設】&#10;有形固定資産減価償却率平均値テキスト">
          <a:extLst>
            <a:ext uri="{FF2B5EF4-FFF2-40B4-BE49-F238E27FC236}">
              <a16:creationId xmlns:a16="http://schemas.microsoft.com/office/drawing/2014/main" id="{D9C469E3-03D0-4D20-B027-A249E560C898}"/>
            </a:ext>
          </a:extLst>
        </xdr:cNvPr>
        <xdr:cNvSpPr txBox="1"/>
      </xdr:nvSpPr>
      <xdr:spPr>
        <a:xfrm>
          <a:off x="16357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26" name="フローチャート: 判断 625">
          <a:extLst>
            <a:ext uri="{FF2B5EF4-FFF2-40B4-BE49-F238E27FC236}">
              <a16:creationId xmlns:a16="http://schemas.microsoft.com/office/drawing/2014/main" id="{8EBA0440-1786-4528-B249-10049DCA4465}"/>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627" name="フローチャート: 判断 626">
          <a:extLst>
            <a:ext uri="{FF2B5EF4-FFF2-40B4-BE49-F238E27FC236}">
              <a16:creationId xmlns:a16="http://schemas.microsoft.com/office/drawing/2014/main" id="{19C38A2B-001A-484F-ABE1-2C818CB49426}"/>
            </a:ext>
          </a:extLst>
        </xdr:cNvPr>
        <xdr:cNvSpPr/>
      </xdr:nvSpPr>
      <xdr:spPr>
        <a:xfrm>
          <a:off x="15430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628" name="フローチャート: 判断 627">
          <a:extLst>
            <a:ext uri="{FF2B5EF4-FFF2-40B4-BE49-F238E27FC236}">
              <a16:creationId xmlns:a16="http://schemas.microsoft.com/office/drawing/2014/main" id="{19929F51-0736-4A6F-9101-A14ABE6FAAEB}"/>
            </a:ext>
          </a:extLst>
        </xdr:cNvPr>
        <xdr:cNvSpPr/>
      </xdr:nvSpPr>
      <xdr:spPr>
        <a:xfrm>
          <a:off x="14541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29" name="フローチャート: 判断 628">
          <a:extLst>
            <a:ext uri="{FF2B5EF4-FFF2-40B4-BE49-F238E27FC236}">
              <a16:creationId xmlns:a16="http://schemas.microsoft.com/office/drawing/2014/main" id="{AC2634FF-1B29-4B76-901B-87B2BA865FB1}"/>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630" name="フローチャート: 判断 629">
          <a:extLst>
            <a:ext uri="{FF2B5EF4-FFF2-40B4-BE49-F238E27FC236}">
              <a16:creationId xmlns:a16="http://schemas.microsoft.com/office/drawing/2014/main" id="{E354A6CF-7C84-4AFF-B8F9-A7ECAFC8CFD2}"/>
            </a:ext>
          </a:extLst>
        </xdr:cNvPr>
        <xdr:cNvSpPr/>
      </xdr:nvSpPr>
      <xdr:spPr>
        <a:xfrm>
          <a:off x="12763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C097A197-9975-470F-860E-E80C7006365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9F69AB4D-0686-4C72-8F31-5061E145F5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6B121ACC-2EC1-4D93-9FCC-7522877FC62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2FDE65EE-5DE1-43CD-9594-2C1F6A8548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E6B1A619-A300-4731-BC29-88C90BDE759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636" name="楕円 635">
          <a:extLst>
            <a:ext uri="{FF2B5EF4-FFF2-40B4-BE49-F238E27FC236}">
              <a16:creationId xmlns:a16="http://schemas.microsoft.com/office/drawing/2014/main" id="{607F5485-C665-474C-90F7-039422B9D658}"/>
            </a:ext>
          </a:extLst>
        </xdr:cNvPr>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637" name="【学校施設】&#10;有形固定資産減価償却率該当値テキスト">
          <a:extLst>
            <a:ext uri="{FF2B5EF4-FFF2-40B4-BE49-F238E27FC236}">
              <a16:creationId xmlns:a16="http://schemas.microsoft.com/office/drawing/2014/main" id="{5BD115FB-51C1-4E04-93C3-988184F09B2E}"/>
            </a:ext>
          </a:extLst>
        </xdr:cNvPr>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33782</xdr:rowOff>
    </xdr:from>
    <xdr:to>
      <xdr:col>81</xdr:col>
      <xdr:colOff>101600</xdr:colOff>
      <xdr:row>61</xdr:row>
      <xdr:rowOff>135382</xdr:rowOff>
    </xdr:to>
    <xdr:sp macro="" textlink="">
      <xdr:nvSpPr>
        <xdr:cNvPr id="638" name="楕円 637">
          <a:extLst>
            <a:ext uri="{FF2B5EF4-FFF2-40B4-BE49-F238E27FC236}">
              <a16:creationId xmlns:a16="http://schemas.microsoft.com/office/drawing/2014/main" id="{C45FF39E-81E1-450C-AB6B-87C8AA14DCDC}"/>
            </a:ext>
          </a:extLst>
        </xdr:cNvPr>
        <xdr:cNvSpPr/>
      </xdr:nvSpPr>
      <xdr:spPr>
        <a:xfrm>
          <a:off x="15430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84582</xdr:rowOff>
    </xdr:from>
    <xdr:to>
      <xdr:col>85</xdr:col>
      <xdr:colOff>127000</xdr:colOff>
      <xdr:row>61</xdr:row>
      <xdr:rowOff>148590</xdr:rowOff>
    </xdr:to>
    <xdr:cxnSp macro="">
      <xdr:nvCxnSpPr>
        <xdr:cNvPr id="639" name="直線コネクタ 638">
          <a:extLst>
            <a:ext uri="{FF2B5EF4-FFF2-40B4-BE49-F238E27FC236}">
              <a16:creationId xmlns:a16="http://schemas.microsoft.com/office/drawing/2014/main" id="{D724897C-DC71-4763-94B6-D6D7E18B4089}"/>
            </a:ext>
          </a:extLst>
        </xdr:cNvPr>
        <xdr:cNvCxnSpPr/>
      </xdr:nvCxnSpPr>
      <xdr:spPr>
        <a:xfrm>
          <a:off x="15481300" y="105430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136652</xdr:rowOff>
    </xdr:from>
    <xdr:to>
      <xdr:col>76</xdr:col>
      <xdr:colOff>165100</xdr:colOff>
      <xdr:row>61</xdr:row>
      <xdr:rowOff>66802</xdr:rowOff>
    </xdr:to>
    <xdr:sp macro="" textlink="">
      <xdr:nvSpPr>
        <xdr:cNvPr id="640" name="楕円 639">
          <a:extLst>
            <a:ext uri="{FF2B5EF4-FFF2-40B4-BE49-F238E27FC236}">
              <a16:creationId xmlns:a16="http://schemas.microsoft.com/office/drawing/2014/main" id="{3A8F4252-E048-4761-A6A8-AA65225A4039}"/>
            </a:ext>
          </a:extLst>
        </xdr:cNvPr>
        <xdr:cNvSpPr/>
      </xdr:nvSpPr>
      <xdr:spPr>
        <a:xfrm>
          <a:off x="14541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xdr:rowOff>
    </xdr:from>
    <xdr:to>
      <xdr:col>81</xdr:col>
      <xdr:colOff>50800</xdr:colOff>
      <xdr:row>61</xdr:row>
      <xdr:rowOff>84582</xdr:rowOff>
    </xdr:to>
    <xdr:cxnSp macro="">
      <xdr:nvCxnSpPr>
        <xdr:cNvPr id="641" name="直線コネクタ 640">
          <a:extLst>
            <a:ext uri="{FF2B5EF4-FFF2-40B4-BE49-F238E27FC236}">
              <a16:creationId xmlns:a16="http://schemas.microsoft.com/office/drawing/2014/main" id="{7CD09BCA-57D5-49F5-9513-3C11F4376DE0}"/>
            </a:ext>
          </a:extLst>
        </xdr:cNvPr>
        <xdr:cNvCxnSpPr/>
      </xdr:nvCxnSpPr>
      <xdr:spPr>
        <a:xfrm>
          <a:off x="14592300" y="104744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58928</xdr:rowOff>
    </xdr:from>
    <xdr:to>
      <xdr:col>72</xdr:col>
      <xdr:colOff>38100</xdr:colOff>
      <xdr:row>60</xdr:row>
      <xdr:rowOff>160528</xdr:rowOff>
    </xdr:to>
    <xdr:sp macro="" textlink="">
      <xdr:nvSpPr>
        <xdr:cNvPr id="642" name="楕円 641">
          <a:extLst>
            <a:ext uri="{FF2B5EF4-FFF2-40B4-BE49-F238E27FC236}">
              <a16:creationId xmlns:a16="http://schemas.microsoft.com/office/drawing/2014/main" id="{D32B1C31-47A8-49B3-BABF-C0B37BD30DFB}"/>
            </a:ext>
          </a:extLst>
        </xdr:cNvPr>
        <xdr:cNvSpPr/>
      </xdr:nvSpPr>
      <xdr:spPr>
        <a:xfrm>
          <a:off x="13652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109728</xdr:rowOff>
    </xdr:from>
    <xdr:to>
      <xdr:col>76</xdr:col>
      <xdr:colOff>114300</xdr:colOff>
      <xdr:row>61</xdr:row>
      <xdr:rowOff>16002</xdr:rowOff>
    </xdr:to>
    <xdr:cxnSp macro="">
      <xdr:nvCxnSpPr>
        <xdr:cNvPr id="643" name="直線コネクタ 642">
          <a:extLst>
            <a:ext uri="{FF2B5EF4-FFF2-40B4-BE49-F238E27FC236}">
              <a16:creationId xmlns:a16="http://schemas.microsoft.com/office/drawing/2014/main" id="{300398A9-B60B-409B-BB60-E46CDF56C951}"/>
            </a:ext>
          </a:extLst>
        </xdr:cNvPr>
        <xdr:cNvCxnSpPr/>
      </xdr:nvCxnSpPr>
      <xdr:spPr>
        <a:xfrm>
          <a:off x="13703300" y="103967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17780</xdr:rowOff>
    </xdr:from>
    <xdr:to>
      <xdr:col>67</xdr:col>
      <xdr:colOff>101600</xdr:colOff>
      <xdr:row>60</xdr:row>
      <xdr:rowOff>119380</xdr:rowOff>
    </xdr:to>
    <xdr:sp macro="" textlink="">
      <xdr:nvSpPr>
        <xdr:cNvPr id="644" name="楕円 643">
          <a:extLst>
            <a:ext uri="{FF2B5EF4-FFF2-40B4-BE49-F238E27FC236}">
              <a16:creationId xmlns:a16="http://schemas.microsoft.com/office/drawing/2014/main" id="{DE4AD71E-0FAC-4304-8E43-99B6C204F65E}"/>
            </a:ext>
          </a:extLst>
        </xdr:cNvPr>
        <xdr:cNvSpPr/>
      </xdr:nvSpPr>
      <xdr:spPr>
        <a:xfrm>
          <a:off x="1276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68580</xdr:rowOff>
    </xdr:from>
    <xdr:to>
      <xdr:col>71</xdr:col>
      <xdr:colOff>177800</xdr:colOff>
      <xdr:row>60</xdr:row>
      <xdr:rowOff>109728</xdr:rowOff>
    </xdr:to>
    <xdr:cxnSp macro="">
      <xdr:nvCxnSpPr>
        <xdr:cNvPr id="645" name="直線コネクタ 644">
          <a:extLst>
            <a:ext uri="{FF2B5EF4-FFF2-40B4-BE49-F238E27FC236}">
              <a16:creationId xmlns:a16="http://schemas.microsoft.com/office/drawing/2014/main" id="{35FB8915-18B1-405C-B178-06F1CA971614}"/>
            </a:ext>
          </a:extLst>
        </xdr:cNvPr>
        <xdr:cNvCxnSpPr/>
      </xdr:nvCxnSpPr>
      <xdr:spPr>
        <a:xfrm>
          <a:off x="12814300" y="103555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145051</xdr:rowOff>
    </xdr:from>
    <xdr:ext cx="405111" cy="259045"/>
    <xdr:sp macro="" textlink="">
      <xdr:nvSpPr>
        <xdr:cNvPr id="646" name="n_1aveValue【学校施設】&#10;有形固定資産減価償却率">
          <a:extLst>
            <a:ext uri="{FF2B5EF4-FFF2-40B4-BE49-F238E27FC236}">
              <a16:creationId xmlns:a16="http://schemas.microsoft.com/office/drawing/2014/main" id="{D89EB430-B2BB-43FD-BCCD-63416648CAB2}"/>
            </a:ext>
          </a:extLst>
        </xdr:cNvPr>
        <xdr:cNvSpPr txBox="1"/>
      </xdr:nvSpPr>
      <xdr:spPr>
        <a:xfrm>
          <a:off x="15266044" y="1008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117619</xdr:rowOff>
    </xdr:from>
    <xdr:ext cx="405111" cy="259045"/>
    <xdr:sp macro="" textlink="">
      <xdr:nvSpPr>
        <xdr:cNvPr id="647" name="n_2aveValue【学校施設】&#10;有形固定資産減価償却率">
          <a:extLst>
            <a:ext uri="{FF2B5EF4-FFF2-40B4-BE49-F238E27FC236}">
              <a16:creationId xmlns:a16="http://schemas.microsoft.com/office/drawing/2014/main" id="{EEE9AC16-5217-468C-B2EA-48BC352D35BE}"/>
            </a:ext>
          </a:extLst>
        </xdr:cNvPr>
        <xdr:cNvSpPr txBox="1"/>
      </xdr:nvSpPr>
      <xdr:spPr>
        <a:xfrm>
          <a:off x="143897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648" name="n_3aveValue【学校施設】&#10;有形固定資産減価償却率">
          <a:extLst>
            <a:ext uri="{FF2B5EF4-FFF2-40B4-BE49-F238E27FC236}">
              <a16:creationId xmlns:a16="http://schemas.microsoft.com/office/drawing/2014/main" id="{42143AFB-D3EB-4089-B921-CFAF03A5D8F3}"/>
            </a:ext>
          </a:extLst>
        </xdr:cNvPr>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macro="" textlink="">
      <xdr:nvSpPr>
        <xdr:cNvPr id="649" name="n_4aveValue【学校施設】&#10;有形固定資産減価償却率">
          <a:extLst>
            <a:ext uri="{FF2B5EF4-FFF2-40B4-BE49-F238E27FC236}">
              <a16:creationId xmlns:a16="http://schemas.microsoft.com/office/drawing/2014/main" id="{959510B9-420D-4738-8545-6DEA8667B44D}"/>
            </a:ext>
          </a:extLst>
        </xdr:cNvPr>
        <xdr:cNvSpPr txBox="1"/>
      </xdr:nvSpPr>
      <xdr:spPr>
        <a:xfrm>
          <a:off x="12611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126509</xdr:rowOff>
    </xdr:from>
    <xdr:ext cx="405111" cy="259045"/>
    <xdr:sp macro="" textlink="">
      <xdr:nvSpPr>
        <xdr:cNvPr id="650" name="n_1mainValue【学校施設】&#10;有形固定資産減価償却率">
          <a:extLst>
            <a:ext uri="{FF2B5EF4-FFF2-40B4-BE49-F238E27FC236}">
              <a16:creationId xmlns:a16="http://schemas.microsoft.com/office/drawing/2014/main" id="{658A906E-29D0-4BEC-BD73-1DE570827D2C}"/>
            </a:ext>
          </a:extLst>
        </xdr:cNvPr>
        <xdr:cNvSpPr txBox="1"/>
      </xdr:nvSpPr>
      <xdr:spPr>
        <a:xfrm>
          <a:off x="152660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57929</xdr:rowOff>
    </xdr:from>
    <xdr:ext cx="405111" cy="259045"/>
    <xdr:sp macro="" textlink="">
      <xdr:nvSpPr>
        <xdr:cNvPr id="651" name="n_2mainValue【学校施設】&#10;有形固定資産減価償却率">
          <a:extLst>
            <a:ext uri="{FF2B5EF4-FFF2-40B4-BE49-F238E27FC236}">
              <a16:creationId xmlns:a16="http://schemas.microsoft.com/office/drawing/2014/main" id="{B8F12447-58C7-4D85-86B8-54775B9F2E61}"/>
            </a:ext>
          </a:extLst>
        </xdr:cNvPr>
        <xdr:cNvSpPr txBox="1"/>
      </xdr:nvSpPr>
      <xdr:spPr>
        <a:xfrm>
          <a:off x="143897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151655</xdr:rowOff>
    </xdr:from>
    <xdr:ext cx="405111" cy="259045"/>
    <xdr:sp macro="" textlink="">
      <xdr:nvSpPr>
        <xdr:cNvPr id="652" name="n_3mainValue【学校施設】&#10;有形固定資産減価償却率">
          <a:extLst>
            <a:ext uri="{FF2B5EF4-FFF2-40B4-BE49-F238E27FC236}">
              <a16:creationId xmlns:a16="http://schemas.microsoft.com/office/drawing/2014/main" id="{AD3A6AAF-10C0-4BA8-9428-AF06786D1BFB}"/>
            </a:ext>
          </a:extLst>
        </xdr:cNvPr>
        <xdr:cNvSpPr txBox="1"/>
      </xdr:nvSpPr>
      <xdr:spPr>
        <a:xfrm>
          <a:off x="13500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653" name="n_4mainValue【学校施設】&#10;有形固定資産減価償却率">
          <a:extLst>
            <a:ext uri="{FF2B5EF4-FFF2-40B4-BE49-F238E27FC236}">
              <a16:creationId xmlns:a16="http://schemas.microsoft.com/office/drawing/2014/main" id="{402759C0-AEC7-4FC4-A398-B26D9169FCD1}"/>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EA5784F2-9193-4686-B238-74101D4F6D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72B8E448-C144-41C8-86D0-25026E0FA54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3492DCA7-1741-425A-9F40-4FDD3D38390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63A4F732-03BC-4EE2-B285-889600B2D1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2F0C01B2-BD03-4CC5-8176-BB884DC69B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3E6FA289-88C7-4CA9-A05F-6AB8AEB7A52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36E0641D-0CC0-4FD8-A895-18C13F14E8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2609209B-E8B4-4868-B08B-9446A5FD6BF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24554EEE-8F6C-4DD5-BACB-C7535A96CFD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C349CA67-DC4F-44AA-91FD-C284BB4651C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a:extLst>
            <a:ext uri="{FF2B5EF4-FFF2-40B4-BE49-F238E27FC236}">
              <a16:creationId xmlns:a16="http://schemas.microsoft.com/office/drawing/2014/main" id="{2070ADBC-905B-4940-9CBE-A2A15E59B34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5" name="直線コネクタ 664">
          <a:extLst>
            <a:ext uri="{FF2B5EF4-FFF2-40B4-BE49-F238E27FC236}">
              <a16:creationId xmlns:a16="http://schemas.microsoft.com/office/drawing/2014/main" id="{BF7892E5-4B04-4454-8BBA-17A822BD3F8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a:extLst>
            <a:ext uri="{FF2B5EF4-FFF2-40B4-BE49-F238E27FC236}">
              <a16:creationId xmlns:a16="http://schemas.microsoft.com/office/drawing/2014/main" id="{EF68E6C9-63ED-42AF-809C-BD450DADF07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a:extLst>
            <a:ext uri="{FF2B5EF4-FFF2-40B4-BE49-F238E27FC236}">
              <a16:creationId xmlns:a16="http://schemas.microsoft.com/office/drawing/2014/main" id="{F0BDBE2D-C570-4D4C-8CEB-34E6BEC9424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a:extLst>
            <a:ext uri="{FF2B5EF4-FFF2-40B4-BE49-F238E27FC236}">
              <a16:creationId xmlns:a16="http://schemas.microsoft.com/office/drawing/2014/main" id="{2AE9F8DF-EB7D-4BBF-A639-1851AD6939A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a:extLst>
            <a:ext uri="{FF2B5EF4-FFF2-40B4-BE49-F238E27FC236}">
              <a16:creationId xmlns:a16="http://schemas.microsoft.com/office/drawing/2014/main" id="{3C5FF394-F0F4-453F-9BD8-83DEB0C4E2B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a:extLst>
            <a:ext uri="{FF2B5EF4-FFF2-40B4-BE49-F238E27FC236}">
              <a16:creationId xmlns:a16="http://schemas.microsoft.com/office/drawing/2014/main" id="{B36E0E07-FE3A-4807-B012-70421D3FB38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a:extLst>
            <a:ext uri="{FF2B5EF4-FFF2-40B4-BE49-F238E27FC236}">
              <a16:creationId xmlns:a16="http://schemas.microsoft.com/office/drawing/2014/main" id="{4B4E7EBA-36F9-48E6-8D8B-46413FE670D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a:extLst>
            <a:ext uri="{FF2B5EF4-FFF2-40B4-BE49-F238E27FC236}">
              <a16:creationId xmlns:a16="http://schemas.microsoft.com/office/drawing/2014/main" id="{81D6D984-4078-4FF2-B1C6-409B0C0C090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DD8D7392-0BD0-4467-BD6F-FE34BAA1F4F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569C3430-8E81-4E44-ABFE-FCE315F47A9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学校施設】&#10;一人当たり面積グラフ枠">
          <a:extLst>
            <a:ext uri="{FF2B5EF4-FFF2-40B4-BE49-F238E27FC236}">
              <a16:creationId xmlns:a16="http://schemas.microsoft.com/office/drawing/2014/main" id="{D46C4D0E-30CA-4E4F-AB82-A06B7BF8832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676" name="直線コネクタ 675">
          <a:extLst>
            <a:ext uri="{FF2B5EF4-FFF2-40B4-BE49-F238E27FC236}">
              <a16:creationId xmlns:a16="http://schemas.microsoft.com/office/drawing/2014/main" id="{2A1170D7-1AA5-4C71-A219-9A866E0326D1}"/>
            </a:ext>
          </a:extLst>
        </xdr:cNvPr>
        <xdr:cNvCxnSpPr/>
      </xdr:nvCxnSpPr>
      <xdr:spPr>
        <a:xfrm flipV="1">
          <a:off x="22160864" y="9893808"/>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677" name="【学校施設】&#10;一人当たり面積最小値テキスト">
          <a:extLst>
            <a:ext uri="{FF2B5EF4-FFF2-40B4-BE49-F238E27FC236}">
              <a16:creationId xmlns:a16="http://schemas.microsoft.com/office/drawing/2014/main" id="{B943E67F-7673-49AA-8F18-438AC05FDBC4}"/>
            </a:ext>
          </a:extLst>
        </xdr:cNvPr>
        <xdr:cNvSpPr txBox="1"/>
      </xdr:nvSpPr>
      <xdr:spPr>
        <a:xfrm>
          <a:off x="22199600" y="1107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678" name="直線コネクタ 677">
          <a:extLst>
            <a:ext uri="{FF2B5EF4-FFF2-40B4-BE49-F238E27FC236}">
              <a16:creationId xmlns:a16="http://schemas.microsoft.com/office/drawing/2014/main" id="{A94B0544-EBB8-411B-BF5A-12DAEBE350C5}"/>
            </a:ext>
          </a:extLst>
        </xdr:cNvPr>
        <xdr:cNvCxnSpPr/>
      </xdr:nvCxnSpPr>
      <xdr:spPr>
        <a:xfrm>
          <a:off x="22072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679" name="【学校施設】&#10;一人当たり面積最大値テキスト">
          <a:extLst>
            <a:ext uri="{FF2B5EF4-FFF2-40B4-BE49-F238E27FC236}">
              <a16:creationId xmlns:a16="http://schemas.microsoft.com/office/drawing/2014/main" id="{910A0E54-422F-4141-B916-E3097FA86F73}"/>
            </a:ext>
          </a:extLst>
        </xdr:cNvPr>
        <xdr:cNvSpPr txBox="1"/>
      </xdr:nvSpPr>
      <xdr:spPr>
        <a:xfrm>
          <a:off x="22199600" y="966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680" name="直線コネクタ 679">
          <a:extLst>
            <a:ext uri="{FF2B5EF4-FFF2-40B4-BE49-F238E27FC236}">
              <a16:creationId xmlns:a16="http://schemas.microsoft.com/office/drawing/2014/main" id="{08CFAB3E-BEB1-4585-9206-9AA6F49D525B}"/>
            </a:ext>
          </a:extLst>
        </xdr:cNvPr>
        <xdr:cNvCxnSpPr/>
      </xdr:nvCxnSpPr>
      <xdr:spPr>
        <a:xfrm>
          <a:off x="22072600" y="989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35069</xdr:rowOff>
    </xdr:from>
    <xdr:ext cx="469744" cy="259045"/>
    <xdr:sp macro="" textlink="">
      <xdr:nvSpPr>
        <xdr:cNvPr id="681" name="【学校施設】&#10;一人当たり面積平均値テキスト">
          <a:extLst>
            <a:ext uri="{FF2B5EF4-FFF2-40B4-BE49-F238E27FC236}">
              <a16:creationId xmlns:a16="http://schemas.microsoft.com/office/drawing/2014/main" id="{168E496A-209B-4646-858A-E25B089297C5}"/>
            </a:ext>
          </a:extLst>
        </xdr:cNvPr>
        <xdr:cNvSpPr txBox="1"/>
      </xdr:nvSpPr>
      <xdr:spPr>
        <a:xfrm>
          <a:off x="22199600" y="1049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682" name="フローチャート: 判断 681">
          <a:extLst>
            <a:ext uri="{FF2B5EF4-FFF2-40B4-BE49-F238E27FC236}">
              <a16:creationId xmlns:a16="http://schemas.microsoft.com/office/drawing/2014/main" id="{21ACF931-4593-49AB-9BDC-2D5388464CEB}"/>
            </a:ext>
          </a:extLst>
        </xdr:cNvPr>
        <xdr:cNvSpPr/>
      </xdr:nvSpPr>
      <xdr:spPr>
        <a:xfrm>
          <a:off x="221107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683" name="フローチャート: 判断 682">
          <a:extLst>
            <a:ext uri="{FF2B5EF4-FFF2-40B4-BE49-F238E27FC236}">
              <a16:creationId xmlns:a16="http://schemas.microsoft.com/office/drawing/2014/main" id="{8B44D716-5B41-4242-8D80-65D269CB296B}"/>
            </a:ext>
          </a:extLst>
        </xdr:cNvPr>
        <xdr:cNvSpPr/>
      </xdr:nvSpPr>
      <xdr:spPr>
        <a:xfrm>
          <a:off x="21272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684" name="フローチャート: 判断 683">
          <a:extLst>
            <a:ext uri="{FF2B5EF4-FFF2-40B4-BE49-F238E27FC236}">
              <a16:creationId xmlns:a16="http://schemas.microsoft.com/office/drawing/2014/main" id="{96F35987-2FE0-4DCC-BEA3-143E079EAC8C}"/>
            </a:ext>
          </a:extLst>
        </xdr:cNvPr>
        <xdr:cNvSpPr/>
      </xdr:nvSpPr>
      <xdr:spPr>
        <a:xfrm>
          <a:off x="20383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685" name="フローチャート: 判断 684">
          <a:extLst>
            <a:ext uri="{FF2B5EF4-FFF2-40B4-BE49-F238E27FC236}">
              <a16:creationId xmlns:a16="http://schemas.microsoft.com/office/drawing/2014/main" id="{466D8CD2-C794-4A77-83BC-9AD6972842FA}"/>
            </a:ext>
          </a:extLst>
        </xdr:cNvPr>
        <xdr:cNvSpPr/>
      </xdr:nvSpPr>
      <xdr:spPr>
        <a:xfrm>
          <a:off x="19494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686" name="フローチャート: 判断 685">
          <a:extLst>
            <a:ext uri="{FF2B5EF4-FFF2-40B4-BE49-F238E27FC236}">
              <a16:creationId xmlns:a16="http://schemas.microsoft.com/office/drawing/2014/main" id="{FC19D5BF-8A90-4DFB-B4B5-8D76FF7CC229}"/>
            </a:ext>
          </a:extLst>
        </xdr:cNvPr>
        <xdr:cNvSpPr/>
      </xdr:nvSpPr>
      <xdr:spPr>
        <a:xfrm>
          <a:off x="18605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6E571DEB-B467-4DB1-9BC7-56BF178DBC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5EF5DEE2-6B92-44A2-972D-4DE97ACCEA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563A8438-B3AE-4501-B47D-BC4E993F16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6D501106-8FC8-4340-9D1D-8C543DCAF07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C953C4E7-1F19-4D67-80C1-DAE79D0073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116078</xdr:rowOff>
    </xdr:from>
    <xdr:to>
      <xdr:col>116</xdr:col>
      <xdr:colOff>114300</xdr:colOff>
      <xdr:row>61</xdr:row>
      <xdr:rowOff>46228</xdr:rowOff>
    </xdr:to>
    <xdr:sp macro="" textlink="">
      <xdr:nvSpPr>
        <xdr:cNvPr id="692" name="楕円 691">
          <a:extLst>
            <a:ext uri="{FF2B5EF4-FFF2-40B4-BE49-F238E27FC236}">
              <a16:creationId xmlns:a16="http://schemas.microsoft.com/office/drawing/2014/main" id="{A62F067F-EE17-478F-8B75-DAF9595A9F28}"/>
            </a:ext>
          </a:extLst>
        </xdr:cNvPr>
        <xdr:cNvSpPr/>
      </xdr:nvSpPr>
      <xdr:spPr>
        <a:xfrm>
          <a:off x="221107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138955</xdr:rowOff>
    </xdr:from>
    <xdr:ext cx="469744" cy="259045"/>
    <xdr:sp macro="" textlink="">
      <xdr:nvSpPr>
        <xdr:cNvPr id="693" name="【学校施設】&#10;一人当たり面積該当値テキスト">
          <a:extLst>
            <a:ext uri="{FF2B5EF4-FFF2-40B4-BE49-F238E27FC236}">
              <a16:creationId xmlns:a16="http://schemas.microsoft.com/office/drawing/2014/main" id="{F4D74BCE-3509-4D42-9698-25F64F68B8B3}"/>
            </a:ext>
          </a:extLst>
        </xdr:cNvPr>
        <xdr:cNvSpPr txBox="1"/>
      </xdr:nvSpPr>
      <xdr:spPr>
        <a:xfrm>
          <a:off x="22199600" y="1025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166370</xdr:rowOff>
    </xdr:from>
    <xdr:to>
      <xdr:col>112</xdr:col>
      <xdr:colOff>38100</xdr:colOff>
      <xdr:row>61</xdr:row>
      <xdr:rowOff>96520</xdr:rowOff>
    </xdr:to>
    <xdr:sp macro="" textlink="">
      <xdr:nvSpPr>
        <xdr:cNvPr id="694" name="楕円 693">
          <a:extLst>
            <a:ext uri="{FF2B5EF4-FFF2-40B4-BE49-F238E27FC236}">
              <a16:creationId xmlns:a16="http://schemas.microsoft.com/office/drawing/2014/main" id="{05DD02FF-223B-4CB1-B8C2-5A46FFBD8208}"/>
            </a:ext>
          </a:extLst>
        </xdr:cNvPr>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166878</xdr:rowOff>
    </xdr:from>
    <xdr:to>
      <xdr:col>116</xdr:col>
      <xdr:colOff>63500</xdr:colOff>
      <xdr:row>61</xdr:row>
      <xdr:rowOff>45720</xdr:rowOff>
    </xdr:to>
    <xdr:cxnSp macro="">
      <xdr:nvCxnSpPr>
        <xdr:cNvPr id="695" name="直線コネクタ 694">
          <a:extLst>
            <a:ext uri="{FF2B5EF4-FFF2-40B4-BE49-F238E27FC236}">
              <a16:creationId xmlns:a16="http://schemas.microsoft.com/office/drawing/2014/main" id="{00B11135-B110-43B9-A05A-F5E7CBC6F59B}"/>
            </a:ext>
          </a:extLst>
        </xdr:cNvPr>
        <xdr:cNvCxnSpPr/>
      </xdr:nvCxnSpPr>
      <xdr:spPr>
        <a:xfrm flipV="1">
          <a:off x="21323300" y="1045387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136652</xdr:rowOff>
    </xdr:from>
    <xdr:to>
      <xdr:col>107</xdr:col>
      <xdr:colOff>101600</xdr:colOff>
      <xdr:row>61</xdr:row>
      <xdr:rowOff>66802</xdr:rowOff>
    </xdr:to>
    <xdr:sp macro="" textlink="">
      <xdr:nvSpPr>
        <xdr:cNvPr id="696" name="楕円 695">
          <a:extLst>
            <a:ext uri="{FF2B5EF4-FFF2-40B4-BE49-F238E27FC236}">
              <a16:creationId xmlns:a16="http://schemas.microsoft.com/office/drawing/2014/main" id="{ADC7EB57-AB7F-4862-850C-562F2B2281CD}"/>
            </a:ext>
          </a:extLst>
        </xdr:cNvPr>
        <xdr:cNvSpPr/>
      </xdr:nvSpPr>
      <xdr:spPr>
        <a:xfrm>
          <a:off x="20383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16002</xdr:rowOff>
    </xdr:from>
    <xdr:to>
      <xdr:col>111</xdr:col>
      <xdr:colOff>177800</xdr:colOff>
      <xdr:row>61</xdr:row>
      <xdr:rowOff>45720</xdr:rowOff>
    </xdr:to>
    <xdr:cxnSp macro="">
      <xdr:nvCxnSpPr>
        <xdr:cNvPr id="697" name="直線コネクタ 696">
          <a:extLst>
            <a:ext uri="{FF2B5EF4-FFF2-40B4-BE49-F238E27FC236}">
              <a16:creationId xmlns:a16="http://schemas.microsoft.com/office/drawing/2014/main" id="{B6FEFEC2-939C-4386-9F65-EC930ACAB11D}"/>
            </a:ext>
          </a:extLst>
        </xdr:cNvPr>
        <xdr:cNvCxnSpPr/>
      </xdr:nvCxnSpPr>
      <xdr:spPr>
        <a:xfrm>
          <a:off x="20434300" y="1047445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157226</xdr:rowOff>
    </xdr:from>
    <xdr:to>
      <xdr:col>102</xdr:col>
      <xdr:colOff>165100</xdr:colOff>
      <xdr:row>61</xdr:row>
      <xdr:rowOff>87376</xdr:rowOff>
    </xdr:to>
    <xdr:sp macro="" textlink="">
      <xdr:nvSpPr>
        <xdr:cNvPr id="698" name="楕円 697">
          <a:extLst>
            <a:ext uri="{FF2B5EF4-FFF2-40B4-BE49-F238E27FC236}">
              <a16:creationId xmlns:a16="http://schemas.microsoft.com/office/drawing/2014/main" id="{6F23B706-62DD-45E8-936F-A22D4300EB85}"/>
            </a:ext>
          </a:extLst>
        </xdr:cNvPr>
        <xdr:cNvSpPr/>
      </xdr:nvSpPr>
      <xdr:spPr>
        <a:xfrm>
          <a:off x="19494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16002</xdr:rowOff>
    </xdr:from>
    <xdr:to>
      <xdr:col>107</xdr:col>
      <xdr:colOff>50800</xdr:colOff>
      <xdr:row>61</xdr:row>
      <xdr:rowOff>36576</xdr:rowOff>
    </xdr:to>
    <xdr:cxnSp macro="">
      <xdr:nvCxnSpPr>
        <xdr:cNvPr id="699" name="直線コネクタ 698">
          <a:extLst>
            <a:ext uri="{FF2B5EF4-FFF2-40B4-BE49-F238E27FC236}">
              <a16:creationId xmlns:a16="http://schemas.microsoft.com/office/drawing/2014/main" id="{A46AA19A-8887-48F5-A39A-F3D482BDDB5F}"/>
            </a:ext>
          </a:extLst>
        </xdr:cNvPr>
        <xdr:cNvCxnSpPr/>
      </xdr:nvCxnSpPr>
      <xdr:spPr>
        <a:xfrm flipV="1">
          <a:off x="19545300" y="1047445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10922</xdr:rowOff>
    </xdr:from>
    <xdr:to>
      <xdr:col>98</xdr:col>
      <xdr:colOff>38100</xdr:colOff>
      <xdr:row>61</xdr:row>
      <xdr:rowOff>112522</xdr:rowOff>
    </xdr:to>
    <xdr:sp macro="" textlink="">
      <xdr:nvSpPr>
        <xdr:cNvPr id="700" name="楕円 699">
          <a:extLst>
            <a:ext uri="{FF2B5EF4-FFF2-40B4-BE49-F238E27FC236}">
              <a16:creationId xmlns:a16="http://schemas.microsoft.com/office/drawing/2014/main" id="{42D8543A-F791-4A4F-8230-C0B06F4CE77C}"/>
            </a:ext>
          </a:extLst>
        </xdr:cNvPr>
        <xdr:cNvSpPr/>
      </xdr:nvSpPr>
      <xdr:spPr>
        <a:xfrm>
          <a:off x="18605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36576</xdr:rowOff>
    </xdr:from>
    <xdr:to>
      <xdr:col>102</xdr:col>
      <xdr:colOff>114300</xdr:colOff>
      <xdr:row>61</xdr:row>
      <xdr:rowOff>61722</xdr:rowOff>
    </xdr:to>
    <xdr:cxnSp macro="">
      <xdr:nvCxnSpPr>
        <xdr:cNvPr id="701" name="直線コネクタ 700">
          <a:extLst>
            <a:ext uri="{FF2B5EF4-FFF2-40B4-BE49-F238E27FC236}">
              <a16:creationId xmlns:a16="http://schemas.microsoft.com/office/drawing/2014/main" id="{49E16E9A-2E95-4CD1-8534-A968315EC59E}"/>
            </a:ext>
          </a:extLst>
        </xdr:cNvPr>
        <xdr:cNvCxnSpPr/>
      </xdr:nvCxnSpPr>
      <xdr:spPr>
        <a:xfrm flipV="1">
          <a:off x="18656300" y="104950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106189</xdr:rowOff>
    </xdr:from>
    <xdr:ext cx="469744" cy="259045"/>
    <xdr:sp macro="" textlink="">
      <xdr:nvSpPr>
        <xdr:cNvPr id="702" name="n_1aveValue【学校施設】&#10;一人当たり面積">
          <a:extLst>
            <a:ext uri="{FF2B5EF4-FFF2-40B4-BE49-F238E27FC236}">
              <a16:creationId xmlns:a16="http://schemas.microsoft.com/office/drawing/2014/main" id="{E1F1979C-FE1C-4565-A449-CAD7E22DAEA2}"/>
            </a:ext>
          </a:extLst>
        </xdr:cNvPr>
        <xdr:cNvSpPr txBox="1"/>
      </xdr:nvSpPr>
      <xdr:spPr>
        <a:xfrm>
          <a:off x="210757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92219</xdr:rowOff>
    </xdr:from>
    <xdr:ext cx="469744" cy="259045"/>
    <xdr:sp macro="" textlink="">
      <xdr:nvSpPr>
        <xdr:cNvPr id="703" name="n_2aveValue【学校施設】&#10;一人当たり面積">
          <a:extLst>
            <a:ext uri="{FF2B5EF4-FFF2-40B4-BE49-F238E27FC236}">
              <a16:creationId xmlns:a16="http://schemas.microsoft.com/office/drawing/2014/main" id="{C33271BF-1389-4408-83A5-9DD6BAA30709}"/>
            </a:ext>
          </a:extLst>
        </xdr:cNvPr>
        <xdr:cNvSpPr txBox="1"/>
      </xdr:nvSpPr>
      <xdr:spPr>
        <a:xfrm>
          <a:off x="20199427" y="1055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126509</xdr:rowOff>
    </xdr:from>
    <xdr:ext cx="469744" cy="259045"/>
    <xdr:sp macro="" textlink="">
      <xdr:nvSpPr>
        <xdr:cNvPr id="704" name="n_3aveValue【学校施設】&#10;一人当たり面積">
          <a:extLst>
            <a:ext uri="{FF2B5EF4-FFF2-40B4-BE49-F238E27FC236}">
              <a16:creationId xmlns:a16="http://schemas.microsoft.com/office/drawing/2014/main" id="{EC9FC976-61D0-4012-A0BD-50EF4901ECE4}"/>
            </a:ext>
          </a:extLst>
        </xdr:cNvPr>
        <xdr:cNvSpPr txBox="1"/>
      </xdr:nvSpPr>
      <xdr:spPr>
        <a:xfrm>
          <a:off x="19310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126509</xdr:rowOff>
    </xdr:from>
    <xdr:ext cx="469744" cy="259045"/>
    <xdr:sp macro="" textlink="">
      <xdr:nvSpPr>
        <xdr:cNvPr id="705" name="n_4aveValue【学校施設】&#10;一人当たり面積">
          <a:extLst>
            <a:ext uri="{FF2B5EF4-FFF2-40B4-BE49-F238E27FC236}">
              <a16:creationId xmlns:a16="http://schemas.microsoft.com/office/drawing/2014/main" id="{31BE5BD3-E3B8-4A3C-B95E-C84A768D60E5}"/>
            </a:ext>
          </a:extLst>
        </xdr:cNvPr>
        <xdr:cNvSpPr txBox="1"/>
      </xdr:nvSpPr>
      <xdr:spPr>
        <a:xfrm>
          <a:off x="18421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87647</xdr:rowOff>
    </xdr:from>
    <xdr:ext cx="469744" cy="259045"/>
    <xdr:sp macro="" textlink="">
      <xdr:nvSpPr>
        <xdr:cNvPr id="706" name="n_1mainValue【学校施設】&#10;一人当たり面積">
          <a:extLst>
            <a:ext uri="{FF2B5EF4-FFF2-40B4-BE49-F238E27FC236}">
              <a16:creationId xmlns:a16="http://schemas.microsoft.com/office/drawing/2014/main" id="{CB86999B-015B-403A-A47F-929BA5C87238}"/>
            </a:ext>
          </a:extLst>
        </xdr:cNvPr>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83329</xdr:rowOff>
    </xdr:from>
    <xdr:ext cx="469744" cy="259045"/>
    <xdr:sp macro="" textlink="">
      <xdr:nvSpPr>
        <xdr:cNvPr id="707" name="n_2mainValue【学校施設】&#10;一人当たり面積">
          <a:extLst>
            <a:ext uri="{FF2B5EF4-FFF2-40B4-BE49-F238E27FC236}">
              <a16:creationId xmlns:a16="http://schemas.microsoft.com/office/drawing/2014/main" id="{EA74710A-390C-4663-83E7-BF6E5B9D312D}"/>
            </a:ext>
          </a:extLst>
        </xdr:cNvPr>
        <xdr:cNvSpPr txBox="1"/>
      </xdr:nvSpPr>
      <xdr:spPr>
        <a:xfrm>
          <a:off x="201994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103903</xdr:rowOff>
    </xdr:from>
    <xdr:ext cx="469744" cy="259045"/>
    <xdr:sp macro="" textlink="">
      <xdr:nvSpPr>
        <xdr:cNvPr id="708" name="n_3mainValue【学校施設】&#10;一人当たり面積">
          <a:extLst>
            <a:ext uri="{FF2B5EF4-FFF2-40B4-BE49-F238E27FC236}">
              <a16:creationId xmlns:a16="http://schemas.microsoft.com/office/drawing/2014/main" id="{CBD50BF9-583E-40CF-83E3-F6498FF12DB8}"/>
            </a:ext>
          </a:extLst>
        </xdr:cNvPr>
        <xdr:cNvSpPr txBox="1"/>
      </xdr:nvSpPr>
      <xdr:spPr>
        <a:xfrm>
          <a:off x="19310427" y="102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129049</xdr:rowOff>
    </xdr:from>
    <xdr:ext cx="469744" cy="259045"/>
    <xdr:sp macro="" textlink="">
      <xdr:nvSpPr>
        <xdr:cNvPr id="709" name="n_4mainValue【学校施設】&#10;一人当たり面積">
          <a:extLst>
            <a:ext uri="{FF2B5EF4-FFF2-40B4-BE49-F238E27FC236}">
              <a16:creationId xmlns:a16="http://schemas.microsoft.com/office/drawing/2014/main" id="{4A8030F5-E65E-43D6-A07A-17AC0F127A9A}"/>
            </a:ext>
          </a:extLst>
        </xdr:cNvPr>
        <xdr:cNvSpPr txBox="1"/>
      </xdr:nvSpPr>
      <xdr:spPr>
        <a:xfrm>
          <a:off x="18421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00FAF5D7-9033-4355-B947-8E262652CE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4849641B-C5FE-44BF-A271-E2776EE22E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4978E373-6F9A-4910-9518-97D8FA0241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B5E6884F-5B92-4A90-A5CD-5322C4597CC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93218F98-131C-48AE-B254-ACE0CC165EA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140ED7AC-A31B-4A6D-8C04-762F7B4E958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21C6EAAF-B2E1-4C39-99BF-0AE7E86352E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1CB49A1E-413E-4AC0-A571-3CDB97AEA0F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0BE54104-5878-4D50-893B-3E66C2F4FA9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0160FF1E-1A3D-4073-881B-D0E2DA59230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EA7A73A2-6E3B-4DB6-8214-064E1F3C861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1" name="直線コネクタ 720">
          <a:extLst>
            <a:ext uri="{FF2B5EF4-FFF2-40B4-BE49-F238E27FC236}">
              <a16:creationId xmlns:a16="http://schemas.microsoft.com/office/drawing/2014/main" id="{C4A618C8-96CC-419E-8B57-9DD1CCCF950A}"/>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2" name="テキスト ボックス 721">
          <a:extLst>
            <a:ext uri="{FF2B5EF4-FFF2-40B4-BE49-F238E27FC236}">
              <a16:creationId xmlns:a16="http://schemas.microsoft.com/office/drawing/2014/main" id="{20EB0E15-EAF6-4492-AAE4-FF6CB5870DFF}"/>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3" name="直線コネクタ 722">
          <a:extLst>
            <a:ext uri="{FF2B5EF4-FFF2-40B4-BE49-F238E27FC236}">
              <a16:creationId xmlns:a16="http://schemas.microsoft.com/office/drawing/2014/main" id="{6AD7501C-B090-438E-A09F-61E4457DF28A}"/>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4" name="テキスト ボックス 723">
          <a:extLst>
            <a:ext uri="{FF2B5EF4-FFF2-40B4-BE49-F238E27FC236}">
              <a16:creationId xmlns:a16="http://schemas.microsoft.com/office/drawing/2014/main" id="{9BB05C6A-1CBE-489D-9109-84154C82AC9C}"/>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5" name="直線コネクタ 724">
          <a:extLst>
            <a:ext uri="{FF2B5EF4-FFF2-40B4-BE49-F238E27FC236}">
              <a16:creationId xmlns:a16="http://schemas.microsoft.com/office/drawing/2014/main" id="{6857D1E0-1A02-4455-A36F-BD0EC5E911B2}"/>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6" name="テキスト ボックス 725">
          <a:extLst>
            <a:ext uri="{FF2B5EF4-FFF2-40B4-BE49-F238E27FC236}">
              <a16:creationId xmlns:a16="http://schemas.microsoft.com/office/drawing/2014/main" id="{BE5ECC56-7260-4618-A947-B857683E1883}"/>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7" name="直線コネクタ 726">
          <a:extLst>
            <a:ext uri="{FF2B5EF4-FFF2-40B4-BE49-F238E27FC236}">
              <a16:creationId xmlns:a16="http://schemas.microsoft.com/office/drawing/2014/main" id="{74274B4F-389F-4113-882B-F57AB512088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8" name="テキスト ボックス 727">
          <a:extLst>
            <a:ext uri="{FF2B5EF4-FFF2-40B4-BE49-F238E27FC236}">
              <a16:creationId xmlns:a16="http://schemas.microsoft.com/office/drawing/2014/main" id="{22B7E642-AD86-4511-A6F1-ECF69FB344E9}"/>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E97C92F4-82E6-49AB-B708-CA6C542F96C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0" name="テキスト ボックス 729">
          <a:extLst>
            <a:ext uri="{FF2B5EF4-FFF2-40B4-BE49-F238E27FC236}">
              <a16:creationId xmlns:a16="http://schemas.microsoft.com/office/drawing/2014/main" id="{EEC0FB02-FC59-4C04-AE83-53EC2E3E19A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1" name="【児童館】&#10;有形固定資産減価償却率グラフ枠">
          <a:extLst>
            <a:ext uri="{FF2B5EF4-FFF2-40B4-BE49-F238E27FC236}">
              <a16:creationId xmlns:a16="http://schemas.microsoft.com/office/drawing/2014/main" id="{AF351426-7CD2-4A35-A0D1-D0AA85F8FF5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156972</xdr:rowOff>
    </xdr:from>
    <xdr:to>
      <xdr:col>85</xdr:col>
      <xdr:colOff>126364</xdr:colOff>
      <xdr:row>84</xdr:row>
      <xdr:rowOff>122682</xdr:rowOff>
    </xdr:to>
    <xdr:cxnSp macro="">
      <xdr:nvCxnSpPr>
        <xdr:cNvPr id="732" name="直線コネクタ 731">
          <a:extLst>
            <a:ext uri="{FF2B5EF4-FFF2-40B4-BE49-F238E27FC236}">
              <a16:creationId xmlns:a16="http://schemas.microsoft.com/office/drawing/2014/main" id="{947FBE14-6EE3-450B-9EA6-D150B56E960E}"/>
            </a:ext>
          </a:extLst>
        </xdr:cNvPr>
        <xdr:cNvCxnSpPr/>
      </xdr:nvCxnSpPr>
      <xdr:spPr>
        <a:xfrm flipV="1">
          <a:off x="16318864" y="1335862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126509</xdr:rowOff>
    </xdr:from>
    <xdr:ext cx="405111" cy="259045"/>
    <xdr:sp macro="" textlink="">
      <xdr:nvSpPr>
        <xdr:cNvPr id="733" name="【児童館】&#10;有形固定資産減価償却率最小値テキスト">
          <a:extLst>
            <a:ext uri="{FF2B5EF4-FFF2-40B4-BE49-F238E27FC236}">
              <a16:creationId xmlns:a16="http://schemas.microsoft.com/office/drawing/2014/main" id="{F557170E-EE3E-41D9-A1DA-319EE7CEA80C}"/>
            </a:ext>
          </a:extLst>
        </xdr:cNvPr>
        <xdr:cNvSpPr txBox="1"/>
      </xdr:nvSpPr>
      <xdr:spPr>
        <a:xfrm>
          <a:off x="16357600" y="1452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122682</xdr:rowOff>
    </xdr:from>
    <xdr:to>
      <xdr:col>86</xdr:col>
      <xdr:colOff>25400</xdr:colOff>
      <xdr:row>84</xdr:row>
      <xdr:rowOff>122682</xdr:rowOff>
    </xdr:to>
    <xdr:cxnSp macro="">
      <xdr:nvCxnSpPr>
        <xdr:cNvPr id="734" name="直線コネクタ 733">
          <a:extLst>
            <a:ext uri="{FF2B5EF4-FFF2-40B4-BE49-F238E27FC236}">
              <a16:creationId xmlns:a16="http://schemas.microsoft.com/office/drawing/2014/main" id="{98112C7C-FB5A-4330-92C9-15D7BEAE3EE8}"/>
            </a:ext>
          </a:extLst>
        </xdr:cNvPr>
        <xdr:cNvCxnSpPr/>
      </xdr:nvCxnSpPr>
      <xdr:spPr>
        <a:xfrm>
          <a:off x="16230600" y="1452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103649</xdr:rowOff>
    </xdr:from>
    <xdr:ext cx="405111" cy="259045"/>
    <xdr:sp macro="" textlink="">
      <xdr:nvSpPr>
        <xdr:cNvPr id="735" name="【児童館】&#10;有形固定資産減価償却率最大値テキスト">
          <a:extLst>
            <a:ext uri="{FF2B5EF4-FFF2-40B4-BE49-F238E27FC236}">
              <a16:creationId xmlns:a16="http://schemas.microsoft.com/office/drawing/2014/main" id="{FB22B8F5-E742-4740-8081-C199EEF324E9}"/>
            </a:ext>
          </a:extLst>
        </xdr:cNvPr>
        <xdr:cNvSpPr txBox="1"/>
      </xdr:nvSpPr>
      <xdr:spPr>
        <a:xfrm>
          <a:off x="16357600" y="13133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156972</xdr:rowOff>
    </xdr:from>
    <xdr:to>
      <xdr:col>86</xdr:col>
      <xdr:colOff>25400</xdr:colOff>
      <xdr:row>77</xdr:row>
      <xdr:rowOff>156972</xdr:rowOff>
    </xdr:to>
    <xdr:cxnSp macro="">
      <xdr:nvCxnSpPr>
        <xdr:cNvPr id="736" name="直線コネクタ 735">
          <a:extLst>
            <a:ext uri="{FF2B5EF4-FFF2-40B4-BE49-F238E27FC236}">
              <a16:creationId xmlns:a16="http://schemas.microsoft.com/office/drawing/2014/main" id="{324F4509-683F-445B-9D17-F1642D66D4A7}"/>
            </a:ext>
          </a:extLst>
        </xdr:cNvPr>
        <xdr:cNvCxnSpPr/>
      </xdr:nvCxnSpPr>
      <xdr:spPr>
        <a:xfrm>
          <a:off x="16230600" y="1335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134890</xdr:rowOff>
    </xdr:from>
    <xdr:ext cx="405111" cy="259045"/>
    <xdr:sp macro="" textlink="">
      <xdr:nvSpPr>
        <xdr:cNvPr id="737" name="【児童館】&#10;有形固定資産減価償却率平均値テキスト">
          <a:extLst>
            <a:ext uri="{FF2B5EF4-FFF2-40B4-BE49-F238E27FC236}">
              <a16:creationId xmlns:a16="http://schemas.microsoft.com/office/drawing/2014/main" id="{A37B1145-6074-402C-92AC-266667576911}"/>
            </a:ext>
          </a:extLst>
        </xdr:cNvPr>
        <xdr:cNvSpPr txBox="1"/>
      </xdr:nvSpPr>
      <xdr:spPr>
        <a:xfrm>
          <a:off x="16357600" y="13850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macro="" textlink="">
      <xdr:nvSpPr>
        <xdr:cNvPr id="738" name="フローチャート: 判断 737">
          <a:extLst>
            <a:ext uri="{FF2B5EF4-FFF2-40B4-BE49-F238E27FC236}">
              <a16:creationId xmlns:a16="http://schemas.microsoft.com/office/drawing/2014/main" id="{BEF3A45D-B9BE-42C7-8F37-081A70CAA967}"/>
            </a:ext>
          </a:extLst>
        </xdr:cNvPr>
        <xdr:cNvSpPr/>
      </xdr:nvSpPr>
      <xdr:spPr>
        <a:xfrm>
          <a:off x="162687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739" name="フローチャート: 判断 738">
          <a:extLst>
            <a:ext uri="{FF2B5EF4-FFF2-40B4-BE49-F238E27FC236}">
              <a16:creationId xmlns:a16="http://schemas.microsoft.com/office/drawing/2014/main" id="{81B5A677-152C-4257-9527-8377389D53DB}"/>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macro="" textlink="">
      <xdr:nvSpPr>
        <xdr:cNvPr id="740" name="フローチャート: 判断 739">
          <a:extLst>
            <a:ext uri="{FF2B5EF4-FFF2-40B4-BE49-F238E27FC236}">
              <a16:creationId xmlns:a16="http://schemas.microsoft.com/office/drawing/2014/main" id="{FA2342DD-A77C-4D6F-8428-ED9D6A6266BA}"/>
            </a:ext>
          </a:extLst>
        </xdr:cNvPr>
        <xdr:cNvSpPr/>
      </xdr:nvSpPr>
      <xdr:spPr>
        <a:xfrm>
          <a:off x="14541500" y="138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126746</xdr:rowOff>
    </xdr:from>
    <xdr:to>
      <xdr:col>72</xdr:col>
      <xdr:colOff>38100</xdr:colOff>
      <xdr:row>81</xdr:row>
      <xdr:rowOff>56896</xdr:rowOff>
    </xdr:to>
    <xdr:sp macro="" textlink="">
      <xdr:nvSpPr>
        <xdr:cNvPr id="741" name="フローチャート: 判断 740">
          <a:extLst>
            <a:ext uri="{FF2B5EF4-FFF2-40B4-BE49-F238E27FC236}">
              <a16:creationId xmlns:a16="http://schemas.microsoft.com/office/drawing/2014/main" id="{339153AA-2A45-4CF3-B50F-340724175FF0}"/>
            </a:ext>
          </a:extLst>
        </xdr:cNvPr>
        <xdr:cNvSpPr/>
      </xdr:nvSpPr>
      <xdr:spPr>
        <a:xfrm>
          <a:off x="13652500" y="138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742" name="フローチャート: 判断 741">
          <a:extLst>
            <a:ext uri="{FF2B5EF4-FFF2-40B4-BE49-F238E27FC236}">
              <a16:creationId xmlns:a16="http://schemas.microsoft.com/office/drawing/2014/main" id="{0F873B4D-B916-40C2-81C7-43A5AF9110C5}"/>
            </a:ext>
          </a:extLst>
        </xdr:cNvPr>
        <xdr:cNvSpPr/>
      </xdr:nvSpPr>
      <xdr:spPr>
        <a:xfrm>
          <a:off x="1276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E67FE24B-E515-40C0-8B9F-9E9C0B7177E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D8CDB06E-D646-468C-B438-3A9E33C26A3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37C967C7-7FE0-4B0A-BB98-86DAEFBBC5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7C55C3C-0FCA-4662-A1B9-5CC789A34CC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6EC86A33-D961-46AB-9E26-0418B10CB7F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74168</xdr:rowOff>
    </xdr:from>
    <xdr:to>
      <xdr:col>85</xdr:col>
      <xdr:colOff>177800</xdr:colOff>
      <xdr:row>81</xdr:row>
      <xdr:rowOff>4318</xdr:rowOff>
    </xdr:to>
    <xdr:sp macro="" textlink="">
      <xdr:nvSpPr>
        <xdr:cNvPr id="748" name="楕円 747">
          <a:extLst>
            <a:ext uri="{FF2B5EF4-FFF2-40B4-BE49-F238E27FC236}">
              <a16:creationId xmlns:a16="http://schemas.microsoft.com/office/drawing/2014/main" id="{C64CD3C5-9596-4533-9894-51FF222107A7}"/>
            </a:ext>
          </a:extLst>
        </xdr:cNvPr>
        <xdr:cNvSpPr/>
      </xdr:nvSpPr>
      <xdr:spPr>
        <a:xfrm>
          <a:off x="162687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97045</xdr:rowOff>
    </xdr:from>
    <xdr:ext cx="405111" cy="259045"/>
    <xdr:sp macro="" textlink="">
      <xdr:nvSpPr>
        <xdr:cNvPr id="749" name="【児童館】&#10;有形固定資産減価償却率該当値テキスト">
          <a:extLst>
            <a:ext uri="{FF2B5EF4-FFF2-40B4-BE49-F238E27FC236}">
              <a16:creationId xmlns:a16="http://schemas.microsoft.com/office/drawing/2014/main" id="{1EA3DAA1-937B-4440-9C5E-AD9C746381FB}"/>
            </a:ext>
          </a:extLst>
        </xdr:cNvPr>
        <xdr:cNvSpPr txBox="1"/>
      </xdr:nvSpPr>
      <xdr:spPr>
        <a:xfrm>
          <a:off x="16357600" y="1364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46737</xdr:rowOff>
    </xdr:from>
    <xdr:to>
      <xdr:col>81</xdr:col>
      <xdr:colOff>101600</xdr:colOff>
      <xdr:row>80</xdr:row>
      <xdr:rowOff>148337</xdr:rowOff>
    </xdr:to>
    <xdr:sp macro="" textlink="">
      <xdr:nvSpPr>
        <xdr:cNvPr id="750" name="楕円 749">
          <a:extLst>
            <a:ext uri="{FF2B5EF4-FFF2-40B4-BE49-F238E27FC236}">
              <a16:creationId xmlns:a16="http://schemas.microsoft.com/office/drawing/2014/main" id="{F005DB7F-46E1-4A6E-BCCF-00D54846DA74}"/>
            </a:ext>
          </a:extLst>
        </xdr:cNvPr>
        <xdr:cNvSpPr/>
      </xdr:nvSpPr>
      <xdr:spPr>
        <a:xfrm>
          <a:off x="15430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97537</xdr:rowOff>
    </xdr:from>
    <xdr:to>
      <xdr:col>85</xdr:col>
      <xdr:colOff>127000</xdr:colOff>
      <xdr:row>80</xdr:row>
      <xdr:rowOff>124968</xdr:rowOff>
    </xdr:to>
    <xdr:cxnSp macro="">
      <xdr:nvCxnSpPr>
        <xdr:cNvPr id="751" name="直線コネクタ 750">
          <a:extLst>
            <a:ext uri="{FF2B5EF4-FFF2-40B4-BE49-F238E27FC236}">
              <a16:creationId xmlns:a16="http://schemas.microsoft.com/office/drawing/2014/main" id="{33E3A83E-11EE-4AD0-9D21-DB8A0BEFFDAC}"/>
            </a:ext>
          </a:extLst>
        </xdr:cNvPr>
        <xdr:cNvCxnSpPr/>
      </xdr:nvCxnSpPr>
      <xdr:spPr>
        <a:xfrm>
          <a:off x="15481300" y="138135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12446</xdr:rowOff>
    </xdr:from>
    <xdr:to>
      <xdr:col>76</xdr:col>
      <xdr:colOff>165100</xdr:colOff>
      <xdr:row>80</xdr:row>
      <xdr:rowOff>114046</xdr:rowOff>
    </xdr:to>
    <xdr:sp macro="" textlink="">
      <xdr:nvSpPr>
        <xdr:cNvPr id="752" name="楕円 751">
          <a:extLst>
            <a:ext uri="{FF2B5EF4-FFF2-40B4-BE49-F238E27FC236}">
              <a16:creationId xmlns:a16="http://schemas.microsoft.com/office/drawing/2014/main" id="{DA070AA9-BC94-44A6-83F8-CC02E3B7C1F3}"/>
            </a:ext>
          </a:extLst>
        </xdr:cNvPr>
        <xdr:cNvSpPr/>
      </xdr:nvSpPr>
      <xdr:spPr>
        <a:xfrm>
          <a:off x="14541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63246</xdr:rowOff>
    </xdr:from>
    <xdr:to>
      <xdr:col>81</xdr:col>
      <xdr:colOff>50800</xdr:colOff>
      <xdr:row>80</xdr:row>
      <xdr:rowOff>97537</xdr:rowOff>
    </xdr:to>
    <xdr:cxnSp macro="">
      <xdr:nvCxnSpPr>
        <xdr:cNvPr id="753" name="直線コネクタ 752">
          <a:extLst>
            <a:ext uri="{FF2B5EF4-FFF2-40B4-BE49-F238E27FC236}">
              <a16:creationId xmlns:a16="http://schemas.microsoft.com/office/drawing/2014/main" id="{6F6E962B-2F56-4CE3-B207-F5B599E3C457}"/>
            </a:ext>
          </a:extLst>
        </xdr:cNvPr>
        <xdr:cNvCxnSpPr/>
      </xdr:nvCxnSpPr>
      <xdr:spPr>
        <a:xfrm>
          <a:off x="14592300" y="13779246"/>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12446</xdr:rowOff>
    </xdr:from>
    <xdr:to>
      <xdr:col>72</xdr:col>
      <xdr:colOff>38100</xdr:colOff>
      <xdr:row>80</xdr:row>
      <xdr:rowOff>114046</xdr:rowOff>
    </xdr:to>
    <xdr:sp macro="" textlink="">
      <xdr:nvSpPr>
        <xdr:cNvPr id="754" name="楕円 753">
          <a:extLst>
            <a:ext uri="{FF2B5EF4-FFF2-40B4-BE49-F238E27FC236}">
              <a16:creationId xmlns:a16="http://schemas.microsoft.com/office/drawing/2014/main" id="{D8DD9F83-63D8-41F6-B8FC-33CA6461338B}"/>
            </a:ext>
          </a:extLst>
        </xdr:cNvPr>
        <xdr:cNvSpPr/>
      </xdr:nvSpPr>
      <xdr:spPr>
        <a:xfrm>
          <a:off x="13652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63246</xdr:rowOff>
    </xdr:from>
    <xdr:to>
      <xdr:col>76</xdr:col>
      <xdr:colOff>114300</xdr:colOff>
      <xdr:row>80</xdr:row>
      <xdr:rowOff>63246</xdr:rowOff>
    </xdr:to>
    <xdr:cxnSp macro="">
      <xdr:nvCxnSpPr>
        <xdr:cNvPr id="755" name="直線コネクタ 754">
          <a:extLst>
            <a:ext uri="{FF2B5EF4-FFF2-40B4-BE49-F238E27FC236}">
              <a16:creationId xmlns:a16="http://schemas.microsoft.com/office/drawing/2014/main" id="{8CDD1755-4454-4C78-BB57-16E7D8894DE3}"/>
            </a:ext>
          </a:extLst>
        </xdr:cNvPr>
        <xdr:cNvCxnSpPr/>
      </xdr:nvCxnSpPr>
      <xdr:spPr>
        <a:xfrm>
          <a:off x="13703300" y="137792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3302</xdr:rowOff>
    </xdr:from>
    <xdr:to>
      <xdr:col>67</xdr:col>
      <xdr:colOff>101600</xdr:colOff>
      <xdr:row>80</xdr:row>
      <xdr:rowOff>104902</xdr:rowOff>
    </xdr:to>
    <xdr:sp macro="" textlink="">
      <xdr:nvSpPr>
        <xdr:cNvPr id="756" name="楕円 755">
          <a:extLst>
            <a:ext uri="{FF2B5EF4-FFF2-40B4-BE49-F238E27FC236}">
              <a16:creationId xmlns:a16="http://schemas.microsoft.com/office/drawing/2014/main" id="{5549A432-B1D1-497F-8F8D-42EB34C1CE75}"/>
            </a:ext>
          </a:extLst>
        </xdr:cNvPr>
        <xdr:cNvSpPr/>
      </xdr:nvSpPr>
      <xdr:spPr>
        <a:xfrm>
          <a:off x="12763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54102</xdr:rowOff>
    </xdr:from>
    <xdr:to>
      <xdr:col>71</xdr:col>
      <xdr:colOff>177800</xdr:colOff>
      <xdr:row>80</xdr:row>
      <xdr:rowOff>63246</xdr:rowOff>
    </xdr:to>
    <xdr:cxnSp macro="">
      <xdr:nvCxnSpPr>
        <xdr:cNvPr id="757" name="直線コネクタ 756">
          <a:extLst>
            <a:ext uri="{FF2B5EF4-FFF2-40B4-BE49-F238E27FC236}">
              <a16:creationId xmlns:a16="http://schemas.microsoft.com/office/drawing/2014/main" id="{39860F57-2AB1-4064-A666-D42F898853E8}"/>
            </a:ext>
          </a:extLst>
        </xdr:cNvPr>
        <xdr:cNvCxnSpPr/>
      </xdr:nvCxnSpPr>
      <xdr:spPr>
        <a:xfrm>
          <a:off x="12814300" y="137701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58" name="n_1aveValue【児童館】&#10;有形固定資産減価償却率">
          <a:extLst>
            <a:ext uri="{FF2B5EF4-FFF2-40B4-BE49-F238E27FC236}">
              <a16:creationId xmlns:a16="http://schemas.microsoft.com/office/drawing/2014/main" id="{AB29C984-AE17-46B5-AE5F-A9910CF18BFE}"/>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48023</xdr:rowOff>
    </xdr:from>
    <xdr:ext cx="405111" cy="259045"/>
    <xdr:sp macro="" textlink="">
      <xdr:nvSpPr>
        <xdr:cNvPr id="759" name="n_2aveValue【児童館】&#10;有形固定資産減価償却率">
          <a:extLst>
            <a:ext uri="{FF2B5EF4-FFF2-40B4-BE49-F238E27FC236}">
              <a16:creationId xmlns:a16="http://schemas.microsoft.com/office/drawing/2014/main" id="{A129FADB-7AB2-4C02-AA55-3B3189B1008E}"/>
            </a:ext>
          </a:extLst>
        </xdr:cNvPr>
        <xdr:cNvSpPr txBox="1"/>
      </xdr:nvSpPr>
      <xdr:spPr>
        <a:xfrm>
          <a:off x="14389744" y="1393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48023</xdr:rowOff>
    </xdr:from>
    <xdr:ext cx="405111" cy="259045"/>
    <xdr:sp macro="" textlink="">
      <xdr:nvSpPr>
        <xdr:cNvPr id="760" name="n_3aveValue【児童館】&#10;有形固定資産減価償却率">
          <a:extLst>
            <a:ext uri="{FF2B5EF4-FFF2-40B4-BE49-F238E27FC236}">
              <a16:creationId xmlns:a16="http://schemas.microsoft.com/office/drawing/2014/main" id="{3A94AA9B-3C02-4050-A9F9-2BD6A19FFFE1}"/>
            </a:ext>
          </a:extLst>
        </xdr:cNvPr>
        <xdr:cNvSpPr txBox="1"/>
      </xdr:nvSpPr>
      <xdr:spPr>
        <a:xfrm>
          <a:off x="13500744" y="1393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22877</xdr:rowOff>
    </xdr:from>
    <xdr:ext cx="405111" cy="259045"/>
    <xdr:sp macro="" textlink="">
      <xdr:nvSpPr>
        <xdr:cNvPr id="761" name="n_4aveValue【児童館】&#10;有形固定資産減価償却率">
          <a:extLst>
            <a:ext uri="{FF2B5EF4-FFF2-40B4-BE49-F238E27FC236}">
              <a16:creationId xmlns:a16="http://schemas.microsoft.com/office/drawing/2014/main" id="{BBEEB137-F538-4348-9E78-2CCF5119A489}"/>
            </a:ext>
          </a:extLst>
        </xdr:cNvPr>
        <xdr:cNvSpPr txBox="1"/>
      </xdr:nvSpPr>
      <xdr:spPr>
        <a:xfrm>
          <a:off x="12611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164864</xdr:rowOff>
    </xdr:from>
    <xdr:ext cx="405111" cy="259045"/>
    <xdr:sp macro="" textlink="">
      <xdr:nvSpPr>
        <xdr:cNvPr id="762" name="n_1mainValue【児童館】&#10;有形固定資産減価償却率">
          <a:extLst>
            <a:ext uri="{FF2B5EF4-FFF2-40B4-BE49-F238E27FC236}">
              <a16:creationId xmlns:a16="http://schemas.microsoft.com/office/drawing/2014/main" id="{CF5BFC40-1806-4BC4-8C96-355A2912DCF9}"/>
            </a:ext>
          </a:extLst>
        </xdr:cNvPr>
        <xdr:cNvSpPr txBox="1"/>
      </xdr:nvSpPr>
      <xdr:spPr>
        <a:xfrm>
          <a:off x="152660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130573</xdr:rowOff>
    </xdr:from>
    <xdr:ext cx="405111" cy="259045"/>
    <xdr:sp macro="" textlink="">
      <xdr:nvSpPr>
        <xdr:cNvPr id="763" name="n_2mainValue【児童館】&#10;有形固定資産減価償却率">
          <a:extLst>
            <a:ext uri="{FF2B5EF4-FFF2-40B4-BE49-F238E27FC236}">
              <a16:creationId xmlns:a16="http://schemas.microsoft.com/office/drawing/2014/main" id="{0AFD53F3-34F2-4F5C-9880-F537CF12DB08}"/>
            </a:ext>
          </a:extLst>
        </xdr:cNvPr>
        <xdr:cNvSpPr txBox="1"/>
      </xdr:nvSpPr>
      <xdr:spPr>
        <a:xfrm>
          <a:off x="143897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130573</xdr:rowOff>
    </xdr:from>
    <xdr:ext cx="405111" cy="259045"/>
    <xdr:sp macro="" textlink="">
      <xdr:nvSpPr>
        <xdr:cNvPr id="764" name="n_3mainValue【児童館】&#10;有形固定資産減価償却率">
          <a:extLst>
            <a:ext uri="{FF2B5EF4-FFF2-40B4-BE49-F238E27FC236}">
              <a16:creationId xmlns:a16="http://schemas.microsoft.com/office/drawing/2014/main" id="{AD573764-9286-4077-A589-7F8D16C813FA}"/>
            </a:ext>
          </a:extLst>
        </xdr:cNvPr>
        <xdr:cNvSpPr txBox="1"/>
      </xdr:nvSpPr>
      <xdr:spPr>
        <a:xfrm>
          <a:off x="135007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121429</xdr:rowOff>
    </xdr:from>
    <xdr:ext cx="405111" cy="259045"/>
    <xdr:sp macro="" textlink="">
      <xdr:nvSpPr>
        <xdr:cNvPr id="765" name="n_4mainValue【児童館】&#10;有形固定資産減価償却率">
          <a:extLst>
            <a:ext uri="{FF2B5EF4-FFF2-40B4-BE49-F238E27FC236}">
              <a16:creationId xmlns:a16="http://schemas.microsoft.com/office/drawing/2014/main" id="{9F852786-1EE6-4B08-AEF3-262F1BB574CB}"/>
            </a:ext>
          </a:extLst>
        </xdr:cNvPr>
        <xdr:cNvSpPr txBox="1"/>
      </xdr:nvSpPr>
      <xdr:spPr>
        <a:xfrm>
          <a:off x="12611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a:extLst>
            <a:ext uri="{FF2B5EF4-FFF2-40B4-BE49-F238E27FC236}">
              <a16:creationId xmlns:a16="http://schemas.microsoft.com/office/drawing/2014/main" id="{A4E86E51-335B-4AF0-A900-72E40A05B5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a:extLst>
            <a:ext uri="{FF2B5EF4-FFF2-40B4-BE49-F238E27FC236}">
              <a16:creationId xmlns:a16="http://schemas.microsoft.com/office/drawing/2014/main" id="{B2006D59-9E43-44D3-8E40-B3FBEFB9983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a:extLst>
            <a:ext uri="{FF2B5EF4-FFF2-40B4-BE49-F238E27FC236}">
              <a16:creationId xmlns:a16="http://schemas.microsoft.com/office/drawing/2014/main" id="{B3A033EB-39B1-4976-BF55-691B1CA982F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a:extLst>
            <a:ext uri="{FF2B5EF4-FFF2-40B4-BE49-F238E27FC236}">
              <a16:creationId xmlns:a16="http://schemas.microsoft.com/office/drawing/2014/main" id="{B5B8587A-491C-4225-B386-5FCFFF33E0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a:extLst>
            <a:ext uri="{FF2B5EF4-FFF2-40B4-BE49-F238E27FC236}">
              <a16:creationId xmlns:a16="http://schemas.microsoft.com/office/drawing/2014/main" id="{ACD6C4DF-94AF-4E02-8012-532A7410DB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a:extLst>
            <a:ext uri="{FF2B5EF4-FFF2-40B4-BE49-F238E27FC236}">
              <a16:creationId xmlns:a16="http://schemas.microsoft.com/office/drawing/2014/main" id="{4C9C9406-072D-48A9-AE1F-88206E6C1A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a:extLst>
            <a:ext uri="{FF2B5EF4-FFF2-40B4-BE49-F238E27FC236}">
              <a16:creationId xmlns:a16="http://schemas.microsoft.com/office/drawing/2014/main" id="{2C904D6B-78DC-4B58-9E7F-5E722E6F6CB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a:extLst>
            <a:ext uri="{FF2B5EF4-FFF2-40B4-BE49-F238E27FC236}">
              <a16:creationId xmlns:a16="http://schemas.microsoft.com/office/drawing/2014/main" id="{525133B6-FB2F-4FD7-A04D-9567AD611DB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a:extLst>
            <a:ext uri="{FF2B5EF4-FFF2-40B4-BE49-F238E27FC236}">
              <a16:creationId xmlns:a16="http://schemas.microsoft.com/office/drawing/2014/main" id="{BE22F70C-C2FE-4684-B86E-228C12958B6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a:extLst>
            <a:ext uri="{FF2B5EF4-FFF2-40B4-BE49-F238E27FC236}">
              <a16:creationId xmlns:a16="http://schemas.microsoft.com/office/drawing/2014/main" id="{15BD10C7-8E1B-4872-A735-BE57F34F24C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6" name="直線コネクタ 775">
          <a:extLst>
            <a:ext uri="{FF2B5EF4-FFF2-40B4-BE49-F238E27FC236}">
              <a16:creationId xmlns:a16="http://schemas.microsoft.com/office/drawing/2014/main" id="{C36B75E3-450F-4033-912C-E1CA7917642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7" name="テキスト ボックス 776">
          <a:extLst>
            <a:ext uri="{FF2B5EF4-FFF2-40B4-BE49-F238E27FC236}">
              <a16:creationId xmlns:a16="http://schemas.microsoft.com/office/drawing/2014/main" id="{F791FF03-C1C6-409C-8DF9-9B7401D2A4F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8" name="直線コネクタ 777">
          <a:extLst>
            <a:ext uri="{FF2B5EF4-FFF2-40B4-BE49-F238E27FC236}">
              <a16:creationId xmlns:a16="http://schemas.microsoft.com/office/drawing/2014/main" id="{6FDC114A-1C8D-46DF-959C-78781B8A1CB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9" name="テキスト ボックス 778">
          <a:extLst>
            <a:ext uri="{FF2B5EF4-FFF2-40B4-BE49-F238E27FC236}">
              <a16:creationId xmlns:a16="http://schemas.microsoft.com/office/drawing/2014/main" id="{471824EA-C79B-40E0-B456-CECE33D5723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0" name="直線コネクタ 779">
          <a:extLst>
            <a:ext uri="{FF2B5EF4-FFF2-40B4-BE49-F238E27FC236}">
              <a16:creationId xmlns:a16="http://schemas.microsoft.com/office/drawing/2014/main" id="{3824F363-3256-4159-99A8-59A95BDAADC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1" name="テキスト ボックス 780">
          <a:extLst>
            <a:ext uri="{FF2B5EF4-FFF2-40B4-BE49-F238E27FC236}">
              <a16:creationId xmlns:a16="http://schemas.microsoft.com/office/drawing/2014/main" id="{08F14D88-30CF-4F76-8297-4D79E836E36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2" name="直線コネクタ 781">
          <a:extLst>
            <a:ext uri="{FF2B5EF4-FFF2-40B4-BE49-F238E27FC236}">
              <a16:creationId xmlns:a16="http://schemas.microsoft.com/office/drawing/2014/main" id="{328D9663-6FD4-441C-97FC-2FD17C84BF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3" name="テキスト ボックス 782">
          <a:extLst>
            <a:ext uri="{FF2B5EF4-FFF2-40B4-BE49-F238E27FC236}">
              <a16:creationId xmlns:a16="http://schemas.microsoft.com/office/drawing/2014/main" id="{CBC9D573-941E-42DF-9F23-74EC30C98BD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4" name="直線コネクタ 783">
          <a:extLst>
            <a:ext uri="{FF2B5EF4-FFF2-40B4-BE49-F238E27FC236}">
              <a16:creationId xmlns:a16="http://schemas.microsoft.com/office/drawing/2014/main" id="{E6AB3C03-A0AE-4DF3-B039-2947580D37E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5" name="テキスト ボックス 784">
          <a:extLst>
            <a:ext uri="{FF2B5EF4-FFF2-40B4-BE49-F238E27FC236}">
              <a16:creationId xmlns:a16="http://schemas.microsoft.com/office/drawing/2014/main" id="{4446F00F-0E1E-448E-8145-3EBFDA3945D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6" name="直線コネクタ 785">
          <a:extLst>
            <a:ext uri="{FF2B5EF4-FFF2-40B4-BE49-F238E27FC236}">
              <a16:creationId xmlns:a16="http://schemas.microsoft.com/office/drawing/2014/main" id="{9E89E09B-59DC-487B-A28E-CCFEC4BE059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7" name="テキスト ボックス 786">
          <a:extLst>
            <a:ext uri="{FF2B5EF4-FFF2-40B4-BE49-F238E27FC236}">
              <a16:creationId xmlns:a16="http://schemas.microsoft.com/office/drawing/2014/main" id="{F028D61F-4DBE-41E5-AE35-B28F837E3F2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8" name="【児童館】&#10;一人当たり面積グラフ枠">
          <a:extLst>
            <a:ext uri="{FF2B5EF4-FFF2-40B4-BE49-F238E27FC236}">
              <a16:creationId xmlns:a16="http://schemas.microsoft.com/office/drawing/2014/main" id="{AC1BBC48-F137-42DE-B7EF-A4CF3F4F2C7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76200</xdr:rowOff>
    </xdr:to>
    <xdr:cxnSp macro="">
      <xdr:nvCxnSpPr>
        <xdr:cNvPr id="789" name="直線コネクタ 788">
          <a:extLst>
            <a:ext uri="{FF2B5EF4-FFF2-40B4-BE49-F238E27FC236}">
              <a16:creationId xmlns:a16="http://schemas.microsoft.com/office/drawing/2014/main" id="{2298BE88-22D5-4DB1-BC0B-94FB25356EF8}"/>
            </a:ext>
          </a:extLst>
        </xdr:cNvPr>
        <xdr:cNvCxnSpPr/>
      </xdr:nvCxnSpPr>
      <xdr:spPr>
        <a:xfrm flipV="1">
          <a:off x="22160864" y="1348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0" name="【児童館】&#10;一人当たり面積最小値テキスト">
          <a:extLst>
            <a:ext uri="{FF2B5EF4-FFF2-40B4-BE49-F238E27FC236}">
              <a16:creationId xmlns:a16="http://schemas.microsoft.com/office/drawing/2014/main" id="{E0ED5460-8AEE-4A34-9690-19E2D647D92C}"/>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1" name="直線コネクタ 790">
          <a:extLst>
            <a:ext uri="{FF2B5EF4-FFF2-40B4-BE49-F238E27FC236}">
              <a16:creationId xmlns:a16="http://schemas.microsoft.com/office/drawing/2014/main" id="{A827315F-6EF2-4C81-953A-F361EFD69ED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792" name="【児童館】&#10;一人当たり面積最大値テキスト">
          <a:extLst>
            <a:ext uri="{FF2B5EF4-FFF2-40B4-BE49-F238E27FC236}">
              <a16:creationId xmlns:a16="http://schemas.microsoft.com/office/drawing/2014/main" id="{2466DCBB-1603-481B-8911-4EE93684D9DE}"/>
            </a:ext>
          </a:extLst>
        </xdr:cNvPr>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793" name="直線コネクタ 792">
          <a:extLst>
            <a:ext uri="{FF2B5EF4-FFF2-40B4-BE49-F238E27FC236}">
              <a16:creationId xmlns:a16="http://schemas.microsoft.com/office/drawing/2014/main" id="{65BF66FA-A544-4C1C-B922-1B265092A391}"/>
            </a:ext>
          </a:extLst>
        </xdr:cNvPr>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94" name="【児童館】&#10;一人当たり面積平均値テキスト">
          <a:extLst>
            <a:ext uri="{FF2B5EF4-FFF2-40B4-BE49-F238E27FC236}">
              <a16:creationId xmlns:a16="http://schemas.microsoft.com/office/drawing/2014/main" id="{D4D607DE-280E-42C0-8A1B-DB06DD270534}"/>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95" name="フローチャート: 判断 794">
          <a:extLst>
            <a:ext uri="{FF2B5EF4-FFF2-40B4-BE49-F238E27FC236}">
              <a16:creationId xmlns:a16="http://schemas.microsoft.com/office/drawing/2014/main" id="{C8D33C25-17D8-48CB-B642-2C1141FC510F}"/>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96" name="フローチャート: 判断 795">
          <a:extLst>
            <a:ext uri="{FF2B5EF4-FFF2-40B4-BE49-F238E27FC236}">
              <a16:creationId xmlns:a16="http://schemas.microsoft.com/office/drawing/2014/main" id="{805E3164-DF62-4706-B443-6CEF3C1A5717}"/>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97" name="フローチャート: 判断 796">
          <a:extLst>
            <a:ext uri="{FF2B5EF4-FFF2-40B4-BE49-F238E27FC236}">
              <a16:creationId xmlns:a16="http://schemas.microsoft.com/office/drawing/2014/main" id="{4A76E3D9-5275-4D66-8FBC-BE07CC08ABA2}"/>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98" name="フローチャート: 判断 797">
          <a:extLst>
            <a:ext uri="{FF2B5EF4-FFF2-40B4-BE49-F238E27FC236}">
              <a16:creationId xmlns:a16="http://schemas.microsoft.com/office/drawing/2014/main" id="{1916463B-6818-48A2-862F-0A77C2A6A83F}"/>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99" name="フローチャート: 判断 798">
          <a:extLst>
            <a:ext uri="{FF2B5EF4-FFF2-40B4-BE49-F238E27FC236}">
              <a16:creationId xmlns:a16="http://schemas.microsoft.com/office/drawing/2014/main" id="{90AE16C9-145B-486A-9D7A-B2088AAB2590}"/>
            </a:ext>
          </a:extLst>
        </xdr:cNvPr>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9C226CC8-DE50-472A-BAA3-9710327CE09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52AFF3F6-A9AD-4EDA-BF5C-8AB303C169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429C324C-F468-4FDB-A9D2-6239501BFE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116ABEE0-8136-4895-83F7-E20F060EA09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C03FD384-8D1F-4A2C-AE61-66800E75848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805" name="楕円 804">
          <a:extLst>
            <a:ext uri="{FF2B5EF4-FFF2-40B4-BE49-F238E27FC236}">
              <a16:creationId xmlns:a16="http://schemas.microsoft.com/office/drawing/2014/main" id="{2E15D3B5-560B-4C29-B6AC-CAACC487367B}"/>
            </a:ext>
          </a:extLst>
        </xdr:cNvPr>
        <xdr:cNvSpPr/>
      </xdr:nvSpPr>
      <xdr:spPr>
        <a:xfrm>
          <a:off x="22110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16527</xdr:rowOff>
    </xdr:from>
    <xdr:ext cx="469744" cy="259045"/>
    <xdr:sp macro="" textlink="">
      <xdr:nvSpPr>
        <xdr:cNvPr id="806" name="【児童館】&#10;一人当たり面積該当値テキスト">
          <a:extLst>
            <a:ext uri="{FF2B5EF4-FFF2-40B4-BE49-F238E27FC236}">
              <a16:creationId xmlns:a16="http://schemas.microsoft.com/office/drawing/2014/main" id="{52CBDA6D-B024-49AA-B098-805E4A313FDF}"/>
            </a:ext>
          </a:extLst>
        </xdr:cNvPr>
        <xdr:cNvSpPr txBox="1"/>
      </xdr:nvSpPr>
      <xdr:spPr>
        <a:xfrm>
          <a:off x="221996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807" name="楕円 806">
          <a:extLst>
            <a:ext uri="{FF2B5EF4-FFF2-40B4-BE49-F238E27FC236}">
              <a16:creationId xmlns:a16="http://schemas.microsoft.com/office/drawing/2014/main" id="{B11F70BD-234B-4B75-8118-251B30196A2B}"/>
            </a:ext>
          </a:extLst>
        </xdr:cNvPr>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78</xdr:row>
      <xdr:rowOff>152400</xdr:rowOff>
    </xdr:to>
    <xdr:cxnSp macro="">
      <xdr:nvCxnSpPr>
        <xdr:cNvPr id="808" name="直線コネクタ 807">
          <a:extLst>
            <a:ext uri="{FF2B5EF4-FFF2-40B4-BE49-F238E27FC236}">
              <a16:creationId xmlns:a16="http://schemas.microsoft.com/office/drawing/2014/main" id="{F35DA856-A50D-4C4D-8BEE-7C0109C34DC4}"/>
            </a:ext>
          </a:extLst>
        </xdr:cNvPr>
        <xdr:cNvCxnSpPr/>
      </xdr:nvCxnSpPr>
      <xdr:spPr>
        <a:xfrm flipV="1">
          <a:off x="21323300" y="13487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120650</xdr:rowOff>
    </xdr:from>
    <xdr:to>
      <xdr:col>107</xdr:col>
      <xdr:colOff>101600</xdr:colOff>
      <xdr:row>78</xdr:row>
      <xdr:rowOff>50800</xdr:rowOff>
    </xdr:to>
    <xdr:sp macro="" textlink="">
      <xdr:nvSpPr>
        <xdr:cNvPr id="809" name="楕円 808">
          <a:extLst>
            <a:ext uri="{FF2B5EF4-FFF2-40B4-BE49-F238E27FC236}">
              <a16:creationId xmlns:a16="http://schemas.microsoft.com/office/drawing/2014/main" id="{7DE0FCA1-3E8F-4520-8960-747B78100DDC}"/>
            </a:ext>
          </a:extLst>
        </xdr:cNvPr>
        <xdr:cNvSpPr/>
      </xdr:nvSpPr>
      <xdr:spPr>
        <a:xfrm>
          <a:off x="20383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0</xdr:rowOff>
    </xdr:from>
    <xdr:to>
      <xdr:col>111</xdr:col>
      <xdr:colOff>177800</xdr:colOff>
      <xdr:row>78</xdr:row>
      <xdr:rowOff>152400</xdr:rowOff>
    </xdr:to>
    <xdr:cxnSp macro="">
      <xdr:nvCxnSpPr>
        <xdr:cNvPr id="810" name="直線コネクタ 809">
          <a:extLst>
            <a:ext uri="{FF2B5EF4-FFF2-40B4-BE49-F238E27FC236}">
              <a16:creationId xmlns:a16="http://schemas.microsoft.com/office/drawing/2014/main" id="{056E1C18-98BA-4735-80D9-2D6609148E78}"/>
            </a:ext>
          </a:extLst>
        </xdr:cNvPr>
        <xdr:cNvCxnSpPr/>
      </xdr:nvCxnSpPr>
      <xdr:spPr>
        <a:xfrm>
          <a:off x="20434300" y="13373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811" name="楕円 810">
          <a:extLst>
            <a:ext uri="{FF2B5EF4-FFF2-40B4-BE49-F238E27FC236}">
              <a16:creationId xmlns:a16="http://schemas.microsoft.com/office/drawing/2014/main" id="{A71FBCCB-8A37-4E64-BBF8-18B38B6393D8}"/>
            </a:ext>
          </a:extLst>
        </xdr:cNvPr>
        <xdr:cNvSpPr/>
      </xdr:nvSpPr>
      <xdr:spPr>
        <a:xfrm>
          <a:off x="19494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0</xdr:rowOff>
    </xdr:from>
    <xdr:to>
      <xdr:col>107</xdr:col>
      <xdr:colOff>50800</xdr:colOff>
      <xdr:row>78</xdr:row>
      <xdr:rowOff>152400</xdr:rowOff>
    </xdr:to>
    <xdr:cxnSp macro="">
      <xdr:nvCxnSpPr>
        <xdr:cNvPr id="812" name="直線コネクタ 811">
          <a:extLst>
            <a:ext uri="{FF2B5EF4-FFF2-40B4-BE49-F238E27FC236}">
              <a16:creationId xmlns:a16="http://schemas.microsoft.com/office/drawing/2014/main" id="{DF7EE32D-348A-4182-AFEE-8AD5230359F0}"/>
            </a:ext>
          </a:extLst>
        </xdr:cNvPr>
        <xdr:cNvCxnSpPr/>
      </xdr:nvCxnSpPr>
      <xdr:spPr>
        <a:xfrm flipV="1">
          <a:off x="19545300" y="13373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139700</xdr:rowOff>
    </xdr:from>
    <xdr:to>
      <xdr:col>98</xdr:col>
      <xdr:colOff>38100</xdr:colOff>
      <xdr:row>79</xdr:row>
      <xdr:rowOff>69850</xdr:rowOff>
    </xdr:to>
    <xdr:sp macro="" textlink="">
      <xdr:nvSpPr>
        <xdr:cNvPr id="813" name="楕円 812">
          <a:extLst>
            <a:ext uri="{FF2B5EF4-FFF2-40B4-BE49-F238E27FC236}">
              <a16:creationId xmlns:a16="http://schemas.microsoft.com/office/drawing/2014/main" id="{74AF3801-A41C-4E0E-A788-D5273588F69A}"/>
            </a:ext>
          </a:extLst>
        </xdr:cNvPr>
        <xdr:cNvSpPr/>
      </xdr:nvSpPr>
      <xdr:spPr>
        <a:xfrm>
          <a:off x="18605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79</xdr:row>
      <xdr:rowOff>19050</xdr:rowOff>
    </xdr:to>
    <xdr:cxnSp macro="">
      <xdr:nvCxnSpPr>
        <xdr:cNvPr id="814" name="直線コネクタ 813">
          <a:extLst>
            <a:ext uri="{FF2B5EF4-FFF2-40B4-BE49-F238E27FC236}">
              <a16:creationId xmlns:a16="http://schemas.microsoft.com/office/drawing/2014/main" id="{B5D58497-6BDC-4D00-9C40-69FF52913418}"/>
            </a:ext>
          </a:extLst>
        </xdr:cNvPr>
        <xdr:cNvCxnSpPr/>
      </xdr:nvCxnSpPr>
      <xdr:spPr>
        <a:xfrm flipV="1">
          <a:off x="18656300" y="1352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815" name="n_1aveValue【児童館】&#10;一人当たり面積">
          <a:extLst>
            <a:ext uri="{FF2B5EF4-FFF2-40B4-BE49-F238E27FC236}">
              <a16:creationId xmlns:a16="http://schemas.microsoft.com/office/drawing/2014/main" id="{12C03967-1B97-49EE-B779-4AF8145061CB}"/>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816" name="n_2aveValue【児童館】&#10;一人当たり面積">
          <a:extLst>
            <a:ext uri="{FF2B5EF4-FFF2-40B4-BE49-F238E27FC236}">
              <a16:creationId xmlns:a16="http://schemas.microsoft.com/office/drawing/2014/main" id="{E7E50A2D-D203-4DAD-907C-F084668B727F}"/>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17" name="n_3aveValue【児童館】&#10;一人当たり面積">
          <a:extLst>
            <a:ext uri="{FF2B5EF4-FFF2-40B4-BE49-F238E27FC236}">
              <a16:creationId xmlns:a16="http://schemas.microsoft.com/office/drawing/2014/main" id="{2ADD01C6-0D7F-4F38-AAF8-30C2B6733025}"/>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818" name="n_4aveValue【児童館】&#10;一人当たり面積">
          <a:extLst>
            <a:ext uri="{FF2B5EF4-FFF2-40B4-BE49-F238E27FC236}">
              <a16:creationId xmlns:a16="http://schemas.microsoft.com/office/drawing/2014/main" id="{F76347A0-2E92-4E66-B473-7916410BE5B8}"/>
            </a:ext>
          </a:extLst>
        </xdr:cNvPr>
        <xdr:cNvSpPr txBox="1"/>
      </xdr:nvSpPr>
      <xdr:spPr>
        <a:xfrm>
          <a:off x="18421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819" name="n_1mainValue【児童館】&#10;一人当たり面積">
          <a:extLst>
            <a:ext uri="{FF2B5EF4-FFF2-40B4-BE49-F238E27FC236}">
              <a16:creationId xmlns:a16="http://schemas.microsoft.com/office/drawing/2014/main" id="{9B336C21-B698-41A0-BF93-E2015908553C}"/>
            </a:ext>
          </a:extLst>
        </xdr:cNvPr>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67327</xdr:rowOff>
    </xdr:from>
    <xdr:ext cx="469744" cy="259045"/>
    <xdr:sp macro="" textlink="">
      <xdr:nvSpPr>
        <xdr:cNvPr id="820" name="n_2mainValue【児童館】&#10;一人当たり面積">
          <a:extLst>
            <a:ext uri="{FF2B5EF4-FFF2-40B4-BE49-F238E27FC236}">
              <a16:creationId xmlns:a16="http://schemas.microsoft.com/office/drawing/2014/main" id="{39AC3CE4-A0CA-46E4-98A1-0E044D8356E3}"/>
            </a:ext>
          </a:extLst>
        </xdr:cNvPr>
        <xdr:cNvSpPr txBox="1"/>
      </xdr:nvSpPr>
      <xdr:spPr>
        <a:xfrm>
          <a:off x="20199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821" name="n_3mainValue【児童館】&#10;一人当たり面積">
          <a:extLst>
            <a:ext uri="{FF2B5EF4-FFF2-40B4-BE49-F238E27FC236}">
              <a16:creationId xmlns:a16="http://schemas.microsoft.com/office/drawing/2014/main" id="{0094484F-5E35-41E7-9CD6-17402C7FD33C}"/>
            </a:ext>
          </a:extLst>
        </xdr:cNvPr>
        <xdr:cNvSpPr txBox="1"/>
      </xdr:nvSpPr>
      <xdr:spPr>
        <a:xfrm>
          <a:off x="19310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86377</xdr:rowOff>
    </xdr:from>
    <xdr:ext cx="469744" cy="259045"/>
    <xdr:sp macro="" textlink="">
      <xdr:nvSpPr>
        <xdr:cNvPr id="822" name="n_4mainValue【児童館】&#10;一人当たり面積">
          <a:extLst>
            <a:ext uri="{FF2B5EF4-FFF2-40B4-BE49-F238E27FC236}">
              <a16:creationId xmlns:a16="http://schemas.microsoft.com/office/drawing/2014/main" id="{45C76991-EF47-40A0-8179-918AFC202619}"/>
            </a:ext>
          </a:extLst>
        </xdr:cNvPr>
        <xdr:cNvSpPr txBox="1"/>
      </xdr:nvSpPr>
      <xdr:spPr>
        <a:xfrm>
          <a:off x="18421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a:extLst>
            <a:ext uri="{FF2B5EF4-FFF2-40B4-BE49-F238E27FC236}">
              <a16:creationId xmlns:a16="http://schemas.microsoft.com/office/drawing/2014/main" id="{AEFEA8C7-584D-4203-8965-A4B38B4E82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a:extLst>
            <a:ext uri="{FF2B5EF4-FFF2-40B4-BE49-F238E27FC236}">
              <a16:creationId xmlns:a16="http://schemas.microsoft.com/office/drawing/2014/main" id="{F61CB608-5814-4984-93A7-D9188872B1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a:extLst>
            <a:ext uri="{FF2B5EF4-FFF2-40B4-BE49-F238E27FC236}">
              <a16:creationId xmlns:a16="http://schemas.microsoft.com/office/drawing/2014/main" id="{EBFA08F7-46C7-4E09-8AA5-35DC8C7782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a:extLst>
            <a:ext uri="{FF2B5EF4-FFF2-40B4-BE49-F238E27FC236}">
              <a16:creationId xmlns:a16="http://schemas.microsoft.com/office/drawing/2014/main" id="{6D010EDE-2511-420F-9744-8C2A2E6F66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a:extLst>
            <a:ext uri="{FF2B5EF4-FFF2-40B4-BE49-F238E27FC236}">
              <a16:creationId xmlns:a16="http://schemas.microsoft.com/office/drawing/2014/main" id="{DEE42700-7096-401A-BE2A-9B020DA759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a:extLst>
            <a:ext uri="{FF2B5EF4-FFF2-40B4-BE49-F238E27FC236}">
              <a16:creationId xmlns:a16="http://schemas.microsoft.com/office/drawing/2014/main" id="{A4610941-A5BA-4268-8E99-9053E0E149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a:extLst>
            <a:ext uri="{FF2B5EF4-FFF2-40B4-BE49-F238E27FC236}">
              <a16:creationId xmlns:a16="http://schemas.microsoft.com/office/drawing/2014/main" id="{D78B178E-78DE-4E32-9E4A-6B03392A3AC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a:extLst>
            <a:ext uri="{FF2B5EF4-FFF2-40B4-BE49-F238E27FC236}">
              <a16:creationId xmlns:a16="http://schemas.microsoft.com/office/drawing/2014/main" id="{3F352D54-F890-4560-A068-11C999D61AC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a:extLst>
            <a:ext uri="{FF2B5EF4-FFF2-40B4-BE49-F238E27FC236}">
              <a16:creationId xmlns:a16="http://schemas.microsoft.com/office/drawing/2014/main" id="{2C7B02F9-DD97-490D-B70C-C84207B2837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a:extLst>
            <a:ext uri="{FF2B5EF4-FFF2-40B4-BE49-F238E27FC236}">
              <a16:creationId xmlns:a16="http://schemas.microsoft.com/office/drawing/2014/main" id="{F0803DF4-51A2-4D06-B0A3-E65368E13C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a:extLst>
            <a:ext uri="{FF2B5EF4-FFF2-40B4-BE49-F238E27FC236}">
              <a16:creationId xmlns:a16="http://schemas.microsoft.com/office/drawing/2014/main" id="{41C91B29-F6CB-4359-B81A-9EC8ABCA9A8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4" name="直線コネクタ 833">
          <a:extLst>
            <a:ext uri="{FF2B5EF4-FFF2-40B4-BE49-F238E27FC236}">
              <a16:creationId xmlns:a16="http://schemas.microsoft.com/office/drawing/2014/main" id="{523AC857-709D-42D4-B953-7C212034F0B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5" name="テキスト ボックス 834">
          <a:extLst>
            <a:ext uri="{FF2B5EF4-FFF2-40B4-BE49-F238E27FC236}">
              <a16:creationId xmlns:a16="http://schemas.microsoft.com/office/drawing/2014/main" id="{A550A9DF-5DFE-40B5-8345-29595A6E448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6" name="直線コネクタ 835">
          <a:extLst>
            <a:ext uri="{FF2B5EF4-FFF2-40B4-BE49-F238E27FC236}">
              <a16:creationId xmlns:a16="http://schemas.microsoft.com/office/drawing/2014/main" id="{35C7E722-2B91-473E-82A4-7A03BB59C5A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7" name="テキスト ボックス 836">
          <a:extLst>
            <a:ext uri="{FF2B5EF4-FFF2-40B4-BE49-F238E27FC236}">
              <a16:creationId xmlns:a16="http://schemas.microsoft.com/office/drawing/2014/main" id="{C855CC3E-0391-4165-995B-A13FBB81140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8" name="直線コネクタ 837">
          <a:extLst>
            <a:ext uri="{FF2B5EF4-FFF2-40B4-BE49-F238E27FC236}">
              <a16:creationId xmlns:a16="http://schemas.microsoft.com/office/drawing/2014/main" id="{0A81A778-CE89-4847-A1D5-64494D2BEE2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9" name="テキスト ボックス 838">
          <a:extLst>
            <a:ext uri="{FF2B5EF4-FFF2-40B4-BE49-F238E27FC236}">
              <a16:creationId xmlns:a16="http://schemas.microsoft.com/office/drawing/2014/main" id="{1FAEBD65-1766-4E29-AA17-F28154461FE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0" name="直線コネクタ 839">
          <a:extLst>
            <a:ext uri="{FF2B5EF4-FFF2-40B4-BE49-F238E27FC236}">
              <a16:creationId xmlns:a16="http://schemas.microsoft.com/office/drawing/2014/main" id="{A21CC5C0-3320-4B12-907F-8467674C23E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1" name="テキスト ボックス 840">
          <a:extLst>
            <a:ext uri="{FF2B5EF4-FFF2-40B4-BE49-F238E27FC236}">
              <a16:creationId xmlns:a16="http://schemas.microsoft.com/office/drawing/2014/main" id="{59B78835-A555-4356-BE26-53101D4FA2E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2" name="直線コネクタ 841">
          <a:extLst>
            <a:ext uri="{FF2B5EF4-FFF2-40B4-BE49-F238E27FC236}">
              <a16:creationId xmlns:a16="http://schemas.microsoft.com/office/drawing/2014/main" id="{0604E75F-39DD-4B88-8F1D-8BA6ABBA2E0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3" name="テキスト ボックス 842">
          <a:extLst>
            <a:ext uri="{FF2B5EF4-FFF2-40B4-BE49-F238E27FC236}">
              <a16:creationId xmlns:a16="http://schemas.microsoft.com/office/drawing/2014/main" id="{C5255A23-DF67-44D4-A270-8BD6B0120ED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a:extLst>
            <a:ext uri="{FF2B5EF4-FFF2-40B4-BE49-F238E27FC236}">
              <a16:creationId xmlns:a16="http://schemas.microsoft.com/office/drawing/2014/main" id="{EE798A27-1C74-41DA-B357-7C495B4D0C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5" name="テキスト ボックス 844">
          <a:extLst>
            <a:ext uri="{FF2B5EF4-FFF2-40B4-BE49-F238E27FC236}">
              <a16:creationId xmlns:a16="http://schemas.microsoft.com/office/drawing/2014/main" id="{9CD14967-9876-415D-9642-DD912F467A8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6" name="【公民館】&#10;有形固定資産減価償却率グラフ枠">
          <a:extLst>
            <a:ext uri="{FF2B5EF4-FFF2-40B4-BE49-F238E27FC236}">
              <a16:creationId xmlns:a16="http://schemas.microsoft.com/office/drawing/2014/main" id="{EF55B5E6-1BC4-4DDA-ACD4-3BCBADDB9C5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78105</xdr:rowOff>
    </xdr:from>
    <xdr:to>
      <xdr:col>85</xdr:col>
      <xdr:colOff>126364</xdr:colOff>
      <xdr:row>107</xdr:row>
      <xdr:rowOff>85725</xdr:rowOff>
    </xdr:to>
    <xdr:cxnSp macro="">
      <xdr:nvCxnSpPr>
        <xdr:cNvPr id="847" name="直線コネクタ 846">
          <a:extLst>
            <a:ext uri="{FF2B5EF4-FFF2-40B4-BE49-F238E27FC236}">
              <a16:creationId xmlns:a16="http://schemas.microsoft.com/office/drawing/2014/main" id="{B4C6EDEF-094E-494A-BA0F-7D8DF186C70F}"/>
            </a:ext>
          </a:extLst>
        </xdr:cNvPr>
        <xdr:cNvCxnSpPr/>
      </xdr:nvCxnSpPr>
      <xdr:spPr>
        <a:xfrm flipV="1">
          <a:off x="16318864" y="17394555"/>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848" name="【公民館】&#10;有形固定資産減価償却率最小値テキスト">
          <a:extLst>
            <a:ext uri="{FF2B5EF4-FFF2-40B4-BE49-F238E27FC236}">
              <a16:creationId xmlns:a16="http://schemas.microsoft.com/office/drawing/2014/main" id="{D168EC40-B434-4987-AC62-A99CE99262C1}"/>
            </a:ext>
          </a:extLst>
        </xdr:cNvPr>
        <xdr:cNvSpPr txBox="1"/>
      </xdr:nvSpPr>
      <xdr:spPr>
        <a:xfrm>
          <a:off x="16357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849" name="直線コネクタ 848">
          <a:extLst>
            <a:ext uri="{FF2B5EF4-FFF2-40B4-BE49-F238E27FC236}">
              <a16:creationId xmlns:a16="http://schemas.microsoft.com/office/drawing/2014/main" id="{6B9F4A06-6341-4542-940C-DBACB4449202}"/>
            </a:ext>
          </a:extLst>
        </xdr:cNvPr>
        <xdr:cNvCxnSpPr/>
      </xdr:nvCxnSpPr>
      <xdr:spPr>
        <a:xfrm>
          <a:off x="16230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24782</xdr:rowOff>
    </xdr:from>
    <xdr:ext cx="405111" cy="259045"/>
    <xdr:sp macro="" textlink="">
      <xdr:nvSpPr>
        <xdr:cNvPr id="850" name="【公民館】&#10;有形固定資産減価償却率最大値テキスト">
          <a:extLst>
            <a:ext uri="{FF2B5EF4-FFF2-40B4-BE49-F238E27FC236}">
              <a16:creationId xmlns:a16="http://schemas.microsoft.com/office/drawing/2014/main" id="{5882D4D0-BB17-4571-97AC-0EFA153F82C9}"/>
            </a:ext>
          </a:extLst>
        </xdr:cNvPr>
        <xdr:cNvSpPr txBox="1"/>
      </xdr:nvSpPr>
      <xdr:spPr>
        <a:xfrm>
          <a:off x="16357600" y="1716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78105</xdr:rowOff>
    </xdr:from>
    <xdr:to>
      <xdr:col>86</xdr:col>
      <xdr:colOff>25400</xdr:colOff>
      <xdr:row>101</xdr:row>
      <xdr:rowOff>78105</xdr:rowOff>
    </xdr:to>
    <xdr:cxnSp macro="">
      <xdr:nvCxnSpPr>
        <xdr:cNvPr id="851" name="直線コネクタ 850">
          <a:extLst>
            <a:ext uri="{FF2B5EF4-FFF2-40B4-BE49-F238E27FC236}">
              <a16:creationId xmlns:a16="http://schemas.microsoft.com/office/drawing/2014/main" id="{FC700B33-1689-48A6-AF70-CC0193F6FE59}"/>
            </a:ext>
          </a:extLst>
        </xdr:cNvPr>
        <xdr:cNvCxnSpPr/>
      </xdr:nvCxnSpPr>
      <xdr:spPr>
        <a:xfrm>
          <a:off x="16230600" y="173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86377</xdr:rowOff>
    </xdr:from>
    <xdr:ext cx="405111" cy="259045"/>
    <xdr:sp macro="" textlink="">
      <xdr:nvSpPr>
        <xdr:cNvPr id="852" name="【公民館】&#10;有形固定資産減価償却率平均値テキスト">
          <a:extLst>
            <a:ext uri="{FF2B5EF4-FFF2-40B4-BE49-F238E27FC236}">
              <a16:creationId xmlns:a16="http://schemas.microsoft.com/office/drawing/2014/main" id="{902EC0F4-36FD-4456-AD04-D63677C88DA3}"/>
            </a:ext>
          </a:extLst>
        </xdr:cNvPr>
        <xdr:cNvSpPr txBox="1"/>
      </xdr:nvSpPr>
      <xdr:spPr>
        <a:xfrm>
          <a:off x="16357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853" name="フローチャート: 判断 852">
          <a:extLst>
            <a:ext uri="{FF2B5EF4-FFF2-40B4-BE49-F238E27FC236}">
              <a16:creationId xmlns:a16="http://schemas.microsoft.com/office/drawing/2014/main" id="{D2C622A3-F81A-43B3-A78C-53F55342A6B0}"/>
            </a:ext>
          </a:extLst>
        </xdr:cNvPr>
        <xdr:cNvSpPr/>
      </xdr:nvSpPr>
      <xdr:spPr>
        <a:xfrm>
          <a:off x="16268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854" name="フローチャート: 判断 853">
          <a:extLst>
            <a:ext uri="{FF2B5EF4-FFF2-40B4-BE49-F238E27FC236}">
              <a16:creationId xmlns:a16="http://schemas.microsoft.com/office/drawing/2014/main" id="{C3F85C46-6E0E-4F47-A6F1-1AB3D123D57B}"/>
            </a:ext>
          </a:extLst>
        </xdr:cNvPr>
        <xdr:cNvSpPr/>
      </xdr:nvSpPr>
      <xdr:spPr>
        <a:xfrm>
          <a:off x="154305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855" name="フローチャート: 判断 854">
          <a:extLst>
            <a:ext uri="{FF2B5EF4-FFF2-40B4-BE49-F238E27FC236}">
              <a16:creationId xmlns:a16="http://schemas.microsoft.com/office/drawing/2014/main" id="{C5393DA8-51B8-473F-B7E3-0700CDCB7F11}"/>
            </a:ext>
          </a:extLst>
        </xdr:cNvPr>
        <xdr:cNvSpPr/>
      </xdr:nvSpPr>
      <xdr:spPr>
        <a:xfrm>
          <a:off x="14541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56" name="フローチャート: 判断 855">
          <a:extLst>
            <a:ext uri="{FF2B5EF4-FFF2-40B4-BE49-F238E27FC236}">
              <a16:creationId xmlns:a16="http://schemas.microsoft.com/office/drawing/2014/main" id="{3ACC31B3-DC8A-41D5-9098-FF93C43D89F4}"/>
            </a:ext>
          </a:extLst>
        </xdr:cNvPr>
        <xdr:cNvSpPr/>
      </xdr:nvSpPr>
      <xdr:spPr>
        <a:xfrm>
          <a:off x="13652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6350</xdr:rowOff>
    </xdr:from>
    <xdr:to>
      <xdr:col>67</xdr:col>
      <xdr:colOff>101600</xdr:colOff>
      <xdr:row>103</xdr:row>
      <xdr:rowOff>107950</xdr:rowOff>
    </xdr:to>
    <xdr:sp macro="" textlink="">
      <xdr:nvSpPr>
        <xdr:cNvPr id="857" name="フローチャート: 判断 856">
          <a:extLst>
            <a:ext uri="{FF2B5EF4-FFF2-40B4-BE49-F238E27FC236}">
              <a16:creationId xmlns:a16="http://schemas.microsoft.com/office/drawing/2014/main" id="{1BE7CB4D-1BDF-412B-960B-25A595FD6899}"/>
            </a:ext>
          </a:extLst>
        </xdr:cNvPr>
        <xdr:cNvSpPr/>
      </xdr:nvSpPr>
      <xdr:spPr>
        <a:xfrm>
          <a:off x="12763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457200AA-ABFB-43BB-96AC-4C949538BE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9B83B749-2087-4331-84A1-6F7D39E124C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42259807-3482-496D-941B-034DA0D029E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5DB64DA2-26B9-446D-A2EE-C17FE9AD55D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89AA493A-E250-4B5C-B8C3-7003671192C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xdr:rowOff>
    </xdr:from>
    <xdr:to>
      <xdr:col>85</xdr:col>
      <xdr:colOff>177800</xdr:colOff>
      <xdr:row>104</xdr:row>
      <xdr:rowOff>117475</xdr:rowOff>
    </xdr:to>
    <xdr:sp macro="" textlink="">
      <xdr:nvSpPr>
        <xdr:cNvPr id="863" name="楕円 862">
          <a:extLst>
            <a:ext uri="{FF2B5EF4-FFF2-40B4-BE49-F238E27FC236}">
              <a16:creationId xmlns:a16="http://schemas.microsoft.com/office/drawing/2014/main" id="{93A80CED-A4AB-46B4-BB86-58075E70673E}"/>
            </a:ext>
          </a:extLst>
        </xdr:cNvPr>
        <xdr:cNvSpPr/>
      </xdr:nvSpPr>
      <xdr:spPr>
        <a:xfrm>
          <a:off x="16268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165752</xdr:rowOff>
    </xdr:from>
    <xdr:ext cx="405111" cy="259045"/>
    <xdr:sp macro="" textlink="">
      <xdr:nvSpPr>
        <xdr:cNvPr id="864" name="【公民館】&#10;有形固定資産減価償却率該当値テキスト">
          <a:extLst>
            <a:ext uri="{FF2B5EF4-FFF2-40B4-BE49-F238E27FC236}">
              <a16:creationId xmlns:a16="http://schemas.microsoft.com/office/drawing/2014/main" id="{50205D7A-2B53-483B-B023-3B53EE3FC209}"/>
            </a:ext>
          </a:extLst>
        </xdr:cNvPr>
        <xdr:cNvSpPr txBox="1"/>
      </xdr:nvSpPr>
      <xdr:spPr>
        <a:xfrm>
          <a:off x="16357600"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865" name="楕円 864">
          <a:extLst>
            <a:ext uri="{FF2B5EF4-FFF2-40B4-BE49-F238E27FC236}">
              <a16:creationId xmlns:a16="http://schemas.microsoft.com/office/drawing/2014/main" id="{60A01D23-A4F6-4755-8726-BD4E9903EEAF}"/>
            </a:ext>
          </a:extLst>
        </xdr:cNvPr>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66675</xdr:rowOff>
    </xdr:to>
    <xdr:cxnSp macro="">
      <xdr:nvCxnSpPr>
        <xdr:cNvPr id="866" name="直線コネクタ 865">
          <a:extLst>
            <a:ext uri="{FF2B5EF4-FFF2-40B4-BE49-F238E27FC236}">
              <a16:creationId xmlns:a16="http://schemas.microsoft.com/office/drawing/2014/main" id="{93F74DA9-CAAA-4589-A028-FFD48E863FD7}"/>
            </a:ext>
          </a:extLst>
        </xdr:cNvPr>
        <xdr:cNvCxnSpPr/>
      </xdr:nvCxnSpPr>
      <xdr:spPr>
        <a:xfrm>
          <a:off x="15481300" y="178841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156845</xdr:rowOff>
    </xdr:from>
    <xdr:to>
      <xdr:col>76</xdr:col>
      <xdr:colOff>165100</xdr:colOff>
      <xdr:row>104</xdr:row>
      <xdr:rowOff>86995</xdr:rowOff>
    </xdr:to>
    <xdr:sp macro="" textlink="">
      <xdr:nvSpPr>
        <xdr:cNvPr id="867" name="楕円 866">
          <a:extLst>
            <a:ext uri="{FF2B5EF4-FFF2-40B4-BE49-F238E27FC236}">
              <a16:creationId xmlns:a16="http://schemas.microsoft.com/office/drawing/2014/main" id="{FE19481A-9611-4CAA-923A-961E958272A2}"/>
            </a:ext>
          </a:extLst>
        </xdr:cNvPr>
        <xdr:cNvSpPr/>
      </xdr:nvSpPr>
      <xdr:spPr>
        <a:xfrm>
          <a:off x="14541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36195</xdr:rowOff>
    </xdr:from>
    <xdr:to>
      <xdr:col>81</xdr:col>
      <xdr:colOff>50800</xdr:colOff>
      <xdr:row>104</xdr:row>
      <xdr:rowOff>53339</xdr:rowOff>
    </xdr:to>
    <xdr:cxnSp macro="">
      <xdr:nvCxnSpPr>
        <xdr:cNvPr id="868" name="直線コネクタ 867">
          <a:extLst>
            <a:ext uri="{FF2B5EF4-FFF2-40B4-BE49-F238E27FC236}">
              <a16:creationId xmlns:a16="http://schemas.microsoft.com/office/drawing/2014/main" id="{C9487234-C768-4497-8F5F-E35095CE6374}"/>
            </a:ext>
          </a:extLst>
        </xdr:cNvPr>
        <xdr:cNvCxnSpPr/>
      </xdr:nvCxnSpPr>
      <xdr:spPr>
        <a:xfrm>
          <a:off x="14592300" y="178669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132080</xdr:rowOff>
    </xdr:from>
    <xdr:to>
      <xdr:col>72</xdr:col>
      <xdr:colOff>38100</xdr:colOff>
      <xdr:row>104</xdr:row>
      <xdr:rowOff>62230</xdr:rowOff>
    </xdr:to>
    <xdr:sp macro="" textlink="">
      <xdr:nvSpPr>
        <xdr:cNvPr id="869" name="楕円 868">
          <a:extLst>
            <a:ext uri="{FF2B5EF4-FFF2-40B4-BE49-F238E27FC236}">
              <a16:creationId xmlns:a16="http://schemas.microsoft.com/office/drawing/2014/main" id="{D091DB3F-C957-44B2-8A82-8919327677BF}"/>
            </a:ext>
          </a:extLst>
        </xdr:cNvPr>
        <xdr:cNvSpPr/>
      </xdr:nvSpPr>
      <xdr:spPr>
        <a:xfrm>
          <a:off x="13652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xdr:rowOff>
    </xdr:from>
    <xdr:to>
      <xdr:col>76</xdr:col>
      <xdr:colOff>114300</xdr:colOff>
      <xdr:row>104</xdr:row>
      <xdr:rowOff>36195</xdr:rowOff>
    </xdr:to>
    <xdr:cxnSp macro="">
      <xdr:nvCxnSpPr>
        <xdr:cNvPr id="870" name="直線コネクタ 869">
          <a:extLst>
            <a:ext uri="{FF2B5EF4-FFF2-40B4-BE49-F238E27FC236}">
              <a16:creationId xmlns:a16="http://schemas.microsoft.com/office/drawing/2014/main" id="{0BA9BE6E-ABFA-4590-8AEB-7A0723B14083}"/>
            </a:ext>
          </a:extLst>
        </xdr:cNvPr>
        <xdr:cNvCxnSpPr/>
      </xdr:nvCxnSpPr>
      <xdr:spPr>
        <a:xfrm>
          <a:off x="13703300" y="178422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137795</xdr:rowOff>
    </xdr:from>
    <xdr:to>
      <xdr:col>67</xdr:col>
      <xdr:colOff>101600</xdr:colOff>
      <xdr:row>104</xdr:row>
      <xdr:rowOff>67945</xdr:rowOff>
    </xdr:to>
    <xdr:sp macro="" textlink="">
      <xdr:nvSpPr>
        <xdr:cNvPr id="871" name="楕円 870">
          <a:extLst>
            <a:ext uri="{FF2B5EF4-FFF2-40B4-BE49-F238E27FC236}">
              <a16:creationId xmlns:a16="http://schemas.microsoft.com/office/drawing/2014/main" id="{3CA17B43-B2AC-41F9-827B-524FDCC9AD0A}"/>
            </a:ext>
          </a:extLst>
        </xdr:cNvPr>
        <xdr:cNvSpPr/>
      </xdr:nvSpPr>
      <xdr:spPr>
        <a:xfrm>
          <a:off x="12763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xdr:rowOff>
    </xdr:from>
    <xdr:to>
      <xdr:col>71</xdr:col>
      <xdr:colOff>177800</xdr:colOff>
      <xdr:row>104</xdr:row>
      <xdr:rowOff>17145</xdr:rowOff>
    </xdr:to>
    <xdr:cxnSp macro="">
      <xdr:nvCxnSpPr>
        <xdr:cNvPr id="872" name="直線コネクタ 871">
          <a:extLst>
            <a:ext uri="{FF2B5EF4-FFF2-40B4-BE49-F238E27FC236}">
              <a16:creationId xmlns:a16="http://schemas.microsoft.com/office/drawing/2014/main" id="{69C59E86-7C39-4B16-A1D4-9F6274DE7F24}"/>
            </a:ext>
          </a:extLst>
        </xdr:cNvPr>
        <xdr:cNvCxnSpPr/>
      </xdr:nvCxnSpPr>
      <xdr:spPr>
        <a:xfrm flipV="1">
          <a:off x="12814300" y="17842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168291</xdr:rowOff>
    </xdr:from>
    <xdr:ext cx="405111" cy="259045"/>
    <xdr:sp macro="" textlink="">
      <xdr:nvSpPr>
        <xdr:cNvPr id="873" name="n_1aveValue【公民館】&#10;有形固定資産減価償却率">
          <a:extLst>
            <a:ext uri="{FF2B5EF4-FFF2-40B4-BE49-F238E27FC236}">
              <a16:creationId xmlns:a16="http://schemas.microsoft.com/office/drawing/2014/main" id="{A9A9348E-4796-413B-B384-C4784F0B31D6}"/>
            </a:ext>
          </a:extLst>
        </xdr:cNvPr>
        <xdr:cNvSpPr txBox="1"/>
      </xdr:nvSpPr>
      <xdr:spPr>
        <a:xfrm>
          <a:off x="152660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149241</xdr:rowOff>
    </xdr:from>
    <xdr:ext cx="405111" cy="259045"/>
    <xdr:sp macro="" textlink="">
      <xdr:nvSpPr>
        <xdr:cNvPr id="874" name="n_2aveValue【公民館】&#10;有形固定資産減価償却率">
          <a:extLst>
            <a:ext uri="{FF2B5EF4-FFF2-40B4-BE49-F238E27FC236}">
              <a16:creationId xmlns:a16="http://schemas.microsoft.com/office/drawing/2014/main" id="{29D7E0F1-3CDD-4B35-8A49-E2B037944604}"/>
            </a:ext>
          </a:extLst>
        </xdr:cNvPr>
        <xdr:cNvSpPr txBox="1"/>
      </xdr:nvSpPr>
      <xdr:spPr>
        <a:xfrm>
          <a:off x="14389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75" name="n_3aveValue【公民館】&#10;有形固定資産減価償却率">
          <a:extLst>
            <a:ext uri="{FF2B5EF4-FFF2-40B4-BE49-F238E27FC236}">
              <a16:creationId xmlns:a16="http://schemas.microsoft.com/office/drawing/2014/main" id="{3B591884-7066-4572-BC12-C5E821C452A5}"/>
            </a:ext>
          </a:extLst>
        </xdr:cNvPr>
        <xdr:cNvSpPr txBox="1"/>
      </xdr:nvSpPr>
      <xdr:spPr>
        <a:xfrm>
          <a:off x="13500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876" name="n_4aveValue【公民館】&#10;有形固定資産減価償却率">
          <a:extLst>
            <a:ext uri="{FF2B5EF4-FFF2-40B4-BE49-F238E27FC236}">
              <a16:creationId xmlns:a16="http://schemas.microsoft.com/office/drawing/2014/main" id="{C587833B-414D-43CC-A5FD-E7CB3D400792}"/>
            </a:ext>
          </a:extLst>
        </xdr:cNvPr>
        <xdr:cNvSpPr txBox="1"/>
      </xdr:nvSpPr>
      <xdr:spPr>
        <a:xfrm>
          <a:off x="12611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95266</xdr:rowOff>
    </xdr:from>
    <xdr:ext cx="405111" cy="259045"/>
    <xdr:sp macro="" textlink="">
      <xdr:nvSpPr>
        <xdr:cNvPr id="877" name="n_1mainValue【公民館】&#10;有形固定資産減価償却率">
          <a:extLst>
            <a:ext uri="{FF2B5EF4-FFF2-40B4-BE49-F238E27FC236}">
              <a16:creationId xmlns:a16="http://schemas.microsoft.com/office/drawing/2014/main" id="{7B24BF02-5522-4EA4-B904-E71FD7D993FE}"/>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78122</xdr:rowOff>
    </xdr:from>
    <xdr:ext cx="405111" cy="259045"/>
    <xdr:sp macro="" textlink="">
      <xdr:nvSpPr>
        <xdr:cNvPr id="878" name="n_2mainValue【公民館】&#10;有形固定資産減価償却率">
          <a:extLst>
            <a:ext uri="{FF2B5EF4-FFF2-40B4-BE49-F238E27FC236}">
              <a16:creationId xmlns:a16="http://schemas.microsoft.com/office/drawing/2014/main" id="{D12F0FBB-B816-4C0F-8654-21893AC416DA}"/>
            </a:ext>
          </a:extLst>
        </xdr:cNvPr>
        <xdr:cNvSpPr txBox="1"/>
      </xdr:nvSpPr>
      <xdr:spPr>
        <a:xfrm>
          <a:off x="143897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53357</xdr:rowOff>
    </xdr:from>
    <xdr:ext cx="405111" cy="259045"/>
    <xdr:sp macro="" textlink="">
      <xdr:nvSpPr>
        <xdr:cNvPr id="879" name="n_3mainValue【公民館】&#10;有形固定資産減価償却率">
          <a:extLst>
            <a:ext uri="{FF2B5EF4-FFF2-40B4-BE49-F238E27FC236}">
              <a16:creationId xmlns:a16="http://schemas.microsoft.com/office/drawing/2014/main" id="{CB237ED9-6AD0-4822-A7E3-C2A9A893F57B}"/>
            </a:ext>
          </a:extLst>
        </xdr:cNvPr>
        <xdr:cNvSpPr txBox="1"/>
      </xdr:nvSpPr>
      <xdr:spPr>
        <a:xfrm>
          <a:off x="13500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59072</xdr:rowOff>
    </xdr:from>
    <xdr:ext cx="405111" cy="259045"/>
    <xdr:sp macro="" textlink="">
      <xdr:nvSpPr>
        <xdr:cNvPr id="880" name="n_4mainValue【公民館】&#10;有形固定資産減価償却率">
          <a:extLst>
            <a:ext uri="{FF2B5EF4-FFF2-40B4-BE49-F238E27FC236}">
              <a16:creationId xmlns:a16="http://schemas.microsoft.com/office/drawing/2014/main" id="{2575CD4F-1959-4AA5-B6AC-1BDBE80EFA9E}"/>
            </a:ext>
          </a:extLst>
        </xdr:cNvPr>
        <xdr:cNvSpPr txBox="1"/>
      </xdr:nvSpPr>
      <xdr:spPr>
        <a:xfrm>
          <a:off x="12611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48114054-E393-4AC4-A082-CA26658D0E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9C5E8E07-E5D6-40A8-86F3-76A72679976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1F14B980-8F94-49E6-B259-CC52DDCD605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8F693722-A0F0-4C89-B475-7D0B4CB1BD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7B785283-13F7-4C51-A17F-8A2B184DC98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55D8D6D3-4149-444D-BE4C-1538E47B513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FA4FFF88-CA7F-4730-812C-2207C8F355F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D60DF971-A5BF-4715-9C2D-90778D8BAD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BC545B8F-60CC-48E4-B36B-22F2A0C74BD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2D5E666F-ABEE-4E26-BBA5-DCF17ED5B2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1" name="直線コネクタ 890">
          <a:extLst>
            <a:ext uri="{FF2B5EF4-FFF2-40B4-BE49-F238E27FC236}">
              <a16:creationId xmlns:a16="http://schemas.microsoft.com/office/drawing/2014/main" id="{EFEF8415-772E-44E2-93D8-2D2E37BCAD9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2" name="テキスト ボックス 891">
          <a:extLst>
            <a:ext uri="{FF2B5EF4-FFF2-40B4-BE49-F238E27FC236}">
              <a16:creationId xmlns:a16="http://schemas.microsoft.com/office/drawing/2014/main" id="{442A7124-20B3-4B55-9F39-1BAF4BC759E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3" name="直線コネクタ 892">
          <a:extLst>
            <a:ext uri="{FF2B5EF4-FFF2-40B4-BE49-F238E27FC236}">
              <a16:creationId xmlns:a16="http://schemas.microsoft.com/office/drawing/2014/main" id="{5183F0C6-A618-4BCD-B39D-011504A9C7D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4" name="テキスト ボックス 893">
          <a:extLst>
            <a:ext uri="{FF2B5EF4-FFF2-40B4-BE49-F238E27FC236}">
              <a16:creationId xmlns:a16="http://schemas.microsoft.com/office/drawing/2014/main" id="{1FA8CF81-4691-4AF9-A4A5-93623DA102F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5" name="直線コネクタ 894">
          <a:extLst>
            <a:ext uri="{FF2B5EF4-FFF2-40B4-BE49-F238E27FC236}">
              <a16:creationId xmlns:a16="http://schemas.microsoft.com/office/drawing/2014/main" id="{1D793398-0BE0-41BA-94AB-2E7FDE074A1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6" name="テキスト ボックス 895">
          <a:extLst>
            <a:ext uri="{FF2B5EF4-FFF2-40B4-BE49-F238E27FC236}">
              <a16:creationId xmlns:a16="http://schemas.microsoft.com/office/drawing/2014/main" id="{41C55230-6B71-42F2-9F78-53FE75F2506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7" name="直線コネクタ 896">
          <a:extLst>
            <a:ext uri="{FF2B5EF4-FFF2-40B4-BE49-F238E27FC236}">
              <a16:creationId xmlns:a16="http://schemas.microsoft.com/office/drawing/2014/main" id="{276410DF-F54B-4F49-B1AB-01B9DE28CEA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8" name="テキスト ボックス 897">
          <a:extLst>
            <a:ext uri="{FF2B5EF4-FFF2-40B4-BE49-F238E27FC236}">
              <a16:creationId xmlns:a16="http://schemas.microsoft.com/office/drawing/2014/main" id="{98E5537F-7DCE-4D64-8075-28875D74526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9" name="直線コネクタ 898">
          <a:extLst>
            <a:ext uri="{FF2B5EF4-FFF2-40B4-BE49-F238E27FC236}">
              <a16:creationId xmlns:a16="http://schemas.microsoft.com/office/drawing/2014/main" id="{8A0AC27D-354F-4DB7-9C98-35BFAE88A34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0" name="テキスト ボックス 899">
          <a:extLst>
            <a:ext uri="{FF2B5EF4-FFF2-40B4-BE49-F238E27FC236}">
              <a16:creationId xmlns:a16="http://schemas.microsoft.com/office/drawing/2014/main" id="{D2689EC0-8EE2-4B4B-84C0-5ABFF78DE6F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1" name="直線コネクタ 900">
          <a:extLst>
            <a:ext uri="{FF2B5EF4-FFF2-40B4-BE49-F238E27FC236}">
              <a16:creationId xmlns:a16="http://schemas.microsoft.com/office/drawing/2014/main" id="{393A88A9-F2E4-434A-8A11-752A4409E14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2" name="テキスト ボックス 901">
          <a:extLst>
            <a:ext uri="{FF2B5EF4-FFF2-40B4-BE49-F238E27FC236}">
              <a16:creationId xmlns:a16="http://schemas.microsoft.com/office/drawing/2014/main" id="{8C434768-DCB7-4087-9CD9-F616DB5DE72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02DEC984-D936-4782-B542-282CE38CF5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CEC3A5F2-F294-484C-B51B-72578A4784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861C80BF-D30B-4890-BED0-7239D662C76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06" name="直線コネクタ 905">
          <a:extLst>
            <a:ext uri="{FF2B5EF4-FFF2-40B4-BE49-F238E27FC236}">
              <a16:creationId xmlns:a16="http://schemas.microsoft.com/office/drawing/2014/main" id="{3CAC3603-3A22-40E6-AEED-378BFFEDC84F}"/>
            </a:ext>
          </a:extLst>
        </xdr:cNvPr>
        <xdr:cNvCxnSpPr/>
      </xdr:nvCxnSpPr>
      <xdr:spPr>
        <a:xfrm flipV="1">
          <a:off x="22160864" y="171069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07" name="【公民館】&#10;一人当たり面積最小値テキスト">
          <a:extLst>
            <a:ext uri="{FF2B5EF4-FFF2-40B4-BE49-F238E27FC236}">
              <a16:creationId xmlns:a16="http://schemas.microsoft.com/office/drawing/2014/main" id="{CEA4FDE5-36B5-4D53-A8F1-89C250B8229D}"/>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08" name="直線コネクタ 907">
          <a:extLst>
            <a:ext uri="{FF2B5EF4-FFF2-40B4-BE49-F238E27FC236}">
              <a16:creationId xmlns:a16="http://schemas.microsoft.com/office/drawing/2014/main" id="{2534EADA-F3F1-423B-9BD4-3DE0CD1BE523}"/>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09" name="【公民館】&#10;一人当たり面積最大値テキスト">
          <a:extLst>
            <a:ext uri="{FF2B5EF4-FFF2-40B4-BE49-F238E27FC236}">
              <a16:creationId xmlns:a16="http://schemas.microsoft.com/office/drawing/2014/main" id="{7E4A1978-CE0B-4310-8D10-95C927AE677E}"/>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10" name="直線コネクタ 909">
          <a:extLst>
            <a:ext uri="{FF2B5EF4-FFF2-40B4-BE49-F238E27FC236}">
              <a16:creationId xmlns:a16="http://schemas.microsoft.com/office/drawing/2014/main" id="{2AACD227-1AF2-446C-89A9-8184E66F45C2}"/>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911" name="【公民館】&#10;一人当たり面積平均値テキスト">
          <a:extLst>
            <a:ext uri="{FF2B5EF4-FFF2-40B4-BE49-F238E27FC236}">
              <a16:creationId xmlns:a16="http://schemas.microsoft.com/office/drawing/2014/main" id="{F463322C-49C4-4ED9-A49A-FF3DE095745E}"/>
            </a:ext>
          </a:extLst>
        </xdr:cNvPr>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912" name="フローチャート: 判断 911">
          <a:extLst>
            <a:ext uri="{FF2B5EF4-FFF2-40B4-BE49-F238E27FC236}">
              <a16:creationId xmlns:a16="http://schemas.microsoft.com/office/drawing/2014/main" id="{99093418-34E0-4B0A-BFE5-64B58F4A8231}"/>
            </a:ext>
          </a:extLst>
        </xdr:cNvPr>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13" name="フローチャート: 判断 912">
          <a:extLst>
            <a:ext uri="{FF2B5EF4-FFF2-40B4-BE49-F238E27FC236}">
              <a16:creationId xmlns:a16="http://schemas.microsoft.com/office/drawing/2014/main" id="{77B8DD0B-1AB5-4AF9-8CFC-0038F723472A}"/>
            </a:ext>
          </a:extLst>
        </xdr:cNvPr>
        <xdr:cNvSpPr/>
      </xdr:nvSpPr>
      <xdr:spPr>
        <a:xfrm>
          <a:off x="21272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914" name="フローチャート: 判断 913">
          <a:extLst>
            <a:ext uri="{FF2B5EF4-FFF2-40B4-BE49-F238E27FC236}">
              <a16:creationId xmlns:a16="http://schemas.microsoft.com/office/drawing/2014/main" id="{3F189E51-CFAD-4E83-911A-CE33679AC489}"/>
            </a:ext>
          </a:extLst>
        </xdr:cNvPr>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915" name="フローチャート: 判断 914">
          <a:extLst>
            <a:ext uri="{FF2B5EF4-FFF2-40B4-BE49-F238E27FC236}">
              <a16:creationId xmlns:a16="http://schemas.microsoft.com/office/drawing/2014/main" id="{DD7BCB7E-FB3C-43A3-AF40-012AFEFC746E}"/>
            </a:ext>
          </a:extLst>
        </xdr:cNvPr>
        <xdr:cNvSpPr/>
      </xdr:nvSpPr>
      <xdr:spPr>
        <a:xfrm>
          <a:off x="19494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916" name="フローチャート: 判断 915">
          <a:extLst>
            <a:ext uri="{FF2B5EF4-FFF2-40B4-BE49-F238E27FC236}">
              <a16:creationId xmlns:a16="http://schemas.microsoft.com/office/drawing/2014/main" id="{9C1F11F6-504C-429A-8513-1E1A83EC345B}"/>
            </a:ext>
          </a:extLst>
        </xdr:cNvPr>
        <xdr:cNvSpPr/>
      </xdr:nvSpPr>
      <xdr:spPr>
        <a:xfrm>
          <a:off x="18605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7C04B89E-2297-4DA5-BE4B-DB298C05EA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80C637EF-78F0-470A-AF08-8D7DC325B1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61FA7374-5090-4432-9556-F53487C6131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C7428B8B-3420-4E2D-96D7-53CD280A26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D1838135-8E7F-4D22-8C9B-94130D467B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82550</xdr:rowOff>
    </xdr:from>
    <xdr:to>
      <xdr:col>116</xdr:col>
      <xdr:colOff>114300</xdr:colOff>
      <xdr:row>102</xdr:row>
      <xdr:rowOff>12700</xdr:rowOff>
    </xdr:to>
    <xdr:sp macro="" textlink="">
      <xdr:nvSpPr>
        <xdr:cNvPr id="922" name="楕円 921">
          <a:extLst>
            <a:ext uri="{FF2B5EF4-FFF2-40B4-BE49-F238E27FC236}">
              <a16:creationId xmlns:a16="http://schemas.microsoft.com/office/drawing/2014/main" id="{8416F98F-F974-4CB3-97DD-D9C637A7D2AF}"/>
            </a:ext>
          </a:extLst>
        </xdr:cNvPr>
        <xdr:cNvSpPr/>
      </xdr:nvSpPr>
      <xdr:spPr>
        <a:xfrm>
          <a:off x="22110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105427</xdr:rowOff>
    </xdr:from>
    <xdr:ext cx="469744" cy="259045"/>
    <xdr:sp macro="" textlink="">
      <xdr:nvSpPr>
        <xdr:cNvPr id="923" name="【公民館】&#10;一人当たり面積該当値テキスト">
          <a:extLst>
            <a:ext uri="{FF2B5EF4-FFF2-40B4-BE49-F238E27FC236}">
              <a16:creationId xmlns:a16="http://schemas.microsoft.com/office/drawing/2014/main" id="{978AF41E-9300-4B93-B4D4-1CC9E21A08B5}"/>
            </a:ext>
          </a:extLst>
        </xdr:cNvPr>
        <xdr:cNvSpPr txBox="1"/>
      </xdr:nvSpPr>
      <xdr:spPr>
        <a:xfrm>
          <a:off x="22199600"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82550</xdr:rowOff>
    </xdr:from>
    <xdr:to>
      <xdr:col>112</xdr:col>
      <xdr:colOff>38100</xdr:colOff>
      <xdr:row>102</xdr:row>
      <xdr:rowOff>12700</xdr:rowOff>
    </xdr:to>
    <xdr:sp macro="" textlink="">
      <xdr:nvSpPr>
        <xdr:cNvPr id="924" name="楕円 923">
          <a:extLst>
            <a:ext uri="{FF2B5EF4-FFF2-40B4-BE49-F238E27FC236}">
              <a16:creationId xmlns:a16="http://schemas.microsoft.com/office/drawing/2014/main" id="{E258EFB6-8AF4-430E-B784-E247DC5E1E7C}"/>
            </a:ext>
          </a:extLst>
        </xdr:cNvPr>
        <xdr:cNvSpPr/>
      </xdr:nvSpPr>
      <xdr:spPr>
        <a:xfrm>
          <a:off x="2127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133350</xdr:rowOff>
    </xdr:from>
    <xdr:to>
      <xdr:col>116</xdr:col>
      <xdr:colOff>63500</xdr:colOff>
      <xdr:row>101</xdr:row>
      <xdr:rowOff>133350</xdr:rowOff>
    </xdr:to>
    <xdr:cxnSp macro="">
      <xdr:nvCxnSpPr>
        <xdr:cNvPr id="925" name="直線コネクタ 924">
          <a:extLst>
            <a:ext uri="{FF2B5EF4-FFF2-40B4-BE49-F238E27FC236}">
              <a16:creationId xmlns:a16="http://schemas.microsoft.com/office/drawing/2014/main" id="{2E4ED99B-4CBE-45FA-B2B4-0609AD8C3A33}"/>
            </a:ext>
          </a:extLst>
        </xdr:cNvPr>
        <xdr:cNvCxnSpPr/>
      </xdr:nvCxnSpPr>
      <xdr:spPr>
        <a:xfrm>
          <a:off x="21323300" y="1744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25400</xdr:rowOff>
    </xdr:from>
    <xdr:to>
      <xdr:col>107</xdr:col>
      <xdr:colOff>101600</xdr:colOff>
      <xdr:row>100</xdr:row>
      <xdr:rowOff>127000</xdr:rowOff>
    </xdr:to>
    <xdr:sp macro="" textlink="">
      <xdr:nvSpPr>
        <xdr:cNvPr id="926" name="楕円 925">
          <a:extLst>
            <a:ext uri="{FF2B5EF4-FFF2-40B4-BE49-F238E27FC236}">
              <a16:creationId xmlns:a16="http://schemas.microsoft.com/office/drawing/2014/main" id="{AB185653-B509-4671-B4AA-FCC2C236A1A8}"/>
            </a:ext>
          </a:extLst>
        </xdr:cNvPr>
        <xdr:cNvSpPr/>
      </xdr:nvSpPr>
      <xdr:spPr>
        <a:xfrm>
          <a:off x="20383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76200</xdr:rowOff>
    </xdr:from>
    <xdr:to>
      <xdr:col>111</xdr:col>
      <xdr:colOff>177800</xdr:colOff>
      <xdr:row>101</xdr:row>
      <xdr:rowOff>133350</xdr:rowOff>
    </xdr:to>
    <xdr:cxnSp macro="">
      <xdr:nvCxnSpPr>
        <xdr:cNvPr id="927" name="直線コネクタ 926">
          <a:extLst>
            <a:ext uri="{FF2B5EF4-FFF2-40B4-BE49-F238E27FC236}">
              <a16:creationId xmlns:a16="http://schemas.microsoft.com/office/drawing/2014/main" id="{61BFD7E6-F0AC-48C6-A18B-AC1E5B69B4D2}"/>
            </a:ext>
          </a:extLst>
        </xdr:cNvPr>
        <xdr:cNvCxnSpPr/>
      </xdr:nvCxnSpPr>
      <xdr:spPr>
        <a:xfrm>
          <a:off x="20434300" y="17221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66221</xdr:rowOff>
    </xdr:from>
    <xdr:to>
      <xdr:col>102</xdr:col>
      <xdr:colOff>165100</xdr:colOff>
      <xdr:row>101</xdr:row>
      <xdr:rowOff>167821</xdr:rowOff>
    </xdr:to>
    <xdr:sp macro="" textlink="">
      <xdr:nvSpPr>
        <xdr:cNvPr id="928" name="楕円 927">
          <a:extLst>
            <a:ext uri="{FF2B5EF4-FFF2-40B4-BE49-F238E27FC236}">
              <a16:creationId xmlns:a16="http://schemas.microsoft.com/office/drawing/2014/main" id="{0BD327B3-10D9-47A8-8F67-8336B78161AD}"/>
            </a:ext>
          </a:extLst>
        </xdr:cNvPr>
        <xdr:cNvSpPr/>
      </xdr:nvSpPr>
      <xdr:spPr>
        <a:xfrm>
          <a:off x="19494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76200</xdr:rowOff>
    </xdr:from>
    <xdr:to>
      <xdr:col>107</xdr:col>
      <xdr:colOff>50800</xdr:colOff>
      <xdr:row>101</xdr:row>
      <xdr:rowOff>117021</xdr:rowOff>
    </xdr:to>
    <xdr:cxnSp macro="">
      <xdr:nvCxnSpPr>
        <xdr:cNvPr id="929" name="直線コネクタ 928">
          <a:extLst>
            <a:ext uri="{FF2B5EF4-FFF2-40B4-BE49-F238E27FC236}">
              <a16:creationId xmlns:a16="http://schemas.microsoft.com/office/drawing/2014/main" id="{86175AE5-1DB1-48DD-8264-FBAF7B41CBA3}"/>
            </a:ext>
          </a:extLst>
        </xdr:cNvPr>
        <xdr:cNvCxnSpPr/>
      </xdr:nvCxnSpPr>
      <xdr:spPr>
        <a:xfrm flipV="1">
          <a:off x="19545300" y="17221200"/>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82550</xdr:rowOff>
    </xdr:from>
    <xdr:to>
      <xdr:col>98</xdr:col>
      <xdr:colOff>38100</xdr:colOff>
      <xdr:row>102</xdr:row>
      <xdr:rowOff>12700</xdr:rowOff>
    </xdr:to>
    <xdr:sp macro="" textlink="">
      <xdr:nvSpPr>
        <xdr:cNvPr id="930" name="楕円 929">
          <a:extLst>
            <a:ext uri="{FF2B5EF4-FFF2-40B4-BE49-F238E27FC236}">
              <a16:creationId xmlns:a16="http://schemas.microsoft.com/office/drawing/2014/main" id="{77900BAE-8D54-44EB-B099-D8968EE55617}"/>
            </a:ext>
          </a:extLst>
        </xdr:cNvPr>
        <xdr:cNvSpPr/>
      </xdr:nvSpPr>
      <xdr:spPr>
        <a:xfrm>
          <a:off x="18605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117021</xdr:rowOff>
    </xdr:from>
    <xdr:to>
      <xdr:col>102</xdr:col>
      <xdr:colOff>114300</xdr:colOff>
      <xdr:row>101</xdr:row>
      <xdr:rowOff>133350</xdr:rowOff>
    </xdr:to>
    <xdr:cxnSp macro="">
      <xdr:nvCxnSpPr>
        <xdr:cNvPr id="931" name="直線コネクタ 930">
          <a:extLst>
            <a:ext uri="{FF2B5EF4-FFF2-40B4-BE49-F238E27FC236}">
              <a16:creationId xmlns:a16="http://schemas.microsoft.com/office/drawing/2014/main" id="{0DFC1EE7-6583-4C88-BE4B-7B25A47A87D1}"/>
            </a:ext>
          </a:extLst>
        </xdr:cNvPr>
        <xdr:cNvCxnSpPr/>
      </xdr:nvCxnSpPr>
      <xdr:spPr>
        <a:xfrm flipV="1">
          <a:off x="18656300" y="17433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932" name="n_1aveValue【公民館】&#10;一人当たり面積">
          <a:extLst>
            <a:ext uri="{FF2B5EF4-FFF2-40B4-BE49-F238E27FC236}">
              <a16:creationId xmlns:a16="http://schemas.microsoft.com/office/drawing/2014/main" id="{53B33C89-5E03-4EFB-A2A8-6A15248F2F3B}"/>
            </a:ext>
          </a:extLst>
        </xdr:cNvPr>
        <xdr:cNvSpPr txBox="1"/>
      </xdr:nvSpPr>
      <xdr:spPr>
        <a:xfrm>
          <a:off x="21075727"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933" name="n_2aveValue【公民館】&#10;一人当たり面積">
          <a:extLst>
            <a:ext uri="{FF2B5EF4-FFF2-40B4-BE49-F238E27FC236}">
              <a16:creationId xmlns:a16="http://schemas.microsoft.com/office/drawing/2014/main" id="{DD24A12E-6CC7-44E3-937F-407E155A098F}"/>
            </a:ext>
          </a:extLst>
        </xdr:cNvPr>
        <xdr:cNvSpPr txBox="1"/>
      </xdr:nvSpPr>
      <xdr:spPr>
        <a:xfrm>
          <a:off x="201994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126291</xdr:rowOff>
    </xdr:from>
    <xdr:ext cx="469744" cy="259045"/>
    <xdr:sp macro="" textlink="">
      <xdr:nvSpPr>
        <xdr:cNvPr id="934" name="n_3aveValue【公民館】&#10;一人当たり面積">
          <a:extLst>
            <a:ext uri="{FF2B5EF4-FFF2-40B4-BE49-F238E27FC236}">
              <a16:creationId xmlns:a16="http://schemas.microsoft.com/office/drawing/2014/main" id="{EF34861A-0B3D-45A2-96FB-11A2EBC56FE9}"/>
            </a:ext>
          </a:extLst>
        </xdr:cNvPr>
        <xdr:cNvSpPr txBox="1"/>
      </xdr:nvSpPr>
      <xdr:spPr>
        <a:xfrm>
          <a:off x="19310427"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126291</xdr:rowOff>
    </xdr:from>
    <xdr:ext cx="469744" cy="259045"/>
    <xdr:sp macro="" textlink="">
      <xdr:nvSpPr>
        <xdr:cNvPr id="935" name="n_4aveValue【公民館】&#10;一人当たり面積">
          <a:extLst>
            <a:ext uri="{FF2B5EF4-FFF2-40B4-BE49-F238E27FC236}">
              <a16:creationId xmlns:a16="http://schemas.microsoft.com/office/drawing/2014/main" id="{534E0875-0011-432A-B697-CB11C0DD6BFE}"/>
            </a:ext>
          </a:extLst>
        </xdr:cNvPr>
        <xdr:cNvSpPr txBox="1"/>
      </xdr:nvSpPr>
      <xdr:spPr>
        <a:xfrm>
          <a:off x="18421427"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29227</xdr:rowOff>
    </xdr:from>
    <xdr:ext cx="469744" cy="259045"/>
    <xdr:sp macro="" textlink="">
      <xdr:nvSpPr>
        <xdr:cNvPr id="936" name="n_1mainValue【公民館】&#10;一人当たり面積">
          <a:extLst>
            <a:ext uri="{FF2B5EF4-FFF2-40B4-BE49-F238E27FC236}">
              <a16:creationId xmlns:a16="http://schemas.microsoft.com/office/drawing/2014/main" id="{BA189711-51EA-4F30-A849-C8451C7EFAEB}"/>
            </a:ext>
          </a:extLst>
        </xdr:cNvPr>
        <xdr:cNvSpPr txBox="1"/>
      </xdr:nvSpPr>
      <xdr:spPr>
        <a:xfrm>
          <a:off x="21075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143527</xdr:rowOff>
    </xdr:from>
    <xdr:ext cx="469744" cy="259045"/>
    <xdr:sp macro="" textlink="">
      <xdr:nvSpPr>
        <xdr:cNvPr id="937" name="n_2mainValue【公民館】&#10;一人当たり面積">
          <a:extLst>
            <a:ext uri="{FF2B5EF4-FFF2-40B4-BE49-F238E27FC236}">
              <a16:creationId xmlns:a16="http://schemas.microsoft.com/office/drawing/2014/main" id="{5811DF6A-9FE5-4F6E-8293-6C2039BA8149}"/>
            </a:ext>
          </a:extLst>
        </xdr:cNvPr>
        <xdr:cNvSpPr txBox="1"/>
      </xdr:nvSpPr>
      <xdr:spPr>
        <a:xfrm>
          <a:off x="20199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12898</xdr:rowOff>
    </xdr:from>
    <xdr:ext cx="469744" cy="259045"/>
    <xdr:sp macro="" textlink="">
      <xdr:nvSpPr>
        <xdr:cNvPr id="938" name="n_3mainValue【公民館】&#10;一人当たり面積">
          <a:extLst>
            <a:ext uri="{FF2B5EF4-FFF2-40B4-BE49-F238E27FC236}">
              <a16:creationId xmlns:a16="http://schemas.microsoft.com/office/drawing/2014/main" id="{0D468A2C-C4BE-49EA-BF80-5EF21887C16D}"/>
            </a:ext>
          </a:extLst>
        </xdr:cNvPr>
        <xdr:cNvSpPr txBox="1"/>
      </xdr:nvSpPr>
      <xdr:spPr>
        <a:xfrm>
          <a:off x="19310427" y="1715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29227</xdr:rowOff>
    </xdr:from>
    <xdr:ext cx="469744" cy="259045"/>
    <xdr:sp macro="" textlink="">
      <xdr:nvSpPr>
        <xdr:cNvPr id="939" name="n_4mainValue【公民館】&#10;一人当たり面積">
          <a:extLst>
            <a:ext uri="{FF2B5EF4-FFF2-40B4-BE49-F238E27FC236}">
              <a16:creationId xmlns:a16="http://schemas.microsoft.com/office/drawing/2014/main" id="{61D61642-32AF-4428-89DB-6BA07D023FE2}"/>
            </a:ext>
          </a:extLst>
        </xdr:cNvPr>
        <xdr:cNvSpPr txBox="1"/>
      </xdr:nvSpPr>
      <xdr:spPr>
        <a:xfrm>
          <a:off x="18421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A368DA09-21E6-4441-8DCA-FC25E72333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B5A87123-FDA5-4FF8-9617-0C90B428988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11DE96EE-D286-42D4-96C8-F498EBD020A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年度の有形固定資産減価償却率は全国平均や類似団体より高い水準にあるが、この中でも特に有形固定資産減価償却率が類似団体内平均値よりも高く、</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を超えているものは、橋りょう・トンネル、公営住宅、認定こども園・幼稚園・保育所、学校施設となっている。このうち、橋りょう・トンネルについては、いずれも個別施設計画を策定済であり、計画的な維持保全に取り組むことで、維持保全費用の縮減と長寿命化に努めている。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広島市市営住宅マネジメント計画・推進プラン編」に基づき、計画的に再編・集約化や維持保全を進めていく。認定こども園・保育所については、私立保育園等の運営継続意思や私立幼稚園の認定こども園化等の意向を十分踏まえた上で提供区域ごとの方針を決定していき、需要が定員を下回る地域では公立保育園の定員削減を進め、さらに需要の減少が進行した場合には待機児童の発生しない範囲で統廃合を進めていく。幼稚園については、公立幼稚園が所在する地域ごとの私立幼稚園を含めた需給状況や少人数化による教育面の課題解消などを考慮しつつ、関係団体とも協議を行いながら統廃合を進めていく。学校施設については、令和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月に策定した「広島市学校施設長寿命化計画」に基づき、計画的に維持保全等を進めていく。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3BF665E-1FE6-48C0-B849-69BB498DBB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C34D2A-10D5-4CB7-BA74-518F3EC8AAD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08496F-1EF4-464C-8F4F-B718533C38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FA269A6-345F-4BFA-A984-131865F7099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E29E05-B489-4F5D-BCDA-2FB0DA7738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4C3C9F-BFE3-4115-9AA8-F402E6F797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BEFBF2-609A-4C26-80B5-D1BF933AE4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874C1F-83FB-4167-A714-C907413EB7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C532C8-C2D3-4068-A273-A8EAA5C30F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0E8D77-26AF-46C1-B8F5-E0DEA83083B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ACA205-4C7C-4256-BF18-70569A0741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5B38B2-FC56-46A0-B1E3-6CB739994D3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4CE0D8-D469-4A14-B905-7C6E81009F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23188F-3A24-45BB-8417-61ED6E0D1C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DF8148-97F9-421E-B6A9-B15AC9D194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9976209-C896-4D7E-9163-130D31EBACE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D9D840-2FC6-4262-B427-966B08361B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00543B-988D-4E8F-BD24-08E5237A88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63F2369-9013-4646-9C39-5356A7E3768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A4131D-CAA5-465F-9FC9-C8749E668C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C05AFC0-1DDA-443D-8C63-39D93FAD4F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2E7A9CF-C53B-49B3-81AC-72D9618AF3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8BA5257-D5E3-4A51-BAA0-8B64DCA03BB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16198DC-FA6B-4D4F-B7E6-4749CC7767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EAF371-D36C-481F-93BA-EFF90FEAE3E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03666E-EAB8-4D30-8073-DF75719FA4B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DB5EB5-C248-44AC-AD8F-C3D912DB49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CE34E14-A0A4-4F27-9138-6B679F0D59C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EE8FAA-FA51-4336-AEDB-BEFE4CD68A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EE7D7D4-04EB-4F8C-92FC-ABDC0D5F124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B01E48-320C-4433-9216-6E90483B02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3B877FB-8B09-4DAB-BF46-C7487183242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627A61B-757D-42CD-BF38-B9B708EB96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208F66-6DE6-478D-9EE4-658A5FFFD45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94F1F3E-2F73-400E-8206-49E772E9CA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5CFAF0F-4580-451F-932D-6723318BEE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2715CB-CDE0-4758-9AA7-1A92B7360D8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17CC856-347B-467F-B048-97E8666226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5A04A05-2210-4BD1-AF59-07CF4B15D8D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F784D96-D099-4D2C-B25E-BEC9102D83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57869F-1304-48E2-B50A-90B8A7AD0E1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6ED4FE6F-0096-4CEE-8686-2C090E8A2DAE}"/>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7BAF782-2031-4D4D-8F71-145DB83191C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F984ABF5-9061-4149-89C0-C0FDDCD6E7E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DC39267-6464-4DE4-8F17-2C0FA1B342B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D647D17-7378-4E8C-9D88-4D3DC2F9B9F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A469A79-EEBE-4CBA-901E-97F366C744E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E4D2E3D-61C9-49CE-8E21-27410DEBF7C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40EF872-5381-4E1C-A877-77044F6C1BD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6DDCFA6-F2E5-4AAE-AC28-F125321927A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294A3F0-CFA8-4243-92EE-BA3A67C9D0E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F64DAB3-3D11-4411-9447-C602E06C588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3D5EBCA-1394-4F5F-BC4A-046523A429F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A7D21D05-8FBD-4275-90ED-C06BB997565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F61F7BC-734C-4C42-B12E-45FA9892203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40</xdr:row>
      <xdr:rowOff>144780</xdr:rowOff>
    </xdr:to>
    <xdr:cxnSp macro="">
      <xdr:nvCxnSpPr>
        <xdr:cNvPr id="57" name="直線コネクタ 56">
          <a:extLst>
            <a:ext uri="{FF2B5EF4-FFF2-40B4-BE49-F238E27FC236}">
              <a16:creationId xmlns:a16="http://schemas.microsoft.com/office/drawing/2014/main" id="{75B50E61-88E2-45E3-9E32-02F1ECA0F7E6}"/>
            </a:ext>
          </a:extLst>
        </xdr:cNvPr>
        <xdr:cNvCxnSpPr/>
      </xdr:nvCxnSpPr>
      <xdr:spPr>
        <a:xfrm flipV="1">
          <a:off x="4634865" y="561975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8C634C91-9949-4E58-8CB7-C5635DCC85E0}"/>
            </a:ext>
          </a:extLst>
        </xdr:cNvPr>
        <xdr:cNvSpPr txBox="1"/>
      </xdr:nvSpPr>
      <xdr:spPr>
        <a:xfrm>
          <a:off x="4673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144780</xdr:rowOff>
    </xdr:from>
    <xdr:to>
      <xdr:col>24</xdr:col>
      <xdr:colOff>152400</xdr:colOff>
      <xdr:row>40</xdr:row>
      <xdr:rowOff>144780</xdr:rowOff>
    </xdr:to>
    <xdr:cxnSp macro="">
      <xdr:nvCxnSpPr>
        <xdr:cNvPr id="59" name="直線コネクタ 58">
          <a:extLst>
            <a:ext uri="{FF2B5EF4-FFF2-40B4-BE49-F238E27FC236}">
              <a16:creationId xmlns:a16="http://schemas.microsoft.com/office/drawing/2014/main" id="{52C6150C-6C6F-444D-8DDB-CDBFB43331C1}"/>
            </a:ext>
          </a:extLst>
        </xdr:cNvPr>
        <xdr:cNvCxnSpPr/>
      </xdr:nvCxnSpPr>
      <xdr:spPr>
        <a:xfrm>
          <a:off x="4546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図書館】&#10;有形固定資産減価償却率最大値テキスト">
          <a:extLst>
            <a:ext uri="{FF2B5EF4-FFF2-40B4-BE49-F238E27FC236}">
              <a16:creationId xmlns:a16="http://schemas.microsoft.com/office/drawing/2014/main" id="{A2B9A6DE-5BDC-4884-B774-46CCF57C91AA}"/>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66F3BE77-CDD1-495D-B42A-EE9347869B49}"/>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120667</xdr:rowOff>
    </xdr:from>
    <xdr:ext cx="405111" cy="259045"/>
    <xdr:sp macro="" textlink="">
      <xdr:nvSpPr>
        <xdr:cNvPr id="62" name="【図書館】&#10;有形固定資産減価償却率平均値テキスト">
          <a:extLst>
            <a:ext uri="{FF2B5EF4-FFF2-40B4-BE49-F238E27FC236}">
              <a16:creationId xmlns:a16="http://schemas.microsoft.com/office/drawing/2014/main" id="{A3552DCC-0FC6-4C43-8C3E-59C24A517CCD}"/>
            </a:ext>
          </a:extLst>
        </xdr:cNvPr>
        <xdr:cNvSpPr txBox="1"/>
      </xdr:nvSpPr>
      <xdr:spPr>
        <a:xfrm>
          <a:off x="4673600" y="5949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63" name="フローチャート: 判断 62">
          <a:extLst>
            <a:ext uri="{FF2B5EF4-FFF2-40B4-BE49-F238E27FC236}">
              <a16:creationId xmlns:a16="http://schemas.microsoft.com/office/drawing/2014/main" id="{BFBCA66D-5332-4642-9B4D-4320E01E1CE6}"/>
            </a:ext>
          </a:extLst>
        </xdr:cNvPr>
        <xdr:cNvSpPr/>
      </xdr:nvSpPr>
      <xdr:spPr>
        <a:xfrm>
          <a:off x="4584700" y="609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4" name="フローチャート: 判断 63">
          <a:extLst>
            <a:ext uri="{FF2B5EF4-FFF2-40B4-BE49-F238E27FC236}">
              <a16:creationId xmlns:a16="http://schemas.microsoft.com/office/drawing/2014/main" id="{AFC06A1B-549D-4AF2-A9C1-70BEA2078421}"/>
            </a:ext>
          </a:extLst>
        </xdr:cNvPr>
        <xdr:cNvSpPr/>
      </xdr:nvSpPr>
      <xdr:spPr>
        <a:xfrm>
          <a:off x="3746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124460</xdr:rowOff>
    </xdr:from>
    <xdr:to>
      <xdr:col>15</xdr:col>
      <xdr:colOff>101600</xdr:colOff>
      <xdr:row>35</xdr:row>
      <xdr:rowOff>54610</xdr:rowOff>
    </xdr:to>
    <xdr:sp macro="" textlink="">
      <xdr:nvSpPr>
        <xdr:cNvPr id="65" name="フローチャート: 判断 64">
          <a:extLst>
            <a:ext uri="{FF2B5EF4-FFF2-40B4-BE49-F238E27FC236}">
              <a16:creationId xmlns:a16="http://schemas.microsoft.com/office/drawing/2014/main" id="{961DF8F4-7EA5-46C3-9491-B60E9D38713A}"/>
            </a:ext>
          </a:extLst>
        </xdr:cNvPr>
        <xdr:cNvSpPr/>
      </xdr:nvSpPr>
      <xdr:spPr>
        <a:xfrm>
          <a:off x="2857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67310</xdr:rowOff>
    </xdr:from>
    <xdr:to>
      <xdr:col>10</xdr:col>
      <xdr:colOff>165100</xdr:colOff>
      <xdr:row>34</xdr:row>
      <xdr:rowOff>168910</xdr:rowOff>
    </xdr:to>
    <xdr:sp macro="" textlink="">
      <xdr:nvSpPr>
        <xdr:cNvPr id="66" name="フローチャート: 判断 65">
          <a:extLst>
            <a:ext uri="{FF2B5EF4-FFF2-40B4-BE49-F238E27FC236}">
              <a16:creationId xmlns:a16="http://schemas.microsoft.com/office/drawing/2014/main" id="{E12D8ACD-8762-430B-A7DB-5E3CB11DABC1}"/>
            </a:ext>
          </a:extLst>
        </xdr:cNvPr>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33020</xdr:rowOff>
    </xdr:from>
    <xdr:to>
      <xdr:col>6</xdr:col>
      <xdr:colOff>38100</xdr:colOff>
      <xdr:row>34</xdr:row>
      <xdr:rowOff>134620</xdr:rowOff>
    </xdr:to>
    <xdr:sp macro="" textlink="">
      <xdr:nvSpPr>
        <xdr:cNvPr id="67" name="フローチャート: 判断 66">
          <a:extLst>
            <a:ext uri="{FF2B5EF4-FFF2-40B4-BE49-F238E27FC236}">
              <a16:creationId xmlns:a16="http://schemas.microsoft.com/office/drawing/2014/main" id="{09B2E9BC-8CC3-4C1E-96C5-EC49461FF8BC}"/>
            </a:ext>
          </a:extLst>
        </xdr:cNvPr>
        <xdr:cNvSpPr/>
      </xdr:nvSpPr>
      <xdr:spPr>
        <a:xfrm>
          <a:off x="1079500" y="586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94C92F3-40F4-4F81-9E5F-59F5CDA0CD0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0B3DC7-D637-46A7-8A33-C9C58699FC5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82CB798-35B2-45F1-B27D-6F2ED5EC5E0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5C5CB19-CA0D-49B1-BD79-2B4BED12678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83A14DF-95D8-4E22-8213-04F4DE9D6B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6350</xdr:rowOff>
    </xdr:from>
    <xdr:to>
      <xdr:col>24</xdr:col>
      <xdr:colOff>114300</xdr:colOff>
      <xdr:row>40</xdr:row>
      <xdr:rowOff>107950</xdr:rowOff>
    </xdr:to>
    <xdr:sp macro="" textlink="">
      <xdr:nvSpPr>
        <xdr:cNvPr id="73" name="楕円 72">
          <a:extLst>
            <a:ext uri="{FF2B5EF4-FFF2-40B4-BE49-F238E27FC236}">
              <a16:creationId xmlns:a16="http://schemas.microsoft.com/office/drawing/2014/main" id="{BC9376A5-FD16-4615-9BAE-69CF03F8082F}"/>
            </a:ext>
          </a:extLst>
        </xdr:cNvPr>
        <xdr:cNvSpPr/>
      </xdr:nvSpPr>
      <xdr:spPr>
        <a:xfrm>
          <a:off x="4584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92727</xdr:rowOff>
    </xdr:from>
    <xdr:ext cx="405111" cy="259045"/>
    <xdr:sp macro="" textlink="">
      <xdr:nvSpPr>
        <xdr:cNvPr id="74" name="【図書館】&#10;有形固定資産減価償却率該当値テキスト">
          <a:extLst>
            <a:ext uri="{FF2B5EF4-FFF2-40B4-BE49-F238E27FC236}">
              <a16:creationId xmlns:a16="http://schemas.microsoft.com/office/drawing/2014/main" id="{5D5E2020-B608-45FB-AEBD-3ED5AC41C702}"/>
            </a:ext>
          </a:extLst>
        </xdr:cNvPr>
        <xdr:cNvSpPr txBox="1"/>
      </xdr:nvSpPr>
      <xdr:spPr>
        <a:xfrm>
          <a:off x="4673600" y="677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97790</xdr:rowOff>
    </xdr:from>
    <xdr:to>
      <xdr:col>20</xdr:col>
      <xdr:colOff>38100</xdr:colOff>
      <xdr:row>40</xdr:row>
      <xdr:rowOff>27940</xdr:rowOff>
    </xdr:to>
    <xdr:sp macro="" textlink="">
      <xdr:nvSpPr>
        <xdr:cNvPr id="75" name="楕円 74">
          <a:extLst>
            <a:ext uri="{FF2B5EF4-FFF2-40B4-BE49-F238E27FC236}">
              <a16:creationId xmlns:a16="http://schemas.microsoft.com/office/drawing/2014/main" id="{D5A7F934-00D5-467C-A7BB-1ED0EE43D529}"/>
            </a:ext>
          </a:extLst>
        </xdr:cNvPr>
        <xdr:cNvSpPr/>
      </xdr:nvSpPr>
      <xdr:spPr>
        <a:xfrm>
          <a:off x="3746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148590</xdr:rowOff>
    </xdr:from>
    <xdr:to>
      <xdr:col>24</xdr:col>
      <xdr:colOff>63500</xdr:colOff>
      <xdr:row>40</xdr:row>
      <xdr:rowOff>57150</xdr:rowOff>
    </xdr:to>
    <xdr:cxnSp macro="">
      <xdr:nvCxnSpPr>
        <xdr:cNvPr id="76" name="直線コネクタ 75">
          <a:extLst>
            <a:ext uri="{FF2B5EF4-FFF2-40B4-BE49-F238E27FC236}">
              <a16:creationId xmlns:a16="http://schemas.microsoft.com/office/drawing/2014/main" id="{18584A83-39FD-4D47-82AC-2D063D20C58C}"/>
            </a:ext>
          </a:extLst>
        </xdr:cNvPr>
        <xdr:cNvCxnSpPr/>
      </xdr:nvCxnSpPr>
      <xdr:spPr>
        <a:xfrm>
          <a:off x="3797300" y="68351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17780</xdr:rowOff>
    </xdr:from>
    <xdr:to>
      <xdr:col>15</xdr:col>
      <xdr:colOff>101600</xdr:colOff>
      <xdr:row>39</xdr:row>
      <xdr:rowOff>119380</xdr:rowOff>
    </xdr:to>
    <xdr:sp macro="" textlink="">
      <xdr:nvSpPr>
        <xdr:cNvPr id="77" name="楕円 76">
          <a:extLst>
            <a:ext uri="{FF2B5EF4-FFF2-40B4-BE49-F238E27FC236}">
              <a16:creationId xmlns:a16="http://schemas.microsoft.com/office/drawing/2014/main" id="{8CC506AF-7A1B-4158-8140-ABA9E125504E}"/>
            </a:ext>
          </a:extLst>
        </xdr:cNvPr>
        <xdr:cNvSpPr/>
      </xdr:nvSpPr>
      <xdr:spPr>
        <a:xfrm>
          <a:off x="2857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68580</xdr:rowOff>
    </xdr:from>
    <xdr:to>
      <xdr:col>19</xdr:col>
      <xdr:colOff>177800</xdr:colOff>
      <xdr:row>39</xdr:row>
      <xdr:rowOff>148590</xdr:rowOff>
    </xdr:to>
    <xdr:cxnSp macro="">
      <xdr:nvCxnSpPr>
        <xdr:cNvPr id="78" name="直線コネクタ 77">
          <a:extLst>
            <a:ext uri="{FF2B5EF4-FFF2-40B4-BE49-F238E27FC236}">
              <a16:creationId xmlns:a16="http://schemas.microsoft.com/office/drawing/2014/main" id="{478B3BBF-5A15-4358-813C-84CFEF4972E3}"/>
            </a:ext>
          </a:extLst>
        </xdr:cNvPr>
        <xdr:cNvCxnSpPr/>
      </xdr:nvCxnSpPr>
      <xdr:spPr>
        <a:xfrm>
          <a:off x="2908300" y="67551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113030</xdr:rowOff>
    </xdr:from>
    <xdr:to>
      <xdr:col>10</xdr:col>
      <xdr:colOff>165100</xdr:colOff>
      <xdr:row>39</xdr:row>
      <xdr:rowOff>43180</xdr:rowOff>
    </xdr:to>
    <xdr:sp macro="" textlink="">
      <xdr:nvSpPr>
        <xdr:cNvPr id="79" name="楕円 78">
          <a:extLst>
            <a:ext uri="{FF2B5EF4-FFF2-40B4-BE49-F238E27FC236}">
              <a16:creationId xmlns:a16="http://schemas.microsoft.com/office/drawing/2014/main" id="{E71482CF-4D19-4853-8D9F-740094DDC6F4}"/>
            </a:ext>
          </a:extLst>
        </xdr:cNvPr>
        <xdr:cNvSpPr/>
      </xdr:nvSpPr>
      <xdr:spPr>
        <a:xfrm>
          <a:off x="1968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163830</xdr:rowOff>
    </xdr:from>
    <xdr:to>
      <xdr:col>15</xdr:col>
      <xdr:colOff>50800</xdr:colOff>
      <xdr:row>39</xdr:row>
      <xdr:rowOff>68580</xdr:rowOff>
    </xdr:to>
    <xdr:cxnSp macro="">
      <xdr:nvCxnSpPr>
        <xdr:cNvPr id="80" name="直線コネクタ 79">
          <a:extLst>
            <a:ext uri="{FF2B5EF4-FFF2-40B4-BE49-F238E27FC236}">
              <a16:creationId xmlns:a16="http://schemas.microsoft.com/office/drawing/2014/main" id="{ED88166F-1AF8-4C15-965F-1B6FD6A2D5B2}"/>
            </a:ext>
          </a:extLst>
        </xdr:cNvPr>
        <xdr:cNvCxnSpPr/>
      </xdr:nvCxnSpPr>
      <xdr:spPr>
        <a:xfrm>
          <a:off x="2019300" y="66789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90170</xdr:rowOff>
    </xdr:from>
    <xdr:to>
      <xdr:col>6</xdr:col>
      <xdr:colOff>38100</xdr:colOff>
      <xdr:row>39</xdr:row>
      <xdr:rowOff>20320</xdr:rowOff>
    </xdr:to>
    <xdr:sp macro="" textlink="">
      <xdr:nvSpPr>
        <xdr:cNvPr id="81" name="楕円 80">
          <a:extLst>
            <a:ext uri="{FF2B5EF4-FFF2-40B4-BE49-F238E27FC236}">
              <a16:creationId xmlns:a16="http://schemas.microsoft.com/office/drawing/2014/main" id="{BF0A425B-5436-4E0F-9CFD-CA55E0F6B4D6}"/>
            </a:ext>
          </a:extLst>
        </xdr:cNvPr>
        <xdr:cNvSpPr/>
      </xdr:nvSpPr>
      <xdr:spPr>
        <a:xfrm>
          <a:off x="1079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140970</xdr:rowOff>
    </xdr:from>
    <xdr:to>
      <xdr:col>10</xdr:col>
      <xdr:colOff>114300</xdr:colOff>
      <xdr:row>38</xdr:row>
      <xdr:rowOff>163830</xdr:rowOff>
    </xdr:to>
    <xdr:cxnSp macro="">
      <xdr:nvCxnSpPr>
        <xdr:cNvPr id="82" name="直線コネクタ 81">
          <a:extLst>
            <a:ext uri="{FF2B5EF4-FFF2-40B4-BE49-F238E27FC236}">
              <a16:creationId xmlns:a16="http://schemas.microsoft.com/office/drawing/2014/main" id="{298CBBFB-5832-4CCB-9181-83B373F8D0C4}"/>
            </a:ext>
          </a:extLst>
        </xdr:cNvPr>
        <xdr:cNvCxnSpPr/>
      </xdr:nvCxnSpPr>
      <xdr:spPr>
        <a:xfrm>
          <a:off x="1130300" y="6656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C4C779A6-085A-48AE-9558-5ADD724D7101}"/>
            </a:ext>
          </a:extLst>
        </xdr:cNvPr>
        <xdr:cNvSpPr txBox="1"/>
      </xdr:nvSpPr>
      <xdr:spPr>
        <a:xfrm>
          <a:off x="3582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macro="" textlink="">
      <xdr:nvSpPr>
        <xdr:cNvPr id="84" name="n_2aveValue【図書館】&#10;有形固定資産減価償却率">
          <a:extLst>
            <a:ext uri="{FF2B5EF4-FFF2-40B4-BE49-F238E27FC236}">
              <a16:creationId xmlns:a16="http://schemas.microsoft.com/office/drawing/2014/main" id="{8C169C5C-332B-44F0-A1C6-C97922FF02A5}"/>
            </a:ext>
          </a:extLst>
        </xdr:cNvPr>
        <xdr:cNvSpPr txBox="1"/>
      </xdr:nvSpPr>
      <xdr:spPr>
        <a:xfrm>
          <a:off x="2705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13987</xdr:rowOff>
    </xdr:from>
    <xdr:ext cx="405111" cy="259045"/>
    <xdr:sp macro="" textlink="">
      <xdr:nvSpPr>
        <xdr:cNvPr id="85" name="n_3aveValue【図書館】&#10;有形固定資産減価償却率">
          <a:extLst>
            <a:ext uri="{FF2B5EF4-FFF2-40B4-BE49-F238E27FC236}">
              <a16:creationId xmlns:a16="http://schemas.microsoft.com/office/drawing/2014/main" id="{4105106A-1BDB-4382-8BCB-D6775149967C}"/>
            </a:ext>
          </a:extLst>
        </xdr:cNvPr>
        <xdr:cNvSpPr txBox="1"/>
      </xdr:nvSpPr>
      <xdr:spPr>
        <a:xfrm>
          <a:off x="18167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151147</xdr:rowOff>
    </xdr:from>
    <xdr:ext cx="405111" cy="259045"/>
    <xdr:sp macro="" textlink="">
      <xdr:nvSpPr>
        <xdr:cNvPr id="86" name="n_4aveValue【図書館】&#10;有形固定資産減価償却率">
          <a:extLst>
            <a:ext uri="{FF2B5EF4-FFF2-40B4-BE49-F238E27FC236}">
              <a16:creationId xmlns:a16="http://schemas.microsoft.com/office/drawing/2014/main" id="{7EBF2AE2-5840-476C-8BC1-83C278D8B96D}"/>
            </a:ext>
          </a:extLst>
        </xdr:cNvPr>
        <xdr:cNvSpPr txBox="1"/>
      </xdr:nvSpPr>
      <xdr:spPr>
        <a:xfrm>
          <a:off x="927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19067</xdr:rowOff>
    </xdr:from>
    <xdr:ext cx="405111" cy="259045"/>
    <xdr:sp macro="" textlink="">
      <xdr:nvSpPr>
        <xdr:cNvPr id="87" name="n_1mainValue【図書館】&#10;有形固定資産減価償却率">
          <a:extLst>
            <a:ext uri="{FF2B5EF4-FFF2-40B4-BE49-F238E27FC236}">
              <a16:creationId xmlns:a16="http://schemas.microsoft.com/office/drawing/2014/main" id="{C63B405E-4C83-453C-9291-D557F2C3EFED}"/>
            </a:ext>
          </a:extLst>
        </xdr:cNvPr>
        <xdr:cNvSpPr txBox="1"/>
      </xdr:nvSpPr>
      <xdr:spPr>
        <a:xfrm>
          <a:off x="35820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110507</xdr:rowOff>
    </xdr:from>
    <xdr:ext cx="405111" cy="259045"/>
    <xdr:sp macro="" textlink="">
      <xdr:nvSpPr>
        <xdr:cNvPr id="88" name="n_2mainValue【図書館】&#10;有形固定資産減価償却率">
          <a:extLst>
            <a:ext uri="{FF2B5EF4-FFF2-40B4-BE49-F238E27FC236}">
              <a16:creationId xmlns:a16="http://schemas.microsoft.com/office/drawing/2014/main" id="{42F54D61-D64D-4743-B3B8-902F33BB77B1}"/>
            </a:ext>
          </a:extLst>
        </xdr:cNvPr>
        <xdr:cNvSpPr txBox="1"/>
      </xdr:nvSpPr>
      <xdr:spPr>
        <a:xfrm>
          <a:off x="2705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34307</xdr:rowOff>
    </xdr:from>
    <xdr:ext cx="405111" cy="259045"/>
    <xdr:sp macro="" textlink="">
      <xdr:nvSpPr>
        <xdr:cNvPr id="89" name="n_3mainValue【図書館】&#10;有形固定資産減価償却率">
          <a:extLst>
            <a:ext uri="{FF2B5EF4-FFF2-40B4-BE49-F238E27FC236}">
              <a16:creationId xmlns:a16="http://schemas.microsoft.com/office/drawing/2014/main" id="{421028B8-6C86-4AB2-BFA7-A86050D26E4F}"/>
            </a:ext>
          </a:extLst>
        </xdr:cNvPr>
        <xdr:cNvSpPr txBox="1"/>
      </xdr:nvSpPr>
      <xdr:spPr>
        <a:xfrm>
          <a:off x="1816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11447</xdr:rowOff>
    </xdr:from>
    <xdr:ext cx="405111" cy="259045"/>
    <xdr:sp macro="" textlink="">
      <xdr:nvSpPr>
        <xdr:cNvPr id="90" name="n_4mainValue【図書館】&#10;有形固定資産減価償却率">
          <a:extLst>
            <a:ext uri="{FF2B5EF4-FFF2-40B4-BE49-F238E27FC236}">
              <a16:creationId xmlns:a16="http://schemas.microsoft.com/office/drawing/2014/main" id="{AB9AB834-03A1-4731-9790-A41A77AB45D0}"/>
            </a:ext>
          </a:extLst>
        </xdr:cNvPr>
        <xdr:cNvSpPr txBox="1"/>
      </xdr:nvSpPr>
      <xdr:spPr>
        <a:xfrm>
          <a:off x="927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7C27335-81F4-45F5-B537-7EEC6F991B4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B70A0E0-F041-41B4-8CC9-7CCDAF2395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296B064-706F-4DEE-B9C1-5F4CFBF759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9A55053-5B28-4C53-8C1D-A9E1ACF82A6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43591DA-191A-4A3B-8CF4-49EDEDB8DF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0A831E0-E2DC-4133-A1B2-86DADA9298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B39FF21-0CDD-414A-9EEC-FA9585642A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671DE02-DE8A-430D-9D89-D141C19EB3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2104CD9B-5406-4843-9186-07CF8066049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6CE44EA-F79D-465D-82F2-975EBA5517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6C2B5836-2E1E-4CC5-8AA0-787E8ACCFC43}"/>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00E21FE-29C1-4A46-A3EC-415C0D0D561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197A9F2-392C-4077-AE84-47A97961C15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0821BD6-E0E7-44D8-AC16-99A2707C7A8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8DD8402-2D49-4BC0-B3FC-FEDDDFDA18D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19D5D8A-7B61-454E-BE82-1F12EFB229A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E3D7139-9FDB-4B31-9731-E32DD1D1394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68D5148-823C-4E5B-89FF-85220130148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F8AA1A1-24CE-4426-AB56-16EF15297B3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0797726-C5BD-4BA5-94BC-96FA07A501B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7898088-9F84-4595-816F-0163163CF25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D41526A-7924-43F8-B826-84DBA4763A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661AFBF-C041-4DA8-8B61-CAA6F456AB7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5208771-5F77-4825-8E7D-D55CC562F26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9625B059-90E4-4AE2-9552-82D90779A9B5}"/>
            </a:ext>
          </a:extLst>
        </xdr:cNvPr>
        <xdr:cNvCxnSpPr/>
      </xdr:nvCxnSpPr>
      <xdr:spPr>
        <a:xfrm flipV="1">
          <a:off x="10476865" y="5829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662B9ED0-96D6-488E-B387-686446BA0360}"/>
            </a:ext>
          </a:extLst>
        </xdr:cNvPr>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63DAA7DF-C8E6-42E9-B71B-0DCFF15483C1}"/>
            </a:ext>
          </a:extLst>
        </xdr:cNvPr>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9FEFFFD7-2FCC-4C06-90EE-839101DBEAF7}"/>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2A17D7D7-80FA-4002-ADFE-DEB76569EE4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927C12BB-24D2-4C86-8AEE-D31CD2CA02AE}"/>
            </a:ext>
          </a:extLst>
        </xdr:cNvPr>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118C0613-86F1-40FE-8620-01137178DBBA}"/>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B320F192-6061-46E1-9E16-1F59910D18DA}"/>
            </a:ext>
          </a:extLst>
        </xdr:cNvPr>
        <xdr:cNvSpPr/>
      </xdr:nvSpPr>
      <xdr:spPr>
        <a:xfrm>
          <a:off x="9588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66C62D4A-F71B-424D-8528-D077616E27CD}"/>
            </a:ext>
          </a:extLst>
        </xdr:cNvPr>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EE91C264-A094-4F92-8C1C-E14355625D1E}"/>
            </a:ext>
          </a:extLst>
        </xdr:cNvPr>
        <xdr:cNvSpPr/>
      </xdr:nvSpPr>
      <xdr:spPr>
        <a:xfrm>
          <a:off x="7810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39240F28-EAE5-447C-81F8-0FFFEC18E465}"/>
            </a:ext>
          </a:extLst>
        </xdr:cNvPr>
        <xdr:cNvSpPr/>
      </xdr:nvSpPr>
      <xdr:spPr>
        <a:xfrm>
          <a:off x="6921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9ECE2A1-C1AB-4D60-AA17-FA61AF8F9FD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5F0555B-2A4D-40A8-B7FF-708F8C39083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8ED19EE-8DD6-4BD8-A878-1FF134A45F7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65171F1-16D0-4C42-B1EB-908EBA5A16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AADDEFC-EC3E-4444-A7ED-970DEEE961C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1" name="楕円 130">
          <a:extLst>
            <a:ext uri="{FF2B5EF4-FFF2-40B4-BE49-F238E27FC236}">
              <a16:creationId xmlns:a16="http://schemas.microsoft.com/office/drawing/2014/main" id="{1F80B942-FAFF-4B71-AB69-3E8CF1571F7E}"/>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2" name="【図書館】&#10;一人当たり面積該当値テキスト">
          <a:extLst>
            <a:ext uri="{FF2B5EF4-FFF2-40B4-BE49-F238E27FC236}">
              <a16:creationId xmlns:a16="http://schemas.microsoft.com/office/drawing/2014/main" id="{FBD0D4E2-814D-4A48-A58F-F13A74E92A92}"/>
            </a:ext>
          </a:extLst>
        </xdr:cNvPr>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id="{FB8A4CA4-1144-4880-ADF9-0D82C71903AF}"/>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id="{7D2DE8BD-CF6B-4B3D-984B-2A2F5B1340F4}"/>
            </a:ext>
          </a:extLst>
        </xdr:cNvPr>
        <xdr:cNvCxnSpPr/>
      </xdr:nvCxnSpPr>
      <xdr:spPr>
        <a:xfrm flipV="1">
          <a:off x="9639300" y="693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id="{06B400DC-2984-4F94-9DB5-29AA8E90DBB3}"/>
            </a:ext>
          </a:extLst>
        </xdr:cNvPr>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id="{E6557EFF-03B2-4CA5-AB7A-2003E1D658D9}"/>
            </a:ext>
          </a:extLst>
        </xdr:cNvPr>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id="{820BCAC0-9517-42C0-A0B0-2B0B6802534B}"/>
            </a:ext>
          </a:extLst>
        </xdr:cNvPr>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a:extLst>
            <a:ext uri="{FF2B5EF4-FFF2-40B4-BE49-F238E27FC236}">
              <a16:creationId xmlns:a16="http://schemas.microsoft.com/office/drawing/2014/main" id="{B3E26812-15F0-460E-B844-45746E75286E}"/>
            </a:ext>
          </a:extLst>
        </xdr:cNvPr>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F79157FB-C136-433A-AD7C-A9FE51875B1E}"/>
            </a:ext>
          </a:extLst>
        </xdr:cNvPr>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49A8B6B6-65ED-4CDE-AD3B-D976E1F01808}"/>
            </a:ext>
          </a:extLst>
        </xdr:cNvPr>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0B088874-EA23-4A1F-95BB-9C2BE681AEC0}"/>
            </a:ext>
          </a:extLst>
        </xdr:cNvPr>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3FF42B55-9BBD-4328-855A-90C12D097CDC}"/>
            </a:ext>
          </a:extLst>
        </xdr:cNvPr>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961BB876-282E-430E-BAF0-0E24D040A1F9}"/>
            </a:ext>
          </a:extLst>
        </xdr:cNvPr>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DD87B748-FA9E-4C81-B0E5-707B5459AC3B}"/>
            </a:ext>
          </a:extLst>
        </xdr:cNvPr>
        <xdr:cNvSpPr txBox="1"/>
      </xdr:nvSpPr>
      <xdr:spPr>
        <a:xfrm>
          <a:off x="6737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5" name="n_1mainValue【図書館】&#10;一人当たり面積">
          <a:extLst>
            <a:ext uri="{FF2B5EF4-FFF2-40B4-BE49-F238E27FC236}">
              <a16:creationId xmlns:a16="http://schemas.microsoft.com/office/drawing/2014/main" id="{68C9C33A-6E3A-4D31-98D1-73F6FEC6DF24}"/>
            </a:ext>
          </a:extLst>
        </xdr:cNvPr>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a:extLst>
            <a:ext uri="{FF2B5EF4-FFF2-40B4-BE49-F238E27FC236}">
              <a16:creationId xmlns:a16="http://schemas.microsoft.com/office/drawing/2014/main" id="{6E80835D-2350-4BC2-B72D-F9565D513CF5}"/>
            </a:ext>
          </a:extLst>
        </xdr:cNvPr>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a:extLst>
            <a:ext uri="{FF2B5EF4-FFF2-40B4-BE49-F238E27FC236}">
              <a16:creationId xmlns:a16="http://schemas.microsoft.com/office/drawing/2014/main" id="{C5134A62-7F90-4336-8207-159ED3D28383}"/>
            </a:ext>
          </a:extLst>
        </xdr:cNvPr>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id="{B63E7AEA-1ED9-4C48-970E-7C410EEE4B92}"/>
            </a:ext>
          </a:extLst>
        </xdr:cNvPr>
        <xdr:cNvSpPr txBox="1"/>
      </xdr:nvSpPr>
      <xdr:spPr>
        <a:xfrm>
          <a:off x="6737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863488D-E010-40D5-94F5-7A4C90F5EA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844E37C-EF57-473F-8BE1-24C699C7FD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4060C05-0F05-4640-932D-F1AA57478F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ACF3412-43F6-4534-8B3E-A158FAAA3E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AA09261-C81E-47B7-A05D-B9CB016458E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8BCC9E1-B2B4-4657-B638-F6B98146FD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02F9211-1DC2-4663-AC7D-84C19527C4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384E718-2582-4601-AECE-E3D2478BF5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436D370-1A2D-4D38-8DAD-0C75A82D311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F8E7A4D-B98C-456D-8B68-5FC0EE7DD9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4464B26F-F34A-430F-AE78-EC14F95CAC5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38967C84-7DB9-44A6-A809-7B24ED2F462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D344394D-3DEA-41F1-B5CC-55EC5C25844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D1A36675-8B62-4FCF-856C-78D7725B385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794F1CE5-48C3-4544-BF9A-73BD340CCF6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CECEE224-6AAB-47A8-8FC5-325F5FEA8FE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20DD6675-8508-4652-B186-174ED239B78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7FBA35CA-6554-4FEB-90C3-E227ABCF523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99FF3C67-4C65-465A-9192-949313E8BE0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22BB51F9-7CDE-482B-96BA-B9F8E9BDFAF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331D2F70-D4CB-4E4F-882B-90E1DF7BC8E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1EB379F-496C-40E2-AF08-29F2A02E943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8B5760D1-D2B9-455D-BF61-A6A6ECDA8C1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9E9AEAF6-4D26-47C4-9B8A-997F8BEBCD2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3" name="直線コネクタ 172">
          <a:extLst>
            <a:ext uri="{FF2B5EF4-FFF2-40B4-BE49-F238E27FC236}">
              <a16:creationId xmlns:a16="http://schemas.microsoft.com/office/drawing/2014/main" id="{A0F62ED3-D853-4B4B-BA56-76265B9FE4D0}"/>
            </a:ext>
          </a:extLst>
        </xdr:cNvPr>
        <xdr:cNvCxnSpPr/>
      </xdr:nvCxnSpPr>
      <xdr:spPr>
        <a:xfrm flipV="1">
          <a:off x="4634865" y="97040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FD3B4D2B-37D9-41CA-9B0E-2A5BCB4EB5B0}"/>
            </a:ext>
          </a:extLst>
        </xdr:cNvPr>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5" name="直線コネクタ 174">
          <a:extLst>
            <a:ext uri="{FF2B5EF4-FFF2-40B4-BE49-F238E27FC236}">
              <a16:creationId xmlns:a16="http://schemas.microsoft.com/office/drawing/2014/main" id="{1103D077-5D36-45B9-AD7D-2E06B77CDAA7}"/>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EC66EA11-2499-445C-B281-10BEB5BC9966}"/>
            </a:ext>
          </a:extLst>
        </xdr:cNvPr>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51B3176A-97DA-498D-A8AB-48150CAFEB66}"/>
            </a:ext>
          </a:extLst>
        </xdr:cNvPr>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4D78F59A-DCE5-4D6A-834B-13D24F3834AE}"/>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9" name="フローチャート: 判断 178">
          <a:extLst>
            <a:ext uri="{FF2B5EF4-FFF2-40B4-BE49-F238E27FC236}">
              <a16:creationId xmlns:a16="http://schemas.microsoft.com/office/drawing/2014/main" id="{A6D3E2D0-81F6-4964-95BB-25AD55B265FE}"/>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0" name="フローチャート: 判断 179">
          <a:extLst>
            <a:ext uri="{FF2B5EF4-FFF2-40B4-BE49-F238E27FC236}">
              <a16:creationId xmlns:a16="http://schemas.microsoft.com/office/drawing/2014/main" id="{2A38CE9F-82C6-4454-8A72-17BC3F209ECF}"/>
            </a:ext>
          </a:extLst>
        </xdr:cNvPr>
        <xdr:cNvSpPr/>
      </xdr:nvSpPr>
      <xdr:spPr>
        <a:xfrm>
          <a:off x="3746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1" name="フローチャート: 判断 180">
          <a:extLst>
            <a:ext uri="{FF2B5EF4-FFF2-40B4-BE49-F238E27FC236}">
              <a16:creationId xmlns:a16="http://schemas.microsoft.com/office/drawing/2014/main" id="{9A9C10BB-DAE9-47E6-AF3F-46581A41732D}"/>
            </a:ext>
          </a:extLst>
        </xdr:cNvPr>
        <xdr:cNvSpPr/>
      </xdr:nvSpPr>
      <xdr:spPr>
        <a:xfrm>
          <a:off x="2857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2" name="フローチャート: 判断 181">
          <a:extLst>
            <a:ext uri="{FF2B5EF4-FFF2-40B4-BE49-F238E27FC236}">
              <a16:creationId xmlns:a16="http://schemas.microsoft.com/office/drawing/2014/main" id="{BA623C73-312F-45A5-992A-59972BF2DE0E}"/>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3" name="フローチャート: 判断 182">
          <a:extLst>
            <a:ext uri="{FF2B5EF4-FFF2-40B4-BE49-F238E27FC236}">
              <a16:creationId xmlns:a16="http://schemas.microsoft.com/office/drawing/2014/main" id="{C9DA82C2-7845-4304-A916-9B77FB92645C}"/>
            </a:ext>
          </a:extLst>
        </xdr:cNvPr>
        <xdr:cNvSpPr/>
      </xdr:nvSpPr>
      <xdr:spPr>
        <a:xfrm>
          <a:off x="1079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57AD995-2060-428A-88EC-1E44977EFA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C0F8325-950D-4EF8-8DE7-9A65E77E84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A2A5B67-5E3B-49BF-9918-A5AC3B4465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0887574-EA1F-4EDB-BE05-A3B3CCFBA8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502747D-14BA-4129-BBB0-6EB7C44BCD1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63500</xdr:rowOff>
    </xdr:from>
    <xdr:to>
      <xdr:col>24</xdr:col>
      <xdr:colOff>114300</xdr:colOff>
      <xdr:row>63</xdr:row>
      <xdr:rowOff>165100</xdr:rowOff>
    </xdr:to>
    <xdr:sp macro="" textlink="">
      <xdr:nvSpPr>
        <xdr:cNvPr id="189" name="楕円 188">
          <a:extLst>
            <a:ext uri="{FF2B5EF4-FFF2-40B4-BE49-F238E27FC236}">
              <a16:creationId xmlns:a16="http://schemas.microsoft.com/office/drawing/2014/main" id="{37059885-7222-41AA-ABD8-88BE799F4FC1}"/>
            </a:ext>
          </a:extLst>
        </xdr:cNvPr>
        <xdr:cNvSpPr/>
      </xdr:nvSpPr>
      <xdr:spPr>
        <a:xfrm>
          <a:off x="4584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41927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FDA0C270-8EEA-4549-8B2F-F5570DA3C669}"/>
            </a:ext>
          </a:extLst>
        </xdr:cNvPr>
        <xdr:cNvSpPr txBox="1"/>
      </xdr:nvSpPr>
      <xdr:spPr>
        <a:xfrm>
          <a:off x="4673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191" name="楕円 190">
          <a:extLst>
            <a:ext uri="{FF2B5EF4-FFF2-40B4-BE49-F238E27FC236}">
              <a16:creationId xmlns:a16="http://schemas.microsoft.com/office/drawing/2014/main" id="{4F5F432E-9C14-4FAC-8343-9B76A66DCB67}"/>
            </a:ext>
          </a:extLst>
        </xdr:cNvPr>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114300</xdr:rowOff>
    </xdr:to>
    <xdr:cxnSp macro="">
      <xdr:nvCxnSpPr>
        <xdr:cNvPr id="192" name="直線コネクタ 191">
          <a:extLst>
            <a:ext uri="{FF2B5EF4-FFF2-40B4-BE49-F238E27FC236}">
              <a16:creationId xmlns:a16="http://schemas.microsoft.com/office/drawing/2014/main" id="{21E64742-E971-4275-B758-64E5C6FDE305}"/>
            </a:ext>
          </a:extLst>
        </xdr:cNvPr>
        <xdr:cNvCxnSpPr/>
      </xdr:nvCxnSpPr>
      <xdr:spPr>
        <a:xfrm>
          <a:off x="3797300" y="108356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97790</xdr:rowOff>
    </xdr:from>
    <xdr:to>
      <xdr:col>15</xdr:col>
      <xdr:colOff>101600</xdr:colOff>
      <xdr:row>63</xdr:row>
      <xdr:rowOff>27940</xdr:rowOff>
    </xdr:to>
    <xdr:sp macro="" textlink="">
      <xdr:nvSpPr>
        <xdr:cNvPr id="193" name="楕円 192">
          <a:extLst>
            <a:ext uri="{FF2B5EF4-FFF2-40B4-BE49-F238E27FC236}">
              <a16:creationId xmlns:a16="http://schemas.microsoft.com/office/drawing/2014/main" id="{241DFEC5-61A5-4889-B961-BA01DFCE4F5C}"/>
            </a:ext>
          </a:extLst>
        </xdr:cNvPr>
        <xdr:cNvSpPr/>
      </xdr:nvSpPr>
      <xdr:spPr>
        <a:xfrm>
          <a:off x="2857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148590</xdr:rowOff>
    </xdr:from>
    <xdr:to>
      <xdr:col>19</xdr:col>
      <xdr:colOff>177800</xdr:colOff>
      <xdr:row>63</xdr:row>
      <xdr:rowOff>34290</xdr:rowOff>
    </xdr:to>
    <xdr:cxnSp macro="">
      <xdr:nvCxnSpPr>
        <xdr:cNvPr id="194" name="直線コネクタ 193">
          <a:extLst>
            <a:ext uri="{FF2B5EF4-FFF2-40B4-BE49-F238E27FC236}">
              <a16:creationId xmlns:a16="http://schemas.microsoft.com/office/drawing/2014/main" id="{B4D486A6-457D-407F-9282-EA91360D6FA0}"/>
            </a:ext>
          </a:extLst>
        </xdr:cNvPr>
        <xdr:cNvCxnSpPr/>
      </xdr:nvCxnSpPr>
      <xdr:spPr>
        <a:xfrm>
          <a:off x="2908300" y="107784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xdr:rowOff>
    </xdr:from>
    <xdr:to>
      <xdr:col>10</xdr:col>
      <xdr:colOff>165100</xdr:colOff>
      <xdr:row>62</xdr:row>
      <xdr:rowOff>111760</xdr:rowOff>
    </xdr:to>
    <xdr:sp macro="" textlink="">
      <xdr:nvSpPr>
        <xdr:cNvPr id="195" name="楕円 194">
          <a:extLst>
            <a:ext uri="{FF2B5EF4-FFF2-40B4-BE49-F238E27FC236}">
              <a16:creationId xmlns:a16="http://schemas.microsoft.com/office/drawing/2014/main" id="{F1749FA2-56D4-4B5B-AC37-3825496F2387}"/>
            </a:ext>
          </a:extLst>
        </xdr:cNvPr>
        <xdr:cNvSpPr/>
      </xdr:nvSpPr>
      <xdr:spPr>
        <a:xfrm>
          <a:off x="196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60960</xdr:rowOff>
    </xdr:from>
    <xdr:to>
      <xdr:col>15</xdr:col>
      <xdr:colOff>50800</xdr:colOff>
      <xdr:row>62</xdr:row>
      <xdr:rowOff>148590</xdr:rowOff>
    </xdr:to>
    <xdr:cxnSp macro="">
      <xdr:nvCxnSpPr>
        <xdr:cNvPr id="196" name="直線コネクタ 195">
          <a:extLst>
            <a:ext uri="{FF2B5EF4-FFF2-40B4-BE49-F238E27FC236}">
              <a16:creationId xmlns:a16="http://schemas.microsoft.com/office/drawing/2014/main" id="{6C3A6F8C-4E8A-47C5-9AB5-5A84C7DDDCB6}"/>
            </a:ext>
          </a:extLst>
        </xdr:cNvPr>
        <xdr:cNvCxnSpPr/>
      </xdr:nvCxnSpPr>
      <xdr:spPr>
        <a:xfrm>
          <a:off x="2019300" y="106908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109220</xdr:rowOff>
    </xdr:from>
    <xdr:to>
      <xdr:col>6</xdr:col>
      <xdr:colOff>38100</xdr:colOff>
      <xdr:row>62</xdr:row>
      <xdr:rowOff>39370</xdr:rowOff>
    </xdr:to>
    <xdr:sp macro="" textlink="">
      <xdr:nvSpPr>
        <xdr:cNvPr id="197" name="楕円 196">
          <a:extLst>
            <a:ext uri="{FF2B5EF4-FFF2-40B4-BE49-F238E27FC236}">
              <a16:creationId xmlns:a16="http://schemas.microsoft.com/office/drawing/2014/main" id="{74142CF8-D36F-441C-9D95-3F2F62614ECC}"/>
            </a:ext>
          </a:extLst>
        </xdr:cNvPr>
        <xdr:cNvSpPr/>
      </xdr:nvSpPr>
      <xdr:spPr>
        <a:xfrm>
          <a:off x="107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160020</xdr:rowOff>
    </xdr:from>
    <xdr:to>
      <xdr:col>10</xdr:col>
      <xdr:colOff>114300</xdr:colOff>
      <xdr:row>62</xdr:row>
      <xdr:rowOff>60960</xdr:rowOff>
    </xdr:to>
    <xdr:cxnSp macro="">
      <xdr:nvCxnSpPr>
        <xdr:cNvPr id="198" name="直線コネクタ 197">
          <a:extLst>
            <a:ext uri="{FF2B5EF4-FFF2-40B4-BE49-F238E27FC236}">
              <a16:creationId xmlns:a16="http://schemas.microsoft.com/office/drawing/2014/main" id="{1D765D32-528D-42FA-9AD9-CFE69BF62952}"/>
            </a:ext>
          </a:extLst>
        </xdr:cNvPr>
        <xdr:cNvCxnSpPr/>
      </xdr:nvCxnSpPr>
      <xdr:spPr>
        <a:xfrm>
          <a:off x="1130300" y="10618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2557</xdr:rowOff>
    </xdr:from>
    <xdr:ext cx="405111" cy="259045"/>
    <xdr:sp macro="" textlink="">
      <xdr:nvSpPr>
        <xdr:cNvPr id="199" name="n_1aveValue【体育館・プール】&#10;有形固定資産減価償却率">
          <a:extLst>
            <a:ext uri="{FF2B5EF4-FFF2-40B4-BE49-F238E27FC236}">
              <a16:creationId xmlns:a16="http://schemas.microsoft.com/office/drawing/2014/main" id="{9779B653-6268-4884-AA7E-BF8073D1494C}"/>
            </a:ext>
          </a:extLst>
        </xdr:cNvPr>
        <xdr:cNvSpPr txBox="1"/>
      </xdr:nvSpPr>
      <xdr:spPr>
        <a:xfrm>
          <a:off x="3582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0" name="n_2aveValue【体育館・プール】&#10;有形固定資産減価償却率">
          <a:extLst>
            <a:ext uri="{FF2B5EF4-FFF2-40B4-BE49-F238E27FC236}">
              <a16:creationId xmlns:a16="http://schemas.microsoft.com/office/drawing/2014/main" id="{E83002C1-CAEA-4514-A093-82794088B97B}"/>
            </a:ext>
          </a:extLst>
        </xdr:cNvPr>
        <xdr:cNvSpPr txBox="1"/>
      </xdr:nvSpPr>
      <xdr:spPr>
        <a:xfrm>
          <a:off x="2705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1" name="n_3aveValue【体育館・プール】&#10;有形固定資産減価償却率">
          <a:extLst>
            <a:ext uri="{FF2B5EF4-FFF2-40B4-BE49-F238E27FC236}">
              <a16:creationId xmlns:a16="http://schemas.microsoft.com/office/drawing/2014/main" id="{3DCDAC2A-7365-49DA-AB17-8CBF91EC3077}"/>
            </a:ext>
          </a:extLst>
        </xdr:cNvPr>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87EBA7BB-4391-416E-BA4E-85DDD6ED2A28}"/>
            </a:ext>
          </a:extLst>
        </xdr:cNvPr>
        <xdr:cNvSpPr txBox="1"/>
      </xdr:nvSpPr>
      <xdr:spPr>
        <a:xfrm>
          <a:off x="927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203" name="n_1mainValue【体育館・プール】&#10;有形固定資産減価償却率">
          <a:extLst>
            <a:ext uri="{FF2B5EF4-FFF2-40B4-BE49-F238E27FC236}">
              <a16:creationId xmlns:a16="http://schemas.microsoft.com/office/drawing/2014/main" id="{1FFF9DB1-B0FD-4A16-9DDA-B74E674F6B44}"/>
            </a:ext>
          </a:extLst>
        </xdr:cNvPr>
        <xdr:cNvSpPr txBox="1"/>
      </xdr:nvSpPr>
      <xdr:spPr>
        <a:xfrm>
          <a:off x="3582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19067</xdr:rowOff>
    </xdr:from>
    <xdr:ext cx="405111" cy="259045"/>
    <xdr:sp macro="" textlink="">
      <xdr:nvSpPr>
        <xdr:cNvPr id="204" name="n_2mainValue【体育館・プール】&#10;有形固定資産減価償却率">
          <a:extLst>
            <a:ext uri="{FF2B5EF4-FFF2-40B4-BE49-F238E27FC236}">
              <a16:creationId xmlns:a16="http://schemas.microsoft.com/office/drawing/2014/main" id="{88BA932E-07C5-40A3-B664-7C55F488360C}"/>
            </a:ext>
          </a:extLst>
        </xdr:cNvPr>
        <xdr:cNvSpPr txBox="1"/>
      </xdr:nvSpPr>
      <xdr:spPr>
        <a:xfrm>
          <a:off x="2705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102887</xdr:rowOff>
    </xdr:from>
    <xdr:ext cx="405111" cy="259045"/>
    <xdr:sp macro="" textlink="">
      <xdr:nvSpPr>
        <xdr:cNvPr id="205" name="n_3mainValue【体育館・プール】&#10;有形固定資産減価償却率">
          <a:extLst>
            <a:ext uri="{FF2B5EF4-FFF2-40B4-BE49-F238E27FC236}">
              <a16:creationId xmlns:a16="http://schemas.microsoft.com/office/drawing/2014/main" id="{DA3D7927-FD72-4559-BDE3-1EC0E9AA7111}"/>
            </a:ext>
          </a:extLst>
        </xdr:cNvPr>
        <xdr:cNvSpPr txBox="1"/>
      </xdr:nvSpPr>
      <xdr:spPr>
        <a:xfrm>
          <a:off x="1816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206" name="n_4mainValue【体育館・プール】&#10;有形固定資産減価償却率">
          <a:extLst>
            <a:ext uri="{FF2B5EF4-FFF2-40B4-BE49-F238E27FC236}">
              <a16:creationId xmlns:a16="http://schemas.microsoft.com/office/drawing/2014/main" id="{586ADF49-AA2A-4C0E-B56C-B24C381733C5}"/>
            </a:ext>
          </a:extLst>
        </xdr:cNvPr>
        <xdr:cNvSpPr txBox="1"/>
      </xdr:nvSpPr>
      <xdr:spPr>
        <a:xfrm>
          <a:off x="927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E37211D-4EEA-4B62-AC45-3F1E54B595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90670F9-2C81-4D26-8980-BF8E8F31A7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7E29553-A716-4205-98E6-CDCB708E44F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F5C85F8-EF49-42BA-8FD3-C652EBB065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A47F620-B4E3-40AB-9C8E-7CA586DCB9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BBF0CF8-67C3-416D-9330-71597E0BFE2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0BE1DB6-DF4F-45BB-89A6-5B182D6356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DF1FBB4-FB3D-47D3-96E1-DBD8463FBE7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C9BF9C7-1D62-413A-B85F-A0115F10476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E5DFA49-9659-42A6-83BA-04F3F31642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93C85AC3-0856-4046-BB3E-2673C462231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3D32E21-6D22-49BD-A417-144899420B1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F7BA291D-7AB2-4374-9C3F-D93F58B0E6E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EEBF5182-AD40-4AB9-90C8-756BED4CF74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4E6BBC36-1518-41F9-9DC5-0F6E3D4C1A5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43AB6E3-8F77-48DA-977D-AA8C66ACB44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226D2B60-BEB8-4107-AB0C-023DFDD9FCC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2186B83-5A0C-436E-ACBA-BA8C6C3895B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44974667-F4AB-45E4-B77E-90373FB0740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A609850-DF19-409A-A73B-E284D7FD83A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4234ECA-A48B-4A0E-9A76-D8FB6CBFA08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6AD9131-525D-434A-A8F3-F3B1B337FA8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778BFDE-B4EA-4CD1-9BC1-EF5A55031AC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38C38713-2688-47FB-8952-F2F3FADC5A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DC83DC1C-E2A9-4B0E-B419-528B8087F5E9}"/>
            </a:ext>
          </a:extLst>
        </xdr:cNvPr>
        <xdr:cNvCxnSpPr/>
      </xdr:nvCxnSpPr>
      <xdr:spPr>
        <a:xfrm flipV="1">
          <a:off x="10476865" y="95631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289124B6-16BA-4127-854E-04691E4306F5}"/>
            </a:ext>
          </a:extLst>
        </xdr:cNvPr>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75426676-F806-42EB-AA40-8ED07D69949A}"/>
            </a:ext>
          </a:extLst>
        </xdr:cNvPr>
        <xdr:cNvCxnSpPr/>
      </xdr:nvCxnSpPr>
      <xdr:spPr>
        <a:xfrm>
          <a:off x="10388600" y="1090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84E6AED0-8220-477C-9646-D77A2829F008}"/>
            </a:ext>
          </a:extLst>
        </xdr:cNvPr>
        <xdr:cNvSpPr txBox="1"/>
      </xdr:nvSpPr>
      <xdr:spPr>
        <a:xfrm>
          <a:off x="10515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B5754A00-7DB2-443A-B88D-AD1074BBBB1B}"/>
            </a:ext>
          </a:extLst>
        </xdr:cNvPr>
        <xdr:cNvCxnSpPr/>
      </xdr:nvCxnSpPr>
      <xdr:spPr>
        <a:xfrm>
          <a:off x="10388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156227</xdr:rowOff>
    </xdr:from>
    <xdr:ext cx="469744" cy="259045"/>
    <xdr:sp macro="" textlink="">
      <xdr:nvSpPr>
        <xdr:cNvPr id="236" name="【体育館・プール】&#10;一人当たり面積平均値テキスト">
          <a:extLst>
            <a:ext uri="{FF2B5EF4-FFF2-40B4-BE49-F238E27FC236}">
              <a16:creationId xmlns:a16="http://schemas.microsoft.com/office/drawing/2014/main" id="{2B6EB1E4-B890-4D70-9F9C-8876049C500C}"/>
            </a:ext>
          </a:extLst>
        </xdr:cNvPr>
        <xdr:cNvSpPr txBox="1"/>
      </xdr:nvSpPr>
      <xdr:spPr>
        <a:xfrm>
          <a:off x="10515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7" name="フローチャート: 判断 236">
          <a:extLst>
            <a:ext uri="{FF2B5EF4-FFF2-40B4-BE49-F238E27FC236}">
              <a16:creationId xmlns:a16="http://schemas.microsoft.com/office/drawing/2014/main" id="{17160E62-F38D-4DF5-B2D2-10240B671F92}"/>
            </a:ext>
          </a:extLst>
        </xdr:cNvPr>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38" name="フローチャート: 判断 237">
          <a:extLst>
            <a:ext uri="{FF2B5EF4-FFF2-40B4-BE49-F238E27FC236}">
              <a16:creationId xmlns:a16="http://schemas.microsoft.com/office/drawing/2014/main" id="{79C128B0-F3E2-4367-8F20-84B21659FA62}"/>
            </a:ext>
          </a:extLst>
        </xdr:cNvPr>
        <xdr:cNvSpPr/>
      </xdr:nvSpPr>
      <xdr:spPr>
        <a:xfrm>
          <a:off x="9588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F4EE169E-6706-4D95-B727-B8B80277A714}"/>
            </a:ext>
          </a:extLst>
        </xdr:cNvPr>
        <xdr:cNvSpPr/>
      </xdr:nvSpPr>
      <xdr:spPr>
        <a:xfrm>
          <a:off x="8699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0" name="フローチャート: 判断 239">
          <a:extLst>
            <a:ext uri="{FF2B5EF4-FFF2-40B4-BE49-F238E27FC236}">
              <a16:creationId xmlns:a16="http://schemas.microsoft.com/office/drawing/2014/main" id="{E7FBD81B-C096-4618-8D93-9170272689E4}"/>
            </a:ext>
          </a:extLst>
        </xdr:cNvPr>
        <xdr:cNvSpPr/>
      </xdr:nvSpPr>
      <xdr:spPr>
        <a:xfrm>
          <a:off x="7810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0EE6D9EB-2873-4189-BB18-E19D136F1628}"/>
            </a:ext>
          </a:extLst>
        </xdr:cNvPr>
        <xdr:cNvSpPr/>
      </xdr:nvSpPr>
      <xdr:spPr>
        <a:xfrm>
          <a:off x="6921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7A4D65C-1696-4EA6-9F49-B24C58DE05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9F82BBC-DEAA-4901-AB0E-EF3F339F3BF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91C04C7-FC26-40AA-9A7B-C72B8C43A4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198AA91-06A2-48C2-8FD0-A73129B232A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E0DB59A-F368-43AC-B9D1-18F2FB04B5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114300</xdr:rowOff>
    </xdr:from>
    <xdr:to>
      <xdr:col>55</xdr:col>
      <xdr:colOff>50800</xdr:colOff>
      <xdr:row>61</xdr:row>
      <xdr:rowOff>44450</xdr:rowOff>
    </xdr:to>
    <xdr:sp macro="" textlink="">
      <xdr:nvSpPr>
        <xdr:cNvPr id="247" name="楕円 246">
          <a:extLst>
            <a:ext uri="{FF2B5EF4-FFF2-40B4-BE49-F238E27FC236}">
              <a16:creationId xmlns:a16="http://schemas.microsoft.com/office/drawing/2014/main" id="{20A0082D-36E7-47F8-955E-C6F6E1BF3521}"/>
            </a:ext>
          </a:extLst>
        </xdr:cNvPr>
        <xdr:cNvSpPr/>
      </xdr:nvSpPr>
      <xdr:spPr>
        <a:xfrm>
          <a:off x="104267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137177</xdr:rowOff>
    </xdr:from>
    <xdr:ext cx="469744" cy="259045"/>
    <xdr:sp macro="" textlink="">
      <xdr:nvSpPr>
        <xdr:cNvPr id="248" name="【体育館・プール】&#10;一人当たり面積該当値テキスト">
          <a:extLst>
            <a:ext uri="{FF2B5EF4-FFF2-40B4-BE49-F238E27FC236}">
              <a16:creationId xmlns:a16="http://schemas.microsoft.com/office/drawing/2014/main" id="{60B1F971-9DD2-4A18-918C-B92A93D641F1}"/>
            </a:ext>
          </a:extLst>
        </xdr:cNvPr>
        <xdr:cNvSpPr txBox="1"/>
      </xdr:nvSpPr>
      <xdr:spPr>
        <a:xfrm>
          <a:off x="10515600"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114300</xdr:rowOff>
    </xdr:from>
    <xdr:to>
      <xdr:col>50</xdr:col>
      <xdr:colOff>165100</xdr:colOff>
      <xdr:row>61</xdr:row>
      <xdr:rowOff>44450</xdr:rowOff>
    </xdr:to>
    <xdr:sp macro="" textlink="">
      <xdr:nvSpPr>
        <xdr:cNvPr id="249" name="楕円 248">
          <a:extLst>
            <a:ext uri="{FF2B5EF4-FFF2-40B4-BE49-F238E27FC236}">
              <a16:creationId xmlns:a16="http://schemas.microsoft.com/office/drawing/2014/main" id="{6072E362-294F-4E3E-9043-A32E0ACDFAB8}"/>
            </a:ext>
          </a:extLst>
        </xdr:cNvPr>
        <xdr:cNvSpPr/>
      </xdr:nvSpPr>
      <xdr:spPr>
        <a:xfrm>
          <a:off x="9588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165100</xdr:rowOff>
    </xdr:from>
    <xdr:to>
      <xdr:col>55</xdr:col>
      <xdr:colOff>0</xdr:colOff>
      <xdr:row>60</xdr:row>
      <xdr:rowOff>165100</xdr:rowOff>
    </xdr:to>
    <xdr:cxnSp macro="">
      <xdr:nvCxnSpPr>
        <xdr:cNvPr id="250" name="直線コネクタ 249">
          <a:extLst>
            <a:ext uri="{FF2B5EF4-FFF2-40B4-BE49-F238E27FC236}">
              <a16:creationId xmlns:a16="http://schemas.microsoft.com/office/drawing/2014/main" id="{0AF3D73E-7589-4D41-B134-D653FAC597E3}"/>
            </a:ext>
          </a:extLst>
        </xdr:cNvPr>
        <xdr:cNvCxnSpPr/>
      </xdr:nvCxnSpPr>
      <xdr:spPr>
        <a:xfrm>
          <a:off x="9639300" y="1045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114300</xdr:rowOff>
    </xdr:from>
    <xdr:to>
      <xdr:col>46</xdr:col>
      <xdr:colOff>38100</xdr:colOff>
      <xdr:row>61</xdr:row>
      <xdr:rowOff>44450</xdr:rowOff>
    </xdr:to>
    <xdr:sp macro="" textlink="">
      <xdr:nvSpPr>
        <xdr:cNvPr id="251" name="楕円 250">
          <a:extLst>
            <a:ext uri="{FF2B5EF4-FFF2-40B4-BE49-F238E27FC236}">
              <a16:creationId xmlns:a16="http://schemas.microsoft.com/office/drawing/2014/main" id="{E0D9883D-8F53-4280-9A9C-12B135F31FAC}"/>
            </a:ext>
          </a:extLst>
        </xdr:cNvPr>
        <xdr:cNvSpPr/>
      </xdr:nvSpPr>
      <xdr:spPr>
        <a:xfrm>
          <a:off x="8699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165100</xdr:rowOff>
    </xdr:from>
    <xdr:to>
      <xdr:col>50</xdr:col>
      <xdr:colOff>114300</xdr:colOff>
      <xdr:row>60</xdr:row>
      <xdr:rowOff>165100</xdr:rowOff>
    </xdr:to>
    <xdr:cxnSp macro="">
      <xdr:nvCxnSpPr>
        <xdr:cNvPr id="252" name="直線コネクタ 251">
          <a:extLst>
            <a:ext uri="{FF2B5EF4-FFF2-40B4-BE49-F238E27FC236}">
              <a16:creationId xmlns:a16="http://schemas.microsoft.com/office/drawing/2014/main" id="{6751D012-EE96-4D60-B861-41EA1BA6D19B}"/>
            </a:ext>
          </a:extLst>
        </xdr:cNvPr>
        <xdr:cNvCxnSpPr/>
      </xdr:nvCxnSpPr>
      <xdr:spPr>
        <a:xfrm>
          <a:off x="87503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114300</xdr:rowOff>
    </xdr:from>
    <xdr:to>
      <xdr:col>41</xdr:col>
      <xdr:colOff>101600</xdr:colOff>
      <xdr:row>61</xdr:row>
      <xdr:rowOff>44450</xdr:rowOff>
    </xdr:to>
    <xdr:sp macro="" textlink="">
      <xdr:nvSpPr>
        <xdr:cNvPr id="253" name="楕円 252">
          <a:extLst>
            <a:ext uri="{FF2B5EF4-FFF2-40B4-BE49-F238E27FC236}">
              <a16:creationId xmlns:a16="http://schemas.microsoft.com/office/drawing/2014/main" id="{9CFD36D1-6E60-4863-AD83-AF1DFEEAB538}"/>
            </a:ext>
          </a:extLst>
        </xdr:cNvPr>
        <xdr:cNvSpPr/>
      </xdr:nvSpPr>
      <xdr:spPr>
        <a:xfrm>
          <a:off x="7810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165100</xdr:rowOff>
    </xdr:from>
    <xdr:to>
      <xdr:col>45</xdr:col>
      <xdr:colOff>177800</xdr:colOff>
      <xdr:row>60</xdr:row>
      <xdr:rowOff>165100</xdr:rowOff>
    </xdr:to>
    <xdr:cxnSp macro="">
      <xdr:nvCxnSpPr>
        <xdr:cNvPr id="254" name="直線コネクタ 253">
          <a:extLst>
            <a:ext uri="{FF2B5EF4-FFF2-40B4-BE49-F238E27FC236}">
              <a16:creationId xmlns:a16="http://schemas.microsoft.com/office/drawing/2014/main" id="{8E99E5FB-46B6-4FE5-B669-9C6E51039EF6}"/>
            </a:ext>
          </a:extLst>
        </xdr:cNvPr>
        <xdr:cNvCxnSpPr/>
      </xdr:nvCxnSpPr>
      <xdr:spPr>
        <a:xfrm>
          <a:off x="78613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55" name="楕円 254">
          <a:extLst>
            <a:ext uri="{FF2B5EF4-FFF2-40B4-BE49-F238E27FC236}">
              <a16:creationId xmlns:a16="http://schemas.microsoft.com/office/drawing/2014/main" id="{1B4F7F85-7DE6-4CE0-8800-FCB8CDDBC8BE}"/>
            </a:ext>
          </a:extLst>
        </xdr:cNvPr>
        <xdr:cNvSpPr/>
      </xdr:nvSpPr>
      <xdr:spPr>
        <a:xfrm>
          <a:off x="6921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165100</xdr:rowOff>
    </xdr:from>
    <xdr:to>
      <xdr:col>41</xdr:col>
      <xdr:colOff>50800</xdr:colOff>
      <xdr:row>60</xdr:row>
      <xdr:rowOff>165100</xdr:rowOff>
    </xdr:to>
    <xdr:cxnSp macro="">
      <xdr:nvCxnSpPr>
        <xdr:cNvPr id="256" name="直線コネクタ 255">
          <a:extLst>
            <a:ext uri="{FF2B5EF4-FFF2-40B4-BE49-F238E27FC236}">
              <a16:creationId xmlns:a16="http://schemas.microsoft.com/office/drawing/2014/main" id="{527ACB8D-F38F-45B8-B4BC-5DF839CDC0DD}"/>
            </a:ext>
          </a:extLst>
        </xdr:cNvPr>
        <xdr:cNvCxnSpPr/>
      </xdr:nvCxnSpPr>
      <xdr:spPr>
        <a:xfrm>
          <a:off x="69723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111777</xdr:rowOff>
    </xdr:from>
    <xdr:ext cx="469744" cy="259045"/>
    <xdr:sp macro="" textlink="">
      <xdr:nvSpPr>
        <xdr:cNvPr id="257" name="n_1aveValue【体育館・プール】&#10;一人当たり面積">
          <a:extLst>
            <a:ext uri="{FF2B5EF4-FFF2-40B4-BE49-F238E27FC236}">
              <a16:creationId xmlns:a16="http://schemas.microsoft.com/office/drawing/2014/main" id="{5DF392CF-DF90-4598-82A8-A7A821066CF0}"/>
            </a:ext>
          </a:extLst>
        </xdr:cNvPr>
        <xdr:cNvSpPr txBox="1"/>
      </xdr:nvSpPr>
      <xdr:spPr>
        <a:xfrm>
          <a:off x="9391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8" name="n_2aveValue【体育館・プール】&#10;一人当たり面積">
          <a:extLst>
            <a:ext uri="{FF2B5EF4-FFF2-40B4-BE49-F238E27FC236}">
              <a16:creationId xmlns:a16="http://schemas.microsoft.com/office/drawing/2014/main" id="{2E5DC4A8-4395-41B0-9F68-95AFAE8B976E}"/>
            </a:ext>
          </a:extLst>
        </xdr:cNvPr>
        <xdr:cNvSpPr txBox="1"/>
      </xdr:nvSpPr>
      <xdr:spPr>
        <a:xfrm>
          <a:off x="8515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124477</xdr:rowOff>
    </xdr:from>
    <xdr:ext cx="469744" cy="259045"/>
    <xdr:sp macro="" textlink="">
      <xdr:nvSpPr>
        <xdr:cNvPr id="259" name="n_3aveValue【体育館・プール】&#10;一人当たり面積">
          <a:extLst>
            <a:ext uri="{FF2B5EF4-FFF2-40B4-BE49-F238E27FC236}">
              <a16:creationId xmlns:a16="http://schemas.microsoft.com/office/drawing/2014/main" id="{D724E554-4306-4B1D-80C5-37D373B18A1D}"/>
            </a:ext>
          </a:extLst>
        </xdr:cNvPr>
        <xdr:cNvSpPr txBox="1"/>
      </xdr:nvSpPr>
      <xdr:spPr>
        <a:xfrm>
          <a:off x="7626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60" name="n_4aveValue【体育館・プール】&#10;一人当たり面積">
          <a:extLst>
            <a:ext uri="{FF2B5EF4-FFF2-40B4-BE49-F238E27FC236}">
              <a16:creationId xmlns:a16="http://schemas.microsoft.com/office/drawing/2014/main" id="{ADBBEB29-460D-49E9-9048-C800ECD78A4A}"/>
            </a:ext>
          </a:extLst>
        </xdr:cNvPr>
        <xdr:cNvSpPr txBox="1"/>
      </xdr:nvSpPr>
      <xdr:spPr>
        <a:xfrm>
          <a:off x="6737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60977</xdr:rowOff>
    </xdr:from>
    <xdr:ext cx="469744" cy="259045"/>
    <xdr:sp macro="" textlink="">
      <xdr:nvSpPr>
        <xdr:cNvPr id="261" name="n_1mainValue【体育館・プール】&#10;一人当たり面積">
          <a:extLst>
            <a:ext uri="{FF2B5EF4-FFF2-40B4-BE49-F238E27FC236}">
              <a16:creationId xmlns:a16="http://schemas.microsoft.com/office/drawing/2014/main" id="{E1FB50BD-FDEE-408F-8C9D-FCC1DEF2FA46}"/>
            </a:ext>
          </a:extLst>
        </xdr:cNvPr>
        <xdr:cNvSpPr txBox="1"/>
      </xdr:nvSpPr>
      <xdr:spPr>
        <a:xfrm>
          <a:off x="93917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60977</xdr:rowOff>
    </xdr:from>
    <xdr:ext cx="469744" cy="259045"/>
    <xdr:sp macro="" textlink="">
      <xdr:nvSpPr>
        <xdr:cNvPr id="262" name="n_2mainValue【体育館・プール】&#10;一人当たり面積">
          <a:extLst>
            <a:ext uri="{FF2B5EF4-FFF2-40B4-BE49-F238E27FC236}">
              <a16:creationId xmlns:a16="http://schemas.microsoft.com/office/drawing/2014/main" id="{E018EEDB-F256-46AC-8000-656474F7EE6D}"/>
            </a:ext>
          </a:extLst>
        </xdr:cNvPr>
        <xdr:cNvSpPr txBox="1"/>
      </xdr:nvSpPr>
      <xdr:spPr>
        <a:xfrm>
          <a:off x="8515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60977</xdr:rowOff>
    </xdr:from>
    <xdr:ext cx="469744" cy="259045"/>
    <xdr:sp macro="" textlink="">
      <xdr:nvSpPr>
        <xdr:cNvPr id="263" name="n_3mainValue【体育館・プール】&#10;一人当たり面積">
          <a:extLst>
            <a:ext uri="{FF2B5EF4-FFF2-40B4-BE49-F238E27FC236}">
              <a16:creationId xmlns:a16="http://schemas.microsoft.com/office/drawing/2014/main" id="{055A6A10-C8D9-4F4B-B2D5-121BF1902F68}"/>
            </a:ext>
          </a:extLst>
        </xdr:cNvPr>
        <xdr:cNvSpPr txBox="1"/>
      </xdr:nvSpPr>
      <xdr:spPr>
        <a:xfrm>
          <a:off x="7626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4" name="n_4mainValue【体育館・プール】&#10;一人当たり面積">
          <a:extLst>
            <a:ext uri="{FF2B5EF4-FFF2-40B4-BE49-F238E27FC236}">
              <a16:creationId xmlns:a16="http://schemas.microsoft.com/office/drawing/2014/main" id="{5F7E11BD-90B2-4541-A36F-CE856161C87F}"/>
            </a:ext>
          </a:extLst>
        </xdr:cNvPr>
        <xdr:cNvSpPr txBox="1"/>
      </xdr:nvSpPr>
      <xdr:spPr>
        <a:xfrm>
          <a:off x="6737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7F904489-D778-4BA1-8814-F156ADFFB7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87C3F30-C765-4094-8CDF-38EABDF981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31D7BF0-C6D0-4DEF-8415-B6B4A7F6A6F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DF31D75-40FD-4197-BAFE-98C7D5715C7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F362C2B-4B2B-4F53-8DF9-231BB3353A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7064E3DC-B802-4DC9-834C-8491A6626E6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29766D1-28A1-46D7-8C54-72DF69F1F01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6F6BC81B-9EF2-4BCD-9EF2-83865A8A282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8CBE04E-F6BC-486C-B3E9-F2A316A533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589E4E2-5804-4198-AC21-13E2519757E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5D272A45-FB5A-49F1-A518-BCD41921827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58A5ACBB-C9C9-4E6B-866C-6B0C1C85D47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a:extLst>
            <a:ext uri="{FF2B5EF4-FFF2-40B4-BE49-F238E27FC236}">
              <a16:creationId xmlns:a16="http://schemas.microsoft.com/office/drawing/2014/main" id="{E06D1679-73A8-455B-892C-A11AF77328E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EAED4524-6619-4B05-BE2B-E57F180C632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FEF3080D-356D-4654-92F9-5A771B8D19A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D8F989A8-0CE2-49F4-8720-81F91B02607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848BBDB-93DA-4B1A-8BFE-19232F62256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11D6C9F4-7FCE-4383-953E-5E0818235AB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35F1991C-3127-472D-BAFA-5802E710459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1A1C2F2C-3CBB-4E5C-AC34-601A83AF875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38882AF5-EB26-4D62-9DFD-C7B5DBD8E4A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B29544B-82D6-438F-93E4-DB52F33329A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1D0F40C3-18BA-48C0-9D3F-F3E01A5E2A2C}"/>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DFDF574C-BB63-4328-B294-B438A83D768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89" name="直線コネクタ 288">
          <a:extLst>
            <a:ext uri="{FF2B5EF4-FFF2-40B4-BE49-F238E27FC236}">
              <a16:creationId xmlns:a16="http://schemas.microsoft.com/office/drawing/2014/main" id="{3FEE8D92-D99F-488C-AB77-69DE3CE19A4A}"/>
            </a:ext>
          </a:extLst>
        </xdr:cNvPr>
        <xdr:cNvCxnSpPr/>
      </xdr:nvCxnSpPr>
      <xdr:spPr>
        <a:xfrm flipV="1">
          <a:off x="4634865" y="135636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AE28B456-097F-46DE-9883-CA5D5E44DB52}"/>
            </a:ext>
          </a:extLst>
        </xdr:cNvPr>
        <xdr:cNvSpPr txBox="1"/>
      </xdr:nvSpPr>
      <xdr:spPr>
        <a:xfrm>
          <a:off x="4673600" y="1494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1" name="直線コネクタ 290">
          <a:extLst>
            <a:ext uri="{FF2B5EF4-FFF2-40B4-BE49-F238E27FC236}">
              <a16:creationId xmlns:a16="http://schemas.microsoft.com/office/drawing/2014/main" id="{B2D9498A-ED60-4FE8-A8CE-025E911C878D}"/>
            </a:ext>
          </a:extLst>
        </xdr:cNvPr>
        <xdr:cNvCxnSpPr/>
      </xdr:nvCxnSpPr>
      <xdr:spPr>
        <a:xfrm>
          <a:off x="4546600" y="1493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6D89965-A3E5-4A0E-AD5E-BB8787AB3CB5}"/>
            </a:ext>
          </a:extLst>
        </xdr:cNvPr>
        <xdr:cNvSpPr txBox="1"/>
      </xdr:nvSpPr>
      <xdr:spPr>
        <a:xfrm>
          <a:off x="4673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3" name="直線コネクタ 292">
          <a:extLst>
            <a:ext uri="{FF2B5EF4-FFF2-40B4-BE49-F238E27FC236}">
              <a16:creationId xmlns:a16="http://schemas.microsoft.com/office/drawing/2014/main" id="{BEEEF2BB-D2D0-4279-AE32-DF049743F908}"/>
            </a:ext>
          </a:extLst>
        </xdr:cNvPr>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C14D94F5-FE6A-4AA3-B209-58B96064D94F}"/>
            </a:ext>
          </a:extLst>
        </xdr:cNvPr>
        <xdr:cNvSpPr txBox="1"/>
      </xdr:nvSpPr>
      <xdr:spPr>
        <a:xfrm>
          <a:off x="4673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5" name="フローチャート: 判断 294">
          <a:extLst>
            <a:ext uri="{FF2B5EF4-FFF2-40B4-BE49-F238E27FC236}">
              <a16:creationId xmlns:a16="http://schemas.microsoft.com/office/drawing/2014/main" id="{2085AFFF-B99E-486C-B2BA-266B0ACC37C2}"/>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6" name="フローチャート: 判断 295">
          <a:extLst>
            <a:ext uri="{FF2B5EF4-FFF2-40B4-BE49-F238E27FC236}">
              <a16:creationId xmlns:a16="http://schemas.microsoft.com/office/drawing/2014/main" id="{25F3F4AB-23C4-4A63-9E92-8F8A87D7978F}"/>
            </a:ext>
          </a:extLst>
        </xdr:cNvPr>
        <xdr:cNvSpPr/>
      </xdr:nvSpPr>
      <xdr:spPr>
        <a:xfrm>
          <a:off x="3746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7" name="フローチャート: 判断 296">
          <a:extLst>
            <a:ext uri="{FF2B5EF4-FFF2-40B4-BE49-F238E27FC236}">
              <a16:creationId xmlns:a16="http://schemas.microsoft.com/office/drawing/2014/main" id="{92D51974-62AA-4AAF-B903-9B8077BE10CD}"/>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8" name="フローチャート: 判断 297">
          <a:extLst>
            <a:ext uri="{FF2B5EF4-FFF2-40B4-BE49-F238E27FC236}">
              <a16:creationId xmlns:a16="http://schemas.microsoft.com/office/drawing/2014/main" id="{DC0A32DC-1161-4E6E-BEAE-FE2AE5D50AF7}"/>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299" name="フローチャート: 判断 298">
          <a:extLst>
            <a:ext uri="{FF2B5EF4-FFF2-40B4-BE49-F238E27FC236}">
              <a16:creationId xmlns:a16="http://schemas.microsoft.com/office/drawing/2014/main" id="{4505A40B-808E-49F4-89A1-24ED50D1DAAB}"/>
            </a:ext>
          </a:extLst>
        </xdr:cNvPr>
        <xdr:cNvSpPr/>
      </xdr:nvSpPr>
      <xdr:spPr>
        <a:xfrm>
          <a:off x="1079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329CDB4-25E1-4292-AE8A-ED5ECA9E52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515116A-C762-493F-9349-E8270DC4E87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640E871-2699-45D6-8402-4E22DBC05B7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68BF419-29FA-4305-851D-DFBAC69FE71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F1CE657-143A-488B-809D-14F38BE4940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139700</xdr:rowOff>
    </xdr:from>
    <xdr:to>
      <xdr:col>24</xdr:col>
      <xdr:colOff>114300</xdr:colOff>
      <xdr:row>79</xdr:row>
      <xdr:rowOff>69850</xdr:rowOff>
    </xdr:to>
    <xdr:sp macro="" textlink="">
      <xdr:nvSpPr>
        <xdr:cNvPr id="305" name="楕円 304">
          <a:extLst>
            <a:ext uri="{FF2B5EF4-FFF2-40B4-BE49-F238E27FC236}">
              <a16:creationId xmlns:a16="http://schemas.microsoft.com/office/drawing/2014/main" id="{BA59FA50-547A-4BB9-8442-2EB15C783B99}"/>
            </a:ext>
          </a:extLst>
        </xdr:cNvPr>
        <xdr:cNvSpPr/>
      </xdr:nvSpPr>
      <xdr:spPr>
        <a:xfrm>
          <a:off x="4584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92727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29126C6D-85BC-4A94-AD31-613CF8ED1640}"/>
            </a:ext>
          </a:extLst>
        </xdr:cNvPr>
        <xdr:cNvSpPr txBox="1"/>
      </xdr:nvSpPr>
      <xdr:spPr>
        <a:xfrm>
          <a:off x="4673600" y="1346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307" name="楕円 306">
          <a:extLst>
            <a:ext uri="{FF2B5EF4-FFF2-40B4-BE49-F238E27FC236}">
              <a16:creationId xmlns:a16="http://schemas.microsoft.com/office/drawing/2014/main" id="{6AD9048A-C5F5-4311-9695-D0083FBFD20F}"/>
            </a:ext>
          </a:extLst>
        </xdr:cNvPr>
        <xdr:cNvSpPr/>
      </xdr:nvSpPr>
      <xdr:spPr>
        <a:xfrm>
          <a:off x="3746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19050</xdr:rowOff>
    </xdr:from>
    <xdr:to>
      <xdr:col>24</xdr:col>
      <xdr:colOff>63500</xdr:colOff>
      <xdr:row>81</xdr:row>
      <xdr:rowOff>137161</xdr:rowOff>
    </xdr:to>
    <xdr:cxnSp macro="">
      <xdr:nvCxnSpPr>
        <xdr:cNvPr id="308" name="直線コネクタ 307">
          <a:extLst>
            <a:ext uri="{FF2B5EF4-FFF2-40B4-BE49-F238E27FC236}">
              <a16:creationId xmlns:a16="http://schemas.microsoft.com/office/drawing/2014/main" id="{8A9C2507-CA91-4178-BEEB-529912F82712}"/>
            </a:ext>
          </a:extLst>
        </xdr:cNvPr>
        <xdr:cNvCxnSpPr/>
      </xdr:nvCxnSpPr>
      <xdr:spPr>
        <a:xfrm flipV="1">
          <a:off x="3797300" y="13563600"/>
          <a:ext cx="838200" cy="4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36830</xdr:rowOff>
    </xdr:from>
    <xdr:to>
      <xdr:col>15</xdr:col>
      <xdr:colOff>101600</xdr:colOff>
      <xdr:row>81</xdr:row>
      <xdr:rowOff>138430</xdr:rowOff>
    </xdr:to>
    <xdr:sp macro="" textlink="">
      <xdr:nvSpPr>
        <xdr:cNvPr id="309" name="楕円 308">
          <a:extLst>
            <a:ext uri="{FF2B5EF4-FFF2-40B4-BE49-F238E27FC236}">
              <a16:creationId xmlns:a16="http://schemas.microsoft.com/office/drawing/2014/main" id="{4C571AEB-9A85-4765-AF25-8781986736C9}"/>
            </a:ext>
          </a:extLst>
        </xdr:cNvPr>
        <xdr:cNvSpPr/>
      </xdr:nvSpPr>
      <xdr:spPr>
        <a:xfrm>
          <a:off x="2857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81</xdr:row>
      <xdr:rowOff>137161</xdr:rowOff>
    </xdr:to>
    <xdr:cxnSp macro="">
      <xdr:nvCxnSpPr>
        <xdr:cNvPr id="310" name="直線コネクタ 309">
          <a:extLst>
            <a:ext uri="{FF2B5EF4-FFF2-40B4-BE49-F238E27FC236}">
              <a16:creationId xmlns:a16="http://schemas.microsoft.com/office/drawing/2014/main" id="{01B819A1-429A-4F61-B3D1-98A857D59EFF}"/>
            </a:ext>
          </a:extLst>
        </xdr:cNvPr>
        <xdr:cNvCxnSpPr/>
      </xdr:nvCxnSpPr>
      <xdr:spPr>
        <a:xfrm>
          <a:off x="2908300" y="13975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55880</xdr:rowOff>
    </xdr:from>
    <xdr:to>
      <xdr:col>10</xdr:col>
      <xdr:colOff>165100</xdr:colOff>
      <xdr:row>84</xdr:row>
      <xdr:rowOff>157480</xdr:rowOff>
    </xdr:to>
    <xdr:sp macro="" textlink="">
      <xdr:nvSpPr>
        <xdr:cNvPr id="311" name="楕円 310">
          <a:extLst>
            <a:ext uri="{FF2B5EF4-FFF2-40B4-BE49-F238E27FC236}">
              <a16:creationId xmlns:a16="http://schemas.microsoft.com/office/drawing/2014/main" id="{1880FA0D-7096-4E44-85E2-8BFF1136ADA5}"/>
            </a:ext>
          </a:extLst>
        </xdr:cNvPr>
        <xdr:cNvSpPr/>
      </xdr:nvSpPr>
      <xdr:spPr>
        <a:xfrm>
          <a:off x="196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87630</xdr:rowOff>
    </xdr:from>
    <xdr:to>
      <xdr:col>15</xdr:col>
      <xdr:colOff>50800</xdr:colOff>
      <xdr:row>84</xdr:row>
      <xdr:rowOff>106680</xdr:rowOff>
    </xdr:to>
    <xdr:cxnSp macro="">
      <xdr:nvCxnSpPr>
        <xdr:cNvPr id="312" name="直線コネクタ 311">
          <a:extLst>
            <a:ext uri="{FF2B5EF4-FFF2-40B4-BE49-F238E27FC236}">
              <a16:creationId xmlns:a16="http://schemas.microsoft.com/office/drawing/2014/main" id="{BAA1ACE0-45C9-45E3-9A33-8C97C1915495}"/>
            </a:ext>
          </a:extLst>
        </xdr:cNvPr>
        <xdr:cNvCxnSpPr/>
      </xdr:nvCxnSpPr>
      <xdr:spPr>
        <a:xfrm flipV="1">
          <a:off x="2019300" y="1397508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170180</xdr:rowOff>
    </xdr:from>
    <xdr:to>
      <xdr:col>6</xdr:col>
      <xdr:colOff>38100</xdr:colOff>
      <xdr:row>84</xdr:row>
      <xdr:rowOff>100330</xdr:rowOff>
    </xdr:to>
    <xdr:sp macro="" textlink="">
      <xdr:nvSpPr>
        <xdr:cNvPr id="313" name="楕円 312">
          <a:extLst>
            <a:ext uri="{FF2B5EF4-FFF2-40B4-BE49-F238E27FC236}">
              <a16:creationId xmlns:a16="http://schemas.microsoft.com/office/drawing/2014/main" id="{506653D1-BEE6-4102-8A0B-635BA5966F68}"/>
            </a:ext>
          </a:extLst>
        </xdr:cNvPr>
        <xdr:cNvSpPr/>
      </xdr:nvSpPr>
      <xdr:spPr>
        <a:xfrm>
          <a:off x="1079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49530</xdr:rowOff>
    </xdr:from>
    <xdr:to>
      <xdr:col>10</xdr:col>
      <xdr:colOff>114300</xdr:colOff>
      <xdr:row>84</xdr:row>
      <xdr:rowOff>106680</xdr:rowOff>
    </xdr:to>
    <xdr:cxnSp macro="">
      <xdr:nvCxnSpPr>
        <xdr:cNvPr id="314" name="直線コネクタ 313">
          <a:extLst>
            <a:ext uri="{FF2B5EF4-FFF2-40B4-BE49-F238E27FC236}">
              <a16:creationId xmlns:a16="http://schemas.microsoft.com/office/drawing/2014/main" id="{BFA9770E-4FB2-4102-AC02-BA5DBEF825A6}"/>
            </a:ext>
          </a:extLst>
        </xdr:cNvPr>
        <xdr:cNvCxnSpPr/>
      </xdr:nvCxnSpPr>
      <xdr:spPr>
        <a:xfrm>
          <a:off x="1130300" y="144513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45738</xdr:rowOff>
    </xdr:from>
    <xdr:ext cx="405111" cy="259045"/>
    <xdr:sp macro="" textlink="">
      <xdr:nvSpPr>
        <xdr:cNvPr id="315" name="n_1aveValue【福祉施設】&#10;有形固定資産減価償却率">
          <a:extLst>
            <a:ext uri="{FF2B5EF4-FFF2-40B4-BE49-F238E27FC236}">
              <a16:creationId xmlns:a16="http://schemas.microsoft.com/office/drawing/2014/main" id="{236830FD-8E5C-4970-B450-A7471767AFD8}"/>
            </a:ext>
          </a:extLst>
        </xdr:cNvPr>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316" name="n_2aveValue【福祉施設】&#10;有形固定資産減価償却率">
          <a:extLst>
            <a:ext uri="{FF2B5EF4-FFF2-40B4-BE49-F238E27FC236}">
              <a16:creationId xmlns:a16="http://schemas.microsoft.com/office/drawing/2014/main" id="{CDA9A299-5250-4589-9991-780855DB99F3}"/>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7" name="n_3aveValue【福祉施設】&#10;有形固定資産減価償却率">
          <a:extLst>
            <a:ext uri="{FF2B5EF4-FFF2-40B4-BE49-F238E27FC236}">
              <a16:creationId xmlns:a16="http://schemas.microsoft.com/office/drawing/2014/main" id="{8823598A-C22E-4A65-8597-C8D2304F3319}"/>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318" name="n_4aveValue【福祉施設】&#10;有形固定資産減価償却率">
          <a:extLst>
            <a:ext uri="{FF2B5EF4-FFF2-40B4-BE49-F238E27FC236}">
              <a16:creationId xmlns:a16="http://schemas.microsoft.com/office/drawing/2014/main" id="{15A7C994-98C8-462D-B661-59164598A21F}"/>
            </a:ext>
          </a:extLst>
        </xdr:cNvPr>
        <xdr:cNvSpPr txBox="1"/>
      </xdr:nvSpPr>
      <xdr:spPr>
        <a:xfrm>
          <a:off x="927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33038</xdr:rowOff>
    </xdr:from>
    <xdr:ext cx="405111" cy="259045"/>
    <xdr:sp macro="" textlink="">
      <xdr:nvSpPr>
        <xdr:cNvPr id="319" name="n_1mainValue【福祉施設】&#10;有形固定資産減価償却率">
          <a:extLst>
            <a:ext uri="{FF2B5EF4-FFF2-40B4-BE49-F238E27FC236}">
              <a16:creationId xmlns:a16="http://schemas.microsoft.com/office/drawing/2014/main" id="{4866CE57-B560-44BE-896E-F6FC578B570A}"/>
            </a:ext>
          </a:extLst>
        </xdr:cNvPr>
        <xdr:cNvSpPr txBox="1"/>
      </xdr:nvSpPr>
      <xdr:spPr>
        <a:xfrm>
          <a:off x="3582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154957</xdr:rowOff>
    </xdr:from>
    <xdr:ext cx="405111" cy="259045"/>
    <xdr:sp macro="" textlink="">
      <xdr:nvSpPr>
        <xdr:cNvPr id="320" name="n_2mainValue【福祉施設】&#10;有形固定資産減価償却率">
          <a:extLst>
            <a:ext uri="{FF2B5EF4-FFF2-40B4-BE49-F238E27FC236}">
              <a16:creationId xmlns:a16="http://schemas.microsoft.com/office/drawing/2014/main" id="{51B17800-0FB7-407F-8EC8-0C09DDE116D3}"/>
            </a:ext>
          </a:extLst>
        </xdr:cNvPr>
        <xdr:cNvSpPr txBox="1"/>
      </xdr:nvSpPr>
      <xdr:spPr>
        <a:xfrm>
          <a:off x="2705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148607</xdr:rowOff>
    </xdr:from>
    <xdr:ext cx="405111" cy="259045"/>
    <xdr:sp macro="" textlink="">
      <xdr:nvSpPr>
        <xdr:cNvPr id="321" name="n_3mainValue【福祉施設】&#10;有形固定資産減価償却率">
          <a:extLst>
            <a:ext uri="{FF2B5EF4-FFF2-40B4-BE49-F238E27FC236}">
              <a16:creationId xmlns:a16="http://schemas.microsoft.com/office/drawing/2014/main" id="{F1C0C416-E6DC-4BB5-918C-1ADB9E6CFFDA}"/>
            </a:ext>
          </a:extLst>
        </xdr:cNvPr>
        <xdr:cNvSpPr txBox="1"/>
      </xdr:nvSpPr>
      <xdr:spPr>
        <a:xfrm>
          <a:off x="1816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91457</xdr:rowOff>
    </xdr:from>
    <xdr:ext cx="405111" cy="259045"/>
    <xdr:sp macro="" textlink="">
      <xdr:nvSpPr>
        <xdr:cNvPr id="322" name="n_4mainValue【福祉施設】&#10;有形固定資産減価償却率">
          <a:extLst>
            <a:ext uri="{FF2B5EF4-FFF2-40B4-BE49-F238E27FC236}">
              <a16:creationId xmlns:a16="http://schemas.microsoft.com/office/drawing/2014/main" id="{8D1B7CE8-C5EF-48FB-ADA4-605AE6DBFB55}"/>
            </a:ext>
          </a:extLst>
        </xdr:cNvPr>
        <xdr:cNvSpPr txBox="1"/>
      </xdr:nvSpPr>
      <xdr:spPr>
        <a:xfrm>
          <a:off x="927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4B9EC83-6BA0-4B53-90C6-98007B6863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5A50CD0-D18D-49F3-8F79-2766899879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21F5E60-9099-4FBD-AE6D-91CAE30283C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2F59C49-6678-4762-B941-E56333C1EC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2F27645-BC58-4CFE-878D-ED81C6D5A97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2DB51A3-FCB2-40D5-8AB2-5BD1A2FAC90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CDC3FED-4451-4CCB-A61D-4C1E88ED521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19BBB6F-0BC6-4C5F-BD5D-34B4B0F7D20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880EF8C-B38C-4AE1-9E5B-81E47C0F47B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25B605F2-FB27-44FF-A5CD-A8C4B3D502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962DA641-1B96-4864-B679-6A59778940F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F09D825D-BAF8-43FD-AA7C-7C3ABD64E40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5E50CD46-6866-4193-9180-D1B021F7929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3F1E4F58-E966-4DF6-9682-07E80CD3AA9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20697C87-D2ED-4C59-8272-299C65C3502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64B4FFB0-5ADC-43B3-9C35-7756A85738D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B86197A3-D03F-4B97-865F-50AAA8F7DB6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F47E5A7-DF15-453A-824C-FFD0926D795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E9733480-9C7F-41BC-A0DA-32803E1A1BE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E4C75270-D59B-4D8F-99B4-3831C3AA3C6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1CE00E5D-B601-4368-8605-87078769950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86B70039-2D9A-4458-93CD-7E10B92A6DF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7486EB6E-F9FF-4B2C-96D5-6171B4DCC8D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657D81DB-6B66-41D1-BBC1-60031A442EC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15AAC976-2DD7-4E36-8CA5-0E32D3EAC8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5EBA6BBD-F48B-45EA-956B-D45868EB07F6}"/>
            </a:ext>
          </a:extLst>
        </xdr:cNvPr>
        <xdr:cNvCxnSpPr/>
      </xdr:nvCxnSpPr>
      <xdr:spPr>
        <a:xfrm flipV="1">
          <a:off x="10476865" y="13411200"/>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86802661-A2F8-4001-982C-852891EEE2AF}"/>
            </a:ext>
          </a:extLst>
        </xdr:cNvPr>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F7B7D2D9-8AAB-43FB-B6B2-6F22ED2D22DA}"/>
            </a:ext>
          </a:extLst>
        </xdr:cNvPr>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1" name="【福祉施設】&#10;一人当たり面積最大値テキスト">
          <a:extLst>
            <a:ext uri="{FF2B5EF4-FFF2-40B4-BE49-F238E27FC236}">
              <a16:creationId xmlns:a16="http://schemas.microsoft.com/office/drawing/2014/main" id="{BD9F7058-B0D3-4A1A-9F9E-E8AA25E67A6B}"/>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2" name="直線コネクタ 351">
          <a:extLst>
            <a:ext uri="{FF2B5EF4-FFF2-40B4-BE49-F238E27FC236}">
              <a16:creationId xmlns:a16="http://schemas.microsoft.com/office/drawing/2014/main" id="{892FE20F-4989-4BB7-9CD9-C6530D2730E5}"/>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3" name="【福祉施設】&#10;一人当たり面積平均値テキスト">
          <a:extLst>
            <a:ext uri="{FF2B5EF4-FFF2-40B4-BE49-F238E27FC236}">
              <a16:creationId xmlns:a16="http://schemas.microsoft.com/office/drawing/2014/main" id="{C69EA80C-AE90-46E1-A430-6B9BDFCDBFA5}"/>
            </a:ext>
          </a:extLst>
        </xdr:cNvPr>
        <xdr:cNvSpPr txBox="1"/>
      </xdr:nvSpPr>
      <xdr:spPr>
        <a:xfrm>
          <a:off x="10515600" y="1397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4" name="フローチャート: 判断 353">
          <a:extLst>
            <a:ext uri="{FF2B5EF4-FFF2-40B4-BE49-F238E27FC236}">
              <a16:creationId xmlns:a16="http://schemas.microsoft.com/office/drawing/2014/main" id="{3EC0434D-93C0-48D7-8405-8179E61C8096}"/>
            </a:ext>
          </a:extLst>
        </xdr:cNvPr>
        <xdr:cNvSpPr/>
      </xdr:nvSpPr>
      <xdr:spPr>
        <a:xfrm>
          <a:off x="10426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5" name="フローチャート: 判断 354">
          <a:extLst>
            <a:ext uri="{FF2B5EF4-FFF2-40B4-BE49-F238E27FC236}">
              <a16:creationId xmlns:a16="http://schemas.microsoft.com/office/drawing/2014/main" id="{ED59C99F-FD59-40FE-9205-489E1A3D9E15}"/>
            </a:ext>
          </a:extLst>
        </xdr:cNvPr>
        <xdr:cNvSpPr/>
      </xdr:nvSpPr>
      <xdr:spPr>
        <a:xfrm>
          <a:off x="958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38870F16-954A-4CA0-BBE9-DA064227DA7A}"/>
            </a:ext>
          </a:extLst>
        </xdr:cNvPr>
        <xdr:cNvSpPr/>
      </xdr:nvSpPr>
      <xdr:spPr>
        <a:xfrm>
          <a:off x="8699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7" name="フローチャート: 判断 356">
          <a:extLst>
            <a:ext uri="{FF2B5EF4-FFF2-40B4-BE49-F238E27FC236}">
              <a16:creationId xmlns:a16="http://schemas.microsoft.com/office/drawing/2014/main" id="{6E5D9A77-733E-442C-9641-1FA8A5A17353}"/>
            </a:ext>
          </a:extLst>
        </xdr:cNvPr>
        <xdr:cNvSpPr/>
      </xdr:nvSpPr>
      <xdr:spPr>
        <a:xfrm>
          <a:off x="781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58" name="フローチャート: 判断 357">
          <a:extLst>
            <a:ext uri="{FF2B5EF4-FFF2-40B4-BE49-F238E27FC236}">
              <a16:creationId xmlns:a16="http://schemas.microsoft.com/office/drawing/2014/main" id="{54B72DBF-08BB-47CA-BD00-C210F779358B}"/>
            </a:ext>
          </a:extLst>
        </xdr:cNvPr>
        <xdr:cNvSpPr/>
      </xdr:nvSpPr>
      <xdr:spPr>
        <a:xfrm>
          <a:off x="692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1D5976F-CF95-49BF-9A62-A3695E48AC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969DDEA-C50F-4D34-8D04-8C43CECA03E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778378A-CA81-4C8E-8CBE-BEF81F13EB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D02930F-31CF-493E-B428-1BD473B4327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C2EBE6F-17C3-4BDF-BBCA-B16D1ED9168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60779</xdr:rowOff>
    </xdr:from>
    <xdr:to>
      <xdr:col>55</xdr:col>
      <xdr:colOff>50800</xdr:colOff>
      <xdr:row>83</xdr:row>
      <xdr:rowOff>162379</xdr:rowOff>
    </xdr:to>
    <xdr:sp macro="" textlink="">
      <xdr:nvSpPr>
        <xdr:cNvPr id="364" name="楕円 363">
          <a:extLst>
            <a:ext uri="{FF2B5EF4-FFF2-40B4-BE49-F238E27FC236}">
              <a16:creationId xmlns:a16="http://schemas.microsoft.com/office/drawing/2014/main" id="{8BB04029-AE45-4324-BD78-BD08306BCCC3}"/>
            </a:ext>
          </a:extLst>
        </xdr:cNvPr>
        <xdr:cNvSpPr/>
      </xdr:nvSpPr>
      <xdr:spPr>
        <a:xfrm>
          <a:off x="10426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39206</xdr:rowOff>
    </xdr:from>
    <xdr:ext cx="469744" cy="259045"/>
    <xdr:sp macro="" textlink="">
      <xdr:nvSpPr>
        <xdr:cNvPr id="365" name="【福祉施設】&#10;一人当たり面積該当値テキスト">
          <a:extLst>
            <a:ext uri="{FF2B5EF4-FFF2-40B4-BE49-F238E27FC236}">
              <a16:creationId xmlns:a16="http://schemas.microsoft.com/office/drawing/2014/main" id="{EC0EB10B-D9CD-47B0-94A5-00D7B9B50A60}"/>
            </a:ext>
          </a:extLst>
        </xdr:cNvPr>
        <xdr:cNvSpPr txBox="1"/>
      </xdr:nvSpPr>
      <xdr:spPr>
        <a:xfrm>
          <a:off x="10515600"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66" name="楕円 365">
          <a:extLst>
            <a:ext uri="{FF2B5EF4-FFF2-40B4-BE49-F238E27FC236}">
              <a16:creationId xmlns:a16="http://schemas.microsoft.com/office/drawing/2014/main" id="{47E04D5F-D56E-473F-92B9-DAC6E71C7A43}"/>
            </a:ext>
          </a:extLst>
        </xdr:cNvPr>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111579</xdr:rowOff>
    </xdr:from>
    <xdr:to>
      <xdr:col>55</xdr:col>
      <xdr:colOff>0</xdr:colOff>
      <xdr:row>84</xdr:row>
      <xdr:rowOff>152400</xdr:rowOff>
    </xdr:to>
    <xdr:cxnSp macro="">
      <xdr:nvCxnSpPr>
        <xdr:cNvPr id="367" name="直線コネクタ 366">
          <a:extLst>
            <a:ext uri="{FF2B5EF4-FFF2-40B4-BE49-F238E27FC236}">
              <a16:creationId xmlns:a16="http://schemas.microsoft.com/office/drawing/2014/main" id="{1BC67BEA-A9AB-4C79-829F-772A7422B8CC}"/>
            </a:ext>
          </a:extLst>
        </xdr:cNvPr>
        <xdr:cNvCxnSpPr/>
      </xdr:nvCxnSpPr>
      <xdr:spPr>
        <a:xfrm flipV="1">
          <a:off x="9639300" y="14341929"/>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68" name="楕円 367">
          <a:extLst>
            <a:ext uri="{FF2B5EF4-FFF2-40B4-BE49-F238E27FC236}">
              <a16:creationId xmlns:a16="http://schemas.microsoft.com/office/drawing/2014/main" id="{D4EA455C-3D3E-4030-A3FB-23CB103AD4B8}"/>
            </a:ext>
          </a:extLst>
        </xdr:cNvPr>
        <xdr:cNvSpPr/>
      </xdr:nvSpPr>
      <xdr:spPr>
        <a:xfrm>
          <a:off x="8699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84</xdr:row>
      <xdr:rowOff>152400</xdr:rowOff>
    </xdr:to>
    <xdr:cxnSp macro="">
      <xdr:nvCxnSpPr>
        <xdr:cNvPr id="369" name="直線コネクタ 368">
          <a:extLst>
            <a:ext uri="{FF2B5EF4-FFF2-40B4-BE49-F238E27FC236}">
              <a16:creationId xmlns:a16="http://schemas.microsoft.com/office/drawing/2014/main" id="{2580DE85-ABF4-4F1C-BF09-7B8A867503FC}"/>
            </a:ext>
          </a:extLst>
        </xdr:cNvPr>
        <xdr:cNvCxnSpPr/>
      </xdr:nvCxnSpPr>
      <xdr:spPr>
        <a:xfrm>
          <a:off x="8750300" y="1452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126093</xdr:rowOff>
    </xdr:from>
    <xdr:to>
      <xdr:col>41</xdr:col>
      <xdr:colOff>101600</xdr:colOff>
      <xdr:row>84</xdr:row>
      <xdr:rowOff>56243</xdr:rowOff>
    </xdr:to>
    <xdr:sp macro="" textlink="">
      <xdr:nvSpPr>
        <xdr:cNvPr id="370" name="楕円 369">
          <a:extLst>
            <a:ext uri="{FF2B5EF4-FFF2-40B4-BE49-F238E27FC236}">
              <a16:creationId xmlns:a16="http://schemas.microsoft.com/office/drawing/2014/main" id="{7A158921-6956-4150-B3FB-99A7CB328E9B}"/>
            </a:ext>
          </a:extLst>
        </xdr:cNvPr>
        <xdr:cNvSpPr/>
      </xdr:nvSpPr>
      <xdr:spPr>
        <a:xfrm>
          <a:off x="7810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5443</xdr:rowOff>
    </xdr:from>
    <xdr:to>
      <xdr:col>45</xdr:col>
      <xdr:colOff>177800</xdr:colOff>
      <xdr:row>84</xdr:row>
      <xdr:rowOff>119743</xdr:rowOff>
    </xdr:to>
    <xdr:cxnSp macro="">
      <xdr:nvCxnSpPr>
        <xdr:cNvPr id="371" name="直線コネクタ 370">
          <a:extLst>
            <a:ext uri="{FF2B5EF4-FFF2-40B4-BE49-F238E27FC236}">
              <a16:creationId xmlns:a16="http://schemas.microsoft.com/office/drawing/2014/main" id="{1D34ED14-5D13-4693-B754-53ADC4A41C5D}"/>
            </a:ext>
          </a:extLst>
        </xdr:cNvPr>
        <xdr:cNvCxnSpPr/>
      </xdr:nvCxnSpPr>
      <xdr:spPr>
        <a:xfrm>
          <a:off x="7861300" y="144072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72" name="楕円 371">
          <a:extLst>
            <a:ext uri="{FF2B5EF4-FFF2-40B4-BE49-F238E27FC236}">
              <a16:creationId xmlns:a16="http://schemas.microsoft.com/office/drawing/2014/main" id="{4A7A4A64-915D-4AC1-9F74-85A5037300B1}"/>
            </a:ext>
          </a:extLst>
        </xdr:cNvPr>
        <xdr:cNvSpPr/>
      </xdr:nvSpPr>
      <xdr:spPr>
        <a:xfrm>
          <a:off x="6921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5443</xdr:rowOff>
    </xdr:from>
    <xdr:to>
      <xdr:col>41</xdr:col>
      <xdr:colOff>50800</xdr:colOff>
      <xdr:row>84</xdr:row>
      <xdr:rowOff>5443</xdr:rowOff>
    </xdr:to>
    <xdr:cxnSp macro="">
      <xdr:nvCxnSpPr>
        <xdr:cNvPr id="373" name="直線コネクタ 372">
          <a:extLst>
            <a:ext uri="{FF2B5EF4-FFF2-40B4-BE49-F238E27FC236}">
              <a16:creationId xmlns:a16="http://schemas.microsoft.com/office/drawing/2014/main" id="{5F9DACF7-8343-4E7F-AF4F-31169CC0F1E5}"/>
            </a:ext>
          </a:extLst>
        </xdr:cNvPr>
        <xdr:cNvCxnSpPr/>
      </xdr:nvCxnSpPr>
      <xdr:spPr>
        <a:xfrm>
          <a:off x="6972300" y="1440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74" name="n_1aveValue【福祉施設】&#10;一人当たり面積">
          <a:extLst>
            <a:ext uri="{FF2B5EF4-FFF2-40B4-BE49-F238E27FC236}">
              <a16:creationId xmlns:a16="http://schemas.microsoft.com/office/drawing/2014/main" id="{80934D50-44E2-4CDC-A787-2BD26B3FBA14}"/>
            </a:ext>
          </a:extLst>
        </xdr:cNvPr>
        <xdr:cNvSpPr txBox="1"/>
      </xdr:nvSpPr>
      <xdr:spPr>
        <a:xfrm>
          <a:off x="9391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5" name="n_2aveValue【福祉施設】&#10;一人当たり面積">
          <a:extLst>
            <a:ext uri="{FF2B5EF4-FFF2-40B4-BE49-F238E27FC236}">
              <a16:creationId xmlns:a16="http://schemas.microsoft.com/office/drawing/2014/main" id="{39CE108B-34A6-4AC8-B0A6-2EA1FD8236DA}"/>
            </a:ext>
          </a:extLst>
        </xdr:cNvPr>
        <xdr:cNvSpPr txBox="1"/>
      </xdr:nvSpPr>
      <xdr:spPr>
        <a:xfrm>
          <a:off x="8515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15620</xdr:rowOff>
    </xdr:from>
    <xdr:ext cx="469744" cy="259045"/>
    <xdr:sp macro="" textlink="">
      <xdr:nvSpPr>
        <xdr:cNvPr id="376" name="n_3aveValue【福祉施設】&#10;一人当たり面積">
          <a:extLst>
            <a:ext uri="{FF2B5EF4-FFF2-40B4-BE49-F238E27FC236}">
              <a16:creationId xmlns:a16="http://schemas.microsoft.com/office/drawing/2014/main" id="{0E930208-2376-433E-B332-5291DC4886DC}"/>
            </a:ext>
          </a:extLst>
        </xdr:cNvPr>
        <xdr:cNvSpPr txBox="1"/>
      </xdr:nvSpPr>
      <xdr:spPr>
        <a:xfrm>
          <a:off x="7626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31948</xdr:rowOff>
    </xdr:from>
    <xdr:ext cx="469744" cy="259045"/>
    <xdr:sp macro="" textlink="">
      <xdr:nvSpPr>
        <xdr:cNvPr id="377" name="n_4aveValue【福祉施設】&#10;一人当たり面積">
          <a:extLst>
            <a:ext uri="{FF2B5EF4-FFF2-40B4-BE49-F238E27FC236}">
              <a16:creationId xmlns:a16="http://schemas.microsoft.com/office/drawing/2014/main" id="{BECD31D5-FB3F-4B3F-BCBC-F49F93CDBA91}"/>
            </a:ext>
          </a:extLst>
        </xdr:cNvPr>
        <xdr:cNvSpPr txBox="1"/>
      </xdr:nvSpPr>
      <xdr:spPr>
        <a:xfrm>
          <a:off x="6737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78" name="n_1mainValue【福祉施設】&#10;一人当たり面積">
          <a:extLst>
            <a:ext uri="{FF2B5EF4-FFF2-40B4-BE49-F238E27FC236}">
              <a16:creationId xmlns:a16="http://schemas.microsoft.com/office/drawing/2014/main" id="{214BA612-9B9A-474B-86AD-69AE1B559601}"/>
            </a:ext>
          </a:extLst>
        </xdr:cNvPr>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161670</xdr:rowOff>
    </xdr:from>
    <xdr:ext cx="469744" cy="259045"/>
    <xdr:sp macro="" textlink="">
      <xdr:nvSpPr>
        <xdr:cNvPr id="379" name="n_2mainValue【福祉施設】&#10;一人当たり面積">
          <a:extLst>
            <a:ext uri="{FF2B5EF4-FFF2-40B4-BE49-F238E27FC236}">
              <a16:creationId xmlns:a16="http://schemas.microsoft.com/office/drawing/2014/main" id="{6B92BDCA-6F09-4799-B8DC-1F624D0A8AC4}"/>
            </a:ext>
          </a:extLst>
        </xdr:cNvPr>
        <xdr:cNvSpPr txBox="1"/>
      </xdr:nvSpPr>
      <xdr:spPr>
        <a:xfrm>
          <a:off x="8515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47370</xdr:rowOff>
    </xdr:from>
    <xdr:ext cx="469744" cy="259045"/>
    <xdr:sp macro="" textlink="">
      <xdr:nvSpPr>
        <xdr:cNvPr id="380" name="n_3mainValue【福祉施設】&#10;一人当たり面積">
          <a:extLst>
            <a:ext uri="{FF2B5EF4-FFF2-40B4-BE49-F238E27FC236}">
              <a16:creationId xmlns:a16="http://schemas.microsoft.com/office/drawing/2014/main" id="{8345168A-40F2-4B07-A548-DD3056300F2E}"/>
            </a:ext>
          </a:extLst>
        </xdr:cNvPr>
        <xdr:cNvSpPr txBox="1"/>
      </xdr:nvSpPr>
      <xdr:spPr>
        <a:xfrm>
          <a:off x="7626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47370</xdr:rowOff>
    </xdr:from>
    <xdr:ext cx="469744" cy="259045"/>
    <xdr:sp macro="" textlink="">
      <xdr:nvSpPr>
        <xdr:cNvPr id="381" name="n_4mainValue【福祉施設】&#10;一人当たり面積">
          <a:extLst>
            <a:ext uri="{FF2B5EF4-FFF2-40B4-BE49-F238E27FC236}">
              <a16:creationId xmlns:a16="http://schemas.microsoft.com/office/drawing/2014/main" id="{41311C8F-94C3-40E2-8226-1A7A8DCBAD91}"/>
            </a:ext>
          </a:extLst>
        </xdr:cNvPr>
        <xdr:cNvSpPr txBox="1"/>
      </xdr:nvSpPr>
      <xdr:spPr>
        <a:xfrm>
          <a:off x="6737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41CC177-192A-4C67-A881-F81BC065F7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878D3A8D-2755-45A9-A902-60055628B3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8296F029-E654-4A5F-A473-A542F00715A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98C4E6C-EA11-4E34-8B76-F605396C0C0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8BC72487-60D5-4FD3-A258-52F19BC7830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F3BD243-E4E9-4E81-A896-309F23EC150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AA6F31A1-0B1C-4169-B1BE-0EE39ACD823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3CCF51D0-6DC9-44B0-A433-C6053718D24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2B9F1147-D4E5-438D-92A2-81D35C26381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6AD5CFB1-8296-488C-899A-B8A1E09A487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5F3110C2-927B-4A99-8EED-41DE942D7D9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78FA8736-AF95-4D47-AA4F-A0AB9A42C7F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FC55ED71-1B9F-4EFB-A357-D48E4797997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3A34EDFB-3E1A-4CC8-82FA-1C3308F4EEA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197C7336-CDEA-4779-A9EE-02826551C72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70FE3D13-3F98-45F4-9A48-008BFCF1A9F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A294DB3E-E216-40BE-8771-57E6FFCE66F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D9090105-1418-4285-A3DA-1152AEE060E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4DD75387-E27D-4FE6-A7A9-AACD9437BD3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476C36DF-0C7F-4824-B10E-B58D3E8858E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9949A87D-1BFA-40C3-976D-D5143B29492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EB8C154C-2D57-475C-BD24-FFAC71FB043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6FB98B54-DDA0-4948-8A00-CA829CABA31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78ACBB94-347B-4B7F-A2D4-F5938090A46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9F604BFE-A775-41DB-8C63-3B4943FB17D6}"/>
            </a:ext>
          </a:extLst>
        </xdr:cNvPr>
        <xdr:cNvCxnSpPr/>
      </xdr:nvCxnSpPr>
      <xdr:spPr>
        <a:xfrm flipV="1">
          <a:off x="4634865" y="1732597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7D211B9F-E6D5-4D3B-BCEC-8A214E309941}"/>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B36C0E05-1C7D-4B53-952F-0D6CE71371D9}"/>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DCE60958-087F-4CF6-BC91-A19867149361}"/>
            </a:ext>
          </a:extLst>
        </xdr:cNvPr>
        <xdr:cNvSpPr txBox="1"/>
      </xdr:nvSpPr>
      <xdr:spPr>
        <a:xfrm>
          <a:off x="4673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0" name="直線コネクタ 409">
          <a:extLst>
            <a:ext uri="{FF2B5EF4-FFF2-40B4-BE49-F238E27FC236}">
              <a16:creationId xmlns:a16="http://schemas.microsoft.com/office/drawing/2014/main" id="{A5B7CF62-2D87-407E-A7BC-1D67A7E6D306}"/>
            </a:ext>
          </a:extLst>
        </xdr:cNvPr>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61613</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3B432A56-B5A3-4232-95F2-D3D0143418E4}"/>
            </a:ext>
          </a:extLst>
        </xdr:cNvPr>
        <xdr:cNvSpPr txBox="1"/>
      </xdr:nvSpPr>
      <xdr:spPr>
        <a:xfrm>
          <a:off x="4673600" y="1754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2" name="フローチャート: 判断 411">
          <a:extLst>
            <a:ext uri="{FF2B5EF4-FFF2-40B4-BE49-F238E27FC236}">
              <a16:creationId xmlns:a16="http://schemas.microsoft.com/office/drawing/2014/main" id="{2DEA2C3E-615A-4A36-B7E9-792843502F9C}"/>
            </a:ext>
          </a:extLst>
        </xdr:cNvPr>
        <xdr:cNvSpPr/>
      </xdr:nvSpPr>
      <xdr:spPr>
        <a:xfrm>
          <a:off x="45847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3" name="フローチャート: 判断 412">
          <a:extLst>
            <a:ext uri="{FF2B5EF4-FFF2-40B4-BE49-F238E27FC236}">
              <a16:creationId xmlns:a16="http://schemas.microsoft.com/office/drawing/2014/main" id="{7EFEC589-E893-4481-84D3-70856065A700}"/>
            </a:ext>
          </a:extLst>
        </xdr:cNvPr>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4" name="フローチャート: 判断 413">
          <a:extLst>
            <a:ext uri="{FF2B5EF4-FFF2-40B4-BE49-F238E27FC236}">
              <a16:creationId xmlns:a16="http://schemas.microsoft.com/office/drawing/2014/main" id="{DFF015A1-D8E3-4B7E-A9D6-4D809EDBD2D2}"/>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5" name="フローチャート: 判断 414">
          <a:extLst>
            <a:ext uri="{FF2B5EF4-FFF2-40B4-BE49-F238E27FC236}">
              <a16:creationId xmlns:a16="http://schemas.microsoft.com/office/drawing/2014/main" id="{A87E1CAA-0240-4141-A1AC-3FB0DDE4F59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6" name="フローチャート: 判断 415">
          <a:extLst>
            <a:ext uri="{FF2B5EF4-FFF2-40B4-BE49-F238E27FC236}">
              <a16:creationId xmlns:a16="http://schemas.microsoft.com/office/drawing/2014/main" id="{F637711C-3669-44FF-9A62-2041CB4C8366}"/>
            </a:ext>
          </a:extLst>
        </xdr:cNvPr>
        <xdr:cNvSpPr/>
      </xdr:nvSpPr>
      <xdr:spPr>
        <a:xfrm>
          <a:off x="1079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E0DA9CD-F6E3-4477-89F9-28E4E8DA94C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164737B-635C-4AA3-B464-3B0B6DE87D1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E6F449B-81E3-4113-A540-6B7FA536A43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7B8AA668-A321-449C-B04F-F2184804F51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DAAEBCBE-D93B-498A-9311-1A86FE635BF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158750</xdr:rowOff>
    </xdr:from>
    <xdr:to>
      <xdr:col>24</xdr:col>
      <xdr:colOff>114300</xdr:colOff>
      <xdr:row>106</xdr:row>
      <xdr:rowOff>88900</xdr:rowOff>
    </xdr:to>
    <xdr:sp macro="" textlink="">
      <xdr:nvSpPr>
        <xdr:cNvPr id="422" name="楕円 421">
          <a:extLst>
            <a:ext uri="{FF2B5EF4-FFF2-40B4-BE49-F238E27FC236}">
              <a16:creationId xmlns:a16="http://schemas.microsoft.com/office/drawing/2014/main" id="{C0AE2A1A-1C89-4B30-AA43-35332757D07C}"/>
            </a:ext>
          </a:extLst>
        </xdr:cNvPr>
        <xdr:cNvSpPr/>
      </xdr:nvSpPr>
      <xdr:spPr>
        <a:xfrm>
          <a:off x="4584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137177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765E687-C224-4A9C-A5DB-337203947B09}"/>
            </a:ext>
          </a:extLst>
        </xdr:cNvPr>
        <xdr:cNvSpPr txBox="1"/>
      </xdr:nvSpPr>
      <xdr:spPr>
        <a:xfrm>
          <a:off x="46736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114936</xdr:rowOff>
    </xdr:from>
    <xdr:to>
      <xdr:col>20</xdr:col>
      <xdr:colOff>38100</xdr:colOff>
      <xdr:row>106</xdr:row>
      <xdr:rowOff>45086</xdr:rowOff>
    </xdr:to>
    <xdr:sp macro="" textlink="">
      <xdr:nvSpPr>
        <xdr:cNvPr id="424" name="楕円 423">
          <a:extLst>
            <a:ext uri="{FF2B5EF4-FFF2-40B4-BE49-F238E27FC236}">
              <a16:creationId xmlns:a16="http://schemas.microsoft.com/office/drawing/2014/main" id="{5198E9AD-B8B4-4581-8CE1-83B5CB153156}"/>
            </a:ext>
          </a:extLst>
        </xdr:cNvPr>
        <xdr:cNvSpPr/>
      </xdr:nvSpPr>
      <xdr:spPr>
        <a:xfrm>
          <a:off x="3746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165736</xdr:rowOff>
    </xdr:from>
    <xdr:to>
      <xdr:col>24</xdr:col>
      <xdr:colOff>63500</xdr:colOff>
      <xdr:row>106</xdr:row>
      <xdr:rowOff>38100</xdr:rowOff>
    </xdr:to>
    <xdr:cxnSp macro="">
      <xdr:nvCxnSpPr>
        <xdr:cNvPr id="425" name="直線コネクタ 424">
          <a:extLst>
            <a:ext uri="{FF2B5EF4-FFF2-40B4-BE49-F238E27FC236}">
              <a16:creationId xmlns:a16="http://schemas.microsoft.com/office/drawing/2014/main" id="{C3595FD3-56D0-4F11-9738-9C5D6E0C8254}"/>
            </a:ext>
          </a:extLst>
        </xdr:cNvPr>
        <xdr:cNvCxnSpPr/>
      </xdr:nvCxnSpPr>
      <xdr:spPr>
        <a:xfrm>
          <a:off x="3797300" y="181679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69214</xdr:rowOff>
    </xdr:from>
    <xdr:to>
      <xdr:col>15</xdr:col>
      <xdr:colOff>101600</xdr:colOff>
      <xdr:row>105</xdr:row>
      <xdr:rowOff>170814</xdr:rowOff>
    </xdr:to>
    <xdr:sp macro="" textlink="">
      <xdr:nvSpPr>
        <xdr:cNvPr id="426" name="楕円 425">
          <a:extLst>
            <a:ext uri="{FF2B5EF4-FFF2-40B4-BE49-F238E27FC236}">
              <a16:creationId xmlns:a16="http://schemas.microsoft.com/office/drawing/2014/main" id="{9BE4443E-B918-41D1-AB2D-5C41202C17A9}"/>
            </a:ext>
          </a:extLst>
        </xdr:cNvPr>
        <xdr:cNvSpPr/>
      </xdr:nvSpPr>
      <xdr:spPr>
        <a:xfrm>
          <a:off x="2857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120014</xdr:rowOff>
    </xdr:from>
    <xdr:to>
      <xdr:col>19</xdr:col>
      <xdr:colOff>177800</xdr:colOff>
      <xdr:row>105</xdr:row>
      <xdr:rowOff>165736</xdr:rowOff>
    </xdr:to>
    <xdr:cxnSp macro="">
      <xdr:nvCxnSpPr>
        <xdr:cNvPr id="427" name="直線コネクタ 426">
          <a:extLst>
            <a:ext uri="{FF2B5EF4-FFF2-40B4-BE49-F238E27FC236}">
              <a16:creationId xmlns:a16="http://schemas.microsoft.com/office/drawing/2014/main" id="{D8ED09A3-E07B-4477-9B29-442254698679}"/>
            </a:ext>
          </a:extLst>
        </xdr:cNvPr>
        <xdr:cNvCxnSpPr/>
      </xdr:nvCxnSpPr>
      <xdr:spPr>
        <a:xfrm>
          <a:off x="2908300" y="181222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428" name="楕円 427">
          <a:extLst>
            <a:ext uri="{FF2B5EF4-FFF2-40B4-BE49-F238E27FC236}">
              <a16:creationId xmlns:a16="http://schemas.microsoft.com/office/drawing/2014/main" id="{46767FF3-D780-4C9D-9E1F-A50E8633CF55}"/>
            </a:ext>
          </a:extLst>
        </xdr:cNvPr>
        <xdr:cNvSpPr/>
      </xdr:nvSpPr>
      <xdr:spPr>
        <a:xfrm>
          <a:off x="196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72389</xdr:rowOff>
    </xdr:from>
    <xdr:to>
      <xdr:col>15</xdr:col>
      <xdr:colOff>50800</xdr:colOff>
      <xdr:row>105</xdr:row>
      <xdr:rowOff>120014</xdr:rowOff>
    </xdr:to>
    <xdr:cxnSp macro="">
      <xdr:nvCxnSpPr>
        <xdr:cNvPr id="429" name="直線コネクタ 428">
          <a:extLst>
            <a:ext uri="{FF2B5EF4-FFF2-40B4-BE49-F238E27FC236}">
              <a16:creationId xmlns:a16="http://schemas.microsoft.com/office/drawing/2014/main" id="{A312EEBD-D783-4B55-9E2B-CF1B1EBB79D5}"/>
            </a:ext>
          </a:extLst>
        </xdr:cNvPr>
        <xdr:cNvCxnSpPr/>
      </xdr:nvCxnSpPr>
      <xdr:spPr>
        <a:xfrm>
          <a:off x="2019300" y="180746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147320</xdr:rowOff>
    </xdr:from>
    <xdr:to>
      <xdr:col>6</xdr:col>
      <xdr:colOff>38100</xdr:colOff>
      <xdr:row>105</xdr:row>
      <xdr:rowOff>77470</xdr:rowOff>
    </xdr:to>
    <xdr:sp macro="" textlink="">
      <xdr:nvSpPr>
        <xdr:cNvPr id="430" name="楕円 429">
          <a:extLst>
            <a:ext uri="{FF2B5EF4-FFF2-40B4-BE49-F238E27FC236}">
              <a16:creationId xmlns:a16="http://schemas.microsoft.com/office/drawing/2014/main" id="{C27925FB-28BD-4BAA-BBF3-A96B4A8B7CAA}"/>
            </a:ext>
          </a:extLst>
        </xdr:cNvPr>
        <xdr:cNvSpPr/>
      </xdr:nvSpPr>
      <xdr:spPr>
        <a:xfrm>
          <a:off x="1079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26670</xdr:rowOff>
    </xdr:from>
    <xdr:to>
      <xdr:col>10</xdr:col>
      <xdr:colOff>114300</xdr:colOff>
      <xdr:row>105</xdr:row>
      <xdr:rowOff>72389</xdr:rowOff>
    </xdr:to>
    <xdr:cxnSp macro="">
      <xdr:nvCxnSpPr>
        <xdr:cNvPr id="431" name="直線コネクタ 430">
          <a:extLst>
            <a:ext uri="{FF2B5EF4-FFF2-40B4-BE49-F238E27FC236}">
              <a16:creationId xmlns:a16="http://schemas.microsoft.com/office/drawing/2014/main" id="{781314FF-A5F0-4EF1-84B5-92B54F8C653F}"/>
            </a:ext>
          </a:extLst>
        </xdr:cNvPr>
        <xdr:cNvCxnSpPr/>
      </xdr:nvCxnSpPr>
      <xdr:spPr>
        <a:xfrm>
          <a:off x="1130300" y="18028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2557</xdr:rowOff>
    </xdr:from>
    <xdr:ext cx="405111" cy="259045"/>
    <xdr:sp macro="" textlink="">
      <xdr:nvSpPr>
        <xdr:cNvPr id="432" name="n_1aveValue【市民会館】&#10;有形固定資産減価償却率">
          <a:extLst>
            <a:ext uri="{FF2B5EF4-FFF2-40B4-BE49-F238E27FC236}">
              <a16:creationId xmlns:a16="http://schemas.microsoft.com/office/drawing/2014/main" id="{2FE2848A-4509-4703-9C2F-2DA0E92D48A6}"/>
            </a:ext>
          </a:extLst>
        </xdr:cNvPr>
        <xdr:cNvSpPr txBox="1"/>
      </xdr:nvSpPr>
      <xdr:spPr>
        <a:xfrm>
          <a:off x="3582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33" name="n_2aveValue【市民会館】&#10;有形固定資産減価償却率">
          <a:extLst>
            <a:ext uri="{FF2B5EF4-FFF2-40B4-BE49-F238E27FC236}">
              <a16:creationId xmlns:a16="http://schemas.microsoft.com/office/drawing/2014/main" id="{E8E15957-037D-4D4B-8AEE-4B2AAA393E2B}"/>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34" name="n_3aveValue【市民会館】&#10;有形固定資産減価償却率">
          <a:extLst>
            <a:ext uri="{FF2B5EF4-FFF2-40B4-BE49-F238E27FC236}">
              <a16:creationId xmlns:a16="http://schemas.microsoft.com/office/drawing/2014/main" id="{BD87D319-6652-40FE-AE0D-33AA93A7C44D}"/>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137813</xdr:rowOff>
    </xdr:from>
    <xdr:ext cx="405111" cy="259045"/>
    <xdr:sp macro="" textlink="">
      <xdr:nvSpPr>
        <xdr:cNvPr id="435" name="n_4aveValue【市民会館】&#10;有形固定資産減価償却率">
          <a:extLst>
            <a:ext uri="{FF2B5EF4-FFF2-40B4-BE49-F238E27FC236}">
              <a16:creationId xmlns:a16="http://schemas.microsoft.com/office/drawing/2014/main" id="{456F501C-B5F0-41AF-92BB-E0FB9ECE2859}"/>
            </a:ext>
          </a:extLst>
        </xdr:cNvPr>
        <xdr:cNvSpPr txBox="1"/>
      </xdr:nvSpPr>
      <xdr:spPr>
        <a:xfrm>
          <a:off x="927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36213</xdr:rowOff>
    </xdr:from>
    <xdr:ext cx="405111" cy="259045"/>
    <xdr:sp macro="" textlink="">
      <xdr:nvSpPr>
        <xdr:cNvPr id="436" name="n_1mainValue【市民会館】&#10;有形固定資産減価償却率">
          <a:extLst>
            <a:ext uri="{FF2B5EF4-FFF2-40B4-BE49-F238E27FC236}">
              <a16:creationId xmlns:a16="http://schemas.microsoft.com/office/drawing/2014/main" id="{58EDAEA1-EF27-4FA4-845E-B84E2849C3BF}"/>
            </a:ext>
          </a:extLst>
        </xdr:cNvPr>
        <xdr:cNvSpPr txBox="1"/>
      </xdr:nvSpPr>
      <xdr:spPr>
        <a:xfrm>
          <a:off x="35820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161941</xdr:rowOff>
    </xdr:from>
    <xdr:ext cx="405111" cy="259045"/>
    <xdr:sp macro="" textlink="">
      <xdr:nvSpPr>
        <xdr:cNvPr id="437" name="n_2mainValue【市民会館】&#10;有形固定資産減価償却率">
          <a:extLst>
            <a:ext uri="{FF2B5EF4-FFF2-40B4-BE49-F238E27FC236}">
              <a16:creationId xmlns:a16="http://schemas.microsoft.com/office/drawing/2014/main" id="{462AFA84-732A-4DBB-8FFB-397048CF798B}"/>
            </a:ext>
          </a:extLst>
        </xdr:cNvPr>
        <xdr:cNvSpPr txBox="1"/>
      </xdr:nvSpPr>
      <xdr:spPr>
        <a:xfrm>
          <a:off x="2705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438" name="n_3mainValue【市民会館】&#10;有形固定資産減価償却率">
          <a:extLst>
            <a:ext uri="{FF2B5EF4-FFF2-40B4-BE49-F238E27FC236}">
              <a16:creationId xmlns:a16="http://schemas.microsoft.com/office/drawing/2014/main" id="{A798363B-3A8B-4980-A6C9-D2FC9B47CE6E}"/>
            </a:ext>
          </a:extLst>
        </xdr:cNvPr>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68597</xdr:rowOff>
    </xdr:from>
    <xdr:ext cx="405111" cy="259045"/>
    <xdr:sp macro="" textlink="">
      <xdr:nvSpPr>
        <xdr:cNvPr id="439" name="n_4mainValue【市民会館】&#10;有形固定資産減価償却率">
          <a:extLst>
            <a:ext uri="{FF2B5EF4-FFF2-40B4-BE49-F238E27FC236}">
              <a16:creationId xmlns:a16="http://schemas.microsoft.com/office/drawing/2014/main" id="{4E54DFED-E60C-47C0-BC4D-6C735865627B}"/>
            </a:ext>
          </a:extLst>
        </xdr:cNvPr>
        <xdr:cNvSpPr txBox="1"/>
      </xdr:nvSpPr>
      <xdr:spPr>
        <a:xfrm>
          <a:off x="927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2C6155FA-2234-404D-8E22-7C6EF61987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26CE060D-FED1-4293-B8BB-A5372FD97B4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E5194804-31C5-456C-A64E-E9281FE668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2C1669D9-F9A2-41B0-B65E-E2126A347B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62BA9194-539D-45C2-B3C6-2F0C47054F7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F0FC4ECB-8B8D-4171-9C48-537378951E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808CA548-81FA-4DFA-909D-0A2C620CFBC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96C31276-B06D-43CA-A78D-2ECB1D5B3AB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AA964CD0-A35D-4C6D-A0D8-3685E27D891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B67F0E6A-A4F7-4C5E-ABE2-D42D35F45C9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82CDBA99-15A5-47F4-89B0-81D8B9C0559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8DE9A9D4-FD57-4069-AD0F-830CD4DD346C}"/>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FC62C346-A1B4-40F4-889F-6763A408117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C0C581F8-DB68-4691-A10D-BBAE67CE5274}"/>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CFE91BCE-D213-4EF1-8C91-1C3A76A1702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BCD2407C-92E6-4620-89BA-A72E62CDC53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4C60B62E-4777-421C-810D-2B4B06618A6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42FB5F15-2742-4F33-9D88-B743519FE01E}"/>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2D492EFA-80A4-44BE-9D50-6E6ABA82199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8A8669F5-87D6-4EBD-B3A1-DC9F9190C44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BE5E1A98-F0FA-4547-ACF5-B0C96821A37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490B0B1E-56DF-4DC3-AAD7-71E3D6D2DEFF}"/>
            </a:ext>
          </a:extLst>
        </xdr:cNvPr>
        <xdr:cNvCxnSpPr/>
      </xdr:nvCxnSpPr>
      <xdr:spPr>
        <a:xfrm flipV="1">
          <a:off x="10476865" y="17509237"/>
          <a:ext cx="0" cy="1056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4F4D4254-8439-4968-9FE8-F07EEC1DD539}"/>
            </a:ext>
          </a:extLst>
        </xdr:cNvPr>
        <xdr:cNvSpPr txBox="1"/>
      </xdr:nvSpPr>
      <xdr:spPr>
        <a:xfrm>
          <a:off x="10515600"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61036719-3E81-4240-AA8D-3E770EC83C2A}"/>
            </a:ext>
          </a:extLst>
        </xdr:cNvPr>
        <xdr:cNvCxnSpPr/>
      </xdr:nvCxnSpPr>
      <xdr:spPr>
        <a:xfrm>
          <a:off x="10388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4" name="【市民会館】&#10;一人当たり面積最大値テキスト">
          <a:extLst>
            <a:ext uri="{FF2B5EF4-FFF2-40B4-BE49-F238E27FC236}">
              <a16:creationId xmlns:a16="http://schemas.microsoft.com/office/drawing/2014/main" id="{8580C70E-4007-4775-A878-30F5A1E8DA20}"/>
            </a:ext>
          </a:extLst>
        </xdr:cNvPr>
        <xdr:cNvSpPr txBox="1"/>
      </xdr:nvSpPr>
      <xdr:spPr>
        <a:xfrm>
          <a:off x="10515600" y="1728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5" name="直線コネクタ 464">
          <a:extLst>
            <a:ext uri="{FF2B5EF4-FFF2-40B4-BE49-F238E27FC236}">
              <a16:creationId xmlns:a16="http://schemas.microsoft.com/office/drawing/2014/main" id="{DBD0B858-1CCD-40FC-BFE5-09739D4732C1}"/>
            </a:ext>
          </a:extLst>
        </xdr:cNvPr>
        <xdr:cNvCxnSpPr/>
      </xdr:nvCxnSpPr>
      <xdr:spPr>
        <a:xfrm>
          <a:off x="10388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12971</xdr:rowOff>
    </xdr:from>
    <xdr:ext cx="469744" cy="259045"/>
    <xdr:sp macro="" textlink="">
      <xdr:nvSpPr>
        <xdr:cNvPr id="466" name="【市民会館】&#10;一人当たり面積平均値テキスト">
          <a:extLst>
            <a:ext uri="{FF2B5EF4-FFF2-40B4-BE49-F238E27FC236}">
              <a16:creationId xmlns:a16="http://schemas.microsoft.com/office/drawing/2014/main" id="{A7B08896-00FA-4905-93A5-2BA88817C708}"/>
            </a:ext>
          </a:extLst>
        </xdr:cNvPr>
        <xdr:cNvSpPr txBox="1"/>
      </xdr:nvSpPr>
      <xdr:spPr>
        <a:xfrm>
          <a:off x="10515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594397DE-7331-47DD-A8A5-72DF803980D4}"/>
            </a:ext>
          </a:extLst>
        </xdr:cNvPr>
        <xdr:cNvSpPr/>
      </xdr:nvSpPr>
      <xdr:spPr>
        <a:xfrm>
          <a:off x="10426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011EB0E0-0D16-4DAA-AB25-8E13155A62FC}"/>
            </a:ext>
          </a:extLst>
        </xdr:cNvPr>
        <xdr:cNvSpPr/>
      </xdr:nvSpPr>
      <xdr:spPr>
        <a:xfrm>
          <a:off x="9588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69" name="フローチャート: 判断 468">
          <a:extLst>
            <a:ext uri="{FF2B5EF4-FFF2-40B4-BE49-F238E27FC236}">
              <a16:creationId xmlns:a16="http://schemas.microsoft.com/office/drawing/2014/main" id="{BF432C25-AC36-4DDD-9348-FC94CBE6DAD1}"/>
            </a:ext>
          </a:extLst>
        </xdr:cNvPr>
        <xdr:cNvSpPr/>
      </xdr:nvSpPr>
      <xdr:spPr>
        <a:xfrm>
          <a:off x="8699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0" name="フローチャート: 判断 469">
          <a:extLst>
            <a:ext uri="{FF2B5EF4-FFF2-40B4-BE49-F238E27FC236}">
              <a16:creationId xmlns:a16="http://schemas.microsoft.com/office/drawing/2014/main" id="{F0471824-1384-4726-9D08-76795E4CA466}"/>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1" name="フローチャート: 判断 470">
          <a:extLst>
            <a:ext uri="{FF2B5EF4-FFF2-40B4-BE49-F238E27FC236}">
              <a16:creationId xmlns:a16="http://schemas.microsoft.com/office/drawing/2014/main" id="{FA7DBD3A-6AE8-4143-ABEF-2D58F7B0BDFD}"/>
            </a:ext>
          </a:extLst>
        </xdr:cNvPr>
        <xdr:cNvSpPr/>
      </xdr:nvSpPr>
      <xdr:spPr>
        <a:xfrm>
          <a:off x="692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982BF27-8531-47B1-8035-CFBA12EE58F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4EF3EAE-FFBC-4814-B6FE-6A2E595C670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9D21BF9-558C-4E72-BA03-F4B246F44AF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3C9852B-ADB3-4AC7-98CB-84DF0E467A2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6060259-CA4B-4800-950A-751C416D429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100837</xdr:rowOff>
    </xdr:from>
    <xdr:to>
      <xdr:col>55</xdr:col>
      <xdr:colOff>50800</xdr:colOff>
      <xdr:row>104</xdr:row>
      <xdr:rowOff>30987</xdr:rowOff>
    </xdr:to>
    <xdr:sp macro="" textlink="">
      <xdr:nvSpPr>
        <xdr:cNvPr id="477" name="楕円 476">
          <a:extLst>
            <a:ext uri="{FF2B5EF4-FFF2-40B4-BE49-F238E27FC236}">
              <a16:creationId xmlns:a16="http://schemas.microsoft.com/office/drawing/2014/main" id="{DEA08A85-A1CC-40AD-ADE5-A3003891C902}"/>
            </a:ext>
          </a:extLst>
        </xdr:cNvPr>
        <xdr:cNvSpPr/>
      </xdr:nvSpPr>
      <xdr:spPr>
        <a:xfrm>
          <a:off x="104267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123714</xdr:rowOff>
    </xdr:from>
    <xdr:ext cx="469744" cy="259045"/>
    <xdr:sp macro="" textlink="">
      <xdr:nvSpPr>
        <xdr:cNvPr id="478" name="【市民会館】&#10;一人当たり面積該当値テキスト">
          <a:extLst>
            <a:ext uri="{FF2B5EF4-FFF2-40B4-BE49-F238E27FC236}">
              <a16:creationId xmlns:a16="http://schemas.microsoft.com/office/drawing/2014/main" id="{67078F89-6EA9-4A76-AE49-4AAA502CA988}"/>
            </a:ext>
          </a:extLst>
        </xdr:cNvPr>
        <xdr:cNvSpPr txBox="1"/>
      </xdr:nvSpPr>
      <xdr:spPr>
        <a:xfrm>
          <a:off x="10515600" y="1761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105411</xdr:rowOff>
    </xdr:from>
    <xdr:to>
      <xdr:col>50</xdr:col>
      <xdr:colOff>165100</xdr:colOff>
      <xdr:row>104</xdr:row>
      <xdr:rowOff>35561</xdr:rowOff>
    </xdr:to>
    <xdr:sp macro="" textlink="">
      <xdr:nvSpPr>
        <xdr:cNvPr id="479" name="楕円 478">
          <a:extLst>
            <a:ext uri="{FF2B5EF4-FFF2-40B4-BE49-F238E27FC236}">
              <a16:creationId xmlns:a16="http://schemas.microsoft.com/office/drawing/2014/main" id="{7FFEC417-7C99-4F8E-8441-0C750ED81079}"/>
            </a:ext>
          </a:extLst>
        </xdr:cNvPr>
        <xdr:cNvSpPr/>
      </xdr:nvSpPr>
      <xdr:spPr>
        <a:xfrm>
          <a:off x="9588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151637</xdr:rowOff>
    </xdr:from>
    <xdr:to>
      <xdr:col>55</xdr:col>
      <xdr:colOff>0</xdr:colOff>
      <xdr:row>103</xdr:row>
      <xdr:rowOff>156211</xdr:rowOff>
    </xdr:to>
    <xdr:cxnSp macro="">
      <xdr:nvCxnSpPr>
        <xdr:cNvPr id="480" name="直線コネクタ 479">
          <a:extLst>
            <a:ext uri="{FF2B5EF4-FFF2-40B4-BE49-F238E27FC236}">
              <a16:creationId xmlns:a16="http://schemas.microsoft.com/office/drawing/2014/main" id="{02232310-E3A4-400A-9126-715ED99DCDDE}"/>
            </a:ext>
          </a:extLst>
        </xdr:cNvPr>
        <xdr:cNvCxnSpPr/>
      </xdr:nvCxnSpPr>
      <xdr:spPr>
        <a:xfrm flipV="1">
          <a:off x="9639300" y="178109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87122</xdr:rowOff>
    </xdr:from>
    <xdr:to>
      <xdr:col>46</xdr:col>
      <xdr:colOff>38100</xdr:colOff>
      <xdr:row>104</xdr:row>
      <xdr:rowOff>17272</xdr:rowOff>
    </xdr:to>
    <xdr:sp macro="" textlink="">
      <xdr:nvSpPr>
        <xdr:cNvPr id="481" name="楕円 480">
          <a:extLst>
            <a:ext uri="{FF2B5EF4-FFF2-40B4-BE49-F238E27FC236}">
              <a16:creationId xmlns:a16="http://schemas.microsoft.com/office/drawing/2014/main" id="{18E61498-CC3E-4504-8DD5-BA2B2D9ED5D1}"/>
            </a:ext>
          </a:extLst>
        </xdr:cNvPr>
        <xdr:cNvSpPr/>
      </xdr:nvSpPr>
      <xdr:spPr>
        <a:xfrm>
          <a:off x="8699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137922</xdr:rowOff>
    </xdr:from>
    <xdr:to>
      <xdr:col>50</xdr:col>
      <xdr:colOff>114300</xdr:colOff>
      <xdr:row>103</xdr:row>
      <xdr:rowOff>156211</xdr:rowOff>
    </xdr:to>
    <xdr:cxnSp macro="">
      <xdr:nvCxnSpPr>
        <xdr:cNvPr id="482" name="直線コネクタ 481">
          <a:extLst>
            <a:ext uri="{FF2B5EF4-FFF2-40B4-BE49-F238E27FC236}">
              <a16:creationId xmlns:a16="http://schemas.microsoft.com/office/drawing/2014/main" id="{8F72540B-6277-4493-836D-5CE8AA000742}"/>
            </a:ext>
          </a:extLst>
        </xdr:cNvPr>
        <xdr:cNvCxnSpPr/>
      </xdr:nvCxnSpPr>
      <xdr:spPr>
        <a:xfrm>
          <a:off x="8750300" y="177972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87122</xdr:rowOff>
    </xdr:from>
    <xdr:to>
      <xdr:col>41</xdr:col>
      <xdr:colOff>101600</xdr:colOff>
      <xdr:row>104</xdr:row>
      <xdr:rowOff>17272</xdr:rowOff>
    </xdr:to>
    <xdr:sp macro="" textlink="">
      <xdr:nvSpPr>
        <xdr:cNvPr id="483" name="楕円 482">
          <a:extLst>
            <a:ext uri="{FF2B5EF4-FFF2-40B4-BE49-F238E27FC236}">
              <a16:creationId xmlns:a16="http://schemas.microsoft.com/office/drawing/2014/main" id="{A117E645-9B16-4D8E-831D-26A271AA2D64}"/>
            </a:ext>
          </a:extLst>
        </xdr:cNvPr>
        <xdr:cNvSpPr/>
      </xdr:nvSpPr>
      <xdr:spPr>
        <a:xfrm>
          <a:off x="7810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137922</xdr:rowOff>
    </xdr:from>
    <xdr:to>
      <xdr:col>45</xdr:col>
      <xdr:colOff>177800</xdr:colOff>
      <xdr:row>103</xdr:row>
      <xdr:rowOff>137922</xdr:rowOff>
    </xdr:to>
    <xdr:cxnSp macro="">
      <xdr:nvCxnSpPr>
        <xdr:cNvPr id="484" name="直線コネクタ 483">
          <a:extLst>
            <a:ext uri="{FF2B5EF4-FFF2-40B4-BE49-F238E27FC236}">
              <a16:creationId xmlns:a16="http://schemas.microsoft.com/office/drawing/2014/main" id="{D1277423-31A7-47B1-9C8D-D7EC883A815E}"/>
            </a:ext>
          </a:extLst>
        </xdr:cNvPr>
        <xdr:cNvCxnSpPr/>
      </xdr:nvCxnSpPr>
      <xdr:spPr>
        <a:xfrm>
          <a:off x="7861300" y="1779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87122</xdr:rowOff>
    </xdr:from>
    <xdr:to>
      <xdr:col>36</xdr:col>
      <xdr:colOff>165100</xdr:colOff>
      <xdr:row>104</xdr:row>
      <xdr:rowOff>17272</xdr:rowOff>
    </xdr:to>
    <xdr:sp macro="" textlink="">
      <xdr:nvSpPr>
        <xdr:cNvPr id="485" name="楕円 484">
          <a:extLst>
            <a:ext uri="{FF2B5EF4-FFF2-40B4-BE49-F238E27FC236}">
              <a16:creationId xmlns:a16="http://schemas.microsoft.com/office/drawing/2014/main" id="{A3075853-8BBB-4E31-B690-0EA1880D8029}"/>
            </a:ext>
          </a:extLst>
        </xdr:cNvPr>
        <xdr:cNvSpPr/>
      </xdr:nvSpPr>
      <xdr:spPr>
        <a:xfrm>
          <a:off x="6921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137922</xdr:rowOff>
    </xdr:from>
    <xdr:to>
      <xdr:col>41</xdr:col>
      <xdr:colOff>50800</xdr:colOff>
      <xdr:row>103</xdr:row>
      <xdr:rowOff>137922</xdr:rowOff>
    </xdr:to>
    <xdr:cxnSp macro="">
      <xdr:nvCxnSpPr>
        <xdr:cNvPr id="486" name="直線コネクタ 485">
          <a:extLst>
            <a:ext uri="{FF2B5EF4-FFF2-40B4-BE49-F238E27FC236}">
              <a16:creationId xmlns:a16="http://schemas.microsoft.com/office/drawing/2014/main" id="{62BAC522-85CD-499C-8D55-6A1DA0C5EC34}"/>
            </a:ext>
          </a:extLst>
        </xdr:cNvPr>
        <xdr:cNvCxnSpPr/>
      </xdr:nvCxnSpPr>
      <xdr:spPr>
        <a:xfrm>
          <a:off x="6972300" y="1779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127271</xdr:rowOff>
    </xdr:from>
    <xdr:ext cx="469744" cy="259045"/>
    <xdr:sp macro="" textlink="">
      <xdr:nvSpPr>
        <xdr:cNvPr id="487" name="n_1aveValue【市民会館】&#10;一人当たり面積">
          <a:extLst>
            <a:ext uri="{FF2B5EF4-FFF2-40B4-BE49-F238E27FC236}">
              <a16:creationId xmlns:a16="http://schemas.microsoft.com/office/drawing/2014/main" id="{253E4E18-117B-4195-9C3F-E1CAEC9775F9}"/>
            </a:ext>
          </a:extLst>
        </xdr:cNvPr>
        <xdr:cNvSpPr txBox="1"/>
      </xdr:nvSpPr>
      <xdr:spPr>
        <a:xfrm>
          <a:off x="9391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127271</xdr:rowOff>
    </xdr:from>
    <xdr:ext cx="469744" cy="259045"/>
    <xdr:sp macro="" textlink="">
      <xdr:nvSpPr>
        <xdr:cNvPr id="488" name="n_2aveValue【市民会館】&#10;一人当たり面積">
          <a:extLst>
            <a:ext uri="{FF2B5EF4-FFF2-40B4-BE49-F238E27FC236}">
              <a16:creationId xmlns:a16="http://schemas.microsoft.com/office/drawing/2014/main" id="{5AD77C87-E74E-4F9B-AE9B-B11DDC32430A}"/>
            </a:ext>
          </a:extLst>
        </xdr:cNvPr>
        <xdr:cNvSpPr txBox="1"/>
      </xdr:nvSpPr>
      <xdr:spPr>
        <a:xfrm>
          <a:off x="8515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89" name="n_3aveValue【市民会館】&#10;一人当たり面積">
          <a:extLst>
            <a:ext uri="{FF2B5EF4-FFF2-40B4-BE49-F238E27FC236}">
              <a16:creationId xmlns:a16="http://schemas.microsoft.com/office/drawing/2014/main" id="{06003773-10D4-4E84-89AB-37411B6CD8C8}"/>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136414</xdr:rowOff>
    </xdr:from>
    <xdr:ext cx="469744" cy="259045"/>
    <xdr:sp macro="" textlink="">
      <xdr:nvSpPr>
        <xdr:cNvPr id="490" name="n_4aveValue【市民会館】&#10;一人当たり面積">
          <a:extLst>
            <a:ext uri="{FF2B5EF4-FFF2-40B4-BE49-F238E27FC236}">
              <a16:creationId xmlns:a16="http://schemas.microsoft.com/office/drawing/2014/main" id="{AF6A31DB-F8F5-444E-AC2B-5956F3BE9786}"/>
            </a:ext>
          </a:extLst>
        </xdr:cNvPr>
        <xdr:cNvSpPr txBox="1"/>
      </xdr:nvSpPr>
      <xdr:spPr>
        <a:xfrm>
          <a:off x="6737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52088</xdr:rowOff>
    </xdr:from>
    <xdr:ext cx="469744" cy="259045"/>
    <xdr:sp macro="" textlink="">
      <xdr:nvSpPr>
        <xdr:cNvPr id="491" name="n_1mainValue【市民会館】&#10;一人当たり面積">
          <a:extLst>
            <a:ext uri="{FF2B5EF4-FFF2-40B4-BE49-F238E27FC236}">
              <a16:creationId xmlns:a16="http://schemas.microsoft.com/office/drawing/2014/main" id="{96F89087-5E7A-40C6-AA76-6DFEC1772317}"/>
            </a:ext>
          </a:extLst>
        </xdr:cNvPr>
        <xdr:cNvSpPr txBox="1"/>
      </xdr:nvSpPr>
      <xdr:spPr>
        <a:xfrm>
          <a:off x="9391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33799</xdr:rowOff>
    </xdr:from>
    <xdr:ext cx="469744" cy="259045"/>
    <xdr:sp macro="" textlink="">
      <xdr:nvSpPr>
        <xdr:cNvPr id="492" name="n_2mainValue【市民会館】&#10;一人当たり面積">
          <a:extLst>
            <a:ext uri="{FF2B5EF4-FFF2-40B4-BE49-F238E27FC236}">
              <a16:creationId xmlns:a16="http://schemas.microsoft.com/office/drawing/2014/main" id="{8DAFFB8B-7F1A-49BC-BE6A-196D8FEEDC6B}"/>
            </a:ext>
          </a:extLst>
        </xdr:cNvPr>
        <xdr:cNvSpPr txBox="1"/>
      </xdr:nvSpPr>
      <xdr:spPr>
        <a:xfrm>
          <a:off x="8515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33799</xdr:rowOff>
    </xdr:from>
    <xdr:ext cx="469744" cy="259045"/>
    <xdr:sp macro="" textlink="">
      <xdr:nvSpPr>
        <xdr:cNvPr id="493" name="n_3mainValue【市民会館】&#10;一人当たり面積">
          <a:extLst>
            <a:ext uri="{FF2B5EF4-FFF2-40B4-BE49-F238E27FC236}">
              <a16:creationId xmlns:a16="http://schemas.microsoft.com/office/drawing/2014/main" id="{BD43A152-39B1-4F49-A483-251A7B681889}"/>
            </a:ext>
          </a:extLst>
        </xdr:cNvPr>
        <xdr:cNvSpPr txBox="1"/>
      </xdr:nvSpPr>
      <xdr:spPr>
        <a:xfrm>
          <a:off x="7626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33799</xdr:rowOff>
    </xdr:from>
    <xdr:ext cx="469744" cy="259045"/>
    <xdr:sp macro="" textlink="">
      <xdr:nvSpPr>
        <xdr:cNvPr id="494" name="n_4mainValue【市民会館】&#10;一人当たり面積">
          <a:extLst>
            <a:ext uri="{FF2B5EF4-FFF2-40B4-BE49-F238E27FC236}">
              <a16:creationId xmlns:a16="http://schemas.microsoft.com/office/drawing/2014/main" id="{1E7548F9-96C9-4CD3-9A6D-CF10D13DEA25}"/>
            </a:ext>
          </a:extLst>
        </xdr:cNvPr>
        <xdr:cNvSpPr txBox="1"/>
      </xdr:nvSpPr>
      <xdr:spPr>
        <a:xfrm>
          <a:off x="6737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4AC79B23-660B-4ACB-94BB-189D1FF1D3F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5DD6220C-0F94-4304-999E-EB9B49C031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17402D9E-8FEC-47CC-9909-6993E862841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CEFC48C4-4E1C-4F28-ACF9-451C2D7BF1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399717F-B20C-4FF2-829A-E459E00DDE5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5EE76D51-E5A2-47DC-9ADF-0E735ABD45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C470E87-5772-46E0-B493-75D362CD180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B888CB5A-C3A7-4965-94D5-435BDC26C5F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A93B1CC-69B4-4452-BDDE-0EB515CD959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DF871423-8EB5-40ED-9467-9CD35FE989C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54283DBD-E5F3-4861-B98E-B7EE48843441}"/>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8E1DC3CD-FC9E-4321-ABCD-780536A09F53}"/>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2F6F5A69-04ED-47C6-BEAB-4023EF79B481}"/>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027772DF-CC74-4800-9EBF-19F49C076D3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70802838-871B-40BE-AC26-1C99E6E22FCA}"/>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AAB77264-6CD5-4CDB-8ACD-E65EB27F10E4}"/>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7E26C3AC-FC5C-494A-BA58-AB4DC5B8841D}"/>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D52140B1-6DCD-4F15-95C5-D4CEB61B3605}"/>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7D37638D-B60B-4AE1-BB0E-30FF28A15B62}"/>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31F3698D-FE68-450B-929B-6C4F1AAF314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291B099E-C112-43E0-80AF-A26D8719F159}"/>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8F9B5D07-6889-499D-BECB-79251BC03D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17" name="直線コネクタ 516">
          <a:extLst>
            <a:ext uri="{FF2B5EF4-FFF2-40B4-BE49-F238E27FC236}">
              <a16:creationId xmlns:a16="http://schemas.microsoft.com/office/drawing/2014/main" id="{FC326C6E-3929-4D52-BFCD-F56A0E095A1C}"/>
            </a:ext>
          </a:extLst>
        </xdr:cNvPr>
        <xdr:cNvCxnSpPr/>
      </xdr:nvCxnSpPr>
      <xdr:spPr>
        <a:xfrm flipV="1">
          <a:off x="16318864" y="5919216"/>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3CC1A2F3-EB4A-4168-A939-94476BD2F62D}"/>
            </a:ext>
          </a:extLst>
        </xdr:cNvPr>
        <xdr:cNvSpPr txBox="1"/>
      </xdr:nvSpPr>
      <xdr:spPr>
        <a:xfrm>
          <a:off x="16357600" y="724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19" name="直線コネクタ 518">
          <a:extLst>
            <a:ext uri="{FF2B5EF4-FFF2-40B4-BE49-F238E27FC236}">
              <a16:creationId xmlns:a16="http://schemas.microsoft.com/office/drawing/2014/main" id="{E4AF1F3E-20E2-4D77-9D1C-6A9C43464B40}"/>
            </a:ext>
          </a:extLst>
        </xdr:cNvPr>
        <xdr:cNvCxnSpPr/>
      </xdr:nvCxnSpPr>
      <xdr:spPr>
        <a:xfrm>
          <a:off x="16230600" y="724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3A12DB7E-9E5F-4DDE-8E2A-61EC067B9E17}"/>
            </a:ext>
          </a:extLst>
        </xdr:cNvPr>
        <xdr:cNvSpPr txBox="1"/>
      </xdr:nvSpPr>
      <xdr:spPr>
        <a:xfrm>
          <a:off x="16357600" y="569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1" name="直線コネクタ 520">
          <a:extLst>
            <a:ext uri="{FF2B5EF4-FFF2-40B4-BE49-F238E27FC236}">
              <a16:creationId xmlns:a16="http://schemas.microsoft.com/office/drawing/2014/main" id="{6CC30CB9-528E-4D0C-9A6F-7FDA4C61591A}"/>
            </a:ext>
          </a:extLst>
        </xdr:cNvPr>
        <xdr:cNvCxnSpPr/>
      </xdr:nvCxnSpPr>
      <xdr:spPr>
        <a:xfrm>
          <a:off x="16230600" y="591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12971</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7FF289FD-5425-4AA4-B8AF-6BC6A3A08C26}"/>
            </a:ext>
          </a:extLst>
        </xdr:cNvPr>
        <xdr:cNvSpPr txBox="1"/>
      </xdr:nvSpPr>
      <xdr:spPr>
        <a:xfrm>
          <a:off x="16357600" y="652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macro="" textlink="">
      <xdr:nvSpPr>
        <xdr:cNvPr id="523" name="フローチャート: 判断 522">
          <a:extLst>
            <a:ext uri="{FF2B5EF4-FFF2-40B4-BE49-F238E27FC236}">
              <a16:creationId xmlns:a16="http://schemas.microsoft.com/office/drawing/2014/main" id="{C34AB780-D4F9-4222-8B08-4417F397E599}"/>
            </a:ext>
          </a:extLst>
        </xdr:cNvPr>
        <xdr:cNvSpPr/>
      </xdr:nvSpPr>
      <xdr:spPr>
        <a:xfrm>
          <a:off x="16268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macro="" textlink="">
      <xdr:nvSpPr>
        <xdr:cNvPr id="524" name="フローチャート: 判断 523">
          <a:extLst>
            <a:ext uri="{FF2B5EF4-FFF2-40B4-BE49-F238E27FC236}">
              <a16:creationId xmlns:a16="http://schemas.microsoft.com/office/drawing/2014/main" id="{F0EA7D2A-A303-41A8-A324-D5AB3209D6DB}"/>
            </a:ext>
          </a:extLst>
        </xdr:cNvPr>
        <xdr:cNvSpPr/>
      </xdr:nvSpPr>
      <xdr:spPr>
        <a:xfrm>
          <a:off x="15430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25" name="フローチャート: 判断 524">
          <a:extLst>
            <a:ext uri="{FF2B5EF4-FFF2-40B4-BE49-F238E27FC236}">
              <a16:creationId xmlns:a16="http://schemas.microsoft.com/office/drawing/2014/main" id="{C144C004-ABC1-4377-AD8D-52868FBE92C8}"/>
            </a:ext>
          </a:extLst>
        </xdr:cNvPr>
        <xdr:cNvSpPr/>
      </xdr:nvSpPr>
      <xdr:spPr>
        <a:xfrm>
          <a:off x="14541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6" name="フローチャート: 判断 525">
          <a:extLst>
            <a:ext uri="{FF2B5EF4-FFF2-40B4-BE49-F238E27FC236}">
              <a16:creationId xmlns:a16="http://schemas.microsoft.com/office/drawing/2014/main" id="{5B37271F-2E6A-49FB-BD18-CAF22706DD72}"/>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macro="" textlink="">
      <xdr:nvSpPr>
        <xdr:cNvPr id="527" name="フローチャート: 判断 526">
          <a:extLst>
            <a:ext uri="{FF2B5EF4-FFF2-40B4-BE49-F238E27FC236}">
              <a16:creationId xmlns:a16="http://schemas.microsoft.com/office/drawing/2014/main" id="{16C75BB5-B5FD-46ED-943A-6316257794DC}"/>
            </a:ext>
          </a:extLst>
        </xdr:cNvPr>
        <xdr:cNvSpPr/>
      </xdr:nvSpPr>
      <xdr:spPr>
        <a:xfrm>
          <a:off x="127635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10838DD-8D4A-4B6D-AA3F-0B382F1BE8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516F2221-FB1F-40E0-8622-6DA0CEE3024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DF023B5-D6A9-4356-BF97-4AC653804CC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7A7611F-2FB9-4479-AD48-DCD2424E62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5BCDF9E-00FA-47F3-9C1F-8827EF90293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533" name="楕円 532">
          <a:extLst>
            <a:ext uri="{FF2B5EF4-FFF2-40B4-BE49-F238E27FC236}">
              <a16:creationId xmlns:a16="http://schemas.microsoft.com/office/drawing/2014/main" id="{16824BED-6736-4C5F-8411-9590C63FEF05}"/>
            </a:ext>
          </a:extLst>
        </xdr:cNvPr>
        <xdr:cNvSpPr/>
      </xdr:nvSpPr>
      <xdr:spPr>
        <a:xfrm>
          <a:off x="162687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11701</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67B1B42D-38C0-4B3A-B782-5C1F4AE29684}"/>
            </a:ext>
          </a:extLst>
        </xdr:cNvPr>
        <xdr:cNvSpPr txBox="1"/>
      </xdr:nvSpPr>
      <xdr:spPr>
        <a:xfrm>
          <a:off x="16357600" y="635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73406</xdr:rowOff>
    </xdr:from>
    <xdr:to>
      <xdr:col>81</xdr:col>
      <xdr:colOff>101600</xdr:colOff>
      <xdr:row>38</xdr:row>
      <xdr:rowOff>3556</xdr:rowOff>
    </xdr:to>
    <xdr:sp macro="" textlink="">
      <xdr:nvSpPr>
        <xdr:cNvPr id="535" name="楕円 534">
          <a:extLst>
            <a:ext uri="{FF2B5EF4-FFF2-40B4-BE49-F238E27FC236}">
              <a16:creationId xmlns:a16="http://schemas.microsoft.com/office/drawing/2014/main" id="{6CE2DBFD-2DB4-46BA-BFC2-265FC3A54203}"/>
            </a:ext>
          </a:extLst>
        </xdr:cNvPr>
        <xdr:cNvSpPr/>
      </xdr:nvSpPr>
      <xdr:spPr>
        <a:xfrm>
          <a:off x="15430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124206</xdr:rowOff>
    </xdr:from>
    <xdr:to>
      <xdr:col>85</xdr:col>
      <xdr:colOff>127000</xdr:colOff>
      <xdr:row>38</xdr:row>
      <xdr:rowOff>39624</xdr:rowOff>
    </xdr:to>
    <xdr:cxnSp macro="">
      <xdr:nvCxnSpPr>
        <xdr:cNvPr id="536" name="直線コネクタ 535">
          <a:extLst>
            <a:ext uri="{FF2B5EF4-FFF2-40B4-BE49-F238E27FC236}">
              <a16:creationId xmlns:a16="http://schemas.microsoft.com/office/drawing/2014/main" id="{752EDBC6-21E2-432E-87E4-414801FEFD6E}"/>
            </a:ext>
          </a:extLst>
        </xdr:cNvPr>
        <xdr:cNvCxnSpPr/>
      </xdr:nvCxnSpPr>
      <xdr:spPr>
        <a:xfrm>
          <a:off x="15481300" y="64678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537" name="楕円 536">
          <a:extLst>
            <a:ext uri="{FF2B5EF4-FFF2-40B4-BE49-F238E27FC236}">
              <a16:creationId xmlns:a16="http://schemas.microsoft.com/office/drawing/2014/main" id="{67A38C2C-135D-46A5-A7CC-EC0817838C81}"/>
            </a:ext>
          </a:extLst>
        </xdr:cNvPr>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124206</xdr:rowOff>
    </xdr:to>
    <xdr:cxnSp macro="">
      <xdr:nvCxnSpPr>
        <xdr:cNvPr id="538" name="直線コネクタ 537">
          <a:extLst>
            <a:ext uri="{FF2B5EF4-FFF2-40B4-BE49-F238E27FC236}">
              <a16:creationId xmlns:a16="http://schemas.microsoft.com/office/drawing/2014/main" id="{02052D1B-80E8-4CAB-BCB6-80132E7FC038}"/>
            </a:ext>
          </a:extLst>
        </xdr:cNvPr>
        <xdr:cNvCxnSpPr/>
      </xdr:nvCxnSpPr>
      <xdr:spPr>
        <a:xfrm>
          <a:off x="14592300" y="63855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80264</xdr:rowOff>
    </xdr:from>
    <xdr:to>
      <xdr:col>72</xdr:col>
      <xdr:colOff>38100</xdr:colOff>
      <xdr:row>37</xdr:row>
      <xdr:rowOff>10414</xdr:rowOff>
    </xdr:to>
    <xdr:sp macro="" textlink="">
      <xdr:nvSpPr>
        <xdr:cNvPr id="539" name="楕円 538">
          <a:extLst>
            <a:ext uri="{FF2B5EF4-FFF2-40B4-BE49-F238E27FC236}">
              <a16:creationId xmlns:a16="http://schemas.microsoft.com/office/drawing/2014/main" id="{5B060810-90AA-4495-807E-BB8C3FEFF38B}"/>
            </a:ext>
          </a:extLst>
        </xdr:cNvPr>
        <xdr:cNvSpPr/>
      </xdr:nvSpPr>
      <xdr:spPr>
        <a:xfrm>
          <a:off x="13652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131064</xdr:rowOff>
    </xdr:from>
    <xdr:to>
      <xdr:col>76</xdr:col>
      <xdr:colOff>114300</xdr:colOff>
      <xdr:row>37</xdr:row>
      <xdr:rowOff>41910</xdr:rowOff>
    </xdr:to>
    <xdr:cxnSp macro="">
      <xdr:nvCxnSpPr>
        <xdr:cNvPr id="540" name="直線コネクタ 539">
          <a:extLst>
            <a:ext uri="{FF2B5EF4-FFF2-40B4-BE49-F238E27FC236}">
              <a16:creationId xmlns:a16="http://schemas.microsoft.com/office/drawing/2014/main" id="{D8C21399-6C38-43B0-B335-18124FCB9BB9}"/>
            </a:ext>
          </a:extLst>
        </xdr:cNvPr>
        <xdr:cNvCxnSpPr/>
      </xdr:nvCxnSpPr>
      <xdr:spPr>
        <a:xfrm>
          <a:off x="13703300" y="63032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91694</xdr:rowOff>
    </xdr:from>
    <xdr:to>
      <xdr:col>67</xdr:col>
      <xdr:colOff>101600</xdr:colOff>
      <xdr:row>36</xdr:row>
      <xdr:rowOff>21844</xdr:rowOff>
    </xdr:to>
    <xdr:sp macro="" textlink="">
      <xdr:nvSpPr>
        <xdr:cNvPr id="541" name="楕円 540">
          <a:extLst>
            <a:ext uri="{FF2B5EF4-FFF2-40B4-BE49-F238E27FC236}">
              <a16:creationId xmlns:a16="http://schemas.microsoft.com/office/drawing/2014/main" id="{15C314CC-9EE6-4844-9309-9C68F4D09362}"/>
            </a:ext>
          </a:extLst>
        </xdr:cNvPr>
        <xdr:cNvSpPr/>
      </xdr:nvSpPr>
      <xdr:spPr>
        <a:xfrm>
          <a:off x="12763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142494</xdr:rowOff>
    </xdr:from>
    <xdr:to>
      <xdr:col>71</xdr:col>
      <xdr:colOff>177800</xdr:colOff>
      <xdr:row>36</xdr:row>
      <xdr:rowOff>131064</xdr:rowOff>
    </xdr:to>
    <xdr:cxnSp macro="">
      <xdr:nvCxnSpPr>
        <xdr:cNvPr id="542" name="直線コネクタ 541">
          <a:extLst>
            <a:ext uri="{FF2B5EF4-FFF2-40B4-BE49-F238E27FC236}">
              <a16:creationId xmlns:a16="http://schemas.microsoft.com/office/drawing/2014/main" id="{9E328F2E-C4ED-478D-9A94-7A2607E9577F}"/>
            </a:ext>
          </a:extLst>
        </xdr:cNvPr>
        <xdr:cNvCxnSpPr/>
      </xdr:nvCxnSpPr>
      <xdr:spPr>
        <a:xfrm>
          <a:off x="12814300" y="614324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76979</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E6FF97E7-FFD6-4284-88D4-E5A310B76971}"/>
            </a:ext>
          </a:extLst>
        </xdr:cNvPr>
        <xdr:cNvSpPr txBox="1"/>
      </xdr:nvSpPr>
      <xdr:spPr>
        <a:xfrm>
          <a:off x="15266044"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127271</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A21A95E8-BDCF-4485-9362-6D7CD7780302}"/>
            </a:ext>
          </a:extLst>
        </xdr:cNvPr>
        <xdr:cNvSpPr txBox="1"/>
      </xdr:nvSpPr>
      <xdr:spPr>
        <a:xfrm>
          <a:off x="14389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36883514-5340-46C5-BB95-A2D620759B38}"/>
            </a:ext>
          </a:extLst>
        </xdr:cNvPr>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147845</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22641E53-1895-400D-964B-5634015117DF}"/>
            </a:ext>
          </a:extLst>
        </xdr:cNvPr>
        <xdr:cNvSpPr txBox="1"/>
      </xdr:nvSpPr>
      <xdr:spPr>
        <a:xfrm>
          <a:off x="12611744"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20083</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1DB57F79-EA53-402C-9627-DDDAC62DD6D4}"/>
            </a:ext>
          </a:extLst>
        </xdr:cNvPr>
        <xdr:cNvSpPr txBox="1"/>
      </xdr:nvSpPr>
      <xdr:spPr>
        <a:xfrm>
          <a:off x="15266044" y="61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109237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C53E2050-C6F6-4B21-BA11-282D2AF3CB80}"/>
            </a:ext>
          </a:extLst>
        </xdr:cNvPr>
        <xdr:cNvSpPr txBox="1"/>
      </xdr:nvSpPr>
      <xdr:spPr>
        <a:xfrm>
          <a:off x="14389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26941</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DC7AEB23-1E9D-4820-B9E3-60569B3D93E1}"/>
            </a:ext>
          </a:extLst>
        </xdr:cNvPr>
        <xdr:cNvSpPr txBox="1"/>
      </xdr:nvSpPr>
      <xdr:spPr>
        <a:xfrm>
          <a:off x="13500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38371</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60030A84-B281-450F-8707-FD849B3C1B84}"/>
            </a:ext>
          </a:extLst>
        </xdr:cNvPr>
        <xdr:cNvSpPr txBox="1"/>
      </xdr:nvSpPr>
      <xdr:spPr>
        <a:xfrm>
          <a:off x="12611744"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BC20B1A8-3DD4-4F8C-B4B2-F278EE6D82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6BCBE0EE-51A2-4871-ABF4-C782C5D9BB4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5DE13AE5-D9E3-4DF9-9135-0BD522DBEF0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4BA2A081-4BC5-4EFF-938D-3742F796EB4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245E8421-9A13-4349-A86C-92A8B3FEE9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BFDBE7BD-FB03-4AA2-8633-1CB199DDF69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35B47E-4190-430E-AC0E-B163113E9F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4B783B56-E1C9-4310-8ABC-13648796F6F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ED538972-45ED-4709-9E19-DDD2D94CE9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B9FDF073-DE47-4FAF-B786-AF166DC19E4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EDB45E7C-A002-483E-B766-E16F5D264E81}"/>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0D573A74-1AB6-450F-96E7-229C15784C3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25F10FBF-FB06-47D8-A9C7-D6C73346718E}"/>
            </a:ext>
          </a:extLst>
        </xdr:cNvPr>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D85CFA41-6B37-47F0-87F9-6515511DF5F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94ECF600-9E6E-4D25-A50D-02D97475E079}"/>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FA083596-0DCE-48F8-974E-901F1C401F7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7694DB82-C81D-4F45-A38E-58B6247F58DC}"/>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5C33664D-09D1-40DD-8D79-093A848ACE2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546188F8-8376-410B-8E9E-1A49D2F84171}"/>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538A7AF2-23BF-4256-8859-E9C956C726A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AE8D0384-B585-4A20-B9E4-F67A183B0013}"/>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FA1159A6-5F27-409E-8879-B90F65E1875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4D1B297D-0AF3-4434-8DA3-93FB20CA4628}"/>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C4DFAC7B-F99F-442D-81BB-D42E3993A66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70529945-A1CC-4186-9B70-E0E531A6A65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E67275E4-85A7-43DC-8795-9C9D1160935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7" name="直線コネクタ 576">
          <a:extLst>
            <a:ext uri="{FF2B5EF4-FFF2-40B4-BE49-F238E27FC236}">
              <a16:creationId xmlns:a16="http://schemas.microsoft.com/office/drawing/2014/main" id="{DC8D5830-29D9-4C16-B4E9-CB1446B3B372}"/>
            </a:ext>
          </a:extLst>
        </xdr:cNvPr>
        <xdr:cNvCxnSpPr/>
      </xdr:nvCxnSpPr>
      <xdr:spPr>
        <a:xfrm flipV="1">
          <a:off x="22160864" y="5822420"/>
          <a:ext cx="0" cy="145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FDA89F4D-EA25-4101-88D3-B46F20F3C02E}"/>
            </a:ext>
          </a:extLst>
        </xdr:cNvPr>
        <xdr:cNvSpPr txBox="1"/>
      </xdr:nvSpPr>
      <xdr:spPr>
        <a:xfrm>
          <a:off x="22199600" y="728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79" name="直線コネクタ 578">
          <a:extLst>
            <a:ext uri="{FF2B5EF4-FFF2-40B4-BE49-F238E27FC236}">
              <a16:creationId xmlns:a16="http://schemas.microsoft.com/office/drawing/2014/main" id="{55C07BA2-AC8D-4B79-ADA2-CCA4B9ED0690}"/>
            </a:ext>
          </a:extLst>
        </xdr:cNvPr>
        <xdr:cNvCxnSpPr/>
      </xdr:nvCxnSpPr>
      <xdr:spPr>
        <a:xfrm>
          <a:off x="22072600" y="7281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7C91C653-2FBF-4DDC-8765-C2C18B3897E5}"/>
            </a:ext>
          </a:extLst>
        </xdr:cNvPr>
        <xdr:cNvSpPr txBox="1"/>
      </xdr:nvSpPr>
      <xdr:spPr>
        <a:xfrm>
          <a:off x="22199600" y="559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1" name="直線コネクタ 580">
          <a:extLst>
            <a:ext uri="{FF2B5EF4-FFF2-40B4-BE49-F238E27FC236}">
              <a16:creationId xmlns:a16="http://schemas.microsoft.com/office/drawing/2014/main" id="{FF88D38E-4737-4972-81EE-EBE3F4AD6D81}"/>
            </a:ext>
          </a:extLst>
        </xdr:cNvPr>
        <xdr:cNvCxnSpPr/>
      </xdr:nvCxnSpPr>
      <xdr:spPr>
        <a:xfrm>
          <a:off x="22072600" y="582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28009</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7C791CBE-143A-42B9-BA0A-02E9E07F06C5}"/>
            </a:ext>
          </a:extLst>
        </xdr:cNvPr>
        <xdr:cNvSpPr txBox="1"/>
      </xdr:nvSpPr>
      <xdr:spPr>
        <a:xfrm>
          <a:off x="22199600" y="654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3" name="フローチャート: 判断 582">
          <a:extLst>
            <a:ext uri="{FF2B5EF4-FFF2-40B4-BE49-F238E27FC236}">
              <a16:creationId xmlns:a16="http://schemas.microsoft.com/office/drawing/2014/main" id="{11EDDF45-501C-40C7-B440-CC2F77731E52}"/>
            </a:ext>
          </a:extLst>
        </xdr:cNvPr>
        <xdr:cNvSpPr/>
      </xdr:nvSpPr>
      <xdr:spPr>
        <a:xfrm>
          <a:off x="22110700" y="656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4" name="フローチャート: 判断 583">
          <a:extLst>
            <a:ext uri="{FF2B5EF4-FFF2-40B4-BE49-F238E27FC236}">
              <a16:creationId xmlns:a16="http://schemas.microsoft.com/office/drawing/2014/main" id="{9F99496C-7849-4354-BA14-ED1A5DA576F3}"/>
            </a:ext>
          </a:extLst>
        </xdr:cNvPr>
        <xdr:cNvSpPr/>
      </xdr:nvSpPr>
      <xdr:spPr>
        <a:xfrm>
          <a:off x="21272500" y="657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5" name="フローチャート: 判断 584">
          <a:extLst>
            <a:ext uri="{FF2B5EF4-FFF2-40B4-BE49-F238E27FC236}">
              <a16:creationId xmlns:a16="http://schemas.microsoft.com/office/drawing/2014/main" id="{12D8DA1F-9CFC-46C3-9A38-8B54E918E3F4}"/>
            </a:ext>
          </a:extLst>
        </xdr:cNvPr>
        <xdr:cNvSpPr/>
      </xdr:nvSpPr>
      <xdr:spPr>
        <a:xfrm>
          <a:off x="20383500" y="660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86" name="フローチャート: 判断 585">
          <a:extLst>
            <a:ext uri="{FF2B5EF4-FFF2-40B4-BE49-F238E27FC236}">
              <a16:creationId xmlns:a16="http://schemas.microsoft.com/office/drawing/2014/main" id="{0796FBE9-17B2-4550-82E2-4B8B67A674BB}"/>
            </a:ext>
          </a:extLst>
        </xdr:cNvPr>
        <xdr:cNvSpPr/>
      </xdr:nvSpPr>
      <xdr:spPr>
        <a:xfrm>
          <a:off x="19494500" y="658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87" name="フローチャート: 判断 586">
          <a:extLst>
            <a:ext uri="{FF2B5EF4-FFF2-40B4-BE49-F238E27FC236}">
              <a16:creationId xmlns:a16="http://schemas.microsoft.com/office/drawing/2014/main" id="{5BA71BA7-60D0-4D07-9FA0-3C3203738BF5}"/>
            </a:ext>
          </a:extLst>
        </xdr:cNvPr>
        <xdr:cNvSpPr/>
      </xdr:nvSpPr>
      <xdr:spPr>
        <a:xfrm>
          <a:off x="18605500" y="65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C8A193F4-D20E-4D3F-AC0A-84B58A36C00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57CC0EA-C2BD-44AE-841C-FA6AE4A5892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D110082-5DDB-4171-90D9-7F67BBB0AD8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D2A62AFB-FBB1-4A83-BB66-2CA7A6B5A37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27F359E6-1AF6-4C2A-8702-621038107AC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4271</xdr:rowOff>
    </xdr:from>
    <xdr:to>
      <xdr:col>116</xdr:col>
      <xdr:colOff>114300</xdr:colOff>
      <xdr:row>38</xdr:row>
      <xdr:rowOff>105871</xdr:rowOff>
    </xdr:to>
    <xdr:sp macro="" textlink="">
      <xdr:nvSpPr>
        <xdr:cNvPr id="593" name="楕円 592">
          <a:extLst>
            <a:ext uri="{FF2B5EF4-FFF2-40B4-BE49-F238E27FC236}">
              <a16:creationId xmlns:a16="http://schemas.microsoft.com/office/drawing/2014/main" id="{EE799D01-33B7-4FD0-AACA-6A7E95EA3ADC}"/>
            </a:ext>
          </a:extLst>
        </xdr:cNvPr>
        <xdr:cNvSpPr/>
      </xdr:nvSpPr>
      <xdr:spPr>
        <a:xfrm>
          <a:off x="22110700" y="651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27148</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B263F27F-5F80-4002-ADD0-1B5C022E68FA}"/>
            </a:ext>
          </a:extLst>
        </xdr:cNvPr>
        <xdr:cNvSpPr txBox="1"/>
      </xdr:nvSpPr>
      <xdr:spPr>
        <a:xfrm>
          <a:off x="22199600" y="637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9986</xdr:rowOff>
    </xdr:from>
    <xdr:to>
      <xdr:col>112</xdr:col>
      <xdr:colOff>38100</xdr:colOff>
      <xdr:row>38</xdr:row>
      <xdr:rowOff>111586</xdr:rowOff>
    </xdr:to>
    <xdr:sp macro="" textlink="">
      <xdr:nvSpPr>
        <xdr:cNvPr id="595" name="楕円 594">
          <a:extLst>
            <a:ext uri="{FF2B5EF4-FFF2-40B4-BE49-F238E27FC236}">
              <a16:creationId xmlns:a16="http://schemas.microsoft.com/office/drawing/2014/main" id="{D5FF4511-5D6B-442B-832D-362EF6BE3E19}"/>
            </a:ext>
          </a:extLst>
        </xdr:cNvPr>
        <xdr:cNvSpPr/>
      </xdr:nvSpPr>
      <xdr:spPr>
        <a:xfrm>
          <a:off x="21272500" y="65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55071</xdr:rowOff>
    </xdr:from>
    <xdr:to>
      <xdr:col>116</xdr:col>
      <xdr:colOff>63500</xdr:colOff>
      <xdr:row>38</xdr:row>
      <xdr:rowOff>60786</xdr:rowOff>
    </xdr:to>
    <xdr:cxnSp macro="">
      <xdr:nvCxnSpPr>
        <xdr:cNvPr id="596" name="直線コネクタ 595">
          <a:extLst>
            <a:ext uri="{FF2B5EF4-FFF2-40B4-BE49-F238E27FC236}">
              <a16:creationId xmlns:a16="http://schemas.microsoft.com/office/drawing/2014/main" id="{4F8571A1-9F26-4638-A2BF-E737C664EE9D}"/>
            </a:ext>
          </a:extLst>
        </xdr:cNvPr>
        <xdr:cNvCxnSpPr/>
      </xdr:nvCxnSpPr>
      <xdr:spPr>
        <a:xfrm flipV="1">
          <a:off x="21323300" y="6570171"/>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11961</xdr:rowOff>
    </xdr:from>
    <xdr:to>
      <xdr:col>107</xdr:col>
      <xdr:colOff>101600</xdr:colOff>
      <xdr:row>38</xdr:row>
      <xdr:rowOff>113561</xdr:rowOff>
    </xdr:to>
    <xdr:sp macro="" textlink="">
      <xdr:nvSpPr>
        <xdr:cNvPr id="597" name="楕円 596">
          <a:extLst>
            <a:ext uri="{FF2B5EF4-FFF2-40B4-BE49-F238E27FC236}">
              <a16:creationId xmlns:a16="http://schemas.microsoft.com/office/drawing/2014/main" id="{1D4CE06E-71FB-45B7-8A7E-DCA6239CAA15}"/>
            </a:ext>
          </a:extLst>
        </xdr:cNvPr>
        <xdr:cNvSpPr/>
      </xdr:nvSpPr>
      <xdr:spPr>
        <a:xfrm>
          <a:off x="20383500" y="652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60786</xdr:rowOff>
    </xdr:from>
    <xdr:to>
      <xdr:col>111</xdr:col>
      <xdr:colOff>177800</xdr:colOff>
      <xdr:row>38</xdr:row>
      <xdr:rowOff>62761</xdr:rowOff>
    </xdr:to>
    <xdr:cxnSp macro="">
      <xdr:nvCxnSpPr>
        <xdr:cNvPr id="598" name="直線コネクタ 597">
          <a:extLst>
            <a:ext uri="{FF2B5EF4-FFF2-40B4-BE49-F238E27FC236}">
              <a16:creationId xmlns:a16="http://schemas.microsoft.com/office/drawing/2014/main" id="{38B91844-8F95-46B2-80C5-3A8AB1D2E52B}"/>
            </a:ext>
          </a:extLst>
        </xdr:cNvPr>
        <xdr:cNvCxnSpPr/>
      </xdr:nvCxnSpPr>
      <xdr:spPr>
        <a:xfrm flipV="1">
          <a:off x="20434300" y="6575886"/>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133789</xdr:rowOff>
    </xdr:from>
    <xdr:to>
      <xdr:col>102</xdr:col>
      <xdr:colOff>165100</xdr:colOff>
      <xdr:row>38</xdr:row>
      <xdr:rowOff>63939</xdr:rowOff>
    </xdr:to>
    <xdr:sp macro="" textlink="">
      <xdr:nvSpPr>
        <xdr:cNvPr id="599" name="楕円 598">
          <a:extLst>
            <a:ext uri="{FF2B5EF4-FFF2-40B4-BE49-F238E27FC236}">
              <a16:creationId xmlns:a16="http://schemas.microsoft.com/office/drawing/2014/main" id="{318A24AA-F496-4639-8874-88C5A4682B6A}"/>
            </a:ext>
          </a:extLst>
        </xdr:cNvPr>
        <xdr:cNvSpPr/>
      </xdr:nvSpPr>
      <xdr:spPr>
        <a:xfrm>
          <a:off x="19494500" y="64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13139</xdr:rowOff>
    </xdr:from>
    <xdr:to>
      <xdr:col>107</xdr:col>
      <xdr:colOff>50800</xdr:colOff>
      <xdr:row>38</xdr:row>
      <xdr:rowOff>62761</xdr:rowOff>
    </xdr:to>
    <xdr:cxnSp macro="">
      <xdr:nvCxnSpPr>
        <xdr:cNvPr id="600" name="直線コネクタ 599">
          <a:extLst>
            <a:ext uri="{FF2B5EF4-FFF2-40B4-BE49-F238E27FC236}">
              <a16:creationId xmlns:a16="http://schemas.microsoft.com/office/drawing/2014/main" id="{957422F1-0AD4-42D1-AEBD-56603FEBFAE6}"/>
            </a:ext>
          </a:extLst>
        </xdr:cNvPr>
        <xdr:cNvCxnSpPr/>
      </xdr:nvCxnSpPr>
      <xdr:spPr>
        <a:xfrm>
          <a:off x="19545300" y="6528239"/>
          <a:ext cx="889000" cy="4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131356</xdr:rowOff>
    </xdr:from>
    <xdr:to>
      <xdr:col>98</xdr:col>
      <xdr:colOff>38100</xdr:colOff>
      <xdr:row>38</xdr:row>
      <xdr:rowOff>61506</xdr:rowOff>
    </xdr:to>
    <xdr:sp macro="" textlink="">
      <xdr:nvSpPr>
        <xdr:cNvPr id="601" name="楕円 600">
          <a:extLst>
            <a:ext uri="{FF2B5EF4-FFF2-40B4-BE49-F238E27FC236}">
              <a16:creationId xmlns:a16="http://schemas.microsoft.com/office/drawing/2014/main" id="{89502AE9-F8BE-4E7E-979A-5677E95EA1F3}"/>
            </a:ext>
          </a:extLst>
        </xdr:cNvPr>
        <xdr:cNvSpPr/>
      </xdr:nvSpPr>
      <xdr:spPr>
        <a:xfrm>
          <a:off x="18605500" y="64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10706</xdr:rowOff>
    </xdr:from>
    <xdr:to>
      <xdr:col>102</xdr:col>
      <xdr:colOff>114300</xdr:colOff>
      <xdr:row>38</xdr:row>
      <xdr:rowOff>13139</xdr:rowOff>
    </xdr:to>
    <xdr:cxnSp macro="">
      <xdr:nvCxnSpPr>
        <xdr:cNvPr id="602" name="直線コネクタ 601">
          <a:extLst>
            <a:ext uri="{FF2B5EF4-FFF2-40B4-BE49-F238E27FC236}">
              <a16:creationId xmlns:a16="http://schemas.microsoft.com/office/drawing/2014/main" id="{DBF2E0D0-38FC-4808-96E2-0F669382C434}"/>
            </a:ext>
          </a:extLst>
        </xdr:cNvPr>
        <xdr:cNvCxnSpPr/>
      </xdr:nvCxnSpPr>
      <xdr:spPr>
        <a:xfrm>
          <a:off x="18656300" y="6525806"/>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155258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952FF5B2-FEDC-4396-86A7-D0174588E743}"/>
            </a:ext>
          </a:extLst>
        </xdr:cNvPr>
        <xdr:cNvSpPr txBox="1"/>
      </xdr:nvSpPr>
      <xdr:spPr>
        <a:xfrm>
          <a:off x="21043411" y="667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15584</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EF240208-5F1E-490F-9BDE-8DAB5883EFC0}"/>
            </a:ext>
          </a:extLst>
        </xdr:cNvPr>
        <xdr:cNvSpPr txBox="1"/>
      </xdr:nvSpPr>
      <xdr:spPr>
        <a:xfrm>
          <a:off x="20167111" y="67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165039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352FF738-1B0E-4A67-B90C-320D38F581FE}"/>
            </a:ext>
          </a:extLst>
        </xdr:cNvPr>
        <xdr:cNvSpPr txBox="1"/>
      </xdr:nvSpPr>
      <xdr:spPr>
        <a:xfrm>
          <a:off x="19278111" y="66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170199</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7B6C23F0-4FF5-4311-9A28-C4B51293B660}"/>
            </a:ext>
          </a:extLst>
        </xdr:cNvPr>
        <xdr:cNvSpPr txBox="1"/>
      </xdr:nvSpPr>
      <xdr:spPr>
        <a:xfrm>
          <a:off x="18389111" y="668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128113</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FC68C176-9672-478A-9062-F0BD959B86C2}"/>
            </a:ext>
          </a:extLst>
        </xdr:cNvPr>
        <xdr:cNvSpPr txBox="1"/>
      </xdr:nvSpPr>
      <xdr:spPr>
        <a:xfrm>
          <a:off x="21043411" y="630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130089</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EBB39D60-97A1-4E25-98A6-DA5DEA9AD861}"/>
            </a:ext>
          </a:extLst>
        </xdr:cNvPr>
        <xdr:cNvSpPr txBox="1"/>
      </xdr:nvSpPr>
      <xdr:spPr>
        <a:xfrm>
          <a:off x="20167111" y="630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80466</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1EEB08AA-4714-41E2-8223-96355FD50A55}"/>
            </a:ext>
          </a:extLst>
        </xdr:cNvPr>
        <xdr:cNvSpPr txBox="1"/>
      </xdr:nvSpPr>
      <xdr:spPr>
        <a:xfrm>
          <a:off x="19278111" y="62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78033</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40A7CC37-AECF-4855-A480-C53162C54467}"/>
            </a:ext>
          </a:extLst>
        </xdr:cNvPr>
        <xdr:cNvSpPr txBox="1"/>
      </xdr:nvSpPr>
      <xdr:spPr>
        <a:xfrm>
          <a:off x="18389111" y="625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7AF63E76-139D-4E93-A848-59631AB8411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69B62A71-09DC-48B4-AE00-CEA48C1121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6A40625A-E092-409D-B1C4-6009E3D8AC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18471258-12BE-4FC0-8D19-413E95A76AE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FA387640-1F7D-41D2-BC68-0121D1B0A6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5823C751-3FC2-4CD4-B4BF-799820972A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39FD7BFE-736E-4D5D-92F4-A3B5D0C5D49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F30FF2CB-2D23-4429-9EBC-F197E38972C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D17A391F-8B6F-42AE-A89C-55A09746C7D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C6ACFFA6-8326-4BC7-97FD-C994029C50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80BCCE86-A163-47A2-893F-24C2D1F600DD}"/>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FED77A29-F468-46D8-B596-4234CAA6134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3A071B2A-1E56-4930-84D4-8123DD26DAE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983FCB2E-7CF2-4B7F-89E6-7CBA25A57A1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78B7C980-DB47-4A0E-84D1-45E6B24A906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DCB0E3AB-226E-4BD7-B748-C5119517ED4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103C748B-A2D4-49FC-A666-769F3DED57D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6D354AC2-CD33-49B1-ABCD-848F8745CBD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2D7E62A8-2EA9-4354-AF18-57B4D1D91C8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70AC09A9-4897-4ED6-B367-51C8FFF3FBA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175951EC-3DAA-4825-B6F4-5C9CCE718A5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F1C739F2-4748-4BD7-B5B4-D517F4EF81E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CE79263A-18FD-41B8-B1BB-78C77DDF61B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1E27B50C-D539-48AE-A0B8-F418BBA59B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5E67AA30-B192-480D-88F8-6E3819A8FCC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CE232BBB-2588-4971-935A-C2F6BEE5D1A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7" name="直線コネクタ 636">
          <a:extLst>
            <a:ext uri="{FF2B5EF4-FFF2-40B4-BE49-F238E27FC236}">
              <a16:creationId xmlns:a16="http://schemas.microsoft.com/office/drawing/2014/main" id="{CC05C8A3-B9B5-46F2-BC21-0424783D7835}"/>
            </a:ext>
          </a:extLst>
        </xdr:cNvPr>
        <xdr:cNvCxnSpPr/>
      </xdr:nvCxnSpPr>
      <xdr:spPr>
        <a:xfrm flipV="1">
          <a:off x="16318864" y="9594669"/>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A47EB142-E764-44EB-AECF-8F2FF0E92EAE}"/>
            </a:ext>
          </a:extLst>
        </xdr:cNvPr>
        <xdr:cNvSpPr txBox="1"/>
      </xdr:nvSpPr>
      <xdr:spPr>
        <a:xfrm>
          <a:off x="163576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39" name="直線コネクタ 638">
          <a:extLst>
            <a:ext uri="{FF2B5EF4-FFF2-40B4-BE49-F238E27FC236}">
              <a16:creationId xmlns:a16="http://schemas.microsoft.com/office/drawing/2014/main" id="{6B72FAC0-C243-4BDB-BE15-4F4C3AED9995}"/>
            </a:ext>
          </a:extLst>
        </xdr:cNvPr>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14739AC0-D832-4EC1-A790-81CBE3C852C9}"/>
            </a:ext>
          </a:extLst>
        </xdr:cNvPr>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1" name="直線コネクタ 640">
          <a:extLst>
            <a:ext uri="{FF2B5EF4-FFF2-40B4-BE49-F238E27FC236}">
              <a16:creationId xmlns:a16="http://schemas.microsoft.com/office/drawing/2014/main" id="{16609429-C2E7-44CD-81C0-DB5103E1D9A6}"/>
            </a:ext>
          </a:extLst>
        </xdr:cNvPr>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148426</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487B3776-379A-43CC-B4D3-1CC59DB8850B}"/>
            </a:ext>
          </a:extLst>
        </xdr:cNvPr>
        <xdr:cNvSpPr txBox="1"/>
      </xdr:nvSpPr>
      <xdr:spPr>
        <a:xfrm>
          <a:off x="16357600" y="99210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3" name="フローチャート: 判断 642">
          <a:extLst>
            <a:ext uri="{FF2B5EF4-FFF2-40B4-BE49-F238E27FC236}">
              <a16:creationId xmlns:a16="http://schemas.microsoft.com/office/drawing/2014/main" id="{77B47307-79F0-4BB4-9C7B-21C6DD946A10}"/>
            </a:ext>
          </a:extLst>
        </xdr:cNvPr>
        <xdr:cNvSpPr/>
      </xdr:nvSpPr>
      <xdr:spPr>
        <a:xfrm>
          <a:off x="162687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4" name="フローチャート: 判断 643">
          <a:extLst>
            <a:ext uri="{FF2B5EF4-FFF2-40B4-BE49-F238E27FC236}">
              <a16:creationId xmlns:a16="http://schemas.microsoft.com/office/drawing/2014/main" id="{932B6EC2-9DDC-4042-827F-56EA98B3D3DD}"/>
            </a:ext>
          </a:extLst>
        </xdr:cNvPr>
        <xdr:cNvSpPr/>
      </xdr:nvSpPr>
      <xdr:spPr>
        <a:xfrm>
          <a:off x="15430500" y="1003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5" name="フローチャート: 判断 644">
          <a:extLst>
            <a:ext uri="{FF2B5EF4-FFF2-40B4-BE49-F238E27FC236}">
              <a16:creationId xmlns:a16="http://schemas.microsoft.com/office/drawing/2014/main" id="{ECAD43AF-2B3D-43AE-A736-3E59BCEE73F9}"/>
            </a:ext>
          </a:extLst>
        </xdr:cNvPr>
        <xdr:cNvSpPr/>
      </xdr:nvSpPr>
      <xdr:spPr>
        <a:xfrm>
          <a:off x="14541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46" name="フローチャート: 判断 645">
          <a:extLst>
            <a:ext uri="{FF2B5EF4-FFF2-40B4-BE49-F238E27FC236}">
              <a16:creationId xmlns:a16="http://schemas.microsoft.com/office/drawing/2014/main" id="{584A446C-DB01-4820-9995-6614444DB256}"/>
            </a:ext>
          </a:extLst>
        </xdr:cNvPr>
        <xdr:cNvSpPr/>
      </xdr:nvSpPr>
      <xdr:spPr>
        <a:xfrm>
          <a:off x="13652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47" name="フローチャート: 判断 646">
          <a:extLst>
            <a:ext uri="{FF2B5EF4-FFF2-40B4-BE49-F238E27FC236}">
              <a16:creationId xmlns:a16="http://schemas.microsoft.com/office/drawing/2014/main" id="{E485BC4C-49E0-4EE6-ABB1-F1E038DA28BB}"/>
            </a:ext>
          </a:extLst>
        </xdr:cNvPr>
        <xdr:cNvSpPr/>
      </xdr:nvSpPr>
      <xdr:spPr>
        <a:xfrm>
          <a:off x="12763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AB78DEB-26D7-4B07-9F03-17FC737754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AA0B6759-86C6-4979-BA41-E284CC4F71B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A775AFA9-59A3-492B-BA56-375EFDF7942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46D13862-B844-479C-BCBB-7F975DC5026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73458B6D-241B-4F66-97F4-FACDBB155CF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43906</xdr:rowOff>
    </xdr:from>
    <xdr:to>
      <xdr:col>85</xdr:col>
      <xdr:colOff>177800</xdr:colOff>
      <xdr:row>60</xdr:row>
      <xdr:rowOff>145506</xdr:rowOff>
    </xdr:to>
    <xdr:sp macro="" textlink="">
      <xdr:nvSpPr>
        <xdr:cNvPr id="653" name="楕円 652">
          <a:extLst>
            <a:ext uri="{FF2B5EF4-FFF2-40B4-BE49-F238E27FC236}">
              <a16:creationId xmlns:a16="http://schemas.microsoft.com/office/drawing/2014/main" id="{854ED355-84F7-4A78-861A-D03290C26C56}"/>
            </a:ext>
          </a:extLst>
        </xdr:cNvPr>
        <xdr:cNvSpPr/>
      </xdr:nvSpPr>
      <xdr:spPr>
        <a:xfrm>
          <a:off x="16268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22333</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66FD74BF-011C-4660-B6C5-7A2256AB26D0}"/>
            </a:ext>
          </a:extLst>
        </xdr:cNvPr>
        <xdr:cNvSpPr txBox="1"/>
      </xdr:nvSpPr>
      <xdr:spPr>
        <a:xfrm>
          <a:off x="16357600"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146776</xdr:rowOff>
    </xdr:from>
    <xdr:to>
      <xdr:col>81</xdr:col>
      <xdr:colOff>101600</xdr:colOff>
      <xdr:row>60</xdr:row>
      <xdr:rowOff>76926</xdr:rowOff>
    </xdr:to>
    <xdr:sp macro="" textlink="">
      <xdr:nvSpPr>
        <xdr:cNvPr id="655" name="楕円 654">
          <a:extLst>
            <a:ext uri="{FF2B5EF4-FFF2-40B4-BE49-F238E27FC236}">
              <a16:creationId xmlns:a16="http://schemas.microsoft.com/office/drawing/2014/main" id="{EAACC96B-E3F5-4055-9B0A-EDF5F1F467F9}"/>
            </a:ext>
          </a:extLst>
        </xdr:cNvPr>
        <xdr:cNvSpPr/>
      </xdr:nvSpPr>
      <xdr:spPr>
        <a:xfrm>
          <a:off x="15430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94706</xdr:rowOff>
    </xdr:to>
    <xdr:cxnSp macro="">
      <xdr:nvCxnSpPr>
        <xdr:cNvPr id="656" name="直線コネクタ 655">
          <a:extLst>
            <a:ext uri="{FF2B5EF4-FFF2-40B4-BE49-F238E27FC236}">
              <a16:creationId xmlns:a16="http://schemas.microsoft.com/office/drawing/2014/main" id="{440A3479-ED00-4542-86F8-A7110FDD1839}"/>
            </a:ext>
          </a:extLst>
        </xdr:cNvPr>
        <xdr:cNvCxnSpPr/>
      </xdr:nvCxnSpPr>
      <xdr:spPr>
        <a:xfrm>
          <a:off x="15481300" y="1031312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91259</xdr:rowOff>
    </xdr:from>
    <xdr:to>
      <xdr:col>76</xdr:col>
      <xdr:colOff>165100</xdr:colOff>
      <xdr:row>60</xdr:row>
      <xdr:rowOff>21409</xdr:rowOff>
    </xdr:to>
    <xdr:sp macro="" textlink="">
      <xdr:nvSpPr>
        <xdr:cNvPr id="657" name="楕円 656">
          <a:extLst>
            <a:ext uri="{FF2B5EF4-FFF2-40B4-BE49-F238E27FC236}">
              <a16:creationId xmlns:a16="http://schemas.microsoft.com/office/drawing/2014/main" id="{8615C72D-5C87-4228-B6C2-DCF403061302}"/>
            </a:ext>
          </a:extLst>
        </xdr:cNvPr>
        <xdr:cNvSpPr/>
      </xdr:nvSpPr>
      <xdr:spPr>
        <a:xfrm>
          <a:off x="14541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142059</xdr:rowOff>
    </xdr:from>
    <xdr:to>
      <xdr:col>81</xdr:col>
      <xdr:colOff>50800</xdr:colOff>
      <xdr:row>60</xdr:row>
      <xdr:rowOff>26126</xdr:rowOff>
    </xdr:to>
    <xdr:cxnSp macro="">
      <xdr:nvCxnSpPr>
        <xdr:cNvPr id="658" name="直線コネクタ 657">
          <a:extLst>
            <a:ext uri="{FF2B5EF4-FFF2-40B4-BE49-F238E27FC236}">
              <a16:creationId xmlns:a16="http://schemas.microsoft.com/office/drawing/2014/main" id="{E6CF2BD0-95B5-4AE4-8DBF-AEDE72572C78}"/>
            </a:ext>
          </a:extLst>
        </xdr:cNvPr>
        <xdr:cNvCxnSpPr/>
      </xdr:nvCxnSpPr>
      <xdr:spPr>
        <a:xfrm>
          <a:off x="14592300" y="102576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59" name="楕円 658">
          <a:extLst>
            <a:ext uri="{FF2B5EF4-FFF2-40B4-BE49-F238E27FC236}">
              <a16:creationId xmlns:a16="http://schemas.microsoft.com/office/drawing/2014/main" id="{B6B2476A-02A4-4CDE-832F-DC86CD48E15C}"/>
            </a:ext>
          </a:extLst>
        </xdr:cNvPr>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142059</xdr:rowOff>
    </xdr:to>
    <xdr:cxnSp macro="">
      <xdr:nvCxnSpPr>
        <xdr:cNvPr id="660" name="直線コネクタ 659">
          <a:extLst>
            <a:ext uri="{FF2B5EF4-FFF2-40B4-BE49-F238E27FC236}">
              <a16:creationId xmlns:a16="http://schemas.microsoft.com/office/drawing/2014/main" id="{906B7182-6268-42CE-98E7-44BE73C5E9C4}"/>
            </a:ext>
          </a:extLst>
        </xdr:cNvPr>
        <xdr:cNvCxnSpPr/>
      </xdr:nvCxnSpPr>
      <xdr:spPr>
        <a:xfrm>
          <a:off x="13703300" y="1018902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661" name="楕円 660">
          <a:extLst>
            <a:ext uri="{FF2B5EF4-FFF2-40B4-BE49-F238E27FC236}">
              <a16:creationId xmlns:a16="http://schemas.microsoft.com/office/drawing/2014/main" id="{1FBB2A3F-8ABB-4B0C-8804-E64F9408ABFF}"/>
            </a:ext>
          </a:extLst>
        </xdr:cNvPr>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73478</xdr:rowOff>
    </xdr:to>
    <xdr:cxnSp macro="">
      <xdr:nvCxnSpPr>
        <xdr:cNvPr id="662" name="直線コネクタ 661">
          <a:extLst>
            <a:ext uri="{FF2B5EF4-FFF2-40B4-BE49-F238E27FC236}">
              <a16:creationId xmlns:a16="http://schemas.microsoft.com/office/drawing/2014/main" id="{BC552E16-667B-4A0C-B171-B09A5885D643}"/>
            </a:ext>
          </a:extLst>
        </xdr:cNvPr>
        <xdr:cNvCxnSpPr/>
      </xdr:nvCxnSpPr>
      <xdr:spPr>
        <a:xfrm>
          <a:off x="12814300" y="10123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36303</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5CA441B2-744C-440F-AA48-37E38DAEF851}"/>
            </a:ext>
          </a:extLst>
        </xdr:cNvPr>
        <xdr:cNvSpPr txBox="1"/>
      </xdr:nvSpPr>
      <xdr:spPr>
        <a:xfrm>
          <a:off x="15266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4BA4F5EE-A9E5-43CE-B689-9C1E73CF46C0}"/>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A30DCD48-664F-4C91-95A2-B6EB8A9F7C86}"/>
            </a:ext>
          </a:extLst>
        </xdr:cNvPr>
        <xdr:cNvSpPr txBox="1"/>
      </xdr:nvSpPr>
      <xdr:spPr>
        <a:xfrm>
          <a:off x="13500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70593</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F9F6D35E-1750-427B-BA7D-8CF2691D113A}"/>
            </a:ext>
          </a:extLst>
        </xdr:cNvPr>
        <xdr:cNvSpPr txBox="1"/>
      </xdr:nvSpPr>
      <xdr:spPr>
        <a:xfrm>
          <a:off x="12611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68053</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CDA5CCF1-D0B7-44E1-B94D-5668CF85E8FE}"/>
            </a:ext>
          </a:extLst>
        </xdr:cNvPr>
        <xdr:cNvSpPr txBox="1"/>
      </xdr:nvSpPr>
      <xdr:spPr>
        <a:xfrm>
          <a:off x="152660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F99615E6-37A2-4746-80E1-6329BBE49E88}"/>
            </a:ext>
          </a:extLst>
        </xdr:cNvPr>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115405</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499FBB2C-83E5-46F3-82F3-53CCC9159490}"/>
            </a:ext>
          </a:extLst>
        </xdr:cNvPr>
        <xdr:cNvSpPr txBox="1"/>
      </xdr:nvSpPr>
      <xdr:spPr>
        <a:xfrm>
          <a:off x="13500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50092</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5B722C55-02A7-4500-9765-9526CB4DC787}"/>
            </a:ext>
          </a:extLst>
        </xdr:cNvPr>
        <xdr:cNvSpPr txBox="1"/>
      </xdr:nvSpPr>
      <xdr:spPr>
        <a:xfrm>
          <a:off x="12611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E442F6DB-8100-41A1-BD4E-9888E6D844B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7A77079-4909-4033-A7F8-C7A29BAB58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61A0B7E1-DF3D-4B60-AE68-A67E3B3DC8F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C416695D-70DC-4CD6-ABE2-1C8B9459F0B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54C07FE2-57A9-4FF5-971D-49F79D8DCF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EC0A7772-F586-4E67-8034-3F6130C5984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1DF55F3B-49F6-4809-AE4B-87C88BD15C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EA22DA78-3272-49A7-9A9A-A34F76D4FB5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7031E0A5-FC22-47B6-A009-1FF77BC34C8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E14CCC2-3962-41B5-9285-609F5ECD85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7DE3924F-E656-40DA-AA42-0098129EEC3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9310FD14-6B48-4FDB-B414-231BAA2D2B8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8C3C1FAC-0247-49FC-BCD9-9A945A5AA2E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D237D8CC-3622-4D35-844B-704AF5DB295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E55A94-A424-446B-B5FD-FA9AF72C9EC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8055BFE4-2489-4E28-AA77-1F2CD8AA956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8AC6A19C-4B78-4E60-B440-CA5A421C03C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7A74EA0E-B336-4071-8359-F9647240429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6BEDCD98-C364-4BDE-9D29-74FB85F4AA2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C92FABBD-B242-442B-BB0C-3E436471ACE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8D0B8882-A316-4B32-B6DF-F81EFE774E7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63B876F5-3D96-4DEB-B9C3-CAE0D3230F1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9A61E92A-7B0F-4491-936B-C82455CDC0A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AC2FD4EF-6217-425F-A303-404500659DA7}"/>
            </a:ext>
          </a:extLst>
        </xdr:cNvPr>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E452F2A6-FC39-4482-B9E1-89616E88349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283D3889-BAFA-41CD-9008-516094C85C04}"/>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BFE77D10-2190-442A-A36D-4993EA294A85}"/>
            </a:ext>
          </a:extLst>
        </xdr:cNvPr>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1BA05FAE-A523-4290-9A27-FFB9E1C38BD7}"/>
            </a:ext>
          </a:extLst>
        </xdr:cNvPr>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A598DF5E-E3CD-48E1-AD57-E2FCBB09DC8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0" name="フローチャート: 判断 699">
          <a:extLst>
            <a:ext uri="{FF2B5EF4-FFF2-40B4-BE49-F238E27FC236}">
              <a16:creationId xmlns:a16="http://schemas.microsoft.com/office/drawing/2014/main" id="{89653D59-C70F-4ABC-A4B1-BE89EFBEA2CF}"/>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FEC4F1B2-AA39-4570-8D46-4EF756596D3C}"/>
            </a:ext>
          </a:extLst>
        </xdr:cNvPr>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99603DD8-E44C-4099-94C0-94617960D65C}"/>
            </a:ext>
          </a:extLst>
        </xdr:cNvPr>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D61E72AD-7FD8-4CC5-BDFD-0B0981168EB0}"/>
            </a:ext>
          </a:extLst>
        </xdr:cNvPr>
        <xdr:cNvSpPr/>
      </xdr:nvSpPr>
      <xdr:spPr>
        <a:xfrm>
          <a:off x="19494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4" name="フローチャート: 判断 703">
          <a:extLst>
            <a:ext uri="{FF2B5EF4-FFF2-40B4-BE49-F238E27FC236}">
              <a16:creationId xmlns:a16="http://schemas.microsoft.com/office/drawing/2014/main" id="{F65245A0-ADB4-4BCB-A5BD-D8933B97495C}"/>
            </a:ext>
          </a:extLst>
        </xdr:cNvPr>
        <xdr:cNvSpPr/>
      </xdr:nvSpPr>
      <xdr:spPr>
        <a:xfrm>
          <a:off x="18605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43788635-4F63-4E78-9CE7-ABF2717A49F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D743CD54-A33B-4292-8B11-5E9A2B1888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D45A5E52-ABB8-49C7-A843-0F2EC16835E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28243727-1533-4E52-93B5-E567BF38A0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9F45FC15-1748-4FF4-BD6C-384A53775B8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710" name="楕円 709">
          <a:extLst>
            <a:ext uri="{FF2B5EF4-FFF2-40B4-BE49-F238E27FC236}">
              <a16:creationId xmlns:a16="http://schemas.microsoft.com/office/drawing/2014/main" id="{C2538D7D-869F-4E4C-816D-8366CBA68BB8}"/>
            </a:ext>
          </a:extLst>
        </xdr:cNvPr>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4FA7C07C-B515-42FC-AB74-CF3C09B0C694}"/>
            </a:ext>
          </a:extLst>
        </xdr:cNvPr>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12" name="楕円 711">
          <a:extLst>
            <a:ext uri="{FF2B5EF4-FFF2-40B4-BE49-F238E27FC236}">
              <a16:creationId xmlns:a16="http://schemas.microsoft.com/office/drawing/2014/main" id="{C7C822B4-ABE3-4FB4-BDEE-78E4901DD5F2}"/>
            </a:ext>
          </a:extLst>
        </xdr:cNvPr>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713" name="直線コネクタ 712">
          <a:extLst>
            <a:ext uri="{FF2B5EF4-FFF2-40B4-BE49-F238E27FC236}">
              <a16:creationId xmlns:a16="http://schemas.microsoft.com/office/drawing/2014/main" id="{54417F9E-084C-4447-8085-B5732E3F79BF}"/>
            </a:ext>
          </a:extLst>
        </xdr:cNvPr>
        <xdr:cNvCxnSpPr/>
      </xdr:nvCxnSpPr>
      <xdr:spPr>
        <a:xfrm>
          <a:off x="21323300" y="1093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4" name="楕円 713">
          <a:extLst>
            <a:ext uri="{FF2B5EF4-FFF2-40B4-BE49-F238E27FC236}">
              <a16:creationId xmlns:a16="http://schemas.microsoft.com/office/drawing/2014/main" id="{A7DB4154-BB39-49D6-A961-DF1372B90B17}"/>
            </a:ext>
          </a:extLst>
        </xdr:cNvPr>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15" name="直線コネクタ 714">
          <a:extLst>
            <a:ext uri="{FF2B5EF4-FFF2-40B4-BE49-F238E27FC236}">
              <a16:creationId xmlns:a16="http://schemas.microsoft.com/office/drawing/2014/main" id="{8CE72BEE-E9F2-427F-9522-9D75DD79C833}"/>
            </a:ext>
          </a:extLst>
        </xdr:cNvPr>
        <xdr:cNvCxnSpPr/>
      </xdr:nvCxnSpPr>
      <xdr:spPr>
        <a:xfrm>
          <a:off x="20434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6" name="楕円 715">
          <a:extLst>
            <a:ext uri="{FF2B5EF4-FFF2-40B4-BE49-F238E27FC236}">
              <a16:creationId xmlns:a16="http://schemas.microsoft.com/office/drawing/2014/main" id="{7F5461C8-EA56-406E-8B03-560A76B01C2F}"/>
            </a:ext>
          </a:extLst>
        </xdr:cNvPr>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17" name="直線コネクタ 716">
          <a:extLst>
            <a:ext uri="{FF2B5EF4-FFF2-40B4-BE49-F238E27FC236}">
              <a16:creationId xmlns:a16="http://schemas.microsoft.com/office/drawing/2014/main" id="{BDFE27F9-02A7-429A-B7C2-D05530BE6570}"/>
            </a:ext>
          </a:extLst>
        </xdr:cNvPr>
        <xdr:cNvCxnSpPr/>
      </xdr:nvCxnSpPr>
      <xdr:spPr>
        <a:xfrm>
          <a:off x="19545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8" name="楕円 717">
          <a:extLst>
            <a:ext uri="{FF2B5EF4-FFF2-40B4-BE49-F238E27FC236}">
              <a16:creationId xmlns:a16="http://schemas.microsoft.com/office/drawing/2014/main" id="{383B2957-7CFB-4FA2-B955-1C894C4B18EE}"/>
            </a:ext>
          </a:extLst>
        </xdr:cNvPr>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19" name="直線コネクタ 718">
          <a:extLst>
            <a:ext uri="{FF2B5EF4-FFF2-40B4-BE49-F238E27FC236}">
              <a16:creationId xmlns:a16="http://schemas.microsoft.com/office/drawing/2014/main" id="{EEC0F1BC-B259-4C23-A3B2-5915C8A34C30}"/>
            </a:ext>
          </a:extLst>
        </xdr:cNvPr>
        <xdr:cNvCxnSpPr/>
      </xdr:nvCxnSpPr>
      <xdr:spPr>
        <a:xfrm>
          <a:off x="18656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id="{D234DCD1-AB1E-4FB9-B9DD-55D6E5C12049}"/>
            </a:ext>
          </a:extLst>
        </xdr:cNvPr>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id="{83699358-736A-418E-AB75-D9AABCF6640D}"/>
            </a:ext>
          </a:extLst>
        </xdr:cNvPr>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2" name="n_3aveValue【保健センター・保健所】&#10;一人当たり面積">
          <a:extLst>
            <a:ext uri="{FF2B5EF4-FFF2-40B4-BE49-F238E27FC236}">
              <a16:creationId xmlns:a16="http://schemas.microsoft.com/office/drawing/2014/main" id="{E3E45F2F-7C36-41C0-ACF9-2AFA81B06AD7}"/>
            </a:ext>
          </a:extLst>
        </xdr:cNvPr>
        <xdr:cNvSpPr txBox="1"/>
      </xdr:nvSpPr>
      <xdr:spPr>
        <a:xfrm>
          <a:off x="19310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723" name="n_4aveValue【保健センター・保健所】&#10;一人当たり面積">
          <a:extLst>
            <a:ext uri="{FF2B5EF4-FFF2-40B4-BE49-F238E27FC236}">
              <a16:creationId xmlns:a16="http://schemas.microsoft.com/office/drawing/2014/main" id="{E4CBBFA2-0396-468D-9C8F-E7F42C451762}"/>
            </a:ext>
          </a:extLst>
        </xdr:cNvPr>
        <xdr:cNvSpPr txBox="1"/>
      </xdr:nvSpPr>
      <xdr:spPr>
        <a:xfrm>
          <a:off x="18421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724" name="n_1mainValue【保健センター・保健所】&#10;一人当たり面積">
          <a:extLst>
            <a:ext uri="{FF2B5EF4-FFF2-40B4-BE49-F238E27FC236}">
              <a16:creationId xmlns:a16="http://schemas.microsoft.com/office/drawing/2014/main" id="{12B7201B-10CC-4090-96CC-1E189FBAB1E1}"/>
            </a:ext>
          </a:extLst>
        </xdr:cNvPr>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5" name="n_2mainValue【保健センター・保健所】&#10;一人当たり面積">
          <a:extLst>
            <a:ext uri="{FF2B5EF4-FFF2-40B4-BE49-F238E27FC236}">
              <a16:creationId xmlns:a16="http://schemas.microsoft.com/office/drawing/2014/main" id="{DDBC1D03-D760-4F69-B49C-CECC9B7B6F34}"/>
            </a:ext>
          </a:extLst>
        </xdr:cNvPr>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26" name="n_3mainValue【保健センター・保健所】&#10;一人当たり面積">
          <a:extLst>
            <a:ext uri="{FF2B5EF4-FFF2-40B4-BE49-F238E27FC236}">
              <a16:creationId xmlns:a16="http://schemas.microsoft.com/office/drawing/2014/main" id="{C0CC23C7-3228-4447-9F72-FE2FC958EBE6}"/>
            </a:ext>
          </a:extLst>
        </xdr:cNvPr>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27" name="n_4mainValue【保健センター・保健所】&#10;一人当たり面積">
          <a:extLst>
            <a:ext uri="{FF2B5EF4-FFF2-40B4-BE49-F238E27FC236}">
              <a16:creationId xmlns:a16="http://schemas.microsoft.com/office/drawing/2014/main" id="{98FEA6FD-3312-43E7-91DD-1AA84E5A96E2}"/>
            </a:ext>
          </a:extLst>
        </xdr:cNvPr>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9E4BDCBB-4A5B-4957-A54B-E88CD4E35EE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6C9235DC-AB53-4B36-A75C-906C118EC86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447506F7-E628-4396-8F89-912F1567EA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800A7B6C-769D-41E0-AF8F-A7E79AB03FE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BC48F523-82E6-43DF-BEBB-BDF476D1C92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6403A537-7982-4B99-B7F5-5EAE8F33EC8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C03316DB-F397-4377-8699-5BA24E4E360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6E0D8B57-FD11-4E57-A881-F6C3DCA7601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691B9457-13DD-480A-8829-4615CAA5AE0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CAEEB049-8542-46C9-8D20-9D566AA5D3A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F238D9B5-C827-45D1-8397-98EBD83D69E1}"/>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E23C8FE3-433D-4C0E-B748-F64751FB766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0" name="テキスト ボックス 739">
          <a:extLst>
            <a:ext uri="{FF2B5EF4-FFF2-40B4-BE49-F238E27FC236}">
              <a16:creationId xmlns:a16="http://schemas.microsoft.com/office/drawing/2014/main" id="{C17E1F5C-D727-4AE2-9DF9-419639D401D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B559177E-B678-47CF-B023-64DF41C3F16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3819EED6-974E-44C0-BBFB-C036B0689D1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31077CEB-18A4-4B8A-A123-FD29BCE29CC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90697587-7EAE-4683-877D-76814970B08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379EE6F3-C93F-4C76-BEB6-0329CA24061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EF79ED8B-5F04-4DC0-A87E-AE16C35B928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CF47D37E-D98E-41A0-8EBF-BD5F6153B9A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4EEB5557-4987-4F53-ACA9-B590B950D44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E4AEE00A-1628-4252-A494-DB036A0A933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5596F2E0-5614-410B-A3B2-A56CD162C882}"/>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926A26A-F5B7-4B91-BD78-96A94A0BA0E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2" name="直線コネクタ 751">
          <a:extLst>
            <a:ext uri="{FF2B5EF4-FFF2-40B4-BE49-F238E27FC236}">
              <a16:creationId xmlns:a16="http://schemas.microsoft.com/office/drawing/2014/main" id="{BFF38280-61FF-4B92-8195-3324A0A19BE8}"/>
            </a:ext>
          </a:extLst>
        </xdr:cNvPr>
        <xdr:cNvCxnSpPr/>
      </xdr:nvCxnSpPr>
      <xdr:spPr>
        <a:xfrm flipV="1">
          <a:off x="16318864" y="135521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6BF969AA-18E0-4DCD-9B62-004846DEF895}"/>
            </a:ext>
          </a:extLst>
        </xdr:cNvPr>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4" name="直線コネクタ 753">
          <a:extLst>
            <a:ext uri="{FF2B5EF4-FFF2-40B4-BE49-F238E27FC236}">
              <a16:creationId xmlns:a16="http://schemas.microsoft.com/office/drawing/2014/main" id="{BDB7E545-C589-4F63-8132-CF3EC3032B74}"/>
            </a:ext>
          </a:extLst>
        </xdr:cNvPr>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3097D535-5F2B-4798-B9CE-062FE992ED50}"/>
            </a:ext>
          </a:extLst>
        </xdr:cNvPr>
        <xdr:cNvSpPr txBox="1"/>
      </xdr:nvSpPr>
      <xdr:spPr>
        <a:xfrm>
          <a:off x="16357600"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56" name="直線コネクタ 755">
          <a:extLst>
            <a:ext uri="{FF2B5EF4-FFF2-40B4-BE49-F238E27FC236}">
              <a16:creationId xmlns:a16="http://schemas.microsoft.com/office/drawing/2014/main" id="{FA1B80AA-B7E0-46E6-91E7-ACD83DF7E51D}"/>
            </a:ext>
          </a:extLst>
        </xdr:cNvPr>
        <xdr:cNvCxnSpPr/>
      </xdr:nvCxnSpPr>
      <xdr:spPr>
        <a:xfrm>
          <a:off x="16230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26688</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AD55DF07-5ED4-4559-A4D7-427A4D32882F}"/>
            </a:ext>
          </a:extLst>
        </xdr:cNvPr>
        <xdr:cNvSpPr txBox="1"/>
      </xdr:nvSpPr>
      <xdr:spPr>
        <a:xfrm>
          <a:off x="16357600" y="14257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58" name="フローチャート: 判断 757">
          <a:extLst>
            <a:ext uri="{FF2B5EF4-FFF2-40B4-BE49-F238E27FC236}">
              <a16:creationId xmlns:a16="http://schemas.microsoft.com/office/drawing/2014/main" id="{3E54D840-63D6-461B-82A7-EB6026CF6705}"/>
            </a:ext>
          </a:extLst>
        </xdr:cNvPr>
        <xdr:cNvSpPr/>
      </xdr:nvSpPr>
      <xdr:spPr>
        <a:xfrm>
          <a:off x="162687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59" name="フローチャート: 判断 758">
          <a:extLst>
            <a:ext uri="{FF2B5EF4-FFF2-40B4-BE49-F238E27FC236}">
              <a16:creationId xmlns:a16="http://schemas.microsoft.com/office/drawing/2014/main" id="{287706F3-CABF-4677-87AE-DF638764DF12}"/>
            </a:ext>
          </a:extLst>
        </xdr:cNvPr>
        <xdr:cNvSpPr/>
      </xdr:nvSpPr>
      <xdr:spPr>
        <a:xfrm>
          <a:off x="15430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0" name="フローチャート: 判断 759">
          <a:extLst>
            <a:ext uri="{FF2B5EF4-FFF2-40B4-BE49-F238E27FC236}">
              <a16:creationId xmlns:a16="http://schemas.microsoft.com/office/drawing/2014/main" id="{84CAD472-AC64-421F-A7EB-0A36388712AE}"/>
            </a:ext>
          </a:extLst>
        </xdr:cNvPr>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1" name="フローチャート: 判断 760">
          <a:extLst>
            <a:ext uri="{FF2B5EF4-FFF2-40B4-BE49-F238E27FC236}">
              <a16:creationId xmlns:a16="http://schemas.microsoft.com/office/drawing/2014/main" id="{94037C5E-2965-4541-826B-C456E77A6D2B}"/>
            </a:ext>
          </a:extLst>
        </xdr:cNvPr>
        <xdr:cNvSpPr/>
      </xdr:nvSpPr>
      <xdr:spPr>
        <a:xfrm>
          <a:off x="13652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2" name="フローチャート: 判断 761">
          <a:extLst>
            <a:ext uri="{FF2B5EF4-FFF2-40B4-BE49-F238E27FC236}">
              <a16:creationId xmlns:a16="http://schemas.microsoft.com/office/drawing/2014/main" id="{FF0756B5-6A8C-4FCC-B8D3-F76F3EB392AB}"/>
            </a:ext>
          </a:extLst>
        </xdr:cNvPr>
        <xdr:cNvSpPr/>
      </xdr:nvSpPr>
      <xdr:spPr>
        <a:xfrm>
          <a:off x="1276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EE34BF95-871E-42AB-BA6A-BEAD01C6A3E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3834EE5-BB5A-441F-9D17-C884B9E5865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C2FF573E-9E1D-4D59-8FC7-DCEBC00C425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9D12004E-58F9-4E72-92BD-12693647286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18EC068-474E-4F69-89E2-6F047815C2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768" name="楕円 767">
          <a:extLst>
            <a:ext uri="{FF2B5EF4-FFF2-40B4-BE49-F238E27FC236}">
              <a16:creationId xmlns:a16="http://schemas.microsoft.com/office/drawing/2014/main" id="{6EB271BC-E420-48EB-9B70-4924497D246E}"/>
            </a:ext>
          </a:extLst>
        </xdr:cNvPr>
        <xdr:cNvSpPr/>
      </xdr:nvSpPr>
      <xdr:spPr>
        <a:xfrm>
          <a:off x="16268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29227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2FF19C0F-17C6-4391-B630-BAC272F51698}"/>
            </a:ext>
          </a:extLst>
        </xdr:cNvPr>
        <xdr:cNvSpPr txBox="1"/>
      </xdr:nvSpPr>
      <xdr:spPr>
        <a:xfrm>
          <a:off x="16357600" y="1408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770" name="楕円 769">
          <a:extLst>
            <a:ext uri="{FF2B5EF4-FFF2-40B4-BE49-F238E27FC236}">
              <a16:creationId xmlns:a16="http://schemas.microsoft.com/office/drawing/2014/main" id="{9ADA5CD5-4CAE-47B3-9557-1D6A46B1E135}"/>
            </a:ext>
          </a:extLst>
        </xdr:cNvPr>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57150</xdr:rowOff>
    </xdr:to>
    <xdr:cxnSp macro="">
      <xdr:nvCxnSpPr>
        <xdr:cNvPr id="771" name="直線コネクタ 770">
          <a:extLst>
            <a:ext uri="{FF2B5EF4-FFF2-40B4-BE49-F238E27FC236}">
              <a16:creationId xmlns:a16="http://schemas.microsoft.com/office/drawing/2014/main" id="{EC7571DD-A9FC-4219-B7E4-29FB914FB9F1}"/>
            </a:ext>
          </a:extLst>
        </xdr:cNvPr>
        <xdr:cNvCxnSpPr/>
      </xdr:nvCxnSpPr>
      <xdr:spPr>
        <a:xfrm>
          <a:off x="15481300" y="14279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772" name="楕円 771">
          <a:extLst>
            <a:ext uri="{FF2B5EF4-FFF2-40B4-BE49-F238E27FC236}">
              <a16:creationId xmlns:a16="http://schemas.microsoft.com/office/drawing/2014/main" id="{1497F007-3F2B-426B-B4F1-99D1ED206D62}"/>
            </a:ext>
          </a:extLst>
        </xdr:cNvPr>
        <xdr:cNvSpPr/>
      </xdr:nvSpPr>
      <xdr:spPr>
        <a:xfrm>
          <a:off x="1454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163830</xdr:rowOff>
    </xdr:to>
    <xdr:cxnSp macro="">
      <xdr:nvCxnSpPr>
        <xdr:cNvPr id="773" name="直線コネクタ 772">
          <a:extLst>
            <a:ext uri="{FF2B5EF4-FFF2-40B4-BE49-F238E27FC236}">
              <a16:creationId xmlns:a16="http://schemas.microsoft.com/office/drawing/2014/main" id="{460ADE44-EFAE-4B4F-B755-9F9A76461EA4}"/>
            </a:ext>
          </a:extLst>
        </xdr:cNvPr>
        <xdr:cNvCxnSpPr/>
      </xdr:nvCxnSpPr>
      <xdr:spPr>
        <a:xfrm flipV="1">
          <a:off x="14592300" y="14279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90170</xdr:rowOff>
    </xdr:from>
    <xdr:to>
      <xdr:col>72</xdr:col>
      <xdr:colOff>38100</xdr:colOff>
      <xdr:row>84</xdr:row>
      <xdr:rowOff>20320</xdr:rowOff>
    </xdr:to>
    <xdr:sp macro="" textlink="">
      <xdr:nvSpPr>
        <xdr:cNvPr id="774" name="楕円 773">
          <a:extLst>
            <a:ext uri="{FF2B5EF4-FFF2-40B4-BE49-F238E27FC236}">
              <a16:creationId xmlns:a16="http://schemas.microsoft.com/office/drawing/2014/main" id="{60AED04D-6334-4032-864A-CACC2C54E28D}"/>
            </a:ext>
          </a:extLst>
        </xdr:cNvPr>
        <xdr:cNvSpPr/>
      </xdr:nvSpPr>
      <xdr:spPr>
        <a:xfrm>
          <a:off x="1365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140970</xdr:rowOff>
    </xdr:from>
    <xdr:to>
      <xdr:col>76</xdr:col>
      <xdr:colOff>114300</xdr:colOff>
      <xdr:row>83</xdr:row>
      <xdr:rowOff>163830</xdr:rowOff>
    </xdr:to>
    <xdr:cxnSp macro="">
      <xdr:nvCxnSpPr>
        <xdr:cNvPr id="775" name="直線コネクタ 774">
          <a:extLst>
            <a:ext uri="{FF2B5EF4-FFF2-40B4-BE49-F238E27FC236}">
              <a16:creationId xmlns:a16="http://schemas.microsoft.com/office/drawing/2014/main" id="{28AD4C4D-1540-4ED9-95D2-8F6F102B19F7}"/>
            </a:ext>
          </a:extLst>
        </xdr:cNvPr>
        <xdr:cNvCxnSpPr/>
      </xdr:nvCxnSpPr>
      <xdr:spPr>
        <a:xfrm>
          <a:off x="13703300" y="1437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29211</xdr:rowOff>
    </xdr:from>
    <xdr:to>
      <xdr:col>67</xdr:col>
      <xdr:colOff>101600</xdr:colOff>
      <xdr:row>83</xdr:row>
      <xdr:rowOff>130811</xdr:rowOff>
    </xdr:to>
    <xdr:sp macro="" textlink="">
      <xdr:nvSpPr>
        <xdr:cNvPr id="776" name="楕円 775">
          <a:extLst>
            <a:ext uri="{FF2B5EF4-FFF2-40B4-BE49-F238E27FC236}">
              <a16:creationId xmlns:a16="http://schemas.microsoft.com/office/drawing/2014/main" id="{3C11BAC8-3482-40C1-9D61-7D6832718C86}"/>
            </a:ext>
          </a:extLst>
        </xdr:cNvPr>
        <xdr:cNvSpPr/>
      </xdr:nvSpPr>
      <xdr:spPr>
        <a:xfrm>
          <a:off x="12763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80011</xdr:rowOff>
    </xdr:from>
    <xdr:to>
      <xdr:col>71</xdr:col>
      <xdr:colOff>177800</xdr:colOff>
      <xdr:row>83</xdr:row>
      <xdr:rowOff>140970</xdr:rowOff>
    </xdr:to>
    <xdr:cxnSp macro="">
      <xdr:nvCxnSpPr>
        <xdr:cNvPr id="777" name="直線コネクタ 776">
          <a:extLst>
            <a:ext uri="{FF2B5EF4-FFF2-40B4-BE49-F238E27FC236}">
              <a16:creationId xmlns:a16="http://schemas.microsoft.com/office/drawing/2014/main" id="{143ED788-F084-4CE9-8653-9F09605BEF18}"/>
            </a:ext>
          </a:extLst>
        </xdr:cNvPr>
        <xdr:cNvCxnSpPr/>
      </xdr:nvCxnSpPr>
      <xdr:spPr>
        <a:xfrm>
          <a:off x="12814300" y="143103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167657</xdr:rowOff>
    </xdr:from>
    <xdr:ext cx="405111" cy="259045"/>
    <xdr:sp macro="" textlink="">
      <xdr:nvSpPr>
        <xdr:cNvPr id="778" name="n_1aveValue【消防施設】&#10;有形固定資産減価償却率">
          <a:extLst>
            <a:ext uri="{FF2B5EF4-FFF2-40B4-BE49-F238E27FC236}">
              <a16:creationId xmlns:a16="http://schemas.microsoft.com/office/drawing/2014/main" id="{8AF898F6-217E-475D-97B7-F05E3862B309}"/>
            </a:ext>
          </a:extLst>
        </xdr:cNvPr>
        <xdr:cNvSpPr txBox="1"/>
      </xdr:nvSpPr>
      <xdr:spPr>
        <a:xfrm>
          <a:off x="15266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779" name="n_2aveValue【消防施設】&#10;有形固定資産減価償却率">
          <a:extLst>
            <a:ext uri="{FF2B5EF4-FFF2-40B4-BE49-F238E27FC236}">
              <a16:creationId xmlns:a16="http://schemas.microsoft.com/office/drawing/2014/main" id="{C284183F-33AD-4A13-AED6-2F2A4F293F5C}"/>
            </a:ext>
          </a:extLst>
        </xdr:cNvPr>
        <xdr:cNvSpPr txBox="1"/>
      </xdr:nvSpPr>
      <xdr:spPr>
        <a:xfrm>
          <a:off x="14389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113047</xdr:rowOff>
    </xdr:from>
    <xdr:ext cx="405111" cy="259045"/>
    <xdr:sp macro="" textlink="">
      <xdr:nvSpPr>
        <xdr:cNvPr id="780" name="n_3aveValue【消防施設】&#10;有形固定資産減価償却率">
          <a:extLst>
            <a:ext uri="{FF2B5EF4-FFF2-40B4-BE49-F238E27FC236}">
              <a16:creationId xmlns:a16="http://schemas.microsoft.com/office/drawing/2014/main" id="{635F70B7-7A06-45B9-8E68-44D4C0472F65}"/>
            </a:ext>
          </a:extLst>
        </xdr:cNvPr>
        <xdr:cNvSpPr txBox="1"/>
      </xdr:nvSpPr>
      <xdr:spPr>
        <a:xfrm>
          <a:off x="13500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67327</xdr:rowOff>
    </xdr:from>
    <xdr:ext cx="405111" cy="259045"/>
    <xdr:sp macro="" textlink="">
      <xdr:nvSpPr>
        <xdr:cNvPr id="781" name="n_4aveValue【消防施設】&#10;有形固定資産減価償却率">
          <a:extLst>
            <a:ext uri="{FF2B5EF4-FFF2-40B4-BE49-F238E27FC236}">
              <a16:creationId xmlns:a16="http://schemas.microsoft.com/office/drawing/2014/main" id="{09D11695-F071-4876-B8B5-E97CD3BB09BF}"/>
            </a:ext>
          </a:extLst>
        </xdr:cNvPr>
        <xdr:cNvSpPr txBox="1"/>
      </xdr:nvSpPr>
      <xdr:spPr>
        <a:xfrm>
          <a:off x="12611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116857</xdr:rowOff>
    </xdr:from>
    <xdr:ext cx="405111" cy="259045"/>
    <xdr:sp macro="" textlink="">
      <xdr:nvSpPr>
        <xdr:cNvPr id="782" name="n_1mainValue【消防施設】&#10;有形固定資産減価償却率">
          <a:extLst>
            <a:ext uri="{FF2B5EF4-FFF2-40B4-BE49-F238E27FC236}">
              <a16:creationId xmlns:a16="http://schemas.microsoft.com/office/drawing/2014/main" id="{1F41A97B-6269-4703-B2E7-DEF07B1935AB}"/>
            </a:ext>
          </a:extLst>
        </xdr:cNvPr>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783" name="n_2mainValue【消防施設】&#10;有形固定資産減価償却率">
          <a:extLst>
            <a:ext uri="{FF2B5EF4-FFF2-40B4-BE49-F238E27FC236}">
              <a16:creationId xmlns:a16="http://schemas.microsoft.com/office/drawing/2014/main" id="{DA44B48C-6D4A-4F36-A559-15D85DAD46B1}"/>
            </a:ext>
          </a:extLst>
        </xdr:cNvPr>
        <xdr:cNvSpPr txBox="1"/>
      </xdr:nvSpPr>
      <xdr:spPr>
        <a:xfrm>
          <a:off x="14389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11447</xdr:rowOff>
    </xdr:from>
    <xdr:ext cx="405111" cy="259045"/>
    <xdr:sp macro="" textlink="">
      <xdr:nvSpPr>
        <xdr:cNvPr id="784" name="n_3mainValue【消防施設】&#10;有形固定資産減価償却率">
          <a:extLst>
            <a:ext uri="{FF2B5EF4-FFF2-40B4-BE49-F238E27FC236}">
              <a16:creationId xmlns:a16="http://schemas.microsoft.com/office/drawing/2014/main" id="{E9EBABAD-64D8-486F-B53E-B6BAE60817C9}"/>
            </a:ext>
          </a:extLst>
        </xdr:cNvPr>
        <xdr:cNvSpPr txBox="1"/>
      </xdr:nvSpPr>
      <xdr:spPr>
        <a:xfrm>
          <a:off x="13500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121938</xdr:rowOff>
    </xdr:from>
    <xdr:ext cx="405111" cy="259045"/>
    <xdr:sp macro="" textlink="">
      <xdr:nvSpPr>
        <xdr:cNvPr id="785" name="n_4mainValue【消防施設】&#10;有形固定資産減価償却率">
          <a:extLst>
            <a:ext uri="{FF2B5EF4-FFF2-40B4-BE49-F238E27FC236}">
              <a16:creationId xmlns:a16="http://schemas.microsoft.com/office/drawing/2014/main" id="{7F35E793-7C4E-40FC-B9DF-6EC2E909061F}"/>
            </a:ext>
          </a:extLst>
        </xdr:cNvPr>
        <xdr:cNvSpPr txBox="1"/>
      </xdr:nvSpPr>
      <xdr:spPr>
        <a:xfrm>
          <a:off x="12611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99624A5E-947F-4F50-8474-8E96D4CC8F3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DB8C3FB7-61BD-41C1-B7D5-C172E36849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49F7679C-554D-4A9E-B34F-9D4CCE599BE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9240DB34-B91C-44B5-BF55-D8A8D5BB9B3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8FAC1184-C1CA-440A-9C68-B0704087F2D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A9A5EC6-6314-47C9-9CCC-5541659E374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BC753AE5-C313-4EF2-818B-19266223AAA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7E4F7D99-3D28-4B2D-BC01-CD56CDD5A0E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836FC9E8-A6D9-4C9A-9921-39C578F18ED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C07D0A80-0A0D-4813-B44E-3AF5E94D1D6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D6C39965-716F-483E-9875-E54C668CAA04}"/>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a:extLst>
            <a:ext uri="{FF2B5EF4-FFF2-40B4-BE49-F238E27FC236}">
              <a16:creationId xmlns:a16="http://schemas.microsoft.com/office/drawing/2014/main" id="{61D6D290-F71A-4F48-A21E-3699612B8E2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a:extLst>
            <a:ext uri="{FF2B5EF4-FFF2-40B4-BE49-F238E27FC236}">
              <a16:creationId xmlns:a16="http://schemas.microsoft.com/office/drawing/2014/main" id="{94E2FF10-B895-4A20-8AE8-AA2B28C40D6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a:extLst>
            <a:ext uri="{FF2B5EF4-FFF2-40B4-BE49-F238E27FC236}">
              <a16:creationId xmlns:a16="http://schemas.microsoft.com/office/drawing/2014/main" id="{25C30C09-8C58-4943-9E36-2FE4F6FFE20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a:extLst>
            <a:ext uri="{FF2B5EF4-FFF2-40B4-BE49-F238E27FC236}">
              <a16:creationId xmlns:a16="http://schemas.microsoft.com/office/drawing/2014/main" id="{85FB1679-C9C5-4F38-9FAB-C3C22AC7A1C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a:extLst>
            <a:ext uri="{FF2B5EF4-FFF2-40B4-BE49-F238E27FC236}">
              <a16:creationId xmlns:a16="http://schemas.microsoft.com/office/drawing/2014/main" id="{CF445EF1-D113-4DAF-9F22-163ADAACDF5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a:extLst>
            <a:ext uri="{FF2B5EF4-FFF2-40B4-BE49-F238E27FC236}">
              <a16:creationId xmlns:a16="http://schemas.microsoft.com/office/drawing/2014/main" id="{44AD8674-9921-4D4C-872A-C1E72BBD469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a:extLst>
            <a:ext uri="{FF2B5EF4-FFF2-40B4-BE49-F238E27FC236}">
              <a16:creationId xmlns:a16="http://schemas.microsoft.com/office/drawing/2014/main" id="{0BC21B4B-FD45-4C9B-9F4A-3A84ADD5D5B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a:extLst>
            <a:ext uri="{FF2B5EF4-FFF2-40B4-BE49-F238E27FC236}">
              <a16:creationId xmlns:a16="http://schemas.microsoft.com/office/drawing/2014/main" id="{ACDACBEC-A080-4F05-9941-B9490BE8274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a:extLst>
            <a:ext uri="{FF2B5EF4-FFF2-40B4-BE49-F238E27FC236}">
              <a16:creationId xmlns:a16="http://schemas.microsoft.com/office/drawing/2014/main" id="{59CADA12-B313-41C1-858A-75758BDDC55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a:extLst>
            <a:ext uri="{FF2B5EF4-FFF2-40B4-BE49-F238E27FC236}">
              <a16:creationId xmlns:a16="http://schemas.microsoft.com/office/drawing/2014/main" id="{6120A55D-DEA4-46CC-B548-40B84DC4752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a:extLst>
            <a:ext uri="{FF2B5EF4-FFF2-40B4-BE49-F238E27FC236}">
              <a16:creationId xmlns:a16="http://schemas.microsoft.com/office/drawing/2014/main" id="{F68A55FF-473F-4A21-84C7-E57483CCC8D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a:extLst>
            <a:ext uri="{FF2B5EF4-FFF2-40B4-BE49-F238E27FC236}">
              <a16:creationId xmlns:a16="http://schemas.microsoft.com/office/drawing/2014/main" id="{FC7236D6-4F39-4ABF-BDFE-C31CFA24445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EB449C11-DBB4-418A-9A10-DCFAEEDEE74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E02BAB69-2D95-4772-BDC0-EC90404B91F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98BA19BB-866B-4070-A11B-FF2B3B0BB39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2" name="直線コネクタ 811">
          <a:extLst>
            <a:ext uri="{FF2B5EF4-FFF2-40B4-BE49-F238E27FC236}">
              <a16:creationId xmlns:a16="http://schemas.microsoft.com/office/drawing/2014/main" id="{F35E2427-DDF9-458F-9A6A-5955203E200A}"/>
            </a:ext>
          </a:extLst>
        </xdr:cNvPr>
        <xdr:cNvCxnSpPr/>
      </xdr:nvCxnSpPr>
      <xdr:spPr>
        <a:xfrm flipV="1">
          <a:off x="22160864" y="13476514"/>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3" name="【消防施設】&#10;一人当たり面積最小値テキスト">
          <a:extLst>
            <a:ext uri="{FF2B5EF4-FFF2-40B4-BE49-F238E27FC236}">
              <a16:creationId xmlns:a16="http://schemas.microsoft.com/office/drawing/2014/main" id="{5E9F327C-3AE4-4290-B59B-6A79930A45FE}"/>
            </a:ext>
          </a:extLst>
        </xdr:cNvPr>
        <xdr:cNvSpPr txBox="1"/>
      </xdr:nvSpPr>
      <xdr:spPr>
        <a:xfrm>
          <a:off x="22199600"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4" name="直線コネクタ 813">
          <a:extLst>
            <a:ext uri="{FF2B5EF4-FFF2-40B4-BE49-F238E27FC236}">
              <a16:creationId xmlns:a16="http://schemas.microsoft.com/office/drawing/2014/main" id="{FD114942-E0A6-4735-86FA-25E50DF405EB}"/>
            </a:ext>
          </a:extLst>
        </xdr:cNvPr>
        <xdr:cNvCxnSpPr/>
      </xdr:nvCxnSpPr>
      <xdr:spPr>
        <a:xfrm>
          <a:off x="22072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5" name="【消防施設】&#10;一人当たり面積最大値テキスト">
          <a:extLst>
            <a:ext uri="{FF2B5EF4-FFF2-40B4-BE49-F238E27FC236}">
              <a16:creationId xmlns:a16="http://schemas.microsoft.com/office/drawing/2014/main" id="{737277CF-D484-45AE-8222-2A479EA41DE3}"/>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6" name="直線コネクタ 815">
          <a:extLst>
            <a:ext uri="{FF2B5EF4-FFF2-40B4-BE49-F238E27FC236}">
              <a16:creationId xmlns:a16="http://schemas.microsoft.com/office/drawing/2014/main" id="{B0F86555-F47C-4505-B10A-B59F103EE212}"/>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63698</xdr:rowOff>
    </xdr:from>
    <xdr:ext cx="469744" cy="259045"/>
    <xdr:sp macro="" textlink="">
      <xdr:nvSpPr>
        <xdr:cNvPr id="817" name="【消防施設】&#10;一人当たり面積平均値テキスト">
          <a:extLst>
            <a:ext uri="{FF2B5EF4-FFF2-40B4-BE49-F238E27FC236}">
              <a16:creationId xmlns:a16="http://schemas.microsoft.com/office/drawing/2014/main" id="{37430756-4E06-4125-B20E-A1E5898CAEB1}"/>
            </a:ext>
          </a:extLst>
        </xdr:cNvPr>
        <xdr:cNvSpPr txBox="1"/>
      </xdr:nvSpPr>
      <xdr:spPr>
        <a:xfrm>
          <a:off x="221996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18" name="フローチャート: 判断 817">
          <a:extLst>
            <a:ext uri="{FF2B5EF4-FFF2-40B4-BE49-F238E27FC236}">
              <a16:creationId xmlns:a16="http://schemas.microsoft.com/office/drawing/2014/main" id="{79524861-6F1C-4EF2-9E7F-F7EC21D6F44C}"/>
            </a:ext>
          </a:extLst>
        </xdr:cNvPr>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19" name="フローチャート: 判断 818">
          <a:extLst>
            <a:ext uri="{FF2B5EF4-FFF2-40B4-BE49-F238E27FC236}">
              <a16:creationId xmlns:a16="http://schemas.microsoft.com/office/drawing/2014/main" id="{71E904F1-0B53-4032-94D4-037277EFFF41}"/>
            </a:ext>
          </a:extLst>
        </xdr:cNvPr>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0" name="フローチャート: 判断 819">
          <a:extLst>
            <a:ext uri="{FF2B5EF4-FFF2-40B4-BE49-F238E27FC236}">
              <a16:creationId xmlns:a16="http://schemas.microsoft.com/office/drawing/2014/main" id="{ED0662C9-9396-470C-8176-F852D248CA4B}"/>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1" name="フローチャート: 判断 820">
          <a:extLst>
            <a:ext uri="{FF2B5EF4-FFF2-40B4-BE49-F238E27FC236}">
              <a16:creationId xmlns:a16="http://schemas.microsoft.com/office/drawing/2014/main" id="{EFC6F56F-D533-464A-8FDC-82D41D3D7417}"/>
            </a:ext>
          </a:extLst>
        </xdr:cNvPr>
        <xdr:cNvSpPr/>
      </xdr:nvSpPr>
      <xdr:spPr>
        <a:xfrm>
          <a:off x="19494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2" name="フローチャート: 判断 821">
          <a:extLst>
            <a:ext uri="{FF2B5EF4-FFF2-40B4-BE49-F238E27FC236}">
              <a16:creationId xmlns:a16="http://schemas.microsoft.com/office/drawing/2014/main" id="{923DB1FD-0818-47D1-A2D4-FD23D385A8CF}"/>
            </a:ext>
          </a:extLst>
        </xdr:cNvPr>
        <xdr:cNvSpPr/>
      </xdr:nvSpPr>
      <xdr:spPr>
        <a:xfrm>
          <a:off x="18605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664869C8-9BCE-46F3-A06F-0020BCF7F6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FB426A76-BD3C-46B6-B892-1F7E9B1CC6B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45474DF4-E780-42DB-BBF0-12267F4126E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ACF0E224-8974-4F0F-8E2F-6B896360589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D30EAB66-1614-40D4-9C74-67CDFB1CB2A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166914</xdr:rowOff>
    </xdr:from>
    <xdr:to>
      <xdr:col>116</xdr:col>
      <xdr:colOff>114300</xdr:colOff>
      <xdr:row>81</xdr:row>
      <xdr:rowOff>97064</xdr:rowOff>
    </xdr:to>
    <xdr:sp macro="" textlink="">
      <xdr:nvSpPr>
        <xdr:cNvPr id="828" name="楕円 827">
          <a:extLst>
            <a:ext uri="{FF2B5EF4-FFF2-40B4-BE49-F238E27FC236}">
              <a16:creationId xmlns:a16="http://schemas.microsoft.com/office/drawing/2014/main" id="{FB589642-04AE-4802-B6A3-9F57FC39A699}"/>
            </a:ext>
          </a:extLst>
        </xdr:cNvPr>
        <xdr:cNvSpPr/>
      </xdr:nvSpPr>
      <xdr:spPr>
        <a:xfrm>
          <a:off x="22110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18341</xdr:rowOff>
    </xdr:from>
    <xdr:ext cx="469744" cy="259045"/>
    <xdr:sp macro="" textlink="">
      <xdr:nvSpPr>
        <xdr:cNvPr id="829" name="【消防施設】&#10;一人当たり面積該当値テキスト">
          <a:extLst>
            <a:ext uri="{FF2B5EF4-FFF2-40B4-BE49-F238E27FC236}">
              <a16:creationId xmlns:a16="http://schemas.microsoft.com/office/drawing/2014/main" id="{D7D493B3-2172-41C7-A8E7-DB37056C755C}"/>
            </a:ext>
          </a:extLst>
        </xdr:cNvPr>
        <xdr:cNvSpPr txBox="1"/>
      </xdr:nvSpPr>
      <xdr:spPr>
        <a:xfrm>
          <a:off x="22199600"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28121</xdr:rowOff>
    </xdr:from>
    <xdr:to>
      <xdr:col>112</xdr:col>
      <xdr:colOff>38100</xdr:colOff>
      <xdr:row>81</xdr:row>
      <xdr:rowOff>129721</xdr:rowOff>
    </xdr:to>
    <xdr:sp macro="" textlink="">
      <xdr:nvSpPr>
        <xdr:cNvPr id="830" name="楕円 829">
          <a:extLst>
            <a:ext uri="{FF2B5EF4-FFF2-40B4-BE49-F238E27FC236}">
              <a16:creationId xmlns:a16="http://schemas.microsoft.com/office/drawing/2014/main" id="{FBEE74C6-5897-4B8F-B31E-3C1C73714A25}"/>
            </a:ext>
          </a:extLst>
        </xdr:cNvPr>
        <xdr:cNvSpPr/>
      </xdr:nvSpPr>
      <xdr:spPr>
        <a:xfrm>
          <a:off x="2127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46264</xdr:rowOff>
    </xdr:from>
    <xdr:to>
      <xdr:col>116</xdr:col>
      <xdr:colOff>63500</xdr:colOff>
      <xdr:row>81</xdr:row>
      <xdr:rowOff>78921</xdr:rowOff>
    </xdr:to>
    <xdr:cxnSp macro="">
      <xdr:nvCxnSpPr>
        <xdr:cNvPr id="831" name="直線コネクタ 830">
          <a:extLst>
            <a:ext uri="{FF2B5EF4-FFF2-40B4-BE49-F238E27FC236}">
              <a16:creationId xmlns:a16="http://schemas.microsoft.com/office/drawing/2014/main" id="{6965CFD3-ABA2-45B7-93DA-0B57091DF974}"/>
            </a:ext>
          </a:extLst>
        </xdr:cNvPr>
        <xdr:cNvCxnSpPr/>
      </xdr:nvCxnSpPr>
      <xdr:spPr>
        <a:xfrm flipV="1">
          <a:off x="21323300" y="139337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101600</xdr:rowOff>
    </xdr:from>
    <xdr:to>
      <xdr:col>107</xdr:col>
      <xdr:colOff>101600</xdr:colOff>
      <xdr:row>81</xdr:row>
      <xdr:rowOff>31750</xdr:rowOff>
    </xdr:to>
    <xdr:sp macro="" textlink="">
      <xdr:nvSpPr>
        <xdr:cNvPr id="832" name="楕円 831">
          <a:extLst>
            <a:ext uri="{FF2B5EF4-FFF2-40B4-BE49-F238E27FC236}">
              <a16:creationId xmlns:a16="http://schemas.microsoft.com/office/drawing/2014/main" id="{90E98327-B481-4450-9C1C-5C2EFCBF61E0}"/>
            </a:ext>
          </a:extLst>
        </xdr:cNvPr>
        <xdr:cNvSpPr/>
      </xdr:nvSpPr>
      <xdr:spPr>
        <a:xfrm>
          <a:off x="2038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81</xdr:row>
      <xdr:rowOff>78921</xdr:rowOff>
    </xdr:to>
    <xdr:cxnSp macro="">
      <xdr:nvCxnSpPr>
        <xdr:cNvPr id="833" name="直線コネクタ 832">
          <a:extLst>
            <a:ext uri="{FF2B5EF4-FFF2-40B4-BE49-F238E27FC236}">
              <a16:creationId xmlns:a16="http://schemas.microsoft.com/office/drawing/2014/main" id="{D93F4828-AF79-481B-802F-DB739260115D}"/>
            </a:ext>
          </a:extLst>
        </xdr:cNvPr>
        <xdr:cNvCxnSpPr/>
      </xdr:nvCxnSpPr>
      <xdr:spPr>
        <a:xfrm>
          <a:off x="20434300" y="138684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28121</xdr:rowOff>
    </xdr:from>
    <xdr:to>
      <xdr:col>102</xdr:col>
      <xdr:colOff>165100</xdr:colOff>
      <xdr:row>81</xdr:row>
      <xdr:rowOff>129721</xdr:rowOff>
    </xdr:to>
    <xdr:sp macro="" textlink="">
      <xdr:nvSpPr>
        <xdr:cNvPr id="834" name="楕円 833">
          <a:extLst>
            <a:ext uri="{FF2B5EF4-FFF2-40B4-BE49-F238E27FC236}">
              <a16:creationId xmlns:a16="http://schemas.microsoft.com/office/drawing/2014/main" id="{E3BA8F50-C3E2-4EE1-98CA-4A5779806288}"/>
            </a:ext>
          </a:extLst>
        </xdr:cNvPr>
        <xdr:cNvSpPr/>
      </xdr:nvSpPr>
      <xdr:spPr>
        <a:xfrm>
          <a:off x="19494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81</xdr:row>
      <xdr:rowOff>78921</xdr:rowOff>
    </xdr:to>
    <xdr:cxnSp macro="">
      <xdr:nvCxnSpPr>
        <xdr:cNvPr id="835" name="直線コネクタ 834">
          <a:extLst>
            <a:ext uri="{FF2B5EF4-FFF2-40B4-BE49-F238E27FC236}">
              <a16:creationId xmlns:a16="http://schemas.microsoft.com/office/drawing/2014/main" id="{08A6DF9C-60B9-40E5-B886-277636EF6539}"/>
            </a:ext>
          </a:extLst>
        </xdr:cNvPr>
        <xdr:cNvCxnSpPr/>
      </xdr:nvCxnSpPr>
      <xdr:spPr>
        <a:xfrm flipV="1">
          <a:off x="19545300" y="138684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28121</xdr:rowOff>
    </xdr:from>
    <xdr:to>
      <xdr:col>98</xdr:col>
      <xdr:colOff>38100</xdr:colOff>
      <xdr:row>81</xdr:row>
      <xdr:rowOff>129721</xdr:rowOff>
    </xdr:to>
    <xdr:sp macro="" textlink="">
      <xdr:nvSpPr>
        <xdr:cNvPr id="836" name="楕円 835">
          <a:extLst>
            <a:ext uri="{FF2B5EF4-FFF2-40B4-BE49-F238E27FC236}">
              <a16:creationId xmlns:a16="http://schemas.microsoft.com/office/drawing/2014/main" id="{318061B6-B6BE-456F-A01B-886777E73859}"/>
            </a:ext>
          </a:extLst>
        </xdr:cNvPr>
        <xdr:cNvSpPr/>
      </xdr:nvSpPr>
      <xdr:spPr>
        <a:xfrm>
          <a:off x="18605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78921</xdr:rowOff>
    </xdr:from>
    <xdr:to>
      <xdr:col>102</xdr:col>
      <xdr:colOff>114300</xdr:colOff>
      <xdr:row>81</xdr:row>
      <xdr:rowOff>78921</xdr:rowOff>
    </xdr:to>
    <xdr:cxnSp macro="">
      <xdr:nvCxnSpPr>
        <xdr:cNvPr id="837" name="直線コネクタ 836">
          <a:extLst>
            <a:ext uri="{FF2B5EF4-FFF2-40B4-BE49-F238E27FC236}">
              <a16:creationId xmlns:a16="http://schemas.microsoft.com/office/drawing/2014/main" id="{50AE9AEF-8BE9-47E6-9AFC-E5FD3B41578E}"/>
            </a:ext>
          </a:extLst>
        </xdr:cNvPr>
        <xdr:cNvCxnSpPr/>
      </xdr:nvCxnSpPr>
      <xdr:spPr>
        <a:xfrm>
          <a:off x="18656300" y="13966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838" name="n_1aveValue【消防施設】&#10;一人当たり面積">
          <a:extLst>
            <a:ext uri="{FF2B5EF4-FFF2-40B4-BE49-F238E27FC236}">
              <a16:creationId xmlns:a16="http://schemas.microsoft.com/office/drawing/2014/main" id="{ACE138C7-BF13-4291-B8DC-EA0D673A8918}"/>
            </a:ext>
          </a:extLst>
        </xdr:cNvPr>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39" name="n_2aveValue【消防施設】&#10;一人当たり面積">
          <a:extLst>
            <a:ext uri="{FF2B5EF4-FFF2-40B4-BE49-F238E27FC236}">
              <a16:creationId xmlns:a16="http://schemas.microsoft.com/office/drawing/2014/main" id="{3C0BBF6E-7D04-428F-8195-288CF0E18C94}"/>
            </a:ext>
          </a:extLst>
        </xdr:cNvPr>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39206</xdr:rowOff>
    </xdr:from>
    <xdr:ext cx="469744" cy="259045"/>
    <xdr:sp macro="" textlink="">
      <xdr:nvSpPr>
        <xdr:cNvPr id="840" name="n_3aveValue【消防施設】&#10;一人当たり面積">
          <a:extLst>
            <a:ext uri="{FF2B5EF4-FFF2-40B4-BE49-F238E27FC236}">
              <a16:creationId xmlns:a16="http://schemas.microsoft.com/office/drawing/2014/main" id="{A4D89D5F-7007-4159-819F-2BAFB824ECF8}"/>
            </a:ext>
          </a:extLst>
        </xdr:cNvPr>
        <xdr:cNvSpPr txBox="1"/>
      </xdr:nvSpPr>
      <xdr:spPr>
        <a:xfrm>
          <a:off x="19310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39206</xdr:rowOff>
    </xdr:from>
    <xdr:ext cx="469744" cy="259045"/>
    <xdr:sp macro="" textlink="">
      <xdr:nvSpPr>
        <xdr:cNvPr id="841" name="n_4aveValue【消防施設】&#10;一人当たり面積">
          <a:extLst>
            <a:ext uri="{FF2B5EF4-FFF2-40B4-BE49-F238E27FC236}">
              <a16:creationId xmlns:a16="http://schemas.microsoft.com/office/drawing/2014/main" id="{2F09E2DE-D514-45DD-95EE-0077721C9422}"/>
            </a:ext>
          </a:extLst>
        </xdr:cNvPr>
        <xdr:cNvSpPr txBox="1"/>
      </xdr:nvSpPr>
      <xdr:spPr>
        <a:xfrm>
          <a:off x="18421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146248</xdr:rowOff>
    </xdr:from>
    <xdr:ext cx="469744" cy="259045"/>
    <xdr:sp macro="" textlink="">
      <xdr:nvSpPr>
        <xdr:cNvPr id="842" name="n_1mainValue【消防施設】&#10;一人当たり面積">
          <a:extLst>
            <a:ext uri="{FF2B5EF4-FFF2-40B4-BE49-F238E27FC236}">
              <a16:creationId xmlns:a16="http://schemas.microsoft.com/office/drawing/2014/main" id="{4EF60258-9B08-4002-992E-E588DA374B88}"/>
            </a:ext>
          </a:extLst>
        </xdr:cNvPr>
        <xdr:cNvSpPr txBox="1"/>
      </xdr:nvSpPr>
      <xdr:spPr>
        <a:xfrm>
          <a:off x="210757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843" name="n_2mainValue【消防施設】&#10;一人当たり面積">
          <a:extLst>
            <a:ext uri="{FF2B5EF4-FFF2-40B4-BE49-F238E27FC236}">
              <a16:creationId xmlns:a16="http://schemas.microsoft.com/office/drawing/2014/main" id="{D5118207-FF78-4FFD-AC1D-6D5F77AD5700}"/>
            </a:ext>
          </a:extLst>
        </xdr:cNvPr>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146248</xdr:rowOff>
    </xdr:from>
    <xdr:ext cx="469744" cy="259045"/>
    <xdr:sp macro="" textlink="">
      <xdr:nvSpPr>
        <xdr:cNvPr id="844" name="n_3mainValue【消防施設】&#10;一人当たり面積">
          <a:extLst>
            <a:ext uri="{FF2B5EF4-FFF2-40B4-BE49-F238E27FC236}">
              <a16:creationId xmlns:a16="http://schemas.microsoft.com/office/drawing/2014/main" id="{55C94666-EB92-45C6-AD06-529F126D726B}"/>
            </a:ext>
          </a:extLst>
        </xdr:cNvPr>
        <xdr:cNvSpPr txBox="1"/>
      </xdr:nvSpPr>
      <xdr:spPr>
        <a:xfrm>
          <a:off x="19310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146248</xdr:rowOff>
    </xdr:from>
    <xdr:ext cx="469744" cy="259045"/>
    <xdr:sp macro="" textlink="">
      <xdr:nvSpPr>
        <xdr:cNvPr id="845" name="n_4mainValue【消防施設】&#10;一人当たり面積">
          <a:extLst>
            <a:ext uri="{FF2B5EF4-FFF2-40B4-BE49-F238E27FC236}">
              <a16:creationId xmlns:a16="http://schemas.microsoft.com/office/drawing/2014/main" id="{223D62E6-F8D7-4707-BA9F-1094C2FACDDE}"/>
            </a:ext>
          </a:extLst>
        </xdr:cNvPr>
        <xdr:cNvSpPr txBox="1"/>
      </xdr:nvSpPr>
      <xdr:spPr>
        <a:xfrm>
          <a:off x="18421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9337DF50-1AF3-4206-9DC5-2D41103B7C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4D1492C9-EE88-4A2F-8E3E-223F8A7064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56FCC7CC-6DAB-4A72-9FCD-1B70A2C27E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FD7D174D-B541-4E8A-8269-10B05A6F81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6E8A62E4-5F69-4745-A494-CFD82CBABEA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ACAAF27C-B3D4-4147-8DAE-8FCE9659FB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FAF4F3C6-7DE7-4013-9AB1-4A3F8EC494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1F5A7C80-65B6-4C8D-B550-013B890DB7D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38436C7D-879C-4EF5-80A1-04519740DB9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07DEF8FC-D2DB-44D3-B100-1E726F2F35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6" name="テキスト ボックス 855">
          <a:extLst>
            <a:ext uri="{FF2B5EF4-FFF2-40B4-BE49-F238E27FC236}">
              <a16:creationId xmlns:a16="http://schemas.microsoft.com/office/drawing/2014/main" id="{56190AE2-7C85-4411-9CFA-5A590E496598}"/>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7" name="直線コネクタ 856">
          <a:extLst>
            <a:ext uri="{FF2B5EF4-FFF2-40B4-BE49-F238E27FC236}">
              <a16:creationId xmlns:a16="http://schemas.microsoft.com/office/drawing/2014/main" id="{859997D5-6F0D-40A9-99FD-C3D00DAE26B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8" name="テキスト ボックス 857">
          <a:extLst>
            <a:ext uri="{FF2B5EF4-FFF2-40B4-BE49-F238E27FC236}">
              <a16:creationId xmlns:a16="http://schemas.microsoft.com/office/drawing/2014/main" id="{BC6AB070-9E47-4B19-B430-5EA12F60F02E}"/>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9" name="直線コネクタ 858">
          <a:extLst>
            <a:ext uri="{FF2B5EF4-FFF2-40B4-BE49-F238E27FC236}">
              <a16:creationId xmlns:a16="http://schemas.microsoft.com/office/drawing/2014/main" id="{D0228E1F-B80A-46B9-9326-C9E8DDB031B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0" name="テキスト ボックス 859">
          <a:extLst>
            <a:ext uri="{FF2B5EF4-FFF2-40B4-BE49-F238E27FC236}">
              <a16:creationId xmlns:a16="http://schemas.microsoft.com/office/drawing/2014/main" id="{A7CE4F5D-DAF3-4B43-BD55-471EFCC8674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1" name="直線コネクタ 860">
          <a:extLst>
            <a:ext uri="{FF2B5EF4-FFF2-40B4-BE49-F238E27FC236}">
              <a16:creationId xmlns:a16="http://schemas.microsoft.com/office/drawing/2014/main" id="{23D77E49-7887-47F1-B4D7-2FF85B1EC0F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2" name="テキスト ボックス 861">
          <a:extLst>
            <a:ext uri="{FF2B5EF4-FFF2-40B4-BE49-F238E27FC236}">
              <a16:creationId xmlns:a16="http://schemas.microsoft.com/office/drawing/2014/main" id="{D6A7D0FF-212C-4753-8433-A4406DDCF53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3" name="直線コネクタ 862">
          <a:extLst>
            <a:ext uri="{FF2B5EF4-FFF2-40B4-BE49-F238E27FC236}">
              <a16:creationId xmlns:a16="http://schemas.microsoft.com/office/drawing/2014/main" id="{7E0CF35E-02E3-4F16-B7A4-8080CAC3977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4" name="テキスト ボックス 863">
          <a:extLst>
            <a:ext uri="{FF2B5EF4-FFF2-40B4-BE49-F238E27FC236}">
              <a16:creationId xmlns:a16="http://schemas.microsoft.com/office/drawing/2014/main" id="{AF7AC274-8BDD-42D9-B71E-9FF8EB668D3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5" name="直線コネクタ 864">
          <a:extLst>
            <a:ext uri="{FF2B5EF4-FFF2-40B4-BE49-F238E27FC236}">
              <a16:creationId xmlns:a16="http://schemas.microsoft.com/office/drawing/2014/main" id="{16DC4DBB-C8F1-4D0B-A141-42D02C9C863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6" name="テキスト ボックス 865">
          <a:extLst>
            <a:ext uri="{FF2B5EF4-FFF2-40B4-BE49-F238E27FC236}">
              <a16:creationId xmlns:a16="http://schemas.microsoft.com/office/drawing/2014/main" id="{CA539833-83AA-4770-9537-5DFD3A3B99B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5D685295-8CF3-4DF7-B9F6-A38DE6649A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80F02DD8-240F-4D38-BA18-5B140F272A7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CE15072F-DD27-4AB3-853E-C78903CB389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0" name="直線コネクタ 869">
          <a:extLst>
            <a:ext uri="{FF2B5EF4-FFF2-40B4-BE49-F238E27FC236}">
              <a16:creationId xmlns:a16="http://schemas.microsoft.com/office/drawing/2014/main" id="{B68DB23D-CB19-4C96-BD2E-5A9FB1E1D187}"/>
            </a:ext>
          </a:extLst>
        </xdr:cNvPr>
        <xdr:cNvCxnSpPr/>
      </xdr:nvCxnSpPr>
      <xdr:spPr>
        <a:xfrm flipV="1">
          <a:off x="16318864" y="17122139"/>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1" name="【庁舎】&#10;有形固定資産減価償却率最小値テキスト">
          <a:extLst>
            <a:ext uri="{FF2B5EF4-FFF2-40B4-BE49-F238E27FC236}">
              <a16:creationId xmlns:a16="http://schemas.microsoft.com/office/drawing/2014/main" id="{34A2D214-29B6-40AC-8C72-638F0F4E5063}"/>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2" name="直線コネクタ 871">
          <a:extLst>
            <a:ext uri="{FF2B5EF4-FFF2-40B4-BE49-F238E27FC236}">
              <a16:creationId xmlns:a16="http://schemas.microsoft.com/office/drawing/2014/main" id="{472F2F00-7913-4E32-8C52-BF8A1ED29165}"/>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3" name="【庁舎】&#10;有形固定資産減価償却率最大値テキスト">
          <a:extLst>
            <a:ext uri="{FF2B5EF4-FFF2-40B4-BE49-F238E27FC236}">
              <a16:creationId xmlns:a16="http://schemas.microsoft.com/office/drawing/2014/main" id="{ECD7EFB8-0786-48B0-ACA5-EDF674FB371A}"/>
            </a:ext>
          </a:extLst>
        </xdr:cNvPr>
        <xdr:cNvSpPr txBox="1"/>
      </xdr:nvSpPr>
      <xdr:spPr>
        <a:xfrm>
          <a:off x="16357600" y="168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4" name="直線コネクタ 873">
          <a:extLst>
            <a:ext uri="{FF2B5EF4-FFF2-40B4-BE49-F238E27FC236}">
              <a16:creationId xmlns:a16="http://schemas.microsoft.com/office/drawing/2014/main" id="{BB430582-A0F4-4730-86DE-C7F2B5522EC8}"/>
            </a:ext>
          </a:extLst>
        </xdr:cNvPr>
        <xdr:cNvCxnSpPr/>
      </xdr:nvCxnSpPr>
      <xdr:spPr>
        <a:xfrm>
          <a:off x="16230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166388</xdr:rowOff>
    </xdr:from>
    <xdr:ext cx="405111" cy="259045"/>
    <xdr:sp macro="" textlink="">
      <xdr:nvSpPr>
        <xdr:cNvPr id="875" name="【庁舎】&#10;有形固定資産減価償却率平均値テキスト">
          <a:extLst>
            <a:ext uri="{FF2B5EF4-FFF2-40B4-BE49-F238E27FC236}">
              <a16:creationId xmlns:a16="http://schemas.microsoft.com/office/drawing/2014/main" id="{7B4EFB41-6C0C-4AE4-B2BE-B99155F49A04}"/>
            </a:ext>
          </a:extLst>
        </xdr:cNvPr>
        <xdr:cNvSpPr txBox="1"/>
      </xdr:nvSpPr>
      <xdr:spPr>
        <a:xfrm>
          <a:off x="16357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76" name="フローチャート: 判断 875">
          <a:extLst>
            <a:ext uri="{FF2B5EF4-FFF2-40B4-BE49-F238E27FC236}">
              <a16:creationId xmlns:a16="http://schemas.microsoft.com/office/drawing/2014/main" id="{2D356FA4-7DDA-4718-BF9C-1332E7B79A96}"/>
            </a:ext>
          </a:extLst>
        </xdr:cNvPr>
        <xdr:cNvSpPr/>
      </xdr:nvSpPr>
      <xdr:spPr>
        <a:xfrm>
          <a:off x="16268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77" name="フローチャート: 判断 876">
          <a:extLst>
            <a:ext uri="{FF2B5EF4-FFF2-40B4-BE49-F238E27FC236}">
              <a16:creationId xmlns:a16="http://schemas.microsoft.com/office/drawing/2014/main" id="{59E636AB-2FC7-4854-9759-3E859356D0CD}"/>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78" name="フローチャート: 判断 877">
          <a:extLst>
            <a:ext uri="{FF2B5EF4-FFF2-40B4-BE49-F238E27FC236}">
              <a16:creationId xmlns:a16="http://schemas.microsoft.com/office/drawing/2014/main" id="{6E228C26-2B62-472B-A7CF-11344738E51E}"/>
            </a:ext>
          </a:extLst>
        </xdr:cNvPr>
        <xdr:cNvSpPr/>
      </xdr:nvSpPr>
      <xdr:spPr>
        <a:xfrm>
          <a:off x="1454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79" name="フローチャート: 判断 878">
          <a:extLst>
            <a:ext uri="{FF2B5EF4-FFF2-40B4-BE49-F238E27FC236}">
              <a16:creationId xmlns:a16="http://schemas.microsoft.com/office/drawing/2014/main" id="{8F91976B-2344-4ACF-86F5-F1B89510C950}"/>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0" name="フローチャート: 判断 879">
          <a:extLst>
            <a:ext uri="{FF2B5EF4-FFF2-40B4-BE49-F238E27FC236}">
              <a16:creationId xmlns:a16="http://schemas.microsoft.com/office/drawing/2014/main" id="{0ADADBE5-8135-49EB-A37C-79EC7ECF9DE9}"/>
            </a:ext>
          </a:extLst>
        </xdr:cNvPr>
        <xdr:cNvSpPr/>
      </xdr:nvSpPr>
      <xdr:spPr>
        <a:xfrm>
          <a:off x="12763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650D7367-0B3E-4BC9-B817-0821E7D289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F5466DD8-1FB7-4662-BDB9-981F6DCC5FC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14400DF6-E081-404B-AED4-AA1234C395B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5F86C188-DDFC-4A60-B068-91BA1D8951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4E56A64F-D352-4C67-AFEF-84BC52443B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151130</xdr:rowOff>
    </xdr:from>
    <xdr:to>
      <xdr:col>85</xdr:col>
      <xdr:colOff>177800</xdr:colOff>
      <xdr:row>107</xdr:row>
      <xdr:rowOff>81280</xdr:rowOff>
    </xdr:to>
    <xdr:sp macro="" textlink="">
      <xdr:nvSpPr>
        <xdr:cNvPr id="886" name="楕円 885">
          <a:extLst>
            <a:ext uri="{FF2B5EF4-FFF2-40B4-BE49-F238E27FC236}">
              <a16:creationId xmlns:a16="http://schemas.microsoft.com/office/drawing/2014/main" id="{59CDAA92-35E3-432A-82C0-BA0EA2F4231C}"/>
            </a:ext>
          </a:extLst>
        </xdr:cNvPr>
        <xdr:cNvSpPr/>
      </xdr:nvSpPr>
      <xdr:spPr>
        <a:xfrm>
          <a:off x="16268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129557</xdr:rowOff>
    </xdr:from>
    <xdr:ext cx="405111" cy="259045"/>
    <xdr:sp macro="" textlink="">
      <xdr:nvSpPr>
        <xdr:cNvPr id="887" name="【庁舎】&#10;有形固定資産減価償却率該当値テキスト">
          <a:extLst>
            <a:ext uri="{FF2B5EF4-FFF2-40B4-BE49-F238E27FC236}">
              <a16:creationId xmlns:a16="http://schemas.microsoft.com/office/drawing/2014/main" id="{6B2FEA0A-4BDD-452C-8E61-5501FCD1B834}"/>
            </a:ext>
          </a:extLst>
        </xdr:cNvPr>
        <xdr:cNvSpPr txBox="1"/>
      </xdr:nvSpPr>
      <xdr:spPr>
        <a:xfrm>
          <a:off x="163576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74930</xdr:rowOff>
    </xdr:from>
    <xdr:to>
      <xdr:col>81</xdr:col>
      <xdr:colOff>101600</xdr:colOff>
      <xdr:row>107</xdr:row>
      <xdr:rowOff>5080</xdr:rowOff>
    </xdr:to>
    <xdr:sp macro="" textlink="">
      <xdr:nvSpPr>
        <xdr:cNvPr id="888" name="楕円 887">
          <a:extLst>
            <a:ext uri="{FF2B5EF4-FFF2-40B4-BE49-F238E27FC236}">
              <a16:creationId xmlns:a16="http://schemas.microsoft.com/office/drawing/2014/main" id="{9595EE8A-C047-47AB-8E8E-1740D8CB523E}"/>
            </a:ext>
          </a:extLst>
        </xdr:cNvPr>
        <xdr:cNvSpPr/>
      </xdr:nvSpPr>
      <xdr:spPr>
        <a:xfrm>
          <a:off x="15430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125730</xdr:rowOff>
    </xdr:from>
    <xdr:to>
      <xdr:col>85</xdr:col>
      <xdr:colOff>127000</xdr:colOff>
      <xdr:row>107</xdr:row>
      <xdr:rowOff>30480</xdr:rowOff>
    </xdr:to>
    <xdr:cxnSp macro="">
      <xdr:nvCxnSpPr>
        <xdr:cNvPr id="889" name="直線コネクタ 888">
          <a:extLst>
            <a:ext uri="{FF2B5EF4-FFF2-40B4-BE49-F238E27FC236}">
              <a16:creationId xmlns:a16="http://schemas.microsoft.com/office/drawing/2014/main" id="{11350FD6-6AFF-41D5-AC9B-954910150B9D}"/>
            </a:ext>
          </a:extLst>
        </xdr:cNvPr>
        <xdr:cNvCxnSpPr/>
      </xdr:nvCxnSpPr>
      <xdr:spPr>
        <a:xfrm>
          <a:off x="15481300" y="182994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17780</xdr:rowOff>
    </xdr:from>
    <xdr:to>
      <xdr:col>76</xdr:col>
      <xdr:colOff>165100</xdr:colOff>
      <xdr:row>106</xdr:row>
      <xdr:rowOff>119380</xdr:rowOff>
    </xdr:to>
    <xdr:sp macro="" textlink="">
      <xdr:nvSpPr>
        <xdr:cNvPr id="890" name="楕円 889">
          <a:extLst>
            <a:ext uri="{FF2B5EF4-FFF2-40B4-BE49-F238E27FC236}">
              <a16:creationId xmlns:a16="http://schemas.microsoft.com/office/drawing/2014/main" id="{E5B0C3D5-EF7A-4199-8663-75BC728FD061}"/>
            </a:ext>
          </a:extLst>
        </xdr:cNvPr>
        <xdr:cNvSpPr/>
      </xdr:nvSpPr>
      <xdr:spPr>
        <a:xfrm>
          <a:off x="14541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68580</xdr:rowOff>
    </xdr:from>
    <xdr:to>
      <xdr:col>81</xdr:col>
      <xdr:colOff>50800</xdr:colOff>
      <xdr:row>106</xdr:row>
      <xdr:rowOff>125730</xdr:rowOff>
    </xdr:to>
    <xdr:cxnSp macro="">
      <xdr:nvCxnSpPr>
        <xdr:cNvPr id="891" name="直線コネクタ 890">
          <a:extLst>
            <a:ext uri="{FF2B5EF4-FFF2-40B4-BE49-F238E27FC236}">
              <a16:creationId xmlns:a16="http://schemas.microsoft.com/office/drawing/2014/main" id="{FE439B5B-79C8-40A8-BF5A-0D55A3C9309D}"/>
            </a:ext>
          </a:extLst>
        </xdr:cNvPr>
        <xdr:cNvCxnSpPr/>
      </xdr:nvCxnSpPr>
      <xdr:spPr>
        <a:xfrm>
          <a:off x="14592300" y="18242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86361</xdr:rowOff>
    </xdr:from>
    <xdr:to>
      <xdr:col>72</xdr:col>
      <xdr:colOff>38100</xdr:colOff>
      <xdr:row>106</xdr:row>
      <xdr:rowOff>16511</xdr:rowOff>
    </xdr:to>
    <xdr:sp macro="" textlink="">
      <xdr:nvSpPr>
        <xdr:cNvPr id="892" name="楕円 891">
          <a:extLst>
            <a:ext uri="{FF2B5EF4-FFF2-40B4-BE49-F238E27FC236}">
              <a16:creationId xmlns:a16="http://schemas.microsoft.com/office/drawing/2014/main" id="{D8279E57-A23F-49A9-8A4D-41AADF065D2A}"/>
            </a:ext>
          </a:extLst>
        </xdr:cNvPr>
        <xdr:cNvSpPr/>
      </xdr:nvSpPr>
      <xdr:spPr>
        <a:xfrm>
          <a:off x="13652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137161</xdr:rowOff>
    </xdr:from>
    <xdr:to>
      <xdr:col>76</xdr:col>
      <xdr:colOff>114300</xdr:colOff>
      <xdr:row>106</xdr:row>
      <xdr:rowOff>68580</xdr:rowOff>
    </xdr:to>
    <xdr:cxnSp macro="">
      <xdr:nvCxnSpPr>
        <xdr:cNvPr id="893" name="直線コネクタ 892">
          <a:extLst>
            <a:ext uri="{FF2B5EF4-FFF2-40B4-BE49-F238E27FC236}">
              <a16:creationId xmlns:a16="http://schemas.microsoft.com/office/drawing/2014/main" id="{06680E5F-662C-4D95-8313-9C916004EF78}"/>
            </a:ext>
          </a:extLst>
        </xdr:cNvPr>
        <xdr:cNvCxnSpPr/>
      </xdr:nvCxnSpPr>
      <xdr:spPr>
        <a:xfrm>
          <a:off x="13703300" y="181394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894" name="楕円 893">
          <a:extLst>
            <a:ext uri="{FF2B5EF4-FFF2-40B4-BE49-F238E27FC236}">
              <a16:creationId xmlns:a16="http://schemas.microsoft.com/office/drawing/2014/main" id="{FF477622-AFAF-4973-A86B-C158D054C00F}"/>
            </a:ext>
          </a:extLst>
        </xdr:cNvPr>
        <xdr:cNvSpPr/>
      </xdr:nvSpPr>
      <xdr:spPr>
        <a:xfrm>
          <a:off x="1276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105</xdr:row>
      <xdr:rowOff>137161</xdr:rowOff>
    </xdr:to>
    <xdr:cxnSp macro="">
      <xdr:nvCxnSpPr>
        <xdr:cNvPr id="895" name="直線コネクタ 894">
          <a:extLst>
            <a:ext uri="{FF2B5EF4-FFF2-40B4-BE49-F238E27FC236}">
              <a16:creationId xmlns:a16="http://schemas.microsoft.com/office/drawing/2014/main" id="{53F6D3D3-8410-479B-AA5D-589CDCD32825}"/>
            </a:ext>
          </a:extLst>
        </xdr:cNvPr>
        <xdr:cNvCxnSpPr/>
      </xdr:nvCxnSpPr>
      <xdr:spPr>
        <a:xfrm>
          <a:off x="12814300" y="181013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896" name="n_1aveValue【庁舎】&#10;有形固定資産減価償却率">
          <a:extLst>
            <a:ext uri="{FF2B5EF4-FFF2-40B4-BE49-F238E27FC236}">
              <a16:creationId xmlns:a16="http://schemas.microsoft.com/office/drawing/2014/main" id="{4E5E6622-7051-4A15-8710-042BCCE1F159}"/>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154957</xdr:rowOff>
    </xdr:from>
    <xdr:ext cx="405111" cy="259045"/>
    <xdr:sp macro="" textlink="">
      <xdr:nvSpPr>
        <xdr:cNvPr id="897" name="n_2aveValue【庁舎】&#10;有形固定資産減価償却率">
          <a:extLst>
            <a:ext uri="{FF2B5EF4-FFF2-40B4-BE49-F238E27FC236}">
              <a16:creationId xmlns:a16="http://schemas.microsoft.com/office/drawing/2014/main" id="{453D9548-05FA-4713-8961-706F8B2DE912}"/>
            </a:ext>
          </a:extLst>
        </xdr:cNvPr>
        <xdr:cNvSpPr txBox="1"/>
      </xdr:nvSpPr>
      <xdr:spPr>
        <a:xfrm>
          <a:off x="14389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898" name="n_3aveValue【庁舎】&#10;有形固定資産減価償却率">
          <a:extLst>
            <a:ext uri="{FF2B5EF4-FFF2-40B4-BE49-F238E27FC236}">
              <a16:creationId xmlns:a16="http://schemas.microsoft.com/office/drawing/2014/main" id="{73D8D142-7B82-4788-B8ED-ED715B28602E}"/>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158766</xdr:rowOff>
    </xdr:from>
    <xdr:ext cx="405111" cy="259045"/>
    <xdr:sp macro="" textlink="">
      <xdr:nvSpPr>
        <xdr:cNvPr id="899" name="n_4aveValue【庁舎】&#10;有形固定資産減価償却率">
          <a:extLst>
            <a:ext uri="{FF2B5EF4-FFF2-40B4-BE49-F238E27FC236}">
              <a16:creationId xmlns:a16="http://schemas.microsoft.com/office/drawing/2014/main" id="{8AB192D9-CBD2-4994-854B-911114ECA96A}"/>
            </a:ext>
          </a:extLst>
        </xdr:cNvPr>
        <xdr:cNvSpPr txBox="1"/>
      </xdr:nvSpPr>
      <xdr:spPr>
        <a:xfrm>
          <a:off x="126117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167657</xdr:rowOff>
    </xdr:from>
    <xdr:ext cx="405111" cy="259045"/>
    <xdr:sp macro="" textlink="">
      <xdr:nvSpPr>
        <xdr:cNvPr id="900" name="n_1mainValue【庁舎】&#10;有形固定資産減価償却率">
          <a:extLst>
            <a:ext uri="{FF2B5EF4-FFF2-40B4-BE49-F238E27FC236}">
              <a16:creationId xmlns:a16="http://schemas.microsoft.com/office/drawing/2014/main" id="{C048AB7B-B7EC-4590-A9DF-C335B2892A64}"/>
            </a:ext>
          </a:extLst>
        </xdr:cNvPr>
        <xdr:cNvSpPr txBox="1"/>
      </xdr:nvSpPr>
      <xdr:spPr>
        <a:xfrm>
          <a:off x="152660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110507</xdr:rowOff>
    </xdr:from>
    <xdr:ext cx="405111" cy="259045"/>
    <xdr:sp macro="" textlink="">
      <xdr:nvSpPr>
        <xdr:cNvPr id="901" name="n_2mainValue【庁舎】&#10;有形固定資産減価償却率">
          <a:extLst>
            <a:ext uri="{FF2B5EF4-FFF2-40B4-BE49-F238E27FC236}">
              <a16:creationId xmlns:a16="http://schemas.microsoft.com/office/drawing/2014/main" id="{0640B201-A62C-4E1F-B179-E53A6F6B6A51}"/>
            </a:ext>
          </a:extLst>
        </xdr:cNvPr>
        <xdr:cNvSpPr txBox="1"/>
      </xdr:nvSpPr>
      <xdr:spPr>
        <a:xfrm>
          <a:off x="14389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7638</xdr:rowOff>
    </xdr:from>
    <xdr:ext cx="405111" cy="259045"/>
    <xdr:sp macro="" textlink="">
      <xdr:nvSpPr>
        <xdr:cNvPr id="902" name="n_3mainValue【庁舎】&#10;有形固定資産減価償却率">
          <a:extLst>
            <a:ext uri="{FF2B5EF4-FFF2-40B4-BE49-F238E27FC236}">
              <a16:creationId xmlns:a16="http://schemas.microsoft.com/office/drawing/2014/main" id="{76DC6918-5C45-41E1-BC62-1F0225B5CB1B}"/>
            </a:ext>
          </a:extLst>
        </xdr:cNvPr>
        <xdr:cNvSpPr txBox="1"/>
      </xdr:nvSpPr>
      <xdr:spPr>
        <a:xfrm>
          <a:off x="13500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903" name="n_4mainValue【庁舎】&#10;有形固定資産減価償却率">
          <a:extLst>
            <a:ext uri="{FF2B5EF4-FFF2-40B4-BE49-F238E27FC236}">
              <a16:creationId xmlns:a16="http://schemas.microsoft.com/office/drawing/2014/main" id="{E53E5C9A-409F-4371-BFC8-CF5243969508}"/>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326F2C21-1436-436C-B46D-98326CE0E2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3EFC9E4-06FA-405A-9240-4CC8337A7FB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A589FBBF-278E-461B-8E6F-A843BA4E88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39A114D3-C042-4D98-A5A8-5F38B894356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6F316F6F-57E1-4B5F-A689-20A42A5D7A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F0388595-18A3-4FD6-A04A-1C0530A26A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C6BE8CA-3AF3-41A1-830D-CC6C9FD2D6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99207570-6AEA-47CD-A8EC-0FB893386B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B3061F64-20C7-46F3-93F6-1BC5B1BC2B2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71866990-1EC2-4826-AA1E-64AB759739E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CE01B608-D42F-4905-8206-A560FD34FA1A}"/>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a:extLst>
            <a:ext uri="{FF2B5EF4-FFF2-40B4-BE49-F238E27FC236}">
              <a16:creationId xmlns:a16="http://schemas.microsoft.com/office/drawing/2014/main" id="{0ABA6EB8-0D36-4CAC-9AE2-9460F913CE8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a:extLst>
            <a:ext uri="{FF2B5EF4-FFF2-40B4-BE49-F238E27FC236}">
              <a16:creationId xmlns:a16="http://schemas.microsoft.com/office/drawing/2014/main" id="{0FC2F322-162E-43B7-9BF3-6E3C6CB41B4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a:extLst>
            <a:ext uri="{FF2B5EF4-FFF2-40B4-BE49-F238E27FC236}">
              <a16:creationId xmlns:a16="http://schemas.microsoft.com/office/drawing/2014/main" id="{BD5C541C-0482-47EA-AA1D-97660B3428A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a:extLst>
            <a:ext uri="{FF2B5EF4-FFF2-40B4-BE49-F238E27FC236}">
              <a16:creationId xmlns:a16="http://schemas.microsoft.com/office/drawing/2014/main" id="{AD4BBBFF-3757-416D-A9E6-8D7A9E7E923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a:extLst>
            <a:ext uri="{FF2B5EF4-FFF2-40B4-BE49-F238E27FC236}">
              <a16:creationId xmlns:a16="http://schemas.microsoft.com/office/drawing/2014/main" id="{62E942F8-2B29-4C1A-BC4C-2A4D61DA5D5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a:extLst>
            <a:ext uri="{FF2B5EF4-FFF2-40B4-BE49-F238E27FC236}">
              <a16:creationId xmlns:a16="http://schemas.microsoft.com/office/drawing/2014/main" id="{E71041AC-7F82-4511-B529-C623ED5B214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a:extLst>
            <a:ext uri="{FF2B5EF4-FFF2-40B4-BE49-F238E27FC236}">
              <a16:creationId xmlns:a16="http://schemas.microsoft.com/office/drawing/2014/main" id="{FD5E7842-68CE-4D6E-926E-03A59C7E481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a:extLst>
            <a:ext uri="{FF2B5EF4-FFF2-40B4-BE49-F238E27FC236}">
              <a16:creationId xmlns:a16="http://schemas.microsoft.com/office/drawing/2014/main" id="{0D30B668-C2B6-428C-8D06-D79B9098B75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4E32C060-AAFD-4107-847D-6A382B031B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B67CCA20-C944-4616-8AB6-4AAF57A8589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57538AFA-CF2A-4943-A88B-797F607E3C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26" name="直線コネクタ 925">
          <a:extLst>
            <a:ext uri="{FF2B5EF4-FFF2-40B4-BE49-F238E27FC236}">
              <a16:creationId xmlns:a16="http://schemas.microsoft.com/office/drawing/2014/main" id="{B1386C4E-756C-412A-A09A-CE5FEF68628D}"/>
            </a:ext>
          </a:extLst>
        </xdr:cNvPr>
        <xdr:cNvCxnSpPr/>
      </xdr:nvCxnSpPr>
      <xdr:spPr>
        <a:xfrm flipV="1">
          <a:off x="22160864" y="1750009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27" name="【庁舎】&#10;一人当たり面積最小値テキスト">
          <a:extLst>
            <a:ext uri="{FF2B5EF4-FFF2-40B4-BE49-F238E27FC236}">
              <a16:creationId xmlns:a16="http://schemas.microsoft.com/office/drawing/2014/main" id="{632A33ED-BC50-4BA5-AAD3-B9C7CE86A734}"/>
            </a:ext>
          </a:extLst>
        </xdr:cNvPr>
        <xdr:cNvSpPr txBox="1"/>
      </xdr:nvSpPr>
      <xdr:spPr>
        <a:xfrm>
          <a:off x="22199600" y="187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28" name="直線コネクタ 927">
          <a:extLst>
            <a:ext uri="{FF2B5EF4-FFF2-40B4-BE49-F238E27FC236}">
              <a16:creationId xmlns:a16="http://schemas.microsoft.com/office/drawing/2014/main" id="{03228D7C-8A92-4BE2-A54C-4681219D2ED2}"/>
            </a:ext>
          </a:extLst>
        </xdr:cNvPr>
        <xdr:cNvCxnSpPr/>
      </xdr:nvCxnSpPr>
      <xdr:spPr>
        <a:xfrm>
          <a:off x="22072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29" name="【庁舎】&#10;一人当たり面積最大値テキスト">
          <a:extLst>
            <a:ext uri="{FF2B5EF4-FFF2-40B4-BE49-F238E27FC236}">
              <a16:creationId xmlns:a16="http://schemas.microsoft.com/office/drawing/2014/main" id="{3246D53C-DC25-4170-8156-2DD025869586}"/>
            </a:ext>
          </a:extLst>
        </xdr:cNvPr>
        <xdr:cNvSpPr txBox="1"/>
      </xdr:nvSpPr>
      <xdr:spPr>
        <a:xfrm>
          <a:off x="22199600" y="1727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0" name="直線コネクタ 929">
          <a:extLst>
            <a:ext uri="{FF2B5EF4-FFF2-40B4-BE49-F238E27FC236}">
              <a16:creationId xmlns:a16="http://schemas.microsoft.com/office/drawing/2014/main" id="{49CCCCC0-6CDE-4FDF-AD89-686ABA093EAB}"/>
            </a:ext>
          </a:extLst>
        </xdr:cNvPr>
        <xdr:cNvCxnSpPr/>
      </xdr:nvCxnSpPr>
      <xdr:spPr>
        <a:xfrm>
          <a:off x="22072600" y="1750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1540</xdr:rowOff>
    </xdr:from>
    <xdr:ext cx="469744" cy="259045"/>
    <xdr:sp macro="" textlink="">
      <xdr:nvSpPr>
        <xdr:cNvPr id="931" name="【庁舎】&#10;一人当たり面積平均値テキスト">
          <a:extLst>
            <a:ext uri="{FF2B5EF4-FFF2-40B4-BE49-F238E27FC236}">
              <a16:creationId xmlns:a16="http://schemas.microsoft.com/office/drawing/2014/main" id="{B4BB0DEB-C4DF-4AA1-8A5C-051ED899A4D9}"/>
            </a:ext>
          </a:extLst>
        </xdr:cNvPr>
        <xdr:cNvSpPr txBox="1"/>
      </xdr:nvSpPr>
      <xdr:spPr>
        <a:xfrm>
          <a:off x="22199600" y="1834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2" name="フローチャート: 判断 931">
          <a:extLst>
            <a:ext uri="{FF2B5EF4-FFF2-40B4-BE49-F238E27FC236}">
              <a16:creationId xmlns:a16="http://schemas.microsoft.com/office/drawing/2014/main" id="{EB87D633-4E7D-44D9-A603-A5F7D43ADDB6}"/>
            </a:ext>
          </a:extLst>
        </xdr:cNvPr>
        <xdr:cNvSpPr/>
      </xdr:nvSpPr>
      <xdr:spPr>
        <a:xfrm>
          <a:off x="22110700" y="1836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3" name="フローチャート: 判断 932">
          <a:extLst>
            <a:ext uri="{FF2B5EF4-FFF2-40B4-BE49-F238E27FC236}">
              <a16:creationId xmlns:a16="http://schemas.microsoft.com/office/drawing/2014/main" id="{5DF14B8A-FFF8-412C-A119-A05DD1FB69F8}"/>
            </a:ext>
          </a:extLst>
        </xdr:cNvPr>
        <xdr:cNvSpPr/>
      </xdr:nvSpPr>
      <xdr:spPr>
        <a:xfrm>
          <a:off x="212725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4" name="フローチャート: 判断 933">
          <a:extLst>
            <a:ext uri="{FF2B5EF4-FFF2-40B4-BE49-F238E27FC236}">
              <a16:creationId xmlns:a16="http://schemas.microsoft.com/office/drawing/2014/main" id="{C340180B-19EB-44E0-A33A-5D4FF72362B2}"/>
            </a:ext>
          </a:extLst>
        </xdr:cNvPr>
        <xdr:cNvSpPr/>
      </xdr:nvSpPr>
      <xdr:spPr>
        <a:xfrm>
          <a:off x="20383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5" name="フローチャート: 判断 934">
          <a:extLst>
            <a:ext uri="{FF2B5EF4-FFF2-40B4-BE49-F238E27FC236}">
              <a16:creationId xmlns:a16="http://schemas.microsoft.com/office/drawing/2014/main" id="{7DB71096-D7E3-4EE7-9662-BBE2AEB34B10}"/>
            </a:ext>
          </a:extLst>
        </xdr:cNvPr>
        <xdr:cNvSpPr/>
      </xdr:nvSpPr>
      <xdr:spPr>
        <a:xfrm>
          <a:off x="19494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36" name="フローチャート: 判断 935">
          <a:extLst>
            <a:ext uri="{FF2B5EF4-FFF2-40B4-BE49-F238E27FC236}">
              <a16:creationId xmlns:a16="http://schemas.microsoft.com/office/drawing/2014/main" id="{907EF523-7FA8-45DA-B7D6-6B90854DBB34}"/>
            </a:ext>
          </a:extLst>
        </xdr:cNvPr>
        <xdr:cNvSpPr/>
      </xdr:nvSpPr>
      <xdr:spPr>
        <a:xfrm>
          <a:off x="18605500" y="1841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980DA201-9560-4AB3-AA4C-63E765A9B6B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6BB29CB-F203-44E2-A98F-69A738D94B0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C883C7B0-66DE-4D3A-BE7C-3F212973C80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9AFADB36-517E-42A8-8549-7653E31551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2CD74250-011E-4031-9DC9-6E1210BECE6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84837</xdr:rowOff>
    </xdr:from>
    <xdr:to>
      <xdr:col>116</xdr:col>
      <xdr:colOff>114300</xdr:colOff>
      <xdr:row>107</xdr:row>
      <xdr:rowOff>14987</xdr:rowOff>
    </xdr:to>
    <xdr:sp macro="" textlink="">
      <xdr:nvSpPr>
        <xdr:cNvPr id="942" name="楕円 941">
          <a:extLst>
            <a:ext uri="{FF2B5EF4-FFF2-40B4-BE49-F238E27FC236}">
              <a16:creationId xmlns:a16="http://schemas.microsoft.com/office/drawing/2014/main" id="{91F60223-9E70-4C83-9E04-F5B86BEEDCA6}"/>
            </a:ext>
          </a:extLst>
        </xdr:cNvPr>
        <xdr:cNvSpPr/>
      </xdr:nvSpPr>
      <xdr:spPr>
        <a:xfrm>
          <a:off x="221107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107714</xdr:rowOff>
    </xdr:from>
    <xdr:ext cx="469744" cy="259045"/>
    <xdr:sp macro="" textlink="">
      <xdr:nvSpPr>
        <xdr:cNvPr id="943" name="【庁舎】&#10;一人当たり面積該当値テキスト">
          <a:extLst>
            <a:ext uri="{FF2B5EF4-FFF2-40B4-BE49-F238E27FC236}">
              <a16:creationId xmlns:a16="http://schemas.microsoft.com/office/drawing/2014/main" id="{6127B446-6B86-4FEA-8BB3-2C04963D1D5F}"/>
            </a:ext>
          </a:extLst>
        </xdr:cNvPr>
        <xdr:cNvSpPr txBox="1"/>
      </xdr:nvSpPr>
      <xdr:spPr>
        <a:xfrm>
          <a:off x="22199600"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89408</xdr:rowOff>
    </xdr:from>
    <xdr:to>
      <xdr:col>112</xdr:col>
      <xdr:colOff>38100</xdr:colOff>
      <xdr:row>107</xdr:row>
      <xdr:rowOff>19558</xdr:rowOff>
    </xdr:to>
    <xdr:sp macro="" textlink="">
      <xdr:nvSpPr>
        <xdr:cNvPr id="944" name="楕円 943">
          <a:extLst>
            <a:ext uri="{FF2B5EF4-FFF2-40B4-BE49-F238E27FC236}">
              <a16:creationId xmlns:a16="http://schemas.microsoft.com/office/drawing/2014/main" id="{6ADD1674-1121-482B-943A-770CFF51771F}"/>
            </a:ext>
          </a:extLst>
        </xdr:cNvPr>
        <xdr:cNvSpPr/>
      </xdr:nvSpPr>
      <xdr:spPr>
        <a:xfrm>
          <a:off x="21272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135637</xdr:rowOff>
    </xdr:from>
    <xdr:to>
      <xdr:col>116</xdr:col>
      <xdr:colOff>63500</xdr:colOff>
      <xdr:row>106</xdr:row>
      <xdr:rowOff>140208</xdr:rowOff>
    </xdr:to>
    <xdr:cxnSp macro="">
      <xdr:nvCxnSpPr>
        <xdr:cNvPr id="945" name="直線コネクタ 944">
          <a:extLst>
            <a:ext uri="{FF2B5EF4-FFF2-40B4-BE49-F238E27FC236}">
              <a16:creationId xmlns:a16="http://schemas.microsoft.com/office/drawing/2014/main" id="{0C59768F-1E32-4C4B-A812-D60A5EDDC9CF}"/>
            </a:ext>
          </a:extLst>
        </xdr:cNvPr>
        <xdr:cNvCxnSpPr/>
      </xdr:nvCxnSpPr>
      <xdr:spPr>
        <a:xfrm flipV="1">
          <a:off x="21323300" y="183093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84837</xdr:rowOff>
    </xdr:from>
    <xdr:to>
      <xdr:col>107</xdr:col>
      <xdr:colOff>101600</xdr:colOff>
      <xdr:row>107</xdr:row>
      <xdr:rowOff>14987</xdr:rowOff>
    </xdr:to>
    <xdr:sp macro="" textlink="">
      <xdr:nvSpPr>
        <xdr:cNvPr id="946" name="楕円 945">
          <a:extLst>
            <a:ext uri="{FF2B5EF4-FFF2-40B4-BE49-F238E27FC236}">
              <a16:creationId xmlns:a16="http://schemas.microsoft.com/office/drawing/2014/main" id="{564BE603-0AA8-4D91-8B33-81B0DF6676D3}"/>
            </a:ext>
          </a:extLst>
        </xdr:cNvPr>
        <xdr:cNvSpPr/>
      </xdr:nvSpPr>
      <xdr:spPr>
        <a:xfrm>
          <a:off x="20383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135637</xdr:rowOff>
    </xdr:from>
    <xdr:to>
      <xdr:col>111</xdr:col>
      <xdr:colOff>177800</xdr:colOff>
      <xdr:row>106</xdr:row>
      <xdr:rowOff>140208</xdr:rowOff>
    </xdr:to>
    <xdr:cxnSp macro="">
      <xdr:nvCxnSpPr>
        <xdr:cNvPr id="947" name="直線コネクタ 946">
          <a:extLst>
            <a:ext uri="{FF2B5EF4-FFF2-40B4-BE49-F238E27FC236}">
              <a16:creationId xmlns:a16="http://schemas.microsoft.com/office/drawing/2014/main" id="{9A16DF70-1C0A-4717-98C1-559845340AA0}"/>
            </a:ext>
          </a:extLst>
        </xdr:cNvPr>
        <xdr:cNvCxnSpPr/>
      </xdr:nvCxnSpPr>
      <xdr:spPr>
        <a:xfrm>
          <a:off x="20434300" y="1830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137413</xdr:rowOff>
    </xdr:from>
    <xdr:to>
      <xdr:col>102</xdr:col>
      <xdr:colOff>165100</xdr:colOff>
      <xdr:row>106</xdr:row>
      <xdr:rowOff>67563</xdr:rowOff>
    </xdr:to>
    <xdr:sp macro="" textlink="">
      <xdr:nvSpPr>
        <xdr:cNvPr id="948" name="楕円 947">
          <a:extLst>
            <a:ext uri="{FF2B5EF4-FFF2-40B4-BE49-F238E27FC236}">
              <a16:creationId xmlns:a16="http://schemas.microsoft.com/office/drawing/2014/main" id="{F1842AE8-D924-4906-B104-6F48483EDEB5}"/>
            </a:ext>
          </a:extLst>
        </xdr:cNvPr>
        <xdr:cNvSpPr/>
      </xdr:nvSpPr>
      <xdr:spPr>
        <a:xfrm>
          <a:off x="19494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xdr:rowOff>
    </xdr:from>
    <xdr:to>
      <xdr:col>107</xdr:col>
      <xdr:colOff>50800</xdr:colOff>
      <xdr:row>106</xdr:row>
      <xdr:rowOff>135637</xdr:rowOff>
    </xdr:to>
    <xdr:cxnSp macro="">
      <xdr:nvCxnSpPr>
        <xdr:cNvPr id="949" name="直線コネクタ 948">
          <a:extLst>
            <a:ext uri="{FF2B5EF4-FFF2-40B4-BE49-F238E27FC236}">
              <a16:creationId xmlns:a16="http://schemas.microsoft.com/office/drawing/2014/main" id="{8724828C-B83D-4D1E-A1CC-22A6253F1EC7}"/>
            </a:ext>
          </a:extLst>
        </xdr:cNvPr>
        <xdr:cNvCxnSpPr/>
      </xdr:nvCxnSpPr>
      <xdr:spPr>
        <a:xfrm>
          <a:off x="19545300" y="181904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50" name="楕円 949">
          <a:extLst>
            <a:ext uri="{FF2B5EF4-FFF2-40B4-BE49-F238E27FC236}">
              <a16:creationId xmlns:a16="http://schemas.microsoft.com/office/drawing/2014/main" id="{5C89D0EE-735E-4D7B-B984-326BDE28698A}"/>
            </a:ext>
          </a:extLst>
        </xdr:cNvPr>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xdr:rowOff>
    </xdr:from>
    <xdr:to>
      <xdr:col>102</xdr:col>
      <xdr:colOff>114300</xdr:colOff>
      <xdr:row>106</xdr:row>
      <xdr:rowOff>144780</xdr:rowOff>
    </xdr:to>
    <xdr:cxnSp macro="">
      <xdr:nvCxnSpPr>
        <xdr:cNvPr id="951" name="直線コネクタ 950">
          <a:extLst>
            <a:ext uri="{FF2B5EF4-FFF2-40B4-BE49-F238E27FC236}">
              <a16:creationId xmlns:a16="http://schemas.microsoft.com/office/drawing/2014/main" id="{622639CF-C9E3-45B5-A8EE-1E5498AEA6FF}"/>
            </a:ext>
          </a:extLst>
        </xdr:cNvPr>
        <xdr:cNvCxnSpPr/>
      </xdr:nvCxnSpPr>
      <xdr:spPr>
        <a:xfrm flipV="1">
          <a:off x="18656300" y="181904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129557</xdr:rowOff>
    </xdr:from>
    <xdr:ext cx="469744" cy="259045"/>
    <xdr:sp macro="" textlink="">
      <xdr:nvSpPr>
        <xdr:cNvPr id="952" name="n_1aveValue【庁舎】&#10;一人当たり面積">
          <a:extLst>
            <a:ext uri="{FF2B5EF4-FFF2-40B4-BE49-F238E27FC236}">
              <a16:creationId xmlns:a16="http://schemas.microsoft.com/office/drawing/2014/main" id="{8A40247B-9E38-4746-A255-AABBE2E6C51B}"/>
            </a:ext>
          </a:extLst>
        </xdr:cNvPr>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161562</xdr:rowOff>
    </xdr:from>
    <xdr:ext cx="469744" cy="259045"/>
    <xdr:sp macro="" textlink="">
      <xdr:nvSpPr>
        <xdr:cNvPr id="953" name="n_2aveValue【庁舎】&#10;一人当たり面積">
          <a:extLst>
            <a:ext uri="{FF2B5EF4-FFF2-40B4-BE49-F238E27FC236}">
              <a16:creationId xmlns:a16="http://schemas.microsoft.com/office/drawing/2014/main" id="{4152C590-8412-4133-882F-FED13FE45AF0}"/>
            </a:ext>
          </a:extLst>
        </xdr:cNvPr>
        <xdr:cNvSpPr txBox="1"/>
      </xdr:nvSpPr>
      <xdr:spPr>
        <a:xfrm>
          <a:off x="20199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161562</xdr:rowOff>
    </xdr:from>
    <xdr:ext cx="469744" cy="259045"/>
    <xdr:sp macro="" textlink="">
      <xdr:nvSpPr>
        <xdr:cNvPr id="954" name="n_3aveValue【庁舎】&#10;一人当たり面積">
          <a:extLst>
            <a:ext uri="{FF2B5EF4-FFF2-40B4-BE49-F238E27FC236}">
              <a16:creationId xmlns:a16="http://schemas.microsoft.com/office/drawing/2014/main" id="{E52839E3-D610-48BE-81F9-9F4E1A36A173}"/>
            </a:ext>
          </a:extLst>
        </xdr:cNvPr>
        <xdr:cNvSpPr txBox="1"/>
      </xdr:nvSpPr>
      <xdr:spPr>
        <a:xfrm>
          <a:off x="19310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166133</xdr:rowOff>
    </xdr:from>
    <xdr:ext cx="469744" cy="259045"/>
    <xdr:sp macro="" textlink="">
      <xdr:nvSpPr>
        <xdr:cNvPr id="955" name="n_4aveValue【庁舎】&#10;一人当たり面積">
          <a:extLst>
            <a:ext uri="{FF2B5EF4-FFF2-40B4-BE49-F238E27FC236}">
              <a16:creationId xmlns:a16="http://schemas.microsoft.com/office/drawing/2014/main" id="{9A9B054E-743B-4B35-BAF3-D3209CC3A334}"/>
            </a:ext>
          </a:extLst>
        </xdr:cNvPr>
        <xdr:cNvSpPr txBox="1"/>
      </xdr:nvSpPr>
      <xdr:spPr>
        <a:xfrm>
          <a:off x="18421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36085</xdr:rowOff>
    </xdr:from>
    <xdr:ext cx="469744" cy="259045"/>
    <xdr:sp macro="" textlink="">
      <xdr:nvSpPr>
        <xdr:cNvPr id="956" name="n_1mainValue【庁舎】&#10;一人当たり面積">
          <a:extLst>
            <a:ext uri="{FF2B5EF4-FFF2-40B4-BE49-F238E27FC236}">
              <a16:creationId xmlns:a16="http://schemas.microsoft.com/office/drawing/2014/main" id="{94BC58AD-9F6F-4F87-A350-6AB9A6C2245A}"/>
            </a:ext>
          </a:extLst>
        </xdr:cNvPr>
        <xdr:cNvSpPr txBox="1"/>
      </xdr:nvSpPr>
      <xdr:spPr>
        <a:xfrm>
          <a:off x="21075727" y="1803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31514</xdr:rowOff>
    </xdr:from>
    <xdr:ext cx="469744" cy="259045"/>
    <xdr:sp macro="" textlink="">
      <xdr:nvSpPr>
        <xdr:cNvPr id="957" name="n_2mainValue【庁舎】&#10;一人当たり面積">
          <a:extLst>
            <a:ext uri="{FF2B5EF4-FFF2-40B4-BE49-F238E27FC236}">
              <a16:creationId xmlns:a16="http://schemas.microsoft.com/office/drawing/2014/main" id="{B7234BF1-43C0-464A-B7B3-A7A8B40F70C2}"/>
            </a:ext>
          </a:extLst>
        </xdr:cNvPr>
        <xdr:cNvSpPr txBox="1"/>
      </xdr:nvSpPr>
      <xdr:spPr>
        <a:xfrm>
          <a:off x="20199427" y="1803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84090</xdr:rowOff>
    </xdr:from>
    <xdr:ext cx="469744" cy="259045"/>
    <xdr:sp macro="" textlink="">
      <xdr:nvSpPr>
        <xdr:cNvPr id="958" name="n_3mainValue【庁舎】&#10;一人当たり面積">
          <a:extLst>
            <a:ext uri="{FF2B5EF4-FFF2-40B4-BE49-F238E27FC236}">
              <a16:creationId xmlns:a16="http://schemas.microsoft.com/office/drawing/2014/main" id="{57C99E29-4864-4E96-8C44-83494BE09016}"/>
            </a:ext>
          </a:extLst>
        </xdr:cNvPr>
        <xdr:cNvSpPr txBox="1"/>
      </xdr:nvSpPr>
      <xdr:spPr>
        <a:xfrm>
          <a:off x="193104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959" name="n_4mainValue【庁舎】&#10;一人当たり面積">
          <a:extLst>
            <a:ext uri="{FF2B5EF4-FFF2-40B4-BE49-F238E27FC236}">
              <a16:creationId xmlns:a16="http://schemas.microsoft.com/office/drawing/2014/main" id="{843011C4-8CDE-4746-9CAD-9B7A75D720BB}"/>
            </a:ext>
          </a:extLst>
        </xdr:cNvPr>
        <xdr:cNvSpPr txBox="1"/>
      </xdr:nvSpPr>
      <xdr:spPr>
        <a:xfrm>
          <a:off x="18421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FB3FDA81-2D4D-41FF-8B69-115C3F00DEA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459820F8-8F65-4BF6-A405-6AB6ABD154C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772B72D8-470F-4351-9BA0-0C2A2567EEA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全国平均や類似団体より高い水準にある。政令指定都市移行後、行政区単位で図書館、スポーツセンター等を順次整備してきたことから、これらを含む図書館、体育館・プール等の有形固定資産減価償却率も全国団体や類似団体より高い水準になっているが、予防的に修繕や改修を行うことで、施設の機能を適正に維持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国の補正予算により普通交付税が追加で措置されたことなどが要因となり、令和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ポイントの悪化となっている。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643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8060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41927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41927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94.8</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これは、人件費、物件費及び補助費等が類似団体と比べて高い水準にあることが主な要因となっている。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引き続き、財政運営方針（令和２年度～令和５年度）に掲げた方策を着実に実行しながら財政の健全化に努めていく。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29935</xdr:rowOff>
    </xdr:from>
    <xdr:to>
      <xdr:col>23</xdr:col>
      <xdr:colOff>133350</xdr:colOff>
      <xdr:row>67</xdr:row>
      <xdr:rowOff>8769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74185"/>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97262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2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8769</xdr:rowOff>
    </xdr:from>
    <xdr:to>
      <xdr:col>19</xdr:col>
      <xdr:colOff>133350</xdr:colOff>
      <xdr:row>67</xdr:row>
      <xdr:rowOff>100693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49591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35275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7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66222</xdr:rowOff>
    </xdr:from>
    <xdr:to>
      <xdr:col>15</xdr:col>
      <xdr:colOff>82550</xdr:colOff>
      <xdr:row>67</xdr:row>
      <xdr:rowOff>100693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5533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35275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66222</xdr:rowOff>
    </xdr:from>
    <xdr:to>
      <xdr:col>11</xdr:col>
      <xdr:colOff>31750</xdr:colOff>
      <xdr:row>67</xdr:row>
      <xdr:rowOff>77712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5533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1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160762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3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150585</xdr:rowOff>
    </xdr:from>
    <xdr:to>
      <xdr:col>23</xdr:col>
      <xdr:colOff>184150</xdr:colOff>
      <xdr:row>65</xdr:row>
      <xdr:rowOff>80735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122662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9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129419</xdr:rowOff>
    </xdr:from>
    <xdr:to>
      <xdr:col>19</xdr:col>
      <xdr:colOff>184150</xdr:colOff>
      <xdr:row>67</xdr:row>
      <xdr:rowOff>59569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44346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53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49893</xdr:rowOff>
    </xdr:from>
    <xdr:to>
      <xdr:col>15</xdr:col>
      <xdr:colOff>133350</xdr:colOff>
      <xdr:row>67</xdr:row>
      <xdr:rowOff>151493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5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136270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62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15422</xdr:rowOff>
    </xdr:from>
    <xdr:to>
      <xdr:col>11</xdr:col>
      <xdr:colOff>82550</xdr:colOff>
      <xdr:row>67</xdr:row>
      <xdr:rowOff>117022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101799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58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26912</xdr:rowOff>
    </xdr:from>
    <xdr:to>
      <xdr:col>7</xdr:col>
      <xdr:colOff>31750</xdr:colOff>
      <xdr:row>67</xdr:row>
      <xdr:rowOff>128512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113289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60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164,752</a:t>
          </a:r>
          <a:r>
            <a:rPr kumimoji="1" lang="ja-JP" altLang="en-US" sz="1300">
              <a:latin typeface="ＭＳ Ｐゴシック" panose="020B0600070205080204" pitchFamily="50" charset="-128"/>
              <a:ea typeface="ＭＳ Ｐゴシック" panose="020B0600070205080204" pitchFamily="50" charset="-128"/>
            </a:rPr>
            <a:t>円と比べ</a:t>
          </a:r>
          <a:r>
            <a:rPr kumimoji="1" lang="en-US" altLang="ja-JP" sz="1300">
              <a:latin typeface="ＭＳ Ｐゴシック" panose="020B0600070205080204" pitchFamily="50" charset="-128"/>
              <a:ea typeface="ＭＳ Ｐゴシック" panose="020B0600070205080204" pitchFamily="50" charset="-128"/>
            </a:rPr>
            <a:t>11,130</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175,882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これは人件費の人口１人当たりの金額が類似団体よりも高いことが主な要因となっている。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引き続き、財政運営方針（令和２年度～令和５年度）に掲げた人件費の削減について、正規職員と非正規職員との役割分担の整理や民間委託等による業務改革に係る検討を行い、取組を進めていく。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21386</xdr:rowOff>
    </xdr:from>
    <xdr:to>
      <xdr:col>23</xdr:col>
      <xdr:colOff>133350</xdr:colOff>
      <xdr:row>85</xdr:row>
      <xdr:rowOff>62154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51736"/>
          <a:ext cx="838200" cy="3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105362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3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2933</xdr:rowOff>
    </xdr:from>
    <xdr:to>
      <xdr:col>19</xdr:col>
      <xdr:colOff>133350</xdr:colOff>
      <xdr:row>83</xdr:row>
      <xdr:rowOff>21386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61833"/>
          <a:ext cx="889000" cy="18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101140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8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139395</xdr:rowOff>
    </xdr:from>
    <xdr:to>
      <xdr:col>15</xdr:col>
      <xdr:colOff>82550</xdr:colOff>
      <xdr:row>82</xdr:row>
      <xdr:rowOff>2933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26845"/>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19362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56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84620</xdr:rowOff>
    </xdr:from>
    <xdr:to>
      <xdr:col>11</xdr:col>
      <xdr:colOff>31750</xdr:colOff>
      <xdr:row>81</xdr:row>
      <xdr:rowOff>139395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72070"/>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111045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48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11354</xdr:rowOff>
    </xdr:from>
    <xdr:to>
      <xdr:col>23</xdr:col>
      <xdr:colOff>184150</xdr:colOff>
      <xdr:row>85</xdr:row>
      <xdr:rowOff>112954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58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154881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55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142036</xdr:rowOff>
    </xdr:from>
    <xdr:to>
      <xdr:col>19</xdr:col>
      <xdr:colOff>184150</xdr:colOff>
      <xdr:row>83</xdr:row>
      <xdr:rowOff>72186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0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56963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287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123583</xdr:rowOff>
    </xdr:from>
    <xdr:to>
      <xdr:col>15</xdr:col>
      <xdr:colOff>133350</xdr:colOff>
      <xdr:row>82</xdr:row>
      <xdr:rowOff>53733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1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38510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0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88595</xdr:rowOff>
    </xdr:from>
    <xdr:to>
      <xdr:col>11</xdr:col>
      <xdr:colOff>82550</xdr:colOff>
      <xdr:row>82</xdr:row>
      <xdr:rowOff>18745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3522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06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33820</xdr:rowOff>
    </xdr:from>
    <xdr:to>
      <xdr:col>7</xdr:col>
      <xdr:colOff>31750</xdr:colOff>
      <xdr:row>81</xdr:row>
      <xdr:rowOff>135420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120197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00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国及び本市では給料表の改定は行われておらず、１００を下回る水準を維持している。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53339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77470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980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77470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2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125730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2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正規職員の育児休業に伴う代替要員を正規職員により措置しているため、人口千人当たりの職員数が類似団体平均を上回っている。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引き続き、財政運営方針（令和２年度～令和５年度）に基づき、効果的・効率的に質の高い行政サービスを提供していくことが重要であることから、適正な職員数を確保していく。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49022</xdr:rowOff>
    </xdr:from>
    <xdr:to>
      <xdr:col>81</xdr:col>
      <xdr:colOff>44450</xdr:colOff>
      <xdr:row>64</xdr:row>
      <xdr:rowOff>77978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2182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39133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9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39624</xdr:rowOff>
    </xdr:from>
    <xdr:to>
      <xdr:col>77</xdr:col>
      <xdr:colOff>44450</xdr:colOff>
      <xdr:row>64</xdr:row>
      <xdr:rowOff>49022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6952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133858</xdr:rowOff>
    </xdr:from>
    <xdr:to>
      <xdr:col>72</xdr:col>
      <xdr:colOff>203200</xdr:colOff>
      <xdr:row>62</xdr:row>
      <xdr:rowOff>39624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923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114554</xdr:rowOff>
    </xdr:from>
    <xdr:to>
      <xdr:col>68</xdr:col>
      <xdr:colOff>152400</xdr:colOff>
      <xdr:row>61</xdr:row>
      <xdr:rowOff>133858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730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30751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27178</xdr:rowOff>
    </xdr:from>
    <xdr:to>
      <xdr:col>81</xdr:col>
      <xdr:colOff>95250</xdr:colOff>
      <xdr:row>64</xdr:row>
      <xdr:rowOff>128778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170705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169672</xdr:rowOff>
    </xdr:from>
    <xdr:to>
      <xdr:col>77</xdr:col>
      <xdr:colOff>95250</xdr:colOff>
      <xdr:row>64</xdr:row>
      <xdr:rowOff>99822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84599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160274</xdr:rowOff>
    </xdr:from>
    <xdr:to>
      <xdr:col>73</xdr:col>
      <xdr:colOff>44450</xdr:colOff>
      <xdr:row>62</xdr:row>
      <xdr:rowOff>90424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83058</xdr:rowOff>
    </xdr:from>
    <xdr:to>
      <xdr:col>68</xdr:col>
      <xdr:colOff>203200</xdr:colOff>
      <xdr:row>62</xdr:row>
      <xdr:rowOff>13208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169435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63754</xdr:rowOff>
    </xdr:from>
    <xdr:to>
      <xdr:col>64</xdr:col>
      <xdr:colOff>152400</xdr:colOff>
      <xdr:row>61</xdr:row>
      <xdr:rowOff>165354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150131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ポイント改善して</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実質公債費比率が改善した主な要因は、普通交付税等の増加により分母である標準財政規模が増加したことである。</a:t>
          </a:r>
        </a:p>
        <a:p>
          <a:r>
            <a:rPr kumimoji="1" lang="ja-JP" altLang="en-US" sz="1100">
              <a:latin typeface="ＭＳ Ｐゴシック" panose="020B0600070205080204" pitchFamily="50" charset="-128"/>
              <a:ea typeface="ＭＳ Ｐゴシック" panose="020B0600070205080204" pitchFamily="50" charset="-128"/>
            </a:rPr>
            <a:t>実質公債比率が類似団体平均を上回っているのは、都市基盤の整備を積極的に進め、多額の市債を発行してきたことが要因である。</a:t>
          </a:r>
        </a:p>
        <a:p>
          <a:r>
            <a:rPr kumimoji="1" lang="ja-JP" altLang="en-US" sz="1100">
              <a:latin typeface="ＭＳ Ｐゴシック" panose="020B0600070205080204" pitchFamily="50" charset="-128"/>
              <a:ea typeface="ＭＳ Ｐゴシック" panose="020B0600070205080204" pitchFamily="50" charset="-128"/>
            </a:rPr>
            <a:t>引き続き、財政運営方針に沿って、市債残高の抑制に努め、短期の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年債から長期の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43</xdr:row>
      <xdr:rowOff>106741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330043"/>
          <a:ext cx="0" cy="1149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78818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5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106741</xdr:rowOff>
    </xdr:from>
    <xdr:to>
      <xdr:col>81</xdr:col>
      <xdr:colOff>133350</xdr:colOff>
      <xdr:row>43</xdr:row>
      <xdr:rowOff>106741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3326</xdr:rowOff>
    </xdr:from>
    <xdr:to>
      <xdr:col>81</xdr:col>
      <xdr:colOff>44450</xdr:colOff>
      <xdr:row>43</xdr:row>
      <xdr:rowOff>95250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375676"/>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46765</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3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30238</xdr:rowOff>
    </xdr:from>
    <xdr:to>
      <xdr:col>81</xdr:col>
      <xdr:colOff>95250</xdr:colOff>
      <xdr:row>40</xdr:row>
      <xdr:rowOff>131838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44</xdr:row>
      <xdr:rowOff>4233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46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84667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5480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165100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6284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123976</xdr:rowOff>
    </xdr:from>
    <xdr:to>
      <xdr:col>81</xdr:col>
      <xdr:colOff>95250</xdr:colOff>
      <xdr:row>43</xdr:row>
      <xdr:rowOff>54126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19853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2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174.7</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15.8</a:t>
          </a:r>
          <a:r>
            <a:rPr kumimoji="1" lang="ja-JP" altLang="en-US" sz="1100">
              <a:latin typeface="ＭＳ Ｐゴシック" panose="020B0600070205080204" pitchFamily="50" charset="-128"/>
              <a:ea typeface="ＭＳ Ｐゴシック" panose="020B0600070205080204" pitchFamily="50" charset="-128"/>
            </a:rPr>
            <a:t>ポイント改善して</a:t>
          </a:r>
          <a:r>
            <a:rPr kumimoji="1" lang="en-US" altLang="ja-JP" sz="1100">
              <a:latin typeface="ＭＳ Ｐゴシック" panose="020B0600070205080204" pitchFamily="50" charset="-128"/>
              <a:ea typeface="ＭＳ Ｐゴシック" panose="020B0600070205080204" pitchFamily="50" charset="-128"/>
            </a:rPr>
            <a:t>158.9</a:t>
          </a:r>
          <a:r>
            <a:rPr kumimoji="1" lang="ja-JP" altLang="en-US" sz="11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将来負担比率が改善した要因としては、普通交付税等の増加により分母である標準財政規模が増加したこと、また、財政調整基金等の積立てにより、分子である将来負担額から差し引く充当可能基金額が増加したことが挙げられる。</a:t>
          </a:r>
        </a:p>
        <a:p>
          <a:r>
            <a:rPr kumimoji="1" lang="ja-JP" altLang="en-US" sz="1100">
              <a:latin typeface="ＭＳ Ｐゴシック" panose="020B0600070205080204" pitchFamily="50" charset="-128"/>
              <a:ea typeface="ＭＳ Ｐゴシック" panose="020B0600070205080204" pitchFamily="50" charset="-128"/>
            </a:rPr>
            <a:t>将来負担比率が類似団体平均を上回っている主な要因は、都市基盤の整備を積極的に進め、多額の市債を発行してきたことなどである。</a:t>
          </a:r>
        </a:p>
        <a:p>
          <a:r>
            <a:rPr kumimoji="1" lang="ja-JP" altLang="en-US" sz="1100">
              <a:latin typeface="ＭＳ Ｐゴシック" panose="020B0600070205080204" pitchFamily="50" charset="-128"/>
              <a:ea typeface="ＭＳ Ｐゴシック" panose="020B0600070205080204" pitchFamily="50" charset="-128"/>
            </a:rPr>
            <a:t>引き続き、財政運営方針（令和２年度～令和５年度）に沿って、市債残高の抑制を図るなど、財政の健全化に努めていく。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48302</xdr:rowOff>
    </xdr:from>
    <xdr:to>
      <xdr:col>81</xdr:col>
      <xdr:colOff>44450</xdr:colOff>
      <xdr:row>22</xdr:row>
      <xdr:rowOff>3937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648752"/>
          <a:ext cx="8382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75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3937</xdr:rowOff>
    </xdr:from>
    <xdr:to>
      <xdr:col>77</xdr:col>
      <xdr:colOff>44450</xdr:colOff>
      <xdr:row>22</xdr:row>
      <xdr:rowOff>76327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7758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76327</xdr:rowOff>
    </xdr:from>
    <xdr:to>
      <xdr:col>72</xdr:col>
      <xdr:colOff>203200</xdr:colOff>
      <xdr:row>22</xdr:row>
      <xdr:rowOff>130217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848227"/>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130217</xdr:rowOff>
    </xdr:from>
    <xdr:to>
      <xdr:col>68</xdr:col>
      <xdr:colOff>152400</xdr:colOff>
      <xdr:row>23</xdr:row>
      <xdr:rowOff>32766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902117"/>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168952</xdr:rowOff>
    </xdr:from>
    <xdr:to>
      <xdr:col>81</xdr:col>
      <xdr:colOff>95250</xdr:colOff>
      <xdr:row>21</xdr:row>
      <xdr:rowOff>99102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5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64829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49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124587</xdr:rowOff>
    </xdr:from>
    <xdr:to>
      <xdr:col>77</xdr:col>
      <xdr:colOff>95250</xdr:colOff>
      <xdr:row>22</xdr:row>
      <xdr:rowOff>54737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39514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811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25527</xdr:rowOff>
    </xdr:from>
    <xdr:to>
      <xdr:col>73</xdr:col>
      <xdr:colOff>44450</xdr:colOff>
      <xdr:row>22</xdr:row>
      <xdr:rowOff>127127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7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111904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88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79417</xdr:rowOff>
    </xdr:from>
    <xdr:to>
      <xdr:col>68</xdr:col>
      <xdr:colOff>203200</xdr:colOff>
      <xdr:row>23</xdr:row>
      <xdr:rowOff>9567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8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165794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93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153416</xdr:rowOff>
    </xdr:from>
    <xdr:to>
      <xdr:col>64</xdr:col>
      <xdr:colOff>152400</xdr:colOff>
      <xdr:row>23</xdr:row>
      <xdr:rowOff>83566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9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68343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40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70757</xdr:rowOff>
    </xdr:from>
    <xdr:ext cx="9099176" cy="425758"/>
    <xdr:sp macro="" textlink="">
      <xdr:nvSpPr>
        <xdr:cNvPr id="475" name="テキスト ボックス 474">
          <a:extLst>
            <a:ext uri="{FF2B5EF4-FFF2-40B4-BE49-F238E27FC236}">
              <a16:creationId xmlns:a16="http://schemas.microsoft.com/office/drawing/2014/main" id="{6581D832-645A-4896-B970-0BEAE57F657F}"/>
            </a:ext>
          </a:extLst>
        </xdr:cNvPr>
        <xdr:cNvSpPr txBox="1"/>
      </xdr:nvSpPr>
      <xdr:spPr>
        <a:xfrm>
          <a:off x="698500" y="4316186"/>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33.9</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前年度を下回っているのは、定年退職者数の減少による退職手当の減等が主な要因である。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61685</xdr:rowOff>
    </xdr:from>
    <xdr:to>
      <xdr:col>24</xdr:col>
      <xdr:colOff>25400</xdr:colOff>
      <xdr:row>42</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19685"/>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159657</xdr:rowOff>
    </xdr:from>
    <xdr:to>
      <xdr:col>19</xdr:col>
      <xdr:colOff>187325</xdr:colOff>
      <xdr:row>42</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0176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159657</xdr:rowOff>
    </xdr:from>
    <xdr:to>
      <xdr:col>15</xdr:col>
      <xdr:colOff>98425</xdr:colOff>
      <xdr:row>41</xdr:row>
      <xdr:rowOff>53522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017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53522</xdr:rowOff>
    </xdr:from>
    <xdr:to>
      <xdr:col>11</xdr:col>
      <xdr:colOff>9525</xdr:colOff>
      <xdr:row>41</xdr:row>
      <xdr:rowOff>151493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82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10885</xdr:rowOff>
    </xdr:from>
    <xdr:to>
      <xdr:col>24</xdr:col>
      <xdr:colOff>76200</xdr:colOff>
      <xdr:row>40</xdr:row>
      <xdr:rowOff>112485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154412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133350</xdr:rowOff>
    </xdr:from>
    <xdr:to>
      <xdr:col>20</xdr:col>
      <xdr:colOff>38100</xdr:colOff>
      <xdr:row>42</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48277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4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108857</xdr:rowOff>
    </xdr:from>
    <xdr:to>
      <xdr:col>15</xdr:col>
      <xdr:colOff>149225</xdr:colOff>
      <xdr:row>41</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23784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2722</xdr:rowOff>
    </xdr:from>
    <xdr:to>
      <xdr:col>11</xdr:col>
      <xdr:colOff>60325</xdr:colOff>
      <xdr:row>41</xdr:row>
      <xdr:rowOff>104322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89099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100693</xdr:rowOff>
    </xdr:from>
    <xdr:to>
      <xdr:col>6</xdr:col>
      <xdr:colOff>171450</xdr:colOff>
      <xdr:row>42</xdr:row>
      <xdr:rowOff>30843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15620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引き続き、財政運営方針（令和２年度～令和５年度）に掲げた内部管理経費の削減などの方策を着実に実行しながら、物件費の節減に努めていく。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167821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518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19</xdr:row>
      <xdr:rowOff>4536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8247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4536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2131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78014</xdr:rowOff>
    </xdr:from>
    <xdr:to>
      <xdr:col>69</xdr:col>
      <xdr:colOff>92075</xdr:colOff>
      <xdr:row>18</xdr:row>
      <xdr:rowOff>127000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1641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125186</xdr:rowOff>
    </xdr:from>
    <xdr:to>
      <xdr:col>74</xdr:col>
      <xdr:colOff>31750</xdr:colOff>
      <xdr:row>19</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40113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27214</xdr:rowOff>
    </xdr:from>
    <xdr:to>
      <xdr:col>65</xdr:col>
      <xdr:colOff>53975</xdr:colOff>
      <xdr:row>18</xdr:row>
      <xdr:rowOff>128814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113591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これは、生活保護の保護率が類似団体平均に比べて低いことなどが主な要因である。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532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94343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5812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94343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29028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15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前年度から悪化したのは、橋りょうに係る維持補修費の増加などが主な要因である。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50800</xdr:rowOff>
    </xdr:from>
    <xdr:to>
      <xdr:col>82</xdr:col>
      <xdr:colOff>107950</xdr:colOff>
      <xdr:row>53</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137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12700</xdr:rowOff>
    </xdr:from>
    <xdr:to>
      <xdr:col>78</xdr:col>
      <xdr:colOff>69850</xdr:colOff>
      <xdr:row>53</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12700</xdr:rowOff>
    </xdr:from>
    <xdr:to>
      <xdr:col>73</xdr:col>
      <xdr:colOff>180975</xdr:colOff>
      <xdr:row>53</xdr:row>
      <xdr:rowOff>12700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146050</xdr:rowOff>
    </xdr:from>
    <xdr:to>
      <xdr:col>69</xdr:col>
      <xdr:colOff>92075</xdr:colOff>
      <xdr:row>53</xdr:row>
      <xdr:rowOff>12700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38100</xdr:rowOff>
    </xdr:from>
    <xdr:to>
      <xdr:col>82</xdr:col>
      <xdr:colOff>158750</xdr:colOff>
      <xdr:row>53</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118127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0</xdr:rowOff>
    </xdr:from>
    <xdr:to>
      <xdr:col>78</xdr:col>
      <xdr:colOff>120650</xdr:colOff>
      <xdr:row>53</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111777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133350</xdr:rowOff>
    </xdr:from>
    <xdr:to>
      <xdr:col>74</xdr:col>
      <xdr:colOff>31750</xdr:colOff>
      <xdr:row>53</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133350</xdr:rowOff>
    </xdr:from>
    <xdr:to>
      <xdr:col>69</xdr:col>
      <xdr:colOff>142875</xdr:colOff>
      <xdr:row>53</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95250</xdr:rowOff>
    </xdr:from>
    <xdr:to>
      <xdr:col>65</xdr:col>
      <xdr:colOff>53975</xdr:colOff>
      <xdr:row>53</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35577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これは、下水道事業に対する一般会計の負担が大きいことなどが主な要因である。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引き続き、財政運営方針（令和２年度～令和５年度）に基づき、下水道事業の経営改善などに努めていく。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46990</xdr:rowOff>
    </xdr:from>
    <xdr:to>
      <xdr:col>82</xdr:col>
      <xdr:colOff>107950</xdr:colOff>
      <xdr:row>41</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7076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127017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35560</xdr:rowOff>
    </xdr:from>
    <xdr:to>
      <xdr:col>78</xdr:col>
      <xdr:colOff>69850</xdr:colOff>
      <xdr:row>41</xdr:row>
      <xdr:rowOff>115570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8935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142257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35560</xdr:rowOff>
    </xdr:from>
    <xdr:to>
      <xdr:col>73</xdr:col>
      <xdr:colOff>180975</xdr:colOff>
      <xdr:row>40</xdr:row>
      <xdr:rowOff>58420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89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58420</xdr:rowOff>
    </xdr:from>
    <xdr:to>
      <xdr:col>69</xdr:col>
      <xdr:colOff>92075</xdr:colOff>
      <xdr:row>40</xdr:row>
      <xdr:rowOff>81280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916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85107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130827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167640</xdr:rowOff>
    </xdr:from>
    <xdr:to>
      <xdr:col>82</xdr:col>
      <xdr:colOff>158750</xdr:colOff>
      <xdr:row>41</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76217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64770</xdr:rowOff>
    </xdr:from>
    <xdr:to>
      <xdr:col>78</xdr:col>
      <xdr:colOff>120650</xdr:colOff>
      <xdr:row>41</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151147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718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156210</xdr:rowOff>
    </xdr:from>
    <xdr:to>
      <xdr:col>74</xdr:col>
      <xdr:colOff>31750</xdr:colOff>
      <xdr:row>40</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71137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7620</xdr:rowOff>
    </xdr:from>
    <xdr:to>
      <xdr:col>69</xdr:col>
      <xdr:colOff>142875</xdr:colOff>
      <xdr:row>40</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93997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30480</xdr:rowOff>
    </xdr:from>
    <xdr:to>
      <xdr:col>65</xdr:col>
      <xdr:colOff>53975</xdr:colOff>
      <xdr:row>40</xdr:row>
      <xdr:rowOff>132080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116857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これは、新型コロナウイルス感染症対策の影響に伴う市税の一時的な減収に対して令和２年度に発行した猶予特例債の償還（約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億円）が生じたことなどが主な要因である。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引き続き、財政運営方針に沿って、市債残高の抑制や、短期の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年債から長期の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77</xdr:row>
      <xdr:rowOff>146050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0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79</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096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31750</xdr:rowOff>
    </xdr:from>
    <xdr:to>
      <xdr:col>15</xdr:col>
      <xdr:colOff>98425</xdr:colOff>
      <xdr:row>79</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57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54627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146050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57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0</xdr:rowOff>
    </xdr:from>
    <xdr:to>
      <xdr:col>15</xdr:col>
      <xdr:colOff>149225</xdr:colOff>
      <xdr:row>79</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152400</xdr:rowOff>
    </xdr:from>
    <xdr:to>
      <xdr:col>11</xdr:col>
      <xdr:colOff>60325</xdr:colOff>
      <xdr:row>79</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扶助費は類似団体平均を下回っている一方で、物件費及び補助費等が類似団体平均を上回っており、その結果類似団体平均とほぼ同水準で推移している。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76200</xdr:rowOff>
    </xdr:from>
    <xdr:to>
      <xdr:col>82</xdr:col>
      <xdr:colOff>107950</xdr:colOff>
      <xdr:row>80</xdr:row>
      <xdr:rowOff>114300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4493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25400</xdr:rowOff>
    </xdr:from>
    <xdr:to>
      <xdr:col>78</xdr:col>
      <xdr:colOff>69850</xdr:colOff>
      <xdr:row>80</xdr:row>
      <xdr:rowOff>114300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741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0</xdr:rowOff>
    </xdr:from>
    <xdr:to>
      <xdr:col>73</xdr:col>
      <xdr:colOff>180975</xdr:colOff>
      <xdr:row>80</xdr:row>
      <xdr:rowOff>25400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71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107950</xdr:rowOff>
    </xdr:from>
    <xdr:to>
      <xdr:col>69</xdr:col>
      <xdr:colOff>92075</xdr:colOff>
      <xdr:row>80</xdr:row>
      <xdr:rowOff>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65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168927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63500</xdr:rowOff>
    </xdr:from>
    <xdr:to>
      <xdr:col>78</xdr:col>
      <xdr:colOff>120650</xdr:colOff>
      <xdr:row>80</xdr:row>
      <xdr:rowOff>165100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149877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86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146050</xdr:rowOff>
    </xdr:from>
    <xdr:to>
      <xdr:col>74</xdr:col>
      <xdr:colOff>31750</xdr:colOff>
      <xdr:row>80</xdr:row>
      <xdr:rowOff>76200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120650</xdr:rowOff>
    </xdr:from>
    <xdr:to>
      <xdr:col>69</xdr:col>
      <xdr:colOff>142875</xdr:colOff>
      <xdr:row>80</xdr:row>
      <xdr:rowOff>50800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35577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91338</xdr:rowOff>
    </xdr:from>
    <xdr:to>
      <xdr:col>29</xdr:col>
      <xdr:colOff>127000</xdr:colOff>
      <xdr:row>13</xdr:row>
      <xdr:rowOff>117932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67813"/>
          <a:ext cx="6477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3014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117932</xdr:rowOff>
    </xdr:from>
    <xdr:to>
      <xdr:col>26</xdr:col>
      <xdr:colOff>50800</xdr:colOff>
      <xdr:row>14</xdr:row>
      <xdr:rowOff>10300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94407"/>
          <a:ext cx="698500" cy="6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163728</xdr:rowOff>
    </xdr:from>
    <xdr:to>
      <xdr:col>22</xdr:col>
      <xdr:colOff>114300</xdr:colOff>
      <xdr:row>14</xdr:row>
      <xdr:rowOff>10300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440203"/>
          <a:ext cx="698500" cy="18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157662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163728</xdr:rowOff>
    </xdr:from>
    <xdr:to>
      <xdr:col>18</xdr:col>
      <xdr:colOff>177800</xdr:colOff>
      <xdr:row>14</xdr:row>
      <xdr:rowOff>13157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40203"/>
          <a:ext cx="6985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40538</xdr:rowOff>
    </xdr:from>
    <xdr:to>
      <xdr:col>29</xdr:col>
      <xdr:colOff>177800</xdr:colOff>
      <xdr:row>13</xdr:row>
      <xdr:rowOff>142138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1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57065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6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67132</xdr:rowOff>
    </xdr:from>
    <xdr:to>
      <xdr:col>26</xdr:col>
      <xdr:colOff>101600</xdr:colOff>
      <xdr:row>13</xdr:row>
      <xdr:rowOff>168732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7459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12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130950</xdr:rowOff>
    </xdr:from>
    <xdr:to>
      <xdr:col>22</xdr:col>
      <xdr:colOff>165100</xdr:colOff>
      <xdr:row>14</xdr:row>
      <xdr:rowOff>61100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0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71277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7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112928</xdr:rowOff>
    </xdr:from>
    <xdr:to>
      <xdr:col>19</xdr:col>
      <xdr:colOff>38100</xdr:colOff>
      <xdr:row>14</xdr:row>
      <xdr:rowOff>43078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8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53255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5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133807</xdr:rowOff>
    </xdr:from>
    <xdr:to>
      <xdr:col>15</xdr:col>
      <xdr:colOff>101600</xdr:colOff>
      <xdr:row>14</xdr:row>
      <xdr:rowOff>63957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10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74134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7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32817</xdr:rowOff>
    </xdr:from>
    <xdr:to>
      <xdr:col>29</xdr:col>
      <xdr:colOff>127000</xdr:colOff>
      <xdr:row>34</xdr:row>
      <xdr:rowOff>43241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300267"/>
          <a:ext cx="647700" cy="1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3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250581</xdr:rowOff>
    </xdr:from>
    <xdr:to>
      <xdr:col>26</xdr:col>
      <xdr:colOff>50800</xdr:colOff>
      <xdr:row>34</xdr:row>
      <xdr:rowOff>43241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175131"/>
          <a:ext cx="698500" cy="13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206599</xdr:rowOff>
    </xdr:from>
    <xdr:to>
      <xdr:col>22</xdr:col>
      <xdr:colOff>114300</xdr:colOff>
      <xdr:row>33</xdr:row>
      <xdr:rowOff>250581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131149"/>
          <a:ext cx="698500" cy="4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206599</xdr:rowOff>
    </xdr:from>
    <xdr:to>
      <xdr:col>18</xdr:col>
      <xdr:colOff>177800</xdr:colOff>
      <xdr:row>33</xdr:row>
      <xdr:rowOff>224521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131149"/>
          <a:ext cx="698500" cy="1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103095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134459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324917</xdr:rowOff>
    </xdr:from>
    <xdr:to>
      <xdr:col>29</xdr:col>
      <xdr:colOff>177800</xdr:colOff>
      <xdr:row>34</xdr:row>
      <xdr:rowOff>83617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24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169994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09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335341</xdr:rowOff>
    </xdr:from>
    <xdr:to>
      <xdr:col>26</xdr:col>
      <xdr:colOff>101600</xdr:colOff>
      <xdr:row>34</xdr:row>
      <xdr:rowOff>94041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259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104218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02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199781</xdr:rowOff>
    </xdr:from>
    <xdr:to>
      <xdr:col>22</xdr:col>
      <xdr:colOff>165100</xdr:colOff>
      <xdr:row>33</xdr:row>
      <xdr:rowOff>301381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12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140108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589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155799</xdr:rowOff>
    </xdr:from>
    <xdr:to>
      <xdr:col>19</xdr:col>
      <xdr:colOff>38100</xdr:colOff>
      <xdr:row>33</xdr:row>
      <xdr:rowOff>257399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08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96126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84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173721</xdr:rowOff>
    </xdr:from>
    <xdr:to>
      <xdr:col>15</xdr:col>
      <xdr:colOff>101600</xdr:colOff>
      <xdr:row>33</xdr:row>
      <xdr:rowOff>275321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09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114048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58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3149</xdr:rowOff>
    </xdr:from>
    <xdr:to>
      <xdr:col>24</xdr:col>
      <xdr:colOff>63500</xdr:colOff>
      <xdr:row>31</xdr:row>
      <xdr:rowOff>18733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18099"/>
          <a:ext cx="8382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31970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18733</xdr:rowOff>
    </xdr:from>
    <xdr:to>
      <xdr:col>19</xdr:col>
      <xdr:colOff>177800</xdr:colOff>
      <xdr:row>32</xdr:row>
      <xdr:rowOff>44450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33683"/>
          <a:ext cx="889000" cy="19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157319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170028</xdr:rowOff>
    </xdr:from>
    <xdr:to>
      <xdr:col>15</xdr:col>
      <xdr:colOff>50800</xdr:colOff>
      <xdr:row>32</xdr:row>
      <xdr:rowOff>44450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484978"/>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57307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150368</xdr:rowOff>
    </xdr:from>
    <xdr:to>
      <xdr:col>10</xdr:col>
      <xdr:colOff>114300</xdr:colOff>
      <xdr:row>31</xdr:row>
      <xdr:rowOff>170028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465318"/>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62641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58221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8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123799</xdr:rowOff>
    </xdr:from>
    <xdr:to>
      <xdr:col>24</xdr:col>
      <xdr:colOff>114300</xdr:colOff>
      <xdr:row>31</xdr:row>
      <xdr:rowOff>53949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146676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1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139383</xdr:rowOff>
    </xdr:from>
    <xdr:to>
      <xdr:col>20</xdr:col>
      <xdr:colOff>38100</xdr:colOff>
      <xdr:row>31</xdr:row>
      <xdr:rowOff>69533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86060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5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165100</xdr:rowOff>
    </xdr:from>
    <xdr:to>
      <xdr:col>15</xdr:col>
      <xdr:colOff>101600</xdr:colOff>
      <xdr:row>32</xdr:row>
      <xdr:rowOff>95250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111777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5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119228</xdr:rowOff>
    </xdr:from>
    <xdr:to>
      <xdr:col>10</xdr:col>
      <xdr:colOff>165100</xdr:colOff>
      <xdr:row>32</xdr:row>
      <xdr:rowOff>49378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3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65905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0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99568</xdr:rowOff>
    </xdr:from>
    <xdr:to>
      <xdr:col>6</xdr:col>
      <xdr:colOff>38100</xdr:colOff>
      <xdr:row>32</xdr:row>
      <xdr:rowOff>29718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46245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8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67593</xdr:rowOff>
    </xdr:from>
    <xdr:to>
      <xdr:col>24</xdr:col>
      <xdr:colOff>63500</xdr:colOff>
      <xdr:row>57</xdr:row>
      <xdr:rowOff>13284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97343"/>
          <a:ext cx="838200" cy="28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165597</xdr:rowOff>
    </xdr:from>
    <xdr:to>
      <xdr:col>19</xdr:col>
      <xdr:colOff>177800</xdr:colOff>
      <xdr:row>57</xdr:row>
      <xdr:rowOff>13284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66797"/>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165597</xdr:rowOff>
    </xdr:from>
    <xdr:to>
      <xdr:col>15</xdr:col>
      <xdr:colOff>50800</xdr:colOff>
      <xdr:row>57</xdr:row>
      <xdr:rowOff>53616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66797"/>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53616</xdr:rowOff>
    </xdr:from>
    <xdr:to>
      <xdr:col>10</xdr:col>
      <xdr:colOff>114300</xdr:colOff>
      <xdr:row>57</xdr:row>
      <xdr:rowOff>93131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26266"/>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16793</xdr:rowOff>
    </xdr:from>
    <xdr:to>
      <xdr:col>24</xdr:col>
      <xdr:colOff>114300</xdr:colOff>
      <xdr:row>55</xdr:row>
      <xdr:rowOff>118393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166670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2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133934</xdr:rowOff>
    </xdr:from>
    <xdr:to>
      <xdr:col>20</xdr:col>
      <xdr:colOff>38100</xdr:colOff>
      <xdr:row>57</xdr:row>
      <xdr:rowOff>64084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55211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114797</xdr:rowOff>
    </xdr:from>
    <xdr:to>
      <xdr:col>15</xdr:col>
      <xdr:colOff>101600</xdr:colOff>
      <xdr:row>57</xdr:row>
      <xdr:rowOff>44947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61474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2816</xdr:rowOff>
    </xdr:from>
    <xdr:to>
      <xdr:col>10</xdr:col>
      <xdr:colOff>165100</xdr:colOff>
      <xdr:row>57</xdr:row>
      <xdr:rowOff>104416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120943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5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42331</xdr:rowOff>
    </xdr:from>
    <xdr:to>
      <xdr:col>6</xdr:col>
      <xdr:colOff>38100</xdr:colOff>
      <xdr:row>57</xdr:row>
      <xdr:rowOff>143931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160458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26391</xdr:rowOff>
    </xdr:from>
    <xdr:to>
      <xdr:col>24</xdr:col>
      <xdr:colOff>63500</xdr:colOff>
      <xdr:row>77</xdr:row>
      <xdr:rowOff>140919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28041"/>
          <a:ext cx="8382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140919</xdr:rowOff>
    </xdr:from>
    <xdr:to>
      <xdr:col>19</xdr:col>
      <xdr:colOff>177800</xdr:colOff>
      <xdr:row>78</xdr:row>
      <xdr:rowOff>19838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42569"/>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5817</xdr:rowOff>
    </xdr:from>
    <xdr:to>
      <xdr:col>15</xdr:col>
      <xdr:colOff>50800</xdr:colOff>
      <xdr:row>78</xdr:row>
      <xdr:rowOff>19838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78917"/>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160959</xdr:rowOff>
    </xdr:from>
    <xdr:to>
      <xdr:col>10</xdr:col>
      <xdr:colOff>114300</xdr:colOff>
      <xdr:row>78</xdr:row>
      <xdr:rowOff>5817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62609"/>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86326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147041</xdr:rowOff>
    </xdr:from>
    <xdr:to>
      <xdr:col>24</xdr:col>
      <xdr:colOff>114300</xdr:colOff>
      <xdr:row>77</xdr:row>
      <xdr:rowOff>77191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61968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9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90119</xdr:rowOff>
    </xdr:from>
    <xdr:to>
      <xdr:col>20</xdr:col>
      <xdr:colOff>38100</xdr:colOff>
      <xdr:row>78</xdr:row>
      <xdr:rowOff>20269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140488</xdr:rowOff>
    </xdr:from>
    <xdr:to>
      <xdr:col>15</xdr:col>
      <xdr:colOff>101600</xdr:colOff>
      <xdr:row>78</xdr:row>
      <xdr:rowOff>70638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61765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126467</xdr:rowOff>
    </xdr:from>
    <xdr:to>
      <xdr:col>10</xdr:col>
      <xdr:colOff>165100</xdr:colOff>
      <xdr:row>78</xdr:row>
      <xdr:rowOff>56617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47744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110159</xdr:rowOff>
    </xdr:from>
    <xdr:to>
      <xdr:col>6</xdr:col>
      <xdr:colOff>38100</xdr:colOff>
      <xdr:row>78</xdr:row>
      <xdr:rowOff>40309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31436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0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3106"/>
          <a:ext cx="1270" cy="1599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126670</xdr:rowOff>
    </xdr:from>
    <xdr:to>
      <xdr:col>24</xdr:col>
      <xdr:colOff>63500</xdr:colOff>
      <xdr:row>97</xdr:row>
      <xdr:rowOff>106845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14420"/>
          <a:ext cx="838200" cy="32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57587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73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106845</xdr:rowOff>
    </xdr:from>
    <xdr:to>
      <xdr:col>19</xdr:col>
      <xdr:colOff>177800</xdr:colOff>
      <xdr:row>97</xdr:row>
      <xdr:rowOff>153733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37495"/>
          <a:ext cx="889000" cy="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150665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3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153733</xdr:rowOff>
    </xdr:from>
    <xdr:to>
      <xdr:col>15</xdr:col>
      <xdr:colOff>50800</xdr:colOff>
      <xdr:row>98</xdr:row>
      <xdr:rowOff>43638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84383"/>
          <a:ext cx="889000" cy="6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45483</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50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43638</xdr:rowOff>
    </xdr:from>
    <xdr:to>
      <xdr:col>10</xdr:col>
      <xdr:colOff>114300</xdr:colOff>
      <xdr:row>98</xdr:row>
      <xdr:rowOff>47003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45738"/>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0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94048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9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114355</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91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75870</xdr:rowOff>
    </xdr:from>
    <xdr:to>
      <xdr:col>24</xdr:col>
      <xdr:colOff>114300</xdr:colOff>
      <xdr:row>96</xdr:row>
      <xdr:rowOff>6020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54297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4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56045</xdr:rowOff>
    </xdr:from>
    <xdr:to>
      <xdr:col>20</xdr:col>
      <xdr:colOff>38100</xdr:colOff>
      <xdr:row>97</xdr:row>
      <xdr:rowOff>157645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148772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7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102933</xdr:rowOff>
    </xdr:from>
    <xdr:to>
      <xdr:col>15</xdr:col>
      <xdr:colOff>101600</xdr:colOff>
      <xdr:row>98</xdr:row>
      <xdr:rowOff>33083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24210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82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164288</xdr:rowOff>
    </xdr:from>
    <xdr:to>
      <xdr:col>10</xdr:col>
      <xdr:colOff>165100</xdr:colOff>
      <xdr:row>98</xdr:row>
      <xdr:rowOff>94438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110965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57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167653</xdr:rowOff>
    </xdr:from>
    <xdr:to>
      <xdr:col>6</xdr:col>
      <xdr:colOff>38100</xdr:colOff>
      <xdr:row>98</xdr:row>
      <xdr:rowOff>97803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114330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57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128931</xdr:rowOff>
    </xdr:from>
    <xdr:to>
      <xdr:col>55</xdr:col>
      <xdr:colOff>0</xdr:colOff>
      <xdr:row>38</xdr:row>
      <xdr:rowOff>56566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272431"/>
          <a:ext cx="838200" cy="129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128931</xdr:rowOff>
    </xdr:from>
    <xdr:to>
      <xdr:col>50</xdr:col>
      <xdr:colOff>114300</xdr:colOff>
      <xdr:row>38</xdr:row>
      <xdr:rowOff>139205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272431"/>
          <a:ext cx="889000" cy="13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34523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85369</xdr:rowOff>
    </xdr:from>
    <xdr:to>
      <xdr:col>45</xdr:col>
      <xdr:colOff>177800</xdr:colOff>
      <xdr:row>38</xdr:row>
      <xdr:rowOff>139205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600469"/>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85369</xdr:rowOff>
    </xdr:from>
    <xdr:to>
      <xdr:col>41</xdr:col>
      <xdr:colOff>50800</xdr:colOff>
      <xdr:row>38</xdr:row>
      <xdr:rowOff>122327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00469"/>
          <a:ext cx="889000" cy="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18292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23245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5766</xdr:rowOff>
    </xdr:from>
    <xdr:to>
      <xdr:col>55</xdr:col>
      <xdr:colOff>50800</xdr:colOff>
      <xdr:row>38</xdr:row>
      <xdr:rowOff>107366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155643</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78131</xdr:rowOff>
    </xdr:from>
    <xdr:to>
      <xdr:col>50</xdr:col>
      <xdr:colOff>165100</xdr:colOff>
      <xdr:row>31</xdr:row>
      <xdr:rowOff>8281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2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24808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499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88405</xdr:rowOff>
    </xdr:from>
    <xdr:to>
      <xdr:col>46</xdr:col>
      <xdr:colOff>38100</xdr:colOff>
      <xdr:row>39</xdr:row>
      <xdr:rowOff>18555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6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35082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34569</xdr:rowOff>
    </xdr:from>
    <xdr:to>
      <xdr:col>41</xdr:col>
      <xdr:colOff>101600</xdr:colOff>
      <xdr:row>38</xdr:row>
      <xdr:rowOff>136169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152696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71527</xdr:rowOff>
    </xdr:from>
    <xdr:to>
      <xdr:col>36</xdr:col>
      <xdr:colOff>165100</xdr:colOff>
      <xdr:row>39</xdr:row>
      <xdr:rowOff>1677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18203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126007</xdr:rowOff>
    </xdr:from>
    <xdr:to>
      <xdr:col>55</xdr:col>
      <xdr:colOff>0</xdr:colOff>
      <xdr:row>53</xdr:row>
      <xdr:rowOff>156776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041407"/>
          <a:ext cx="838200" cy="20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124889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040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156776</xdr:rowOff>
    </xdr:from>
    <xdr:to>
      <xdr:col>50</xdr:col>
      <xdr:colOff>114300</xdr:colOff>
      <xdr:row>54</xdr:row>
      <xdr:rowOff>158056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243626"/>
          <a:ext cx="889000" cy="17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6636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158056</xdr:rowOff>
    </xdr:from>
    <xdr:to>
      <xdr:col>45</xdr:col>
      <xdr:colOff>177800</xdr:colOff>
      <xdr:row>55</xdr:row>
      <xdr:rowOff>109868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16356"/>
          <a:ext cx="889000" cy="1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60124</xdr:rowOff>
    </xdr:from>
    <xdr:to>
      <xdr:col>41</xdr:col>
      <xdr:colOff>50800</xdr:colOff>
      <xdr:row>55</xdr:row>
      <xdr:rowOff>109868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489874"/>
          <a:ext cx="8890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140802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75207</xdr:rowOff>
    </xdr:from>
    <xdr:to>
      <xdr:col>55</xdr:col>
      <xdr:colOff>50800</xdr:colOff>
      <xdr:row>53</xdr:row>
      <xdr:rowOff>5357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9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98084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105976</xdr:rowOff>
    </xdr:from>
    <xdr:to>
      <xdr:col>50</xdr:col>
      <xdr:colOff>165100</xdr:colOff>
      <xdr:row>54</xdr:row>
      <xdr:rowOff>36126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1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27253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2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107256</xdr:rowOff>
    </xdr:from>
    <xdr:to>
      <xdr:col>46</xdr:col>
      <xdr:colOff>38100</xdr:colOff>
      <xdr:row>55</xdr:row>
      <xdr:rowOff>37406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28533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59068</xdr:rowOff>
    </xdr:from>
    <xdr:to>
      <xdr:col>41</xdr:col>
      <xdr:colOff>101600</xdr:colOff>
      <xdr:row>55</xdr:row>
      <xdr:rowOff>160668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151795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5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9324</xdr:rowOff>
    </xdr:from>
    <xdr:to>
      <xdr:col>36</xdr:col>
      <xdr:colOff>165100</xdr:colOff>
      <xdr:row>55</xdr:row>
      <xdr:rowOff>110924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43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102051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53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125207</xdr:rowOff>
    </xdr:from>
    <xdr:to>
      <xdr:col>55</xdr:col>
      <xdr:colOff>0</xdr:colOff>
      <xdr:row>71</xdr:row>
      <xdr:rowOff>91511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126707"/>
          <a:ext cx="8382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31940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71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91511</xdr:rowOff>
    </xdr:from>
    <xdr:to>
      <xdr:col>50</xdr:col>
      <xdr:colOff>114300</xdr:colOff>
      <xdr:row>72</xdr:row>
      <xdr:rowOff>168870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264461"/>
          <a:ext cx="889000" cy="24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134764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154513</xdr:rowOff>
    </xdr:from>
    <xdr:to>
      <xdr:col>45</xdr:col>
      <xdr:colOff>177800</xdr:colOff>
      <xdr:row>72</xdr:row>
      <xdr:rowOff>168870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498913"/>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77294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82733</xdr:rowOff>
    </xdr:from>
    <xdr:to>
      <xdr:col>41</xdr:col>
      <xdr:colOff>50800</xdr:colOff>
      <xdr:row>72</xdr:row>
      <xdr:rowOff>154513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427133"/>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31025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87672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74407</xdr:rowOff>
    </xdr:from>
    <xdr:to>
      <xdr:col>55</xdr:col>
      <xdr:colOff>50800</xdr:colOff>
      <xdr:row>71</xdr:row>
      <xdr:rowOff>4557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0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27434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0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40711</xdr:rowOff>
    </xdr:from>
    <xdr:to>
      <xdr:col>50</xdr:col>
      <xdr:colOff>165100</xdr:colOff>
      <xdr:row>71</xdr:row>
      <xdr:rowOff>142311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2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158838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19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118070</xdr:rowOff>
    </xdr:from>
    <xdr:to>
      <xdr:col>46</xdr:col>
      <xdr:colOff>38100</xdr:colOff>
      <xdr:row>73</xdr:row>
      <xdr:rowOff>48220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4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64747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2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103713</xdr:rowOff>
    </xdr:from>
    <xdr:to>
      <xdr:col>41</xdr:col>
      <xdr:colOff>101600</xdr:colOff>
      <xdr:row>73</xdr:row>
      <xdr:rowOff>33863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4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50390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2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31933</xdr:rowOff>
    </xdr:from>
    <xdr:to>
      <xdr:col>36</xdr:col>
      <xdr:colOff>165100</xdr:colOff>
      <xdr:row>72</xdr:row>
      <xdr:rowOff>133533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3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150060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15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80629</xdr:rowOff>
    </xdr:from>
    <xdr:to>
      <xdr:col>55</xdr:col>
      <xdr:colOff>0</xdr:colOff>
      <xdr:row>96</xdr:row>
      <xdr:rowOff>11227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368379"/>
          <a:ext cx="838200" cy="10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83591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02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11227</xdr:rowOff>
    </xdr:from>
    <xdr:to>
      <xdr:col>50</xdr:col>
      <xdr:colOff>114300</xdr:colOff>
      <xdr:row>96</xdr:row>
      <xdr:rowOff>60421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70427"/>
          <a:ext cx="889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23759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59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60421</xdr:rowOff>
    </xdr:from>
    <xdr:to>
      <xdr:col>45</xdr:col>
      <xdr:colOff>177800</xdr:colOff>
      <xdr:row>96</xdr:row>
      <xdr:rowOff>135196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519621"/>
          <a:ext cx="889000" cy="7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135196</xdr:rowOff>
    </xdr:from>
    <xdr:to>
      <xdr:col>41</xdr:col>
      <xdr:colOff>50800</xdr:colOff>
      <xdr:row>97</xdr:row>
      <xdr:rowOff>20143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94396"/>
          <a:ext cx="889000" cy="5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29829</xdr:rowOff>
    </xdr:from>
    <xdr:to>
      <xdr:col>55</xdr:col>
      <xdr:colOff>50800</xdr:colOff>
      <xdr:row>95</xdr:row>
      <xdr:rowOff>131429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8256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9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131877</xdr:rowOff>
    </xdr:from>
    <xdr:to>
      <xdr:col>50</xdr:col>
      <xdr:colOff>165100</xdr:colOff>
      <xdr:row>96</xdr:row>
      <xdr:rowOff>62027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53154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9621</xdr:rowOff>
    </xdr:from>
    <xdr:to>
      <xdr:col>46</xdr:col>
      <xdr:colOff>38100</xdr:colOff>
      <xdr:row>96</xdr:row>
      <xdr:rowOff>111221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102348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6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84396</xdr:rowOff>
    </xdr:from>
    <xdr:to>
      <xdr:col>41</xdr:col>
      <xdr:colOff>101600</xdr:colOff>
      <xdr:row>97</xdr:row>
      <xdr:rowOff>14546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5673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3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140793</xdr:rowOff>
    </xdr:from>
    <xdr:to>
      <xdr:col>36</xdr:col>
      <xdr:colOff>165100</xdr:colOff>
      <xdr:row>97</xdr:row>
      <xdr:rowOff>70943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62070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98933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585333"/>
          <a:ext cx="1269" cy="114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45610</xdr:rowOff>
    </xdr:from>
    <xdr:ext cx="469744"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3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98933</xdr:rowOff>
    </xdr:from>
    <xdr:to>
      <xdr:col>86</xdr:col>
      <xdr:colOff>25400</xdr:colOff>
      <xdr:row>32</xdr:row>
      <xdr:rowOff>98933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58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98933</xdr:rowOff>
    </xdr:from>
    <xdr:to>
      <xdr:col>85</xdr:col>
      <xdr:colOff>127000</xdr:colOff>
      <xdr:row>33</xdr:row>
      <xdr:rowOff>158178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5585333"/>
          <a:ext cx="838200" cy="23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141432</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850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163005</xdr:rowOff>
    </xdr:from>
    <xdr:to>
      <xdr:col>85</xdr:col>
      <xdr:colOff>177800</xdr:colOff>
      <xdr:row>38</xdr:row>
      <xdr:rowOff>93155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34163</xdr:rowOff>
    </xdr:from>
    <xdr:to>
      <xdr:col>81</xdr:col>
      <xdr:colOff>50800</xdr:colOff>
      <xdr:row>33</xdr:row>
      <xdr:rowOff>158178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5520563"/>
          <a:ext cx="889000" cy="29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81090</xdr:rowOff>
    </xdr:from>
    <xdr:to>
      <xdr:col>81</xdr:col>
      <xdr:colOff>101600</xdr:colOff>
      <xdr:row>38</xdr:row>
      <xdr:rowOff>11240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2367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51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94361</xdr:rowOff>
    </xdr:from>
    <xdr:to>
      <xdr:col>76</xdr:col>
      <xdr:colOff>114300</xdr:colOff>
      <xdr:row>32</xdr:row>
      <xdr:rowOff>34163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5409311"/>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18605</xdr:rowOff>
    </xdr:from>
    <xdr:to>
      <xdr:col>76</xdr:col>
      <xdr:colOff>165100</xdr:colOff>
      <xdr:row>37</xdr:row>
      <xdr:rowOff>120205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111332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94361</xdr:rowOff>
    </xdr:from>
    <xdr:to>
      <xdr:col>71</xdr:col>
      <xdr:colOff>177800</xdr:colOff>
      <xdr:row>38</xdr:row>
      <xdr:rowOff>137414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5409311"/>
          <a:ext cx="889000" cy="124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60706</xdr:rowOff>
    </xdr:from>
    <xdr:to>
      <xdr:col>72</xdr:col>
      <xdr:colOff>38100</xdr:colOff>
      <xdr:row>37</xdr:row>
      <xdr:rowOff>162306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153433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10223</xdr:rowOff>
    </xdr:from>
    <xdr:to>
      <xdr:col>67</xdr:col>
      <xdr:colOff>101600</xdr:colOff>
      <xdr:row>38</xdr:row>
      <xdr:rowOff>111823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128350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48133</xdr:rowOff>
    </xdr:from>
    <xdr:to>
      <xdr:col>85</xdr:col>
      <xdr:colOff>177800</xdr:colOff>
      <xdr:row>32</xdr:row>
      <xdr:rowOff>149733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5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1160</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48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107378</xdr:rowOff>
    </xdr:from>
    <xdr:to>
      <xdr:col>81</xdr:col>
      <xdr:colOff>101600</xdr:colOff>
      <xdr:row>34</xdr:row>
      <xdr:rowOff>37528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57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54055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554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154813</xdr:rowOff>
    </xdr:from>
    <xdr:to>
      <xdr:col>76</xdr:col>
      <xdr:colOff>165100</xdr:colOff>
      <xdr:row>32</xdr:row>
      <xdr:rowOff>84963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54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101490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52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43561</xdr:rowOff>
    </xdr:from>
    <xdr:to>
      <xdr:col>72</xdr:col>
      <xdr:colOff>38100</xdr:colOff>
      <xdr:row>31</xdr:row>
      <xdr:rowOff>145161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53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29</xdr:row>
      <xdr:rowOff>161688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51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86614</xdr:rowOff>
    </xdr:from>
    <xdr:to>
      <xdr:col>67</xdr:col>
      <xdr:colOff>101600</xdr:colOff>
      <xdr:row>39</xdr:row>
      <xdr:rowOff>16764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7891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82169</xdr:rowOff>
    </xdr:from>
    <xdr:to>
      <xdr:col>85</xdr:col>
      <xdr:colOff>127000</xdr:colOff>
      <xdr:row>75</xdr:row>
      <xdr:rowOff>54775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769469"/>
          <a:ext cx="838200" cy="1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146880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834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83579</xdr:rowOff>
    </xdr:from>
    <xdr:to>
      <xdr:col>81</xdr:col>
      <xdr:colOff>50800</xdr:colOff>
      <xdr:row>75</xdr:row>
      <xdr:rowOff>54775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2770879"/>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9872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83579</xdr:rowOff>
    </xdr:from>
    <xdr:to>
      <xdr:col>76</xdr:col>
      <xdr:colOff>114300</xdr:colOff>
      <xdr:row>74</xdr:row>
      <xdr:rowOff>103619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770879"/>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120857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60681</xdr:rowOff>
    </xdr:from>
    <xdr:to>
      <xdr:col>71</xdr:col>
      <xdr:colOff>177800</xdr:colOff>
      <xdr:row>74</xdr:row>
      <xdr:rowOff>103619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747981"/>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64888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86834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31369</xdr:rowOff>
    </xdr:from>
    <xdr:to>
      <xdr:col>85</xdr:col>
      <xdr:colOff>177800</xdr:colOff>
      <xdr:row>74</xdr:row>
      <xdr:rowOff>132969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54246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5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3975</xdr:rowOff>
    </xdr:from>
    <xdr:to>
      <xdr:col>81</xdr:col>
      <xdr:colOff>101600</xdr:colOff>
      <xdr:row>75</xdr:row>
      <xdr:rowOff>105575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8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122102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6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32779</xdr:rowOff>
    </xdr:from>
    <xdr:to>
      <xdr:col>76</xdr:col>
      <xdr:colOff>165100</xdr:colOff>
      <xdr:row>74</xdr:row>
      <xdr:rowOff>134379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7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150906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52819</xdr:rowOff>
    </xdr:from>
    <xdr:to>
      <xdr:col>72</xdr:col>
      <xdr:colOff>38100</xdr:colOff>
      <xdr:row>74</xdr:row>
      <xdr:rowOff>154419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7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170946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5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9881</xdr:rowOff>
    </xdr:from>
    <xdr:to>
      <xdr:col>67</xdr:col>
      <xdr:colOff>101600</xdr:colOff>
      <xdr:row>74</xdr:row>
      <xdr:rowOff>111481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6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128008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4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115331</xdr:rowOff>
    </xdr:from>
    <xdr:to>
      <xdr:col>85</xdr:col>
      <xdr:colOff>127000</xdr:colOff>
      <xdr:row>98</xdr:row>
      <xdr:rowOff>24898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74531"/>
          <a:ext cx="838200" cy="25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24898</xdr:rowOff>
    </xdr:from>
    <xdr:to>
      <xdr:col>81</xdr:col>
      <xdr:colOff>50800</xdr:colOff>
      <xdr:row>98</xdr:row>
      <xdr:rowOff>41173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26998"/>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26021</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4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41173</xdr:rowOff>
    </xdr:from>
    <xdr:to>
      <xdr:col>76</xdr:col>
      <xdr:colOff>114300</xdr:colOff>
      <xdr:row>98</xdr:row>
      <xdr:rowOff>76332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43273"/>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71258</xdr:rowOff>
    </xdr:from>
    <xdr:to>
      <xdr:col>71</xdr:col>
      <xdr:colOff>177800</xdr:colOff>
      <xdr:row>98</xdr:row>
      <xdr:rowOff>76332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73358"/>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7368</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4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64531</xdr:rowOff>
    </xdr:from>
    <xdr:to>
      <xdr:col>85</xdr:col>
      <xdr:colOff>177800</xdr:colOff>
      <xdr:row>96</xdr:row>
      <xdr:rowOff>166131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42958</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0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145548</xdr:rowOff>
    </xdr:from>
    <xdr:to>
      <xdr:col>81</xdr:col>
      <xdr:colOff>101600</xdr:colOff>
      <xdr:row>98</xdr:row>
      <xdr:rowOff>75698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7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66825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86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161823</xdr:rowOff>
    </xdr:from>
    <xdr:to>
      <xdr:col>76</xdr:col>
      <xdr:colOff>165100</xdr:colOff>
      <xdr:row>98</xdr:row>
      <xdr:rowOff>91973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83100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88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25532</xdr:rowOff>
    </xdr:from>
    <xdr:to>
      <xdr:col>72</xdr:col>
      <xdr:colOff>38100</xdr:colOff>
      <xdr:row>98</xdr:row>
      <xdr:rowOff>127132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118259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9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20458</xdr:rowOff>
    </xdr:from>
    <xdr:to>
      <xdr:col>67</xdr:col>
      <xdr:colOff>101600</xdr:colOff>
      <xdr:row>98</xdr:row>
      <xdr:rowOff>122058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2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113185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1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99009</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756859"/>
          <a:ext cx="1269" cy="897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45686</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53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99009</xdr:rowOff>
    </xdr:from>
    <xdr:to>
      <xdr:col>116</xdr:col>
      <xdr:colOff>152400</xdr:colOff>
      <xdr:row>33</xdr:row>
      <xdr:rowOff>99009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756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41402</xdr:rowOff>
    </xdr:from>
    <xdr:to>
      <xdr:col>116</xdr:col>
      <xdr:colOff>63500</xdr:colOff>
      <xdr:row>35</xdr:row>
      <xdr:rowOff>20371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5870702"/>
          <a:ext cx="8382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51325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23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72898</xdr:rowOff>
    </xdr:from>
    <xdr:to>
      <xdr:col>116</xdr:col>
      <xdr:colOff>114300</xdr:colOff>
      <xdr:row>37</xdr:row>
      <xdr:rowOff>3048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24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30429</xdr:rowOff>
    </xdr:from>
    <xdr:to>
      <xdr:col>111</xdr:col>
      <xdr:colOff>177800</xdr:colOff>
      <xdr:row>34</xdr:row>
      <xdr:rowOff>41402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5688279"/>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9804</xdr:rowOff>
    </xdr:from>
    <xdr:to>
      <xdr:col>112</xdr:col>
      <xdr:colOff>38100</xdr:colOff>
      <xdr:row>36</xdr:row>
      <xdr:rowOff>111404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102531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153644</xdr:rowOff>
    </xdr:from>
    <xdr:to>
      <xdr:col>107</xdr:col>
      <xdr:colOff>50800</xdr:colOff>
      <xdr:row>33</xdr:row>
      <xdr:rowOff>30429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5640044"/>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141250</xdr:rowOff>
    </xdr:from>
    <xdr:to>
      <xdr:col>107</xdr:col>
      <xdr:colOff>101600</xdr:colOff>
      <xdr:row>36</xdr:row>
      <xdr:rowOff>71400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62527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30429</xdr:rowOff>
    </xdr:from>
    <xdr:to>
      <xdr:col>102</xdr:col>
      <xdr:colOff>114300</xdr:colOff>
      <xdr:row>32</xdr:row>
      <xdr:rowOff>153644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5345379"/>
          <a:ext cx="889000" cy="2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141021</xdr:rowOff>
    </xdr:from>
    <xdr:to>
      <xdr:col>102</xdr:col>
      <xdr:colOff>165100</xdr:colOff>
      <xdr:row>36</xdr:row>
      <xdr:rowOff>71171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62298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93700</xdr:rowOff>
    </xdr:from>
    <xdr:to>
      <xdr:col>98</xdr:col>
      <xdr:colOff>38100</xdr:colOff>
      <xdr:row>36</xdr:row>
      <xdr:rowOff>23850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0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14977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1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141021</xdr:rowOff>
    </xdr:from>
    <xdr:to>
      <xdr:col>116</xdr:col>
      <xdr:colOff>114300</xdr:colOff>
      <xdr:row>35</xdr:row>
      <xdr:rowOff>71171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163898</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82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162052</xdr:rowOff>
    </xdr:from>
    <xdr:to>
      <xdr:col>112</xdr:col>
      <xdr:colOff>38100</xdr:colOff>
      <xdr:row>34</xdr:row>
      <xdr:rowOff>92202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58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108729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151079</xdr:rowOff>
    </xdr:from>
    <xdr:to>
      <xdr:col>107</xdr:col>
      <xdr:colOff>101600</xdr:colOff>
      <xdr:row>33</xdr:row>
      <xdr:rowOff>81229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6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97756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41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102844</xdr:rowOff>
    </xdr:from>
    <xdr:to>
      <xdr:col>102</xdr:col>
      <xdr:colOff>165100</xdr:colOff>
      <xdr:row>33</xdr:row>
      <xdr:rowOff>32994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5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49521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53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151079</xdr:rowOff>
    </xdr:from>
    <xdr:to>
      <xdr:col>98</xdr:col>
      <xdr:colOff>38100</xdr:colOff>
      <xdr:row>31</xdr:row>
      <xdr:rowOff>81229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2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97756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506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4396</xdr:rowOff>
    </xdr:from>
    <xdr:to>
      <xdr:col>116</xdr:col>
      <xdr:colOff>63500</xdr:colOff>
      <xdr:row>57</xdr:row>
      <xdr:rowOff>32697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777046"/>
          <a:ext cx="8382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4396</xdr:rowOff>
    </xdr:from>
    <xdr:to>
      <xdr:col>111</xdr:col>
      <xdr:colOff>177800</xdr:colOff>
      <xdr:row>57</xdr:row>
      <xdr:rowOff>71074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777046"/>
          <a:ext cx="889000" cy="6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71074</xdr:rowOff>
    </xdr:from>
    <xdr:to>
      <xdr:col>107</xdr:col>
      <xdr:colOff>50800</xdr:colOff>
      <xdr:row>57</xdr:row>
      <xdr:rowOff>88494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843724"/>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166805</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69310</xdr:rowOff>
    </xdr:from>
    <xdr:to>
      <xdr:col>102</xdr:col>
      <xdr:colOff>114300</xdr:colOff>
      <xdr:row>57</xdr:row>
      <xdr:rowOff>88494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841960"/>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162022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9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141722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9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153347</xdr:rowOff>
    </xdr:from>
    <xdr:to>
      <xdr:col>116</xdr:col>
      <xdr:colOff>114300</xdr:colOff>
      <xdr:row>57</xdr:row>
      <xdr:rowOff>83497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7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131774</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125046</xdr:rowOff>
    </xdr:from>
    <xdr:to>
      <xdr:col>112</xdr:col>
      <xdr:colOff>38100</xdr:colOff>
      <xdr:row>57</xdr:row>
      <xdr:rowOff>55196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7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46323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20274</xdr:rowOff>
    </xdr:from>
    <xdr:to>
      <xdr:col>107</xdr:col>
      <xdr:colOff>101600</xdr:colOff>
      <xdr:row>57</xdr:row>
      <xdr:rowOff>121874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7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138401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5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37694</xdr:rowOff>
    </xdr:from>
    <xdr:to>
      <xdr:col>102</xdr:col>
      <xdr:colOff>165100</xdr:colOff>
      <xdr:row>57</xdr:row>
      <xdr:rowOff>139294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155821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5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18510</xdr:rowOff>
    </xdr:from>
    <xdr:to>
      <xdr:col>98</xdr:col>
      <xdr:colOff>38100</xdr:colOff>
      <xdr:row>57</xdr:row>
      <xdr:rowOff>120110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7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136637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5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85331</xdr:rowOff>
    </xdr:from>
    <xdr:to>
      <xdr:col>116</xdr:col>
      <xdr:colOff>63500</xdr:colOff>
      <xdr:row>76</xdr:row>
      <xdr:rowOff>91694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115531"/>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85331</xdr:rowOff>
    </xdr:from>
    <xdr:to>
      <xdr:col>111</xdr:col>
      <xdr:colOff>177800</xdr:colOff>
      <xdr:row>76</xdr:row>
      <xdr:rowOff>94399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115531"/>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94399</xdr:rowOff>
    </xdr:from>
    <xdr:to>
      <xdr:col>107</xdr:col>
      <xdr:colOff>50800</xdr:colOff>
      <xdr:row>76</xdr:row>
      <xdr:rowOff>100800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124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100800</xdr:rowOff>
    </xdr:from>
    <xdr:to>
      <xdr:col>102</xdr:col>
      <xdr:colOff>114300</xdr:colOff>
      <xdr:row>77</xdr:row>
      <xdr:rowOff>56451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131000"/>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40894</xdr:rowOff>
    </xdr:from>
    <xdr:to>
      <xdr:col>116</xdr:col>
      <xdr:colOff>114300</xdr:colOff>
      <xdr:row>76</xdr:row>
      <xdr:rowOff>142494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0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19321</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34531</xdr:rowOff>
    </xdr:from>
    <xdr:to>
      <xdr:col>112</xdr:col>
      <xdr:colOff>38100</xdr:colOff>
      <xdr:row>76</xdr:row>
      <xdr:rowOff>136131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0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127258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43599</xdr:rowOff>
    </xdr:from>
    <xdr:to>
      <xdr:col>107</xdr:col>
      <xdr:colOff>101600</xdr:colOff>
      <xdr:row>76</xdr:row>
      <xdr:rowOff>145199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0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136326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50000</xdr:rowOff>
    </xdr:from>
    <xdr:to>
      <xdr:col>102</xdr:col>
      <xdr:colOff>165100</xdr:colOff>
      <xdr:row>76</xdr:row>
      <xdr:rowOff>151600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0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142727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5651</xdr:rowOff>
    </xdr:from>
    <xdr:to>
      <xdr:col>98</xdr:col>
      <xdr:colOff>38100</xdr:colOff>
      <xdr:row>77</xdr:row>
      <xdr:rowOff>107251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98378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600,491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人当たり職員数が多いことなどから、類似団体平均と比較して高い水準で推移している。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また、災害復旧事業費については、平成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年７月の西日本豪雨災害に係る復旧事業を引き続き実施したことから、類似団体平均と比較して高い状況となっている。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1,189,149
1,170,310
906.69
726,457,881
714,072,933
2,955,261
352,897,441
1,105,394,478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126637</xdr:rowOff>
    </xdr:from>
    <xdr:to>
      <xdr:col>24</xdr:col>
      <xdr:colOff>63500</xdr:colOff>
      <xdr:row>34</xdr:row>
      <xdr:rowOff>151130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5593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97246</xdr:rowOff>
    </xdr:from>
    <xdr:to>
      <xdr:col>19</xdr:col>
      <xdr:colOff>177800</xdr:colOff>
      <xdr:row>34</xdr:row>
      <xdr:rowOff>151130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2654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97246</xdr:rowOff>
    </xdr:from>
    <xdr:to>
      <xdr:col>15</xdr:col>
      <xdr:colOff>50800</xdr:colOff>
      <xdr:row>34</xdr:row>
      <xdr:rowOff>147864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2654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118473</xdr:rowOff>
    </xdr:from>
    <xdr:to>
      <xdr:col>10</xdr:col>
      <xdr:colOff>114300</xdr:colOff>
      <xdr:row>34</xdr:row>
      <xdr:rowOff>147864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477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75837</xdr:rowOff>
    </xdr:from>
    <xdr:to>
      <xdr:col>24</xdr:col>
      <xdr:colOff>114300</xdr:colOff>
      <xdr:row>35</xdr:row>
      <xdr:rowOff>5987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98714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5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100330</xdr:rowOff>
    </xdr:from>
    <xdr:to>
      <xdr:col>20</xdr:col>
      <xdr:colOff>38100</xdr:colOff>
      <xdr:row>35</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47007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46446</xdr:rowOff>
    </xdr:from>
    <xdr:to>
      <xdr:col>15</xdr:col>
      <xdr:colOff>101600</xdr:colOff>
      <xdr:row>34</xdr:row>
      <xdr:rowOff>148046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164573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97064</xdr:rowOff>
    </xdr:from>
    <xdr:to>
      <xdr:col>10</xdr:col>
      <xdr:colOff>165100</xdr:colOff>
      <xdr:row>35</xdr:row>
      <xdr:rowOff>27214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43741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0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67673</xdr:rowOff>
    </xdr:from>
    <xdr:to>
      <xdr:col>6</xdr:col>
      <xdr:colOff>38100</xdr:colOff>
      <xdr:row>34</xdr:row>
      <xdr:rowOff>169273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14350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7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27407</xdr:rowOff>
    </xdr:from>
    <xdr:to>
      <xdr:col>24</xdr:col>
      <xdr:colOff>63500</xdr:colOff>
      <xdr:row>59</xdr:row>
      <xdr:rowOff>22733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942807"/>
          <a:ext cx="838200" cy="11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2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27407</xdr:rowOff>
    </xdr:from>
    <xdr:to>
      <xdr:col>19</xdr:col>
      <xdr:colOff>177800</xdr:colOff>
      <xdr:row>59</xdr:row>
      <xdr:rowOff>127546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942807"/>
          <a:ext cx="889000" cy="130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101867</xdr:rowOff>
    </xdr:from>
    <xdr:to>
      <xdr:col>15</xdr:col>
      <xdr:colOff>50800</xdr:colOff>
      <xdr:row>59</xdr:row>
      <xdr:rowOff>127546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217417"/>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101867</xdr:rowOff>
    </xdr:from>
    <xdr:to>
      <xdr:col>10</xdr:col>
      <xdr:colOff>114300</xdr:colOff>
      <xdr:row>59</xdr:row>
      <xdr:rowOff>105384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217417"/>
          <a:ext cx="8890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143383</xdr:rowOff>
    </xdr:from>
    <xdr:to>
      <xdr:col>24</xdr:col>
      <xdr:colOff>114300</xdr:colOff>
      <xdr:row>59</xdr:row>
      <xdr:rowOff>73533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58310</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148057</xdr:rowOff>
    </xdr:from>
    <xdr:to>
      <xdr:col>20</xdr:col>
      <xdr:colOff>38100</xdr:colOff>
      <xdr:row>52</xdr:row>
      <xdr:rowOff>78207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69334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8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76746</xdr:rowOff>
    </xdr:from>
    <xdr:to>
      <xdr:col>15</xdr:col>
      <xdr:colOff>101600</xdr:colOff>
      <xdr:row>60</xdr:row>
      <xdr:rowOff>6896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169473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51067</xdr:rowOff>
    </xdr:from>
    <xdr:to>
      <xdr:col>10</xdr:col>
      <xdr:colOff>165100</xdr:colOff>
      <xdr:row>59</xdr:row>
      <xdr:rowOff>152667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143794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54584</xdr:rowOff>
    </xdr:from>
    <xdr:to>
      <xdr:col>6</xdr:col>
      <xdr:colOff>38100</xdr:colOff>
      <xdr:row>59</xdr:row>
      <xdr:rowOff>156184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147311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66890</xdr:rowOff>
    </xdr:from>
    <xdr:to>
      <xdr:col>24</xdr:col>
      <xdr:colOff>63500</xdr:colOff>
      <xdr:row>78</xdr:row>
      <xdr:rowOff>11809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97090"/>
          <a:ext cx="838200" cy="28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74877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62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11809</xdr:rowOff>
    </xdr:from>
    <xdr:to>
      <xdr:col>19</xdr:col>
      <xdr:colOff>177800</xdr:colOff>
      <xdr:row>78</xdr:row>
      <xdr:rowOff>62661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84909"/>
          <a:ext cx="889000" cy="5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78335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9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62661</xdr:rowOff>
    </xdr:from>
    <xdr:to>
      <xdr:col>15</xdr:col>
      <xdr:colOff>50800</xdr:colOff>
      <xdr:row>78</xdr:row>
      <xdr:rowOff>109305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35761"/>
          <a:ext cx="889000" cy="4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142457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0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109305</xdr:rowOff>
    </xdr:from>
    <xdr:to>
      <xdr:col>10</xdr:col>
      <xdr:colOff>114300</xdr:colOff>
      <xdr:row>78</xdr:row>
      <xdr:rowOff>127309</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82405"/>
          <a:ext cx="889000" cy="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27824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19251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16090</xdr:rowOff>
    </xdr:from>
    <xdr:to>
      <xdr:col>24</xdr:col>
      <xdr:colOff>114300</xdr:colOff>
      <xdr:row>76</xdr:row>
      <xdr:rowOff>117690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165967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02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132459</xdr:rowOff>
    </xdr:from>
    <xdr:to>
      <xdr:col>20</xdr:col>
      <xdr:colOff>38100</xdr:colOff>
      <xdr:row>78</xdr:row>
      <xdr:rowOff>62609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53736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42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11861</xdr:rowOff>
    </xdr:from>
    <xdr:to>
      <xdr:col>15</xdr:col>
      <xdr:colOff>101600</xdr:colOff>
      <xdr:row>78</xdr:row>
      <xdr:rowOff>113461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104588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7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58505</xdr:rowOff>
    </xdr:from>
    <xdr:to>
      <xdr:col>10</xdr:col>
      <xdr:colOff>165100</xdr:colOff>
      <xdr:row>78</xdr:row>
      <xdr:rowOff>160105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151232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2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76509</xdr:rowOff>
    </xdr:from>
    <xdr:to>
      <xdr:col>6</xdr:col>
      <xdr:colOff>38100</xdr:colOff>
      <xdr:row>79</xdr:row>
      <xdr:rowOff>6659</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169236</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4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29939</xdr:rowOff>
    </xdr:from>
    <xdr:to>
      <xdr:col>24</xdr:col>
      <xdr:colOff>63500</xdr:colOff>
      <xdr:row>92</xdr:row>
      <xdr:rowOff>7243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5460439"/>
          <a:ext cx="838200" cy="3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114516</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3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7243</xdr:rowOff>
    </xdr:from>
    <xdr:to>
      <xdr:col>19</xdr:col>
      <xdr:colOff>177800</xdr:colOff>
      <xdr:row>94</xdr:row>
      <xdr:rowOff>46561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5780643"/>
          <a:ext cx="889000" cy="38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54917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8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46561</xdr:rowOff>
    </xdr:from>
    <xdr:to>
      <xdr:col>15</xdr:col>
      <xdr:colOff>50800</xdr:colOff>
      <xdr:row>94</xdr:row>
      <xdr:rowOff>70597</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162861"/>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3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70597</xdr:rowOff>
    </xdr:from>
    <xdr:to>
      <xdr:col>10</xdr:col>
      <xdr:colOff>114300</xdr:colOff>
      <xdr:row>94</xdr:row>
      <xdr:rowOff>88787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186897"/>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161478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9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22620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99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150589</xdr:rowOff>
    </xdr:from>
    <xdr:to>
      <xdr:col>24</xdr:col>
      <xdr:colOff>114300</xdr:colOff>
      <xdr:row>90</xdr:row>
      <xdr:rowOff>80739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54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103616</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53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127893</xdr:rowOff>
    </xdr:from>
    <xdr:to>
      <xdr:col>20</xdr:col>
      <xdr:colOff>38100</xdr:colOff>
      <xdr:row>92</xdr:row>
      <xdr:rowOff>58043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57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74570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550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167211</xdr:rowOff>
    </xdr:from>
    <xdr:to>
      <xdr:col>15</xdr:col>
      <xdr:colOff>101600</xdr:colOff>
      <xdr:row>94</xdr:row>
      <xdr:rowOff>97361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11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113888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588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19797</xdr:rowOff>
    </xdr:from>
    <xdr:to>
      <xdr:col>10</xdr:col>
      <xdr:colOff>165100</xdr:colOff>
      <xdr:row>94</xdr:row>
      <xdr:rowOff>121397</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1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137924</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59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37987</xdr:rowOff>
    </xdr:from>
    <xdr:to>
      <xdr:col>6</xdr:col>
      <xdr:colOff>38100</xdr:colOff>
      <xdr:row>94</xdr:row>
      <xdr:rowOff>139587</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1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156114</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59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129032</xdr:rowOff>
    </xdr:from>
    <xdr:to>
      <xdr:col>55</xdr:col>
      <xdr:colOff>0</xdr:colOff>
      <xdr:row>35</xdr:row>
      <xdr:rowOff>54356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5958332"/>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129032</xdr:rowOff>
    </xdr:from>
    <xdr:to>
      <xdr:col>50</xdr:col>
      <xdr:colOff>114300</xdr:colOff>
      <xdr:row>35</xdr:row>
      <xdr:rowOff>91694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5958332"/>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91694</xdr:rowOff>
    </xdr:from>
    <xdr:to>
      <xdr:col>45</xdr:col>
      <xdr:colOff>177800</xdr:colOff>
      <xdr:row>35</xdr:row>
      <xdr:rowOff>99314</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09244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61976</xdr:rowOff>
    </xdr:from>
    <xdr:to>
      <xdr:col>41</xdr:col>
      <xdr:colOff>50800</xdr:colOff>
      <xdr:row>35</xdr:row>
      <xdr:rowOff>99314</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06272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125239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3556</xdr:rowOff>
    </xdr:from>
    <xdr:to>
      <xdr:col>55</xdr:col>
      <xdr:colOff>50800</xdr:colOff>
      <xdr:row>35</xdr:row>
      <xdr:rowOff>105156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26433</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5855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78232</xdr:rowOff>
    </xdr:from>
    <xdr:to>
      <xdr:col>50</xdr:col>
      <xdr:colOff>165100</xdr:colOff>
      <xdr:row>35</xdr:row>
      <xdr:rowOff>8382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5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24909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04428" y="568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40894</xdr:rowOff>
    </xdr:from>
    <xdr:to>
      <xdr:col>46</xdr:col>
      <xdr:colOff>38100</xdr:colOff>
      <xdr:row>35</xdr:row>
      <xdr:rowOff>142494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159021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5816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48514</xdr:rowOff>
    </xdr:from>
    <xdr:to>
      <xdr:col>41</xdr:col>
      <xdr:colOff>101600</xdr:colOff>
      <xdr:row>35</xdr:row>
      <xdr:rowOff>150114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166641</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5824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11176</xdr:rowOff>
    </xdr:from>
    <xdr:to>
      <xdr:col>36</xdr:col>
      <xdr:colOff>165100</xdr:colOff>
      <xdr:row>35</xdr:row>
      <xdr:rowOff>112776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129303</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62103</xdr:rowOff>
    </xdr:from>
    <xdr:to>
      <xdr:col>55</xdr:col>
      <xdr:colOff>0</xdr:colOff>
      <xdr:row>56</xdr:row>
      <xdr:rowOff>62611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9663303"/>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30878</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8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62103</xdr:rowOff>
    </xdr:from>
    <xdr:to>
      <xdr:col>50</xdr:col>
      <xdr:colOff>114300</xdr:colOff>
      <xdr:row>56</xdr:row>
      <xdr:rowOff>73787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9663303"/>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151274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73787</xdr:rowOff>
    </xdr:from>
    <xdr:to>
      <xdr:col>45</xdr:col>
      <xdr:colOff>177800</xdr:colOff>
      <xdr:row>56</xdr:row>
      <xdr:rowOff>97790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967498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68580</xdr:rowOff>
    </xdr:from>
    <xdr:to>
      <xdr:col>41</xdr:col>
      <xdr:colOff>50800</xdr:colOff>
      <xdr:row>56</xdr:row>
      <xdr:rowOff>97790</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6697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164355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142384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11811</xdr:rowOff>
    </xdr:from>
    <xdr:to>
      <xdr:col>55</xdr:col>
      <xdr:colOff>50800</xdr:colOff>
      <xdr:row>56</xdr:row>
      <xdr:rowOff>113411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6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34688</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46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11303</xdr:rowOff>
    </xdr:from>
    <xdr:to>
      <xdr:col>50</xdr:col>
      <xdr:colOff>165100</xdr:colOff>
      <xdr:row>56</xdr:row>
      <xdr:rowOff>112903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6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129430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3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22987</xdr:rowOff>
    </xdr:from>
    <xdr:to>
      <xdr:col>46</xdr:col>
      <xdr:colOff>38100</xdr:colOff>
      <xdr:row>56</xdr:row>
      <xdr:rowOff>124587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6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141114</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39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46990</xdr:rowOff>
    </xdr:from>
    <xdr:to>
      <xdr:col>41</xdr:col>
      <xdr:colOff>101600</xdr:colOff>
      <xdr:row>56</xdr:row>
      <xdr:rowOff>148590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165117</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42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17780</xdr:rowOff>
    </xdr:from>
    <xdr:to>
      <xdr:col>36</xdr:col>
      <xdr:colOff>165100</xdr:colOff>
      <xdr:row>56</xdr:row>
      <xdr:rowOff>119380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135907</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74230</xdr:rowOff>
    </xdr:from>
    <xdr:to>
      <xdr:col>55</xdr:col>
      <xdr:colOff>0</xdr:colOff>
      <xdr:row>78</xdr:row>
      <xdr:rowOff>107201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3447330"/>
          <a:ext cx="838200" cy="3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74230</xdr:rowOff>
    </xdr:from>
    <xdr:to>
      <xdr:col>50</xdr:col>
      <xdr:colOff>114300</xdr:colOff>
      <xdr:row>78</xdr:row>
      <xdr:rowOff>105821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447330"/>
          <a:ext cx="889000" cy="3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98179</xdr:rowOff>
    </xdr:from>
    <xdr:to>
      <xdr:col>45</xdr:col>
      <xdr:colOff>177800</xdr:colOff>
      <xdr:row>78</xdr:row>
      <xdr:rowOff>105821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471279"/>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98179</xdr:rowOff>
    </xdr:from>
    <xdr:to>
      <xdr:col>41</xdr:col>
      <xdr:colOff>50800</xdr:colOff>
      <xdr:row>78</xdr:row>
      <xdr:rowOff>104389</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47127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56401</xdr:rowOff>
    </xdr:from>
    <xdr:to>
      <xdr:col>55</xdr:col>
      <xdr:colOff>50800</xdr:colOff>
      <xdr:row>78</xdr:row>
      <xdr:rowOff>158001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4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142778</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34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23430</xdr:rowOff>
    </xdr:from>
    <xdr:to>
      <xdr:col>50</xdr:col>
      <xdr:colOff>165100</xdr:colOff>
      <xdr:row>78</xdr:row>
      <xdr:rowOff>125030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3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116157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48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55021</xdr:rowOff>
    </xdr:from>
    <xdr:to>
      <xdr:col>46</xdr:col>
      <xdr:colOff>38100</xdr:colOff>
      <xdr:row>78</xdr:row>
      <xdr:rowOff>156621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4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147748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52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47379</xdr:rowOff>
    </xdr:from>
    <xdr:to>
      <xdr:col>41</xdr:col>
      <xdr:colOff>101600</xdr:colOff>
      <xdr:row>78</xdr:row>
      <xdr:rowOff>148979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4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140106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5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53589</xdr:rowOff>
    </xdr:from>
    <xdr:to>
      <xdr:col>36</xdr:col>
      <xdr:colOff>165100</xdr:colOff>
      <xdr:row>78</xdr:row>
      <xdr:rowOff>155189</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4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146316</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5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22256</xdr:rowOff>
    </xdr:from>
    <xdr:to>
      <xdr:col>55</xdr:col>
      <xdr:colOff>0</xdr:colOff>
      <xdr:row>92</xdr:row>
      <xdr:rowOff>90970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5795656"/>
          <a:ext cx="838200" cy="6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74052</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018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90970</xdr:rowOff>
    </xdr:from>
    <xdr:to>
      <xdr:col>50</xdr:col>
      <xdr:colOff>114300</xdr:colOff>
      <xdr:row>92</xdr:row>
      <xdr:rowOff>154578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5864370"/>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154578</xdr:rowOff>
    </xdr:from>
    <xdr:to>
      <xdr:col>45</xdr:col>
      <xdr:colOff>177800</xdr:colOff>
      <xdr:row>93</xdr:row>
      <xdr:rowOff>68263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5927978"/>
          <a:ext cx="889000" cy="8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3226</xdr:rowOff>
    </xdr:from>
    <xdr:to>
      <xdr:col>41</xdr:col>
      <xdr:colOff>50800</xdr:colOff>
      <xdr:row>93</xdr:row>
      <xdr:rowOff>68263</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5948076"/>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121124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142906</xdr:rowOff>
    </xdr:from>
    <xdr:to>
      <xdr:col>55</xdr:col>
      <xdr:colOff>50800</xdr:colOff>
      <xdr:row>92</xdr:row>
      <xdr:rowOff>73056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7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165783</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59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40170</xdr:rowOff>
    </xdr:from>
    <xdr:to>
      <xdr:col>50</xdr:col>
      <xdr:colOff>165100</xdr:colOff>
      <xdr:row>92</xdr:row>
      <xdr:rowOff>141770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8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158297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5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103778</xdr:rowOff>
    </xdr:from>
    <xdr:to>
      <xdr:col>46</xdr:col>
      <xdr:colOff>38100</xdr:colOff>
      <xdr:row>93</xdr:row>
      <xdr:rowOff>33928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8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50455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6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17463</xdr:rowOff>
    </xdr:from>
    <xdr:to>
      <xdr:col>41</xdr:col>
      <xdr:colOff>101600</xdr:colOff>
      <xdr:row>93</xdr:row>
      <xdr:rowOff>119063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5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135590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123876</xdr:rowOff>
    </xdr:from>
    <xdr:to>
      <xdr:col>36</xdr:col>
      <xdr:colOff>165100</xdr:colOff>
      <xdr:row>93</xdr:row>
      <xdr:rowOff>54026</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58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70553</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6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3356</xdr:rowOff>
    </xdr:from>
    <xdr:to>
      <xdr:col>85</xdr:col>
      <xdr:colOff>127000</xdr:colOff>
      <xdr:row>33</xdr:row>
      <xdr:rowOff>156682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5489756"/>
          <a:ext cx="838200" cy="3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149296</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978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83530</xdr:rowOff>
    </xdr:from>
    <xdr:to>
      <xdr:col>81</xdr:col>
      <xdr:colOff>50800</xdr:colOff>
      <xdr:row>33</xdr:row>
      <xdr:rowOff>156682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5741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83530</xdr:rowOff>
    </xdr:from>
    <xdr:to>
      <xdr:col>76</xdr:col>
      <xdr:colOff>114300</xdr:colOff>
      <xdr:row>36</xdr:row>
      <xdr:rowOff>61159</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3703300" y="5741380"/>
          <a:ext cx="889000" cy="4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161091</xdr:rowOff>
    </xdr:from>
    <xdr:to>
      <xdr:col>71</xdr:col>
      <xdr:colOff>177800</xdr:colOff>
      <xdr:row>36</xdr:row>
      <xdr:rowOff>61159</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6161841"/>
          <a:ext cx="889000" cy="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124006</xdr:rowOff>
    </xdr:from>
    <xdr:to>
      <xdr:col>85</xdr:col>
      <xdr:colOff>177800</xdr:colOff>
      <xdr:row>32</xdr:row>
      <xdr:rowOff>54156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5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146883</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29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105882</xdr:rowOff>
    </xdr:from>
    <xdr:to>
      <xdr:col>81</xdr:col>
      <xdr:colOff>101600</xdr:colOff>
      <xdr:row>34</xdr:row>
      <xdr:rowOff>36032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5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52559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55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32730</xdr:rowOff>
    </xdr:from>
    <xdr:to>
      <xdr:col>76</xdr:col>
      <xdr:colOff>165100</xdr:colOff>
      <xdr:row>33</xdr:row>
      <xdr:rowOff>134330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56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150857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54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10359</xdr:rowOff>
    </xdr:from>
    <xdr:to>
      <xdr:col>72</xdr:col>
      <xdr:colOff>38100</xdr:colOff>
      <xdr:row>36</xdr:row>
      <xdr:rowOff>111959</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61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103086</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27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110291</xdr:rowOff>
    </xdr:from>
    <xdr:to>
      <xdr:col>67</xdr:col>
      <xdr:colOff>101600</xdr:colOff>
      <xdr:row>36</xdr:row>
      <xdr:rowOff>40441</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61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31568</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62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51651</xdr:rowOff>
    </xdr:from>
    <xdr:to>
      <xdr:col>85</xdr:col>
      <xdr:colOff>127000</xdr:colOff>
      <xdr:row>54</xdr:row>
      <xdr:rowOff>157683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5481300" y="9309951"/>
          <a:ext cx="838200" cy="1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88358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34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51651</xdr:rowOff>
    </xdr:from>
    <xdr:to>
      <xdr:col>81</xdr:col>
      <xdr:colOff>50800</xdr:colOff>
      <xdr:row>55</xdr:row>
      <xdr:rowOff>97333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309951"/>
          <a:ext cx="889000" cy="2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123562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48793</xdr:rowOff>
    </xdr:from>
    <xdr:to>
      <xdr:col>76</xdr:col>
      <xdr:colOff>114300</xdr:colOff>
      <xdr:row>55</xdr:row>
      <xdr:rowOff>97333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3703300" y="9478543"/>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166616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48793</xdr:rowOff>
    </xdr:from>
    <xdr:to>
      <xdr:col>71</xdr:col>
      <xdr:colOff>177800</xdr:colOff>
      <xdr:row>55</xdr:row>
      <xdr:rowOff>122250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478543"/>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105884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95902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106883</xdr:rowOff>
    </xdr:from>
    <xdr:to>
      <xdr:col>85</xdr:col>
      <xdr:colOff>177800</xdr:colOff>
      <xdr:row>55</xdr:row>
      <xdr:rowOff>37033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93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129760</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92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851</xdr:rowOff>
    </xdr:from>
    <xdr:to>
      <xdr:col>81</xdr:col>
      <xdr:colOff>101600</xdr:colOff>
      <xdr:row>54</xdr:row>
      <xdr:rowOff>102451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2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118978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0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46533</xdr:rowOff>
    </xdr:from>
    <xdr:to>
      <xdr:col>76</xdr:col>
      <xdr:colOff>165100</xdr:colOff>
      <xdr:row>55</xdr:row>
      <xdr:rowOff>148133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4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164660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2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169443</xdr:rowOff>
    </xdr:from>
    <xdr:to>
      <xdr:col>72</xdr:col>
      <xdr:colOff>38100</xdr:colOff>
      <xdr:row>55</xdr:row>
      <xdr:rowOff>99593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4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116120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2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71450</xdr:rowOff>
    </xdr:from>
    <xdr:to>
      <xdr:col>67</xdr:col>
      <xdr:colOff>101600</xdr:colOff>
      <xdr:row>56</xdr:row>
      <xdr:rowOff>1600</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5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18127</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2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98933</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443333"/>
          <a:ext cx="1269" cy="114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45610</xdr:rowOff>
    </xdr:from>
    <xdr:ext cx="469744"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221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98933</xdr:rowOff>
    </xdr:from>
    <xdr:to>
      <xdr:col>86</xdr:col>
      <xdr:colOff>25400</xdr:colOff>
      <xdr:row>72</xdr:row>
      <xdr:rowOff>98933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44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98933</xdr:rowOff>
    </xdr:from>
    <xdr:to>
      <xdr:col>85</xdr:col>
      <xdr:colOff>127000</xdr:colOff>
      <xdr:row>73</xdr:row>
      <xdr:rowOff>158179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2443333"/>
          <a:ext cx="838200" cy="2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136669</xdr:rowOff>
    </xdr:from>
    <xdr:ext cx="378565"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338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158242</xdr:rowOff>
    </xdr:from>
    <xdr:to>
      <xdr:col>85</xdr:col>
      <xdr:colOff>177800</xdr:colOff>
      <xdr:row>78</xdr:row>
      <xdr:rowOff>88392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35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34163</xdr:rowOff>
    </xdr:from>
    <xdr:to>
      <xdr:col>81</xdr:col>
      <xdr:colOff>50800</xdr:colOff>
      <xdr:row>73</xdr:row>
      <xdr:rowOff>158179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2378563"/>
          <a:ext cx="889000" cy="2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81090</xdr:rowOff>
    </xdr:from>
    <xdr:to>
      <xdr:col>81</xdr:col>
      <xdr:colOff>101600</xdr:colOff>
      <xdr:row>78</xdr:row>
      <xdr:rowOff>11240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2367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94361</xdr:rowOff>
    </xdr:from>
    <xdr:to>
      <xdr:col>76</xdr:col>
      <xdr:colOff>114300</xdr:colOff>
      <xdr:row>72</xdr:row>
      <xdr:rowOff>34163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2267311"/>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18605</xdr:rowOff>
    </xdr:from>
    <xdr:to>
      <xdr:col>76</xdr:col>
      <xdr:colOff>165100</xdr:colOff>
      <xdr:row>77</xdr:row>
      <xdr:rowOff>120205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111332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94361</xdr:rowOff>
    </xdr:from>
    <xdr:to>
      <xdr:col>71</xdr:col>
      <xdr:colOff>177800</xdr:colOff>
      <xdr:row>78</xdr:row>
      <xdr:rowOff>137413</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2267311"/>
          <a:ext cx="889000" cy="124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60706</xdr:rowOff>
    </xdr:from>
    <xdr:to>
      <xdr:col>72</xdr:col>
      <xdr:colOff>38100</xdr:colOff>
      <xdr:row>77</xdr:row>
      <xdr:rowOff>162306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153433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10224</xdr:rowOff>
    </xdr:from>
    <xdr:to>
      <xdr:col>67</xdr:col>
      <xdr:colOff>101600</xdr:colOff>
      <xdr:row>78</xdr:row>
      <xdr:rowOff>111824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128351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48133</xdr:rowOff>
    </xdr:from>
    <xdr:to>
      <xdr:col>85</xdr:col>
      <xdr:colOff>177800</xdr:colOff>
      <xdr:row>72</xdr:row>
      <xdr:rowOff>149733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23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1160</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234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107379</xdr:rowOff>
    </xdr:from>
    <xdr:to>
      <xdr:col>81</xdr:col>
      <xdr:colOff>101600</xdr:colOff>
      <xdr:row>74</xdr:row>
      <xdr:rowOff>37529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26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54056</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23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154813</xdr:rowOff>
    </xdr:from>
    <xdr:to>
      <xdr:col>76</xdr:col>
      <xdr:colOff>165100</xdr:colOff>
      <xdr:row>72</xdr:row>
      <xdr:rowOff>84963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23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101490</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210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43561</xdr:rowOff>
    </xdr:from>
    <xdr:to>
      <xdr:col>72</xdr:col>
      <xdr:colOff>38100</xdr:colOff>
      <xdr:row>71</xdr:row>
      <xdr:rowOff>145161</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221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69</xdr:row>
      <xdr:rowOff>161688</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199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86613</xdr:rowOff>
    </xdr:from>
    <xdr:to>
      <xdr:col>67</xdr:col>
      <xdr:colOff>101600</xdr:colOff>
      <xdr:row>79</xdr:row>
      <xdr:rowOff>16763</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7890</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55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72416</xdr:rowOff>
    </xdr:from>
    <xdr:to>
      <xdr:col>85</xdr:col>
      <xdr:colOff>127000</xdr:colOff>
      <xdr:row>95</xdr:row>
      <xdr:rowOff>47840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188716"/>
          <a:ext cx="838200" cy="1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138383</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54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76454</xdr:rowOff>
    </xdr:from>
    <xdr:to>
      <xdr:col>81</xdr:col>
      <xdr:colOff>50800</xdr:colOff>
      <xdr:row>95</xdr:row>
      <xdr:rowOff>47840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192754"/>
          <a:ext cx="889000" cy="14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1833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76454</xdr:rowOff>
    </xdr:from>
    <xdr:to>
      <xdr:col>76</xdr:col>
      <xdr:colOff>114300</xdr:colOff>
      <xdr:row>94</xdr:row>
      <xdr:rowOff>96610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192754"/>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112589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53556</xdr:rowOff>
    </xdr:from>
    <xdr:to>
      <xdr:col>71</xdr:col>
      <xdr:colOff>177800</xdr:colOff>
      <xdr:row>94</xdr:row>
      <xdr:rowOff>96610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169856"/>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56659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78795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21616</xdr:rowOff>
    </xdr:from>
    <xdr:to>
      <xdr:col>85</xdr:col>
      <xdr:colOff>177800</xdr:colOff>
      <xdr:row>94</xdr:row>
      <xdr:rowOff>123216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1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44493</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598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168490</xdr:rowOff>
    </xdr:from>
    <xdr:to>
      <xdr:col>81</xdr:col>
      <xdr:colOff>101600</xdr:colOff>
      <xdr:row>95</xdr:row>
      <xdr:rowOff>98640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2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115167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0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25654</xdr:rowOff>
    </xdr:from>
    <xdr:to>
      <xdr:col>76</xdr:col>
      <xdr:colOff>165100</xdr:colOff>
      <xdr:row>94</xdr:row>
      <xdr:rowOff>127254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1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143781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591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45810</xdr:rowOff>
    </xdr:from>
    <xdr:to>
      <xdr:col>72</xdr:col>
      <xdr:colOff>38100</xdr:colOff>
      <xdr:row>94</xdr:row>
      <xdr:rowOff>147410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1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163937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593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2756</xdr:rowOff>
    </xdr:from>
    <xdr:to>
      <xdr:col>67</xdr:col>
      <xdr:colOff>101600</xdr:colOff>
      <xdr:row>94</xdr:row>
      <xdr:rowOff>104356</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1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120883</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58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211,644</a:t>
          </a:r>
          <a:r>
            <a:rPr kumimoji="1" lang="ja-JP" altLang="en-US" sz="1300">
              <a:latin typeface="ＭＳ Ｐゴシック" panose="020B0600070205080204" pitchFamily="50" charset="-128"/>
              <a:ea typeface="ＭＳ Ｐゴシック" panose="020B0600070205080204" pitchFamily="50" charset="-128"/>
            </a:rPr>
            <a:t>円となっており、生活保護の保護率が低いことなどにより、類似団体平均と比較して低い状況となっている。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また、衛生費については、住民一人当たり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79,361</a:t>
          </a:r>
          <a:r>
            <a:rPr kumimoji="1" lang="ja-JP" altLang="en-US" sz="1300">
              <a:latin typeface="ＭＳ Ｐゴシック" panose="020B0600070205080204" pitchFamily="50" charset="-128"/>
              <a:ea typeface="ＭＳ Ｐゴシック" panose="020B0600070205080204" pitchFamily="50" charset="-128"/>
            </a:rPr>
            <a:t>円となっており、原爆被爆者施策を実施していることなどにより、類似団体平均と比較して高い状況となっている。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なお、総務費については、特別定額給付金給付事業費の皆減などにより、前年度と比較して減少している。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実質収支額は黒字で推移しており、令和３年度は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億円（標準財成規模比</a:t>
          </a:r>
          <a:r>
            <a:rPr kumimoji="1" lang="en-US" altLang="ja-JP" sz="1400">
              <a:latin typeface="ＭＳ ゴシック" pitchFamily="49" charset="-128"/>
              <a:ea typeface="ＭＳ ゴシック" pitchFamily="49" charset="-128"/>
            </a:rPr>
            <a:t>0.84</a:t>
          </a:r>
          <a:r>
            <a:rPr kumimoji="1" lang="ja-JP" altLang="en-US" sz="1400">
              <a:latin typeface="ＭＳ ゴシック" pitchFamily="49" charset="-128"/>
              <a:ea typeface="ＭＳ ゴシック" pitchFamily="49" charset="-128"/>
            </a:rPr>
            <a:t>％）の黒字となった。</a:t>
          </a:r>
        </a:p>
        <a:p>
          <a:r>
            <a:rPr kumimoji="1" lang="ja-JP" altLang="en-US" sz="1400">
              <a:latin typeface="ＭＳ ゴシック" pitchFamily="49" charset="-128"/>
              <a:ea typeface="ＭＳ ゴシック" pitchFamily="49" charset="-128"/>
            </a:rPr>
            <a:t>また、令和３年度末における財政調整基金残高は、</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億円（前年度比</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億円増）となっており、標準財成規模比では</a:t>
          </a:r>
          <a:r>
            <a:rPr kumimoji="1" lang="en-US" altLang="ja-JP" sz="1400">
              <a:latin typeface="ＭＳ ゴシック" pitchFamily="49" charset="-128"/>
              <a:ea typeface="ＭＳ ゴシック" pitchFamily="49" charset="-128"/>
            </a:rPr>
            <a:t>3.35</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指標を算定している平成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年度以降、連結実質赤字は生じていない。</a:t>
          </a:r>
        </a:p>
        <a:p>
          <a:r>
            <a:rPr kumimoji="1" lang="ja-JP" altLang="en-US" sz="1400">
              <a:latin typeface="ＭＳ ゴシック" pitchFamily="49" charset="-128"/>
              <a:ea typeface="ＭＳ ゴシック" pitchFamily="49" charset="-128"/>
            </a:rPr>
            <a:t>令和３年度の連結実質赤字比率に係る黒字は</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億円となっており、標準財成規模比では</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4;&#31639;&#20418;/038&#65306;&#27770;&#31639;&#32113;&#35336;/R3&#27770;&#31639;&#32113;&#35336;/13_&#36001;&#25919;&#29366;&#27841;&#36039;&#26009;&#38598;/10&#12288;&#36861;&#21152;&#20381;&#38972;&#65288;&#20844;&#20250;&#35336;&#37096;&#20998;&#65289;&#65301;&#24180;&#24230;&#20316;&#26989;/04&#12288;&#32207;&#21209;&#30465;&#12408;&#25552;&#20986;/&#12304;&#36001;&#25919;&#29366;&#27841;&#36039;&#26009;&#38598;&#12305;_341002_&#24195;&#2379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199.6</v>
          </cell>
          <cell r="BX51">
            <v>190.4</v>
          </cell>
          <cell r="CF51">
            <v>183.7</v>
          </cell>
          <cell r="CN51">
            <v>174.7</v>
          </cell>
          <cell r="CV51">
            <v>158.9</v>
          </cell>
        </row>
        <row r="53">
          <cell r="BP53">
            <v>63.7</v>
          </cell>
          <cell r="BX53">
            <v>65</v>
          </cell>
          <cell r="CF53">
            <v>66.400000000000006</v>
          </cell>
          <cell r="CN53">
            <v>67.599999999999994</v>
          </cell>
          <cell r="CV53">
            <v>68.400000000000006</v>
          </cell>
        </row>
        <row r="55">
          <cell r="AN55" t="str">
            <v>類似団体内平均値</v>
          </cell>
          <cell r="BP55">
            <v>106</v>
          </cell>
          <cell r="BX55">
            <v>97.6</v>
          </cell>
          <cell r="CF55">
            <v>91.9</v>
          </cell>
          <cell r="CN55">
            <v>86</v>
          </cell>
          <cell r="CV55">
            <v>72.8</v>
          </cell>
        </row>
        <row r="57">
          <cell r="BP57">
            <v>62</v>
          </cell>
          <cell r="BX57">
            <v>62.9</v>
          </cell>
          <cell r="CF57">
            <v>63.4</v>
          </cell>
          <cell r="CN57">
            <v>64.3</v>
          </cell>
          <cell r="CV57">
            <v>65.2</v>
          </cell>
        </row>
        <row r="72">
          <cell r="BP72" t="str">
            <v>H29</v>
          </cell>
          <cell r="BX72" t="str">
            <v>H30</v>
          </cell>
          <cell r="CF72" t="str">
            <v>R01</v>
          </cell>
          <cell r="CN72" t="str">
            <v>R02</v>
          </cell>
          <cell r="CV72" t="str">
            <v>R03</v>
          </cell>
        </row>
        <row r="73">
          <cell r="AN73" t="str">
            <v>当該団体値</v>
          </cell>
          <cell r="BP73">
            <v>199.6</v>
          </cell>
          <cell r="BX73">
            <v>190.4</v>
          </cell>
          <cell r="CF73">
            <v>183.7</v>
          </cell>
          <cell r="CN73">
            <v>174.7</v>
          </cell>
          <cell r="CV73">
            <v>158.9</v>
          </cell>
        </row>
        <row r="75">
          <cell r="BP75">
            <v>13.8</v>
          </cell>
          <cell r="BX75">
            <v>13.1</v>
          </cell>
          <cell r="CF75">
            <v>12.4</v>
          </cell>
          <cell r="CN75">
            <v>11.7</v>
          </cell>
          <cell r="CV75">
            <v>10.9</v>
          </cell>
        </row>
        <row r="77">
          <cell r="AN77" t="str">
            <v>類似団体内平均値</v>
          </cell>
          <cell r="BP77">
            <v>106</v>
          </cell>
          <cell r="BX77">
            <v>97.6</v>
          </cell>
          <cell r="CF77">
            <v>91.9</v>
          </cell>
          <cell r="CN77">
            <v>86</v>
          </cell>
          <cell r="CV77">
            <v>72.8</v>
          </cell>
        </row>
        <row r="79">
          <cell r="BP79">
            <v>9</v>
          </cell>
          <cell r="BX79">
            <v>8</v>
          </cell>
          <cell r="CF79">
            <v>7.3</v>
          </cell>
          <cell r="CN79">
            <v>7.3</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726457881</v>
      </c>
      <c r="BO4" s="453"/>
      <c r="BP4" s="453"/>
      <c r="BQ4" s="453"/>
      <c r="BR4" s="453"/>
      <c r="BS4" s="453"/>
      <c r="BT4" s="453"/>
      <c r="BU4" s="454"/>
      <c r="BV4" s="452">
        <v>783966161</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0.8</v>
      </c>
      <c r="CU4" s="593"/>
      <c r="CV4" s="593"/>
      <c r="CW4" s="593"/>
      <c r="CX4" s="593"/>
      <c r="CY4" s="593"/>
      <c r="CZ4" s="593"/>
      <c r="DA4" s="594"/>
      <c r="DB4" s="592">
        <v>0.8</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714072933</v>
      </c>
      <c r="BO5" s="424"/>
      <c r="BP5" s="424"/>
      <c r="BQ5" s="424"/>
      <c r="BR5" s="424"/>
      <c r="BS5" s="424"/>
      <c r="BT5" s="424"/>
      <c r="BU5" s="425"/>
      <c r="BV5" s="423">
        <v>778023633</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94.8</v>
      </c>
      <c r="CU5" s="421"/>
      <c r="CV5" s="421"/>
      <c r="CW5" s="421"/>
      <c r="CX5" s="421"/>
      <c r="CY5" s="421"/>
      <c r="CZ5" s="421"/>
      <c r="DA5" s="422"/>
      <c r="DB5" s="420">
        <v>97.6</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12384948</v>
      </c>
      <c r="BO6" s="424"/>
      <c r="BP6" s="424"/>
      <c r="BQ6" s="424"/>
      <c r="BR6" s="424"/>
      <c r="BS6" s="424"/>
      <c r="BT6" s="424"/>
      <c r="BU6" s="425"/>
      <c r="BV6" s="423">
        <v>5942528</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103.7</v>
      </c>
      <c r="CU6" s="567"/>
      <c r="CV6" s="567"/>
      <c r="CW6" s="567"/>
      <c r="CX6" s="567"/>
      <c r="CY6" s="567"/>
      <c r="CZ6" s="567"/>
      <c r="DA6" s="568"/>
      <c r="DB6" s="566">
        <v>108.6</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94</v>
      </c>
      <c r="AV7" s="482"/>
      <c r="AW7" s="482"/>
      <c r="AX7" s="482"/>
      <c r="AY7" s="437" t="s">
        <v>106</v>
      </c>
      <c r="AZ7" s="438"/>
      <c r="BA7" s="438"/>
      <c r="BB7" s="438"/>
      <c r="BC7" s="438"/>
      <c r="BD7" s="438"/>
      <c r="BE7" s="438"/>
      <c r="BF7" s="438"/>
      <c r="BG7" s="438"/>
      <c r="BH7" s="438"/>
      <c r="BI7" s="438"/>
      <c r="BJ7" s="438"/>
      <c r="BK7" s="438"/>
      <c r="BL7" s="438"/>
      <c r="BM7" s="439"/>
      <c r="BN7" s="423">
        <v>9429687</v>
      </c>
      <c r="BO7" s="424"/>
      <c r="BP7" s="424"/>
      <c r="BQ7" s="424"/>
      <c r="BR7" s="424"/>
      <c r="BS7" s="424"/>
      <c r="BT7" s="424"/>
      <c r="BU7" s="425"/>
      <c r="BV7" s="423">
        <v>3287629</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352897441</v>
      </c>
      <c r="CU7" s="424"/>
      <c r="CV7" s="424"/>
      <c r="CW7" s="424"/>
      <c r="CX7" s="424"/>
      <c r="CY7" s="424"/>
      <c r="CZ7" s="424"/>
      <c r="DA7" s="425"/>
      <c r="DB7" s="423">
        <v>335946063</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2955261</v>
      </c>
      <c r="BO8" s="424"/>
      <c r="BP8" s="424"/>
      <c r="BQ8" s="424"/>
      <c r="BR8" s="424"/>
      <c r="BS8" s="424"/>
      <c r="BT8" s="424"/>
      <c r="BU8" s="425"/>
      <c r="BV8" s="423">
        <v>2654899</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0.81</v>
      </c>
      <c r="CU8" s="527"/>
      <c r="CV8" s="527"/>
      <c r="CW8" s="527"/>
      <c r="CX8" s="527"/>
      <c r="CY8" s="527"/>
      <c r="CZ8" s="527"/>
      <c r="DA8" s="528"/>
      <c r="DB8" s="526">
        <v>0.83</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1200754</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300362</v>
      </c>
      <c r="BO9" s="424"/>
      <c r="BP9" s="424"/>
      <c r="BQ9" s="424"/>
      <c r="BR9" s="424"/>
      <c r="BS9" s="424"/>
      <c r="BT9" s="424"/>
      <c r="BU9" s="425"/>
      <c r="BV9" s="423">
        <v>479020</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16.7</v>
      </c>
      <c r="CU9" s="421"/>
      <c r="CV9" s="421"/>
      <c r="CW9" s="421"/>
      <c r="CX9" s="421"/>
      <c r="CY9" s="421"/>
      <c r="CZ9" s="421"/>
      <c r="DA9" s="422"/>
      <c r="DB9" s="420">
        <v>16.399999999999999</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119</v>
      </c>
      <c r="M10" s="380"/>
      <c r="N10" s="380"/>
      <c r="O10" s="380"/>
      <c r="P10" s="380"/>
      <c r="Q10" s="381"/>
      <c r="R10" s="376">
        <v>1194034</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116</v>
      </c>
      <c r="AV10" s="482"/>
      <c r="AW10" s="482"/>
      <c r="AX10" s="482"/>
      <c r="AY10" s="437" t="s">
        <v>121</v>
      </c>
      <c r="AZ10" s="438"/>
      <c r="BA10" s="438"/>
      <c r="BB10" s="438"/>
      <c r="BC10" s="438"/>
      <c r="BD10" s="438"/>
      <c r="BE10" s="438"/>
      <c r="BF10" s="438"/>
      <c r="BG10" s="438"/>
      <c r="BH10" s="438"/>
      <c r="BI10" s="438"/>
      <c r="BJ10" s="438"/>
      <c r="BK10" s="438"/>
      <c r="BL10" s="438"/>
      <c r="BM10" s="439"/>
      <c r="BN10" s="423">
        <v>6916044</v>
      </c>
      <c r="BO10" s="424"/>
      <c r="BP10" s="424"/>
      <c r="BQ10" s="424"/>
      <c r="BR10" s="424"/>
      <c r="BS10" s="424"/>
      <c r="BT10" s="424"/>
      <c r="BU10" s="425"/>
      <c r="BV10" s="423">
        <v>918180</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126</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1189149</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116</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137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138</v>
      </c>
      <c r="N13" s="508"/>
      <c r="O13" s="508"/>
      <c r="P13" s="508"/>
      <c r="Q13" s="509"/>
      <c r="R13" s="510">
        <v>1170310</v>
      </c>
      <c r="S13" s="511"/>
      <c r="T13" s="511"/>
      <c r="U13" s="511"/>
      <c r="V13" s="512"/>
      <c r="W13" s="513" t="s">
        <v>139</v>
      </c>
      <c r="X13" s="409"/>
      <c r="Y13" s="409"/>
      <c r="Z13" s="409"/>
      <c r="AA13" s="409"/>
      <c r="AB13" s="410"/>
      <c r="AC13" s="376">
        <v>4755</v>
      </c>
      <c r="AD13" s="377"/>
      <c r="AE13" s="377"/>
      <c r="AF13" s="377"/>
      <c r="AG13" s="378"/>
      <c r="AH13" s="376">
        <v>5259</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7216406</v>
      </c>
      <c r="BO13" s="424"/>
      <c r="BP13" s="424"/>
      <c r="BQ13" s="424"/>
      <c r="BR13" s="424"/>
      <c r="BS13" s="424"/>
      <c r="BT13" s="424"/>
      <c r="BU13" s="425"/>
      <c r="BV13" s="423">
        <v>1397200</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10.9</v>
      </c>
      <c r="CU13" s="421"/>
      <c r="CV13" s="421"/>
      <c r="CW13" s="421"/>
      <c r="CX13" s="421"/>
      <c r="CY13" s="421"/>
      <c r="CZ13" s="421"/>
      <c r="DA13" s="422"/>
      <c r="DB13" s="420">
        <v>11.7</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144</v>
      </c>
      <c r="M14" s="550"/>
      <c r="N14" s="550"/>
      <c r="O14" s="550"/>
      <c r="P14" s="550"/>
      <c r="Q14" s="551"/>
      <c r="R14" s="510">
        <v>1194817</v>
      </c>
      <c r="S14" s="511"/>
      <c r="T14" s="511"/>
      <c r="U14" s="511"/>
      <c r="V14" s="512"/>
      <c r="W14" s="514"/>
      <c r="X14" s="412"/>
      <c r="Y14" s="412"/>
      <c r="Z14" s="412"/>
      <c r="AA14" s="412"/>
      <c r="AB14" s="413"/>
      <c r="AC14" s="503">
        <v>0.9</v>
      </c>
      <c r="AD14" s="504"/>
      <c r="AE14" s="504"/>
      <c r="AF14" s="504"/>
      <c r="AG14" s="505"/>
      <c r="AH14" s="503">
        <v>1</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v>158.9</v>
      </c>
      <c r="CU14" s="521"/>
      <c r="CV14" s="521"/>
      <c r="CW14" s="521"/>
      <c r="CX14" s="521"/>
      <c r="CY14" s="521"/>
      <c r="CZ14" s="521"/>
      <c r="DA14" s="522"/>
      <c r="DB14" s="520">
        <v>174.7</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138</v>
      </c>
      <c r="N15" s="508"/>
      <c r="O15" s="508"/>
      <c r="P15" s="508"/>
      <c r="Q15" s="509"/>
      <c r="R15" s="510">
        <v>1174790</v>
      </c>
      <c r="S15" s="511"/>
      <c r="T15" s="511"/>
      <c r="U15" s="511"/>
      <c r="V15" s="512"/>
      <c r="W15" s="513" t="s">
        <v>146</v>
      </c>
      <c r="X15" s="409"/>
      <c r="Y15" s="409"/>
      <c r="Z15" s="409"/>
      <c r="AA15" s="409"/>
      <c r="AB15" s="410"/>
      <c r="AC15" s="376">
        <v>118098</v>
      </c>
      <c r="AD15" s="377"/>
      <c r="AE15" s="377"/>
      <c r="AF15" s="377"/>
      <c r="AG15" s="378"/>
      <c r="AH15" s="376">
        <v>123553</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200485179</v>
      </c>
      <c r="BO15" s="453"/>
      <c r="BP15" s="453"/>
      <c r="BQ15" s="453"/>
      <c r="BR15" s="453"/>
      <c r="BS15" s="453"/>
      <c r="BT15" s="453"/>
      <c r="BU15" s="454"/>
      <c r="BV15" s="452">
        <v>209642353</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21.6</v>
      </c>
      <c r="AD16" s="504"/>
      <c r="AE16" s="504"/>
      <c r="AF16" s="504"/>
      <c r="AG16" s="505"/>
      <c r="AH16" s="503">
        <v>22.6</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260416064</v>
      </c>
      <c r="BO16" s="424"/>
      <c r="BP16" s="424"/>
      <c r="BQ16" s="424"/>
      <c r="BR16" s="424"/>
      <c r="BS16" s="424"/>
      <c r="BT16" s="424"/>
      <c r="BU16" s="425"/>
      <c r="BV16" s="423">
        <v>253477996</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424052</v>
      </c>
      <c r="AD17" s="377"/>
      <c r="AE17" s="377"/>
      <c r="AF17" s="377"/>
      <c r="AG17" s="378"/>
      <c r="AH17" s="376">
        <v>417528</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250261998</v>
      </c>
      <c r="BO17" s="424"/>
      <c r="BP17" s="424"/>
      <c r="BQ17" s="424"/>
      <c r="BR17" s="424"/>
      <c r="BS17" s="424"/>
      <c r="BT17" s="424"/>
      <c r="BU17" s="425"/>
      <c r="BV17" s="423">
        <v>262182016</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156</v>
      </c>
      <c r="C18" s="474"/>
      <c r="D18" s="474"/>
      <c r="E18" s="475"/>
      <c r="F18" s="475"/>
      <c r="G18" s="475"/>
      <c r="H18" s="475"/>
      <c r="I18" s="475"/>
      <c r="J18" s="475"/>
      <c r="K18" s="475"/>
      <c r="L18" s="476">
        <v>906.69</v>
      </c>
      <c r="M18" s="476"/>
      <c r="N18" s="476"/>
      <c r="O18" s="476"/>
      <c r="P18" s="476"/>
      <c r="Q18" s="476"/>
      <c r="R18" s="477"/>
      <c r="S18" s="477"/>
      <c r="T18" s="477"/>
      <c r="U18" s="477"/>
      <c r="V18" s="478"/>
      <c r="W18" s="494"/>
      <c r="X18" s="495"/>
      <c r="Y18" s="495"/>
      <c r="Z18" s="495"/>
      <c r="AA18" s="495"/>
      <c r="AB18" s="519"/>
      <c r="AC18" s="393">
        <v>77.5</v>
      </c>
      <c r="AD18" s="394"/>
      <c r="AE18" s="394"/>
      <c r="AF18" s="394"/>
      <c r="AG18" s="479"/>
      <c r="AH18" s="393">
        <v>76.400000000000006</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341832476</v>
      </c>
      <c r="BO18" s="424"/>
      <c r="BP18" s="424"/>
      <c r="BQ18" s="424"/>
      <c r="BR18" s="424"/>
      <c r="BS18" s="424"/>
      <c r="BT18" s="424"/>
      <c r="BU18" s="425"/>
      <c r="BV18" s="423">
        <v>334436134</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158</v>
      </c>
      <c r="C19" s="474"/>
      <c r="D19" s="474"/>
      <c r="E19" s="475"/>
      <c r="F19" s="475"/>
      <c r="G19" s="475"/>
      <c r="H19" s="475"/>
      <c r="I19" s="475"/>
      <c r="J19" s="475"/>
      <c r="K19" s="475"/>
      <c r="L19" s="483">
        <v>1324</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397575160</v>
      </c>
      <c r="BO19" s="424"/>
      <c r="BP19" s="424"/>
      <c r="BQ19" s="424"/>
      <c r="BR19" s="424"/>
      <c r="BS19" s="424"/>
      <c r="BT19" s="424"/>
      <c r="BU19" s="425"/>
      <c r="BV19" s="423">
        <v>379592505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160</v>
      </c>
      <c r="C20" s="474"/>
      <c r="D20" s="474"/>
      <c r="E20" s="475"/>
      <c r="F20" s="475"/>
      <c r="G20" s="475"/>
      <c r="H20" s="475"/>
      <c r="I20" s="475"/>
      <c r="J20" s="475"/>
      <c r="K20" s="475"/>
      <c r="L20" s="483">
        <v>555123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1105394478</v>
      </c>
      <c r="BO22" s="453"/>
      <c r="BP22" s="453"/>
      <c r="BQ22" s="453"/>
      <c r="BR22" s="453"/>
      <c r="BS22" s="453"/>
      <c r="BT22" s="453"/>
      <c r="BU22" s="454"/>
      <c r="BV22" s="452">
        <v>1080421644</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132981423</v>
      </c>
      <c r="BO23" s="424"/>
      <c r="BP23" s="424"/>
      <c r="BQ23" s="424"/>
      <c r="BR23" s="424"/>
      <c r="BS23" s="424"/>
      <c r="BT23" s="424"/>
      <c r="BU23" s="425"/>
      <c r="BV23" s="423">
        <v>133912799</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170</v>
      </c>
      <c r="F24" s="380"/>
      <c r="G24" s="380"/>
      <c r="H24" s="380"/>
      <c r="I24" s="380"/>
      <c r="J24" s="380"/>
      <c r="K24" s="381"/>
      <c r="L24" s="376">
        <v>1</v>
      </c>
      <c r="M24" s="377"/>
      <c r="N24" s="377"/>
      <c r="O24" s="377"/>
      <c r="P24" s="378"/>
      <c r="Q24" s="376">
        <v>12445</v>
      </c>
      <c r="R24" s="377"/>
      <c r="S24" s="377"/>
      <c r="T24" s="377"/>
      <c r="U24" s="377"/>
      <c r="V24" s="378"/>
      <c r="W24" s="466"/>
      <c r="X24" s="403"/>
      <c r="Y24" s="404"/>
      <c r="Z24" s="379" t="s">
        <v>171</v>
      </c>
      <c r="AA24" s="380"/>
      <c r="AB24" s="380"/>
      <c r="AC24" s="380"/>
      <c r="AD24" s="380"/>
      <c r="AE24" s="380"/>
      <c r="AF24" s="380"/>
      <c r="AG24" s="381"/>
      <c r="AH24" s="376">
        <v>7844</v>
      </c>
      <c r="AI24" s="377"/>
      <c r="AJ24" s="377"/>
      <c r="AK24" s="377"/>
      <c r="AL24" s="378"/>
      <c r="AM24" s="376">
        <v>23994796</v>
      </c>
      <c r="AN24" s="377"/>
      <c r="AO24" s="377"/>
      <c r="AP24" s="377"/>
      <c r="AQ24" s="377"/>
      <c r="AR24" s="378"/>
      <c r="AS24" s="376">
        <v>3059</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698388478</v>
      </c>
      <c r="BO24" s="424"/>
      <c r="BP24" s="424"/>
      <c r="BQ24" s="424"/>
      <c r="BR24" s="424"/>
      <c r="BS24" s="424"/>
      <c r="BT24" s="424"/>
      <c r="BU24" s="425"/>
      <c r="BV24" s="423">
        <v>689416096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173</v>
      </c>
      <c r="F25" s="380"/>
      <c r="G25" s="380"/>
      <c r="H25" s="380"/>
      <c r="I25" s="380"/>
      <c r="J25" s="380"/>
      <c r="K25" s="381"/>
      <c r="L25" s="376">
        <v>2</v>
      </c>
      <c r="M25" s="377"/>
      <c r="N25" s="377"/>
      <c r="O25" s="377"/>
      <c r="P25" s="378"/>
      <c r="Q25" s="376">
        <v>9975</v>
      </c>
      <c r="R25" s="377"/>
      <c r="S25" s="377"/>
      <c r="T25" s="377"/>
      <c r="U25" s="377"/>
      <c r="V25" s="378"/>
      <c r="W25" s="466"/>
      <c r="X25" s="403"/>
      <c r="Y25" s="404"/>
      <c r="Z25" s="379" t="s">
        <v>174</v>
      </c>
      <c r="AA25" s="380"/>
      <c r="AB25" s="380"/>
      <c r="AC25" s="380"/>
      <c r="AD25" s="380"/>
      <c r="AE25" s="380"/>
      <c r="AF25" s="380"/>
      <c r="AG25" s="381"/>
      <c r="AH25" s="376">
        <v>1347</v>
      </c>
      <c r="AI25" s="377"/>
      <c r="AJ25" s="377"/>
      <c r="AK25" s="377"/>
      <c r="AL25" s="378"/>
      <c r="AM25" s="376">
        <v>3775641</v>
      </c>
      <c r="AN25" s="377"/>
      <c r="AO25" s="377"/>
      <c r="AP25" s="377"/>
      <c r="AQ25" s="377"/>
      <c r="AR25" s="378"/>
      <c r="AS25" s="376">
        <v>2803</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190246750</v>
      </c>
      <c r="BO25" s="453"/>
      <c r="BP25" s="453"/>
      <c r="BQ25" s="453"/>
      <c r="BR25" s="453"/>
      <c r="BS25" s="453"/>
      <c r="BT25" s="453"/>
      <c r="BU25" s="454"/>
      <c r="BV25" s="452">
        <v>116353375</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176</v>
      </c>
      <c r="F26" s="380"/>
      <c r="G26" s="380"/>
      <c r="H26" s="380"/>
      <c r="I26" s="380"/>
      <c r="J26" s="380"/>
      <c r="K26" s="381"/>
      <c r="L26" s="376">
        <v>1</v>
      </c>
      <c r="M26" s="377"/>
      <c r="N26" s="377"/>
      <c r="O26" s="377"/>
      <c r="P26" s="378"/>
      <c r="Q26" s="376">
        <v>7505</v>
      </c>
      <c r="R26" s="377"/>
      <c r="S26" s="377"/>
      <c r="T26" s="377"/>
      <c r="U26" s="377"/>
      <c r="V26" s="378"/>
      <c r="W26" s="466"/>
      <c r="X26" s="403"/>
      <c r="Y26" s="404"/>
      <c r="Z26" s="379" t="s">
        <v>177</v>
      </c>
      <c r="AA26" s="434"/>
      <c r="AB26" s="434"/>
      <c r="AC26" s="434"/>
      <c r="AD26" s="434"/>
      <c r="AE26" s="434"/>
      <c r="AF26" s="434"/>
      <c r="AG26" s="435"/>
      <c r="AH26" s="376">
        <v>534</v>
      </c>
      <c r="AI26" s="377"/>
      <c r="AJ26" s="377"/>
      <c r="AK26" s="377"/>
      <c r="AL26" s="378"/>
      <c r="AM26" s="376">
        <v>1816668</v>
      </c>
      <c r="AN26" s="377"/>
      <c r="AO26" s="377"/>
      <c r="AP26" s="377"/>
      <c r="AQ26" s="377"/>
      <c r="AR26" s="378"/>
      <c r="AS26" s="376">
        <v>3402</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v>3306217</v>
      </c>
      <c r="BO26" s="424"/>
      <c r="BP26" s="424"/>
      <c r="BQ26" s="424"/>
      <c r="BR26" s="424"/>
      <c r="BS26" s="424"/>
      <c r="BT26" s="424"/>
      <c r="BU26" s="425"/>
      <c r="BV26" s="423">
        <v>3075426</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179</v>
      </c>
      <c r="F27" s="380"/>
      <c r="G27" s="380"/>
      <c r="H27" s="380"/>
      <c r="I27" s="380"/>
      <c r="J27" s="380"/>
      <c r="K27" s="381"/>
      <c r="L27" s="376">
        <v>1</v>
      </c>
      <c r="M27" s="377"/>
      <c r="N27" s="377"/>
      <c r="O27" s="377"/>
      <c r="P27" s="378"/>
      <c r="Q27" s="376">
        <v>10600</v>
      </c>
      <c r="R27" s="377"/>
      <c r="S27" s="377"/>
      <c r="T27" s="377"/>
      <c r="U27" s="377"/>
      <c r="V27" s="378"/>
      <c r="W27" s="466"/>
      <c r="X27" s="403"/>
      <c r="Y27" s="404"/>
      <c r="Z27" s="379" t="s">
        <v>180</v>
      </c>
      <c r="AA27" s="380"/>
      <c r="AB27" s="380"/>
      <c r="AC27" s="380"/>
      <c r="AD27" s="380"/>
      <c r="AE27" s="380"/>
      <c r="AF27" s="380"/>
      <c r="AG27" s="381"/>
      <c r="AH27" s="376">
        <v>5897</v>
      </c>
      <c r="AI27" s="377"/>
      <c r="AJ27" s="377"/>
      <c r="AK27" s="377"/>
      <c r="AL27" s="378"/>
      <c r="AM27" s="376">
        <v>20282733</v>
      </c>
      <c r="AN27" s="377"/>
      <c r="AO27" s="377"/>
      <c r="AP27" s="377"/>
      <c r="AQ27" s="377"/>
      <c r="AR27" s="378"/>
      <c r="AS27" s="376">
        <v>3440</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t="s">
        <v>182</v>
      </c>
      <c r="BO27" s="458"/>
      <c r="BP27" s="458"/>
      <c r="BQ27" s="458"/>
      <c r="BR27" s="458"/>
      <c r="BS27" s="458"/>
      <c r="BT27" s="458"/>
      <c r="BU27" s="459"/>
      <c r="BV27" s="457" t="s">
        <v>182</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183</v>
      </c>
      <c r="F28" s="380"/>
      <c r="G28" s="380"/>
      <c r="H28" s="380"/>
      <c r="I28" s="380"/>
      <c r="J28" s="380"/>
      <c r="K28" s="381"/>
      <c r="L28" s="376">
        <v>1</v>
      </c>
      <c r="M28" s="377"/>
      <c r="N28" s="377"/>
      <c r="O28" s="377"/>
      <c r="P28" s="378"/>
      <c r="Q28" s="376">
        <v>9300</v>
      </c>
      <c r="R28" s="377"/>
      <c r="S28" s="377"/>
      <c r="T28" s="377"/>
      <c r="U28" s="377"/>
      <c r="V28" s="378"/>
      <c r="W28" s="466"/>
      <c r="X28" s="403"/>
      <c r="Y28" s="404"/>
      <c r="Z28" s="379" t="s">
        <v>184</v>
      </c>
      <c r="AA28" s="380"/>
      <c r="AB28" s="380"/>
      <c r="AC28" s="380"/>
      <c r="AD28" s="380"/>
      <c r="AE28" s="380"/>
      <c r="AF28" s="380"/>
      <c r="AG28" s="381"/>
      <c r="AH28" s="376">
        <v>562</v>
      </c>
      <c r="AI28" s="377"/>
      <c r="AJ28" s="377"/>
      <c r="AK28" s="377"/>
      <c r="AL28" s="378"/>
      <c r="AM28" s="376">
        <v>1710166</v>
      </c>
      <c r="AN28" s="377"/>
      <c r="AO28" s="377"/>
      <c r="AP28" s="377"/>
      <c r="AQ28" s="377"/>
      <c r="AR28" s="378"/>
      <c r="AS28" s="376">
        <v>3043</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11818416</v>
      </c>
      <c r="BO28" s="453"/>
      <c r="BP28" s="453"/>
      <c r="BQ28" s="453"/>
      <c r="BR28" s="453"/>
      <c r="BS28" s="453"/>
      <c r="BT28" s="453"/>
      <c r="BU28" s="454"/>
      <c r="BV28" s="452">
        <v>4902372</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186</v>
      </c>
      <c r="F29" s="380"/>
      <c r="G29" s="380"/>
      <c r="H29" s="380"/>
      <c r="I29" s="380"/>
      <c r="J29" s="380"/>
      <c r="K29" s="381"/>
      <c r="L29" s="376">
        <v>52</v>
      </c>
      <c r="M29" s="377"/>
      <c r="N29" s="377"/>
      <c r="O29" s="377"/>
      <c r="P29" s="378"/>
      <c r="Q29" s="376">
        <v>8600</v>
      </c>
      <c r="R29" s="377"/>
      <c r="S29" s="377"/>
      <c r="T29" s="377"/>
      <c r="U29" s="377"/>
      <c r="V29" s="378"/>
      <c r="W29" s="467"/>
      <c r="X29" s="468"/>
      <c r="Y29" s="469"/>
      <c r="Z29" s="379" t="s">
        <v>187</v>
      </c>
      <c r="AA29" s="380"/>
      <c r="AB29" s="380"/>
      <c r="AC29" s="380"/>
      <c r="AD29" s="380"/>
      <c r="AE29" s="380"/>
      <c r="AF29" s="380"/>
      <c r="AG29" s="381"/>
      <c r="AH29" s="376">
        <v>14303</v>
      </c>
      <c r="AI29" s="377"/>
      <c r="AJ29" s="377"/>
      <c r="AK29" s="377"/>
      <c r="AL29" s="378"/>
      <c r="AM29" s="376">
        <v>45987695</v>
      </c>
      <c r="AN29" s="377"/>
      <c r="AO29" s="377"/>
      <c r="AP29" s="377"/>
      <c r="AQ29" s="377"/>
      <c r="AR29" s="378"/>
      <c r="AS29" s="376">
        <v>3215</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t="s">
        <v>129</v>
      </c>
      <c r="BO29" s="424"/>
      <c r="BP29" s="424"/>
      <c r="BQ29" s="424"/>
      <c r="BR29" s="424"/>
      <c r="BS29" s="424"/>
      <c r="BT29" s="424"/>
      <c r="BU29" s="425"/>
      <c r="BV29" s="423" t="s">
        <v>129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99.8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9946559</v>
      </c>
      <c r="BO30" s="458"/>
      <c r="BP30" s="458"/>
      <c r="BQ30" s="458"/>
      <c r="BR30" s="458"/>
      <c r="BS30" s="458"/>
      <c r="BT30" s="458"/>
      <c r="BU30" s="459"/>
      <c r="BV30" s="457">
        <v>8109747</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198</v>
      </c>
      <c r="V33" s="375"/>
      <c r="W33" s="374" t="s">
        <v>197</v>
      </c>
      <c r="X33" s="374"/>
      <c r="Y33" s="374"/>
      <c r="Z33" s="374"/>
      <c r="AA33" s="374"/>
      <c r="AB33" s="374"/>
      <c r="AC33" s="374"/>
      <c r="AD33" s="374"/>
      <c r="AE33" s="374"/>
      <c r="AF33" s="374"/>
      <c r="AG33" s="374"/>
      <c r="AH33" s="374"/>
      <c r="AI33" s="374"/>
      <c r="AJ33" s="374"/>
      <c r="AK33" s="374"/>
      <c r="AL33" s="203"/>
      <c r="AM33" s="375" t="s">
        <v>199</v>
      </c>
      <c r="AN33" s="375"/>
      <c r="AO33" s="374" t="s">
        <v>200</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204</v>
      </c>
      <c r="CP33" s="375"/>
      <c r="CQ33" s="374" t="s">
        <v>205</v>
      </c>
      <c r="CR33" s="374"/>
      <c r="CS33" s="374"/>
      <c r="CT33" s="374"/>
      <c r="CU33" s="374"/>
      <c r="CV33" s="374"/>
      <c r="CW33" s="374"/>
      <c r="CX33" s="374"/>
      <c r="CY33" s="374"/>
      <c r="CZ33" s="374"/>
      <c r="DA33" s="374"/>
      <c r="DB33" s="374"/>
      <c r="DC33" s="374"/>
      <c r="DD33" s="374"/>
      <c r="DE33" s="374"/>
      <c r="DF33" s="203"/>
      <c r="DG33" s="373" t="s">
        <v>206</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10</v>
      </c>
      <c r="V34" s="371"/>
      <c r="W34" s="372" t="str">
        <f>IF('各会計、関係団体の財政状況及び健全化判断比率'!B28="","",'各会計、関係団体の財政状況及び健全化判断比率'!B28)</f>
        <v>後期高齢者医療事業特別会計</v>
      </c>
      <c r="X34" s="372"/>
      <c r="Y34" s="372"/>
      <c r="Z34" s="372"/>
      <c r="AA34" s="372"/>
      <c r="AB34" s="372"/>
      <c r="AC34" s="372"/>
      <c r="AD34" s="372"/>
      <c r="AE34" s="372"/>
      <c r="AF34" s="372"/>
      <c r="AG34" s="372"/>
      <c r="AH34" s="372"/>
      <c r="AI34" s="372"/>
      <c r="AJ34" s="372"/>
      <c r="AK34" s="372"/>
      <c r="AL34" s="178"/>
      <c r="AM34" s="371">
        <f>IF(AO34="","",MAX(C34:D43,U34:V43)+1)</f>
        <v>15</v>
      </c>
      <c r="AN34" s="371"/>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78"/>
      <c r="BE34" s="371">
        <f>IF(BG34="","",MAX(C34:D43,U34:V43,AM34:AN43)+1)</f>
        <v>18</v>
      </c>
      <c r="BF34" s="371"/>
      <c r="BG34" s="372" t="str">
        <f>IF('各会計、関係団体の財政状況及び健全化判断比率'!B36="","",'各会計、関係団体の財政状況及び健全化判断比率'!B36)</f>
        <v>中央卸売市場事業特別会計</v>
      </c>
      <c r="BH34" s="372"/>
      <c r="BI34" s="372"/>
      <c r="BJ34" s="372"/>
      <c r="BK34" s="372"/>
      <c r="BL34" s="372"/>
      <c r="BM34" s="372"/>
      <c r="BN34" s="372"/>
      <c r="BO34" s="372"/>
      <c r="BP34" s="372"/>
      <c r="BQ34" s="372"/>
      <c r="BR34" s="372"/>
      <c r="BS34" s="372"/>
      <c r="BT34" s="372"/>
      <c r="BU34" s="372"/>
      <c r="BV34" s="178"/>
      <c r="BW34" s="371">
        <f>IF(BY34="","",MAX(C34:D43,U34:V43,AM34:AN43,BE34:BF43)+1)</f>
        <v>21</v>
      </c>
      <c r="BX34" s="371"/>
      <c r="BY34" s="372" t="str">
        <f>IF('各会計、関係団体の財政状況及び健全化判断比率'!B68="","",'各会計、関係団体の財政状況及び健全化判断比率'!B68)</f>
        <v>安芸地区衛生施設管理組合（一般会計）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26</v>
      </c>
      <c r="CP34" s="371"/>
      <c r="CQ34" s="372" t="str">
        <f>IF('各会計、関係団体の財政状況及び健全化判断比率'!BS7="","",'各会計、関係団体の財政状況及び健全化判断比率'!BS7)</f>
        <v>（株）広島バスセンター</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住宅資金貸付特別会計</v>
      </c>
      <c r="F35" s="372"/>
      <c r="G35" s="372"/>
      <c r="H35" s="372"/>
      <c r="I35" s="372"/>
      <c r="J35" s="372"/>
      <c r="K35" s="372"/>
      <c r="L35" s="372"/>
      <c r="M35" s="372"/>
      <c r="N35" s="372"/>
      <c r="O35" s="372"/>
      <c r="P35" s="372"/>
      <c r="Q35" s="372"/>
      <c r="R35" s="372"/>
      <c r="S35" s="372"/>
      <c r="T35" s="178"/>
      <c r="U35" s="371">
        <f>IF(W35="","",U34+1)</f>
        <v>11</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f t="shared" ref="AM35:AM43" si="0">IF(AO35="","",AM34+1)</f>
        <v>16</v>
      </c>
      <c r="AN35" s="371"/>
      <c r="AO35" s="372" t="str">
        <f>IF('各会計、関係団体の財政状況及び健全化判断比率'!B34="","",'各会計、関係団体の財政状況及び健全化判断比率'!B34)</f>
        <v>下水道事業会計</v>
      </c>
      <c r="AP35" s="372"/>
      <c r="AQ35" s="372"/>
      <c r="AR35" s="372"/>
      <c r="AS35" s="372"/>
      <c r="AT35" s="372"/>
      <c r="AU35" s="372"/>
      <c r="AV35" s="372"/>
      <c r="AW35" s="372"/>
      <c r="AX35" s="372"/>
      <c r="AY35" s="372"/>
      <c r="AZ35" s="372"/>
      <c r="BA35" s="372"/>
      <c r="BB35" s="372"/>
      <c r="BC35" s="372"/>
      <c r="BD35" s="178"/>
      <c r="BE35" s="371">
        <f t="shared" ref="BE35:BE43" si="1">IF(BG35="","",BE34+1)</f>
        <v>19</v>
      </c>
      <c r="BF35" s="371"/>
      <c r="BG35" s="372" t="str">
        <f>IF('各会計、関係団体の財政状況及び健全化判断比率'!B37="","",'各会計、関係団体の財政状況及び健全化判断比率'!B37)</f>
        <v>国民宿舎湯来ロッジ等特別会計</v>
      </c>
      <c r="BH35" s="372"/>
      <c r="BI35" s="372"/>
      <c r="BJ35" s="372"/>
      <c r="BK35" s="372"/>
      <c r="BL35" s="372"/>
      <c r="BM35" s="372"/>
      <c r="BN35" s="372"/>
      <c r="BO35" s="372"/>
      <c r="BP35" s="372"/>
      <c r="BQ35" s="372"/>
      <c r="BR35" s="372"/>
      <c r="BS35" s="372"/>
      <c r="BT35" s="372"/>
      <c r="BU35" s="372"/>
      <c r="BV35" s="178"/>
      <c r="BW35" s="371">
        <f t="shared" ref="BW35:BW43" si="2">IF(BY35="","",BW34+1)</f>
        <v>22</v>
      </c>
      <c r="BX35" s="371"/>
      <c r="BY35" s="372" t="str">
        <f>IF('各会計、関係団体の財政状況及び健全化判断比率'!B69="","",'各会計、関係団体の財政状況及び健全化判断比率'!B69)</f>
        <v>安芸地区衛生施設管理組合（安芸地区広域ごみ焼却場事業特別会計）</v>
      </c>
      <c r="BZ35" s="372"/>
      <c r="CA35" s="372"/>
      <c r="CB35" s="372"/>
      <c r="CC35" s="372"/>
      <c r="CD35" s="372"/>
      <c r="CE35" s="372"/>
      <c r="CF35" s="372"/>
      <c r="CG35" s="372"/>
      <c r="CH35" s="372"/>
      <c r="CI35" s="372"/>
      <c r="CJ35" s="372"/>
      <c r="CK35" s="372"/>
      <c r="CL35" s="372"/>
      <c r="CM35" s="372"/>
      <c r="CN35" s="178"/>
      <c r="CO35" s="371">
        <f t="shared" ref="CO35:CO43" si="3">IF(CQ35="","",CO34+1)</f>
        <v>27</v>
      </c>
      <c r="CP35" s="371"/>
      <c r="CQ35" s="372" t="str">
        <f>IF('各会計、関係団体の財政状況及び健全化判断比率'!BS8="","",'各会計、関係団体の財政状況及び健全化判断比率'!BS8)</f>
        <v>広島交通（株）</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母子父子寡婦福祉資金貸付特別会計</v>
      </c>
      <c r="F36" s="372"/>
      <c r="G36" s="372"/>
      <c r="H36" s="372"/>
      <c r="I36" s="372"/>
      <c r="J36" s="372"/>
      <c r="K36" s="372"/>
      <c r="L36" s="372"/>
      <c r="M36" s="372"/>
      <c r="N36" s="372"/>
      <c r="O36" s="372"/>
      <c r="P36" s="372"/>
      <c r="Q36" s="372"/>
      <c r="R36" s="372"/>
      <c r="S36" s="372"/>
      <c r="T36" s="178"/>
      <c r="U36" s="371">
        <f t="shared" ref="U36:U43" si="4">IF(W36="","",U35+1)</f>
        <v>12</v>
      </c>
      <c r="V36" s="371"/>
      <c r="W36" s="372" t="str">
        <f>IF('各会計、関係団体の財政状況及び健全化判断比率'!B30="","",'各会計、関係団体の財政状況及び健全化判断比率'!B30)</f>
        <v>国民健康保険事業特別会計</v>
      </c>
      <c r="X36" s="372"/>
      <c r="Y36" s="372"/>
      <c r="Z36" s="372"/>
      <c r="AA36" s="372"/>
      <c r="AB36" s="372"/>
      <c r="AC36" s="372"/>
      <c r="AD36" s="372"/>
      <c r="AE36" s="372"/>
      <c r="AF36" s="372"/>
      <c r="AG36" s="372"/>
      <c r="AH36" s="372"/>
      <c r="AI36" s="372"/>
      <c r="AJ36" s="372"/>
      <c r="AK36" s="372"/>
      <c r="AL36" s="178"/>
      <c r="AM36" s="371">
        <f t="shared" si="0"/>
        <v>17</v>
      </c>
      <c r="AN36" s="371"/>
      <c r="AO36" s="372" t="str">
        <f>IF('各会計、関係団体の財政状況及び健全化判断比率'!B35="","",'各会計、関係団体の財政状況及び健全化判断比率'!B35)</f>
        <v>安芸市民病院事業会計</v>
      </c>
      <c r="AP36" s="372"/>
      <c r="AQ36" s="372"/>
      <c r="AR36" s="372"/>
      <c r="AS36" s="372"/>
      <c r="AT36" s="372"/>
      <c r="AU36" s="372"/>
      <c r="AV36" s="372"/>
      <c r="AW36" s="372"/>
      <c r="AX36" s="372"/>
      <c r="AY36" s="372"/>
      <c r="AZ36" s="372"/>
      <c r="BA36" s="372"/>
      <c r="BB36" s="372"/>
      <c r="BC36" s="372"/>
      <c r="BD36" s="178"/>
      <c r="BE36" s="371">
        <f t="shared" si="1"/>
        <v>20</v>
      </c>
      <c r="BF36" s="371"/>
      <c r="BG36" s="372" t="str">
        <f>IF('各会計、関係団体の財政状況及び健全化判断比率'!B38="","",'各会計、関係団体の財政状況及び健全化判断比率'!B38)</f>
        <v>開発事業特別会計</v>
      </c>
      <c r="BH36" s="372"/>
      <c r="BI36" s="372"/>
      <c r="BJ36" s="372"/>
      <c r="BK36" s="372"/>
      <c r="BL36" s="372"/>
      <c r="BM36" s="372"/>
      <c r="BN36" s="372"/>
      <c r="BO36" s="372"/>
      <c r="BP36" s="372"/>
      <c r="BQ36" s="372"/>
      <c r="BR36" s="372"/>
      <c r="BS36" s="372"/>
      <c r="BT36" s="372"/>
      <c r="BU36" s="372"/>
      <c r="BV36" s="178"/>
      <c r="BW36" s="371">
        <f t="shared" si="2"/>
        <v>23</v>
      </c>
      <c r="BX36" s="371"/>
      <c r="BY36" s="372" t="str">
        <f>IF('各会計、関係団体の財政状況及び健全化判断比率'!B70="","",'各会計、関係団体の財政状況及び健全化判断比率'!B70)</f>
        <v>広島県後期高齢者医療広域連合（一般会計）</v>
      </c>
      <c r="BZ36" s="372"/>
      <c r="CA36" s="372"/>
      <c r="CB36" s="372"/>
      <c r="CC36" s="372"/>
      <c r="CD36" s="372"/>
      <c r="CE36" s="372"/>
      <c r="CF36" s="372"/>
      <c r="CG36" s="372"/>
      <c r="CH36" s="372"/>
      <c r="CI36" s="372"/>
      <c r="CJ36" s="372"/>
      <c r="CK36" s="372"/>
      <c r="CL36" s="372"/>
      <c r="CM36" s="372"/>
      <c r="CN36" s="178"/>
      <c r="CO36" s="371">
        <f t="shared" si="3"/>
        <v>28</v>
      </c>
      <c r="CP36" s="371"/>
      <c r="CQ36" s="372" t="str">
        <f>IF('各会計、関係団体の財政状況及び健全化判断比率'!BS9="","",'各会計、関係団体の財政状況及び健全化判断比率'!BS9)</f>
        <v>（公財）広島市文化財団</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f>IF(E37="","",C36+1)</f>
        <v>4</v>
      </c>
      <c r="D37" s="371"/>
      <c r="E37" s="372" t="str">
        <f>IF('各会計、関係団体の財政状況及び健全化判断比率'!B10="","",'各会計、関係団体の財政状況及び健全化判断比率'!B10)</f>
        <v>物品調達特別会計</v>
      </c>
      <c r="F37" s="372"/>
      <c r="G37" s="372"/>
      <c r="H37" s="372"/>
      <c r="I37" s="372"/>
      <c r="J37" s="372"/>
      <c r="K37" s="372"/>
      <c r="L37" s="372"/>
      <c r="M37" s="372"/>
      <c r="N37" s="372"/>
      <c r="O37" s="372"/>
      <c r="P37" s="372"/>
      <c r="Q37" s="372"/>
      <c r="R37" s="372"/>
      <c r="S37" s="372"/>
      <c r="T37" s="178"/>
      <c r="U37" s="371">
        <f t="shared" si="4"/>
        <v>13</v>
      </c>
      <c r="V37" s="371"/>
      <c r="W37" s="372" t="str">
        <f>IF('各会計、関係団体の財政状況及び健全化判断比率'!B31="","",'各会計、関係団体の財政状況及び健全化判断比率'!B31)</f>
        <v>競輪事業特別会計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24</v>
      </c>
      <c r="BX37" s="371"/>
      <c r="BY37" s="372" t="str">
        <f>IF('各会計、関係団体の財政状況及び健全化判断比率'!B71="","",'各会計、関係団体の財政状況及び健全化判断比率'!B71)</f>
        <v>広島県後期高齢者医療広域連合（後期高齢者医療特別会計）</v>
      </c>
      <c r="BZ37" s="372"/>
      <c r="CA37" s="372"/>
      <c r="CB37" s="372"/>
      <c r="CC37" s="372"/>
      <c r="CD37" s="372"/>
      <c r="CE37" s="372"/>
      <c r="CF37" s="372"/>
      <c r="CG37" s="372"/>
      <c r="CH37" s="372"/>
      <c r="CI37" s="372"/>
      <c r="CJ37" s="372"/>
      <c r="CK37" s="372"/>
      <c r="CL37" s="372"/>
      <c r="CM37" s="372"/>
      <c r="CN37" s="178"/>
      <c r="CO37" s="371">
        <f t="shared" si="3"/>
        <v>29</v>
      </c>
      <c r="CP37" s="371"/>
      <c r="CQ37" s="372" t="str">
        <f>IF('各会計、関係団体の財政状況及び健全化判断比率'!BS10="","",'各会計、関係団体の財政状況及び健全化判断比率'!BS10)</f>
        <v>（公財）広島市スポーツ協会</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f t="shared" ref="C38:C43" si="5">IF(E38="","",C37+1)</f>
        <v>5</v>
      </c>
      <c r="D38" s="371"/>
      <c r="E38" s="372" t="str">
        <f>IF('各会計、関係団体の財政状況及び健全化判断比率'!B11="","",'各会計、関係団体の財政状況及び健全化判断比率'!B11)</f>
        <v>公債管理特別会計</v>
      </c>
      <c r="F38" s="372"/>
      <c r="G38" s="372"/>
      <c r="H38" s="372"/>
      <c r="I38" s="372"/>
      <c r="J38" s="372"/>
      <c r="K38" s="372"/>
      <c r="L38" s="372"/>
      <c r="M38" s="372"/>
      <c r="N38" s="372"/>
      <c r="O38" s="372"/>
      <c r="P38" s="372"/>
      <c r="Q38" s="372"/>
      <c r="R38" s="372"/>
      <c r="S38" s="372"/>
      <c r="T38" s="178"/>
      <c r="U38" s="371">
        <f t="shared" si="4"/>
        <v>14</v>
      </c>
      <c r="V38" s="371"/>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25</v>
      </c>
      <c r="BX38" s="371"/>
      <c r="BY38" s="372" t="str">
        <f>IF('各会計、関係団体の財政状況及び健全化判断比率'!B72="","",'各会計、関係団体の財政状況及び健全化判断比率'!B72)</f>
        <v>広島県海田高等学校財産組合（一般会計）</v>
      </c>
      <c r="BZ38" s="372"/>
      <c r="CA38" s="372"/>
      <c r="CB38" s="372"/>
      <c r="CC38" s="372"/>
      <c r="CD38" s="372"/>
      <c r="CE38" s="372"/>
      <c r="CF38" s="372"/>
      <c r="CG38" s="372"/>
      <c r="CH38" s="372"/>
      <c r="CI38" s="372"/>
      <c r="CJ38" s="372"/>
      <c r="CK38" s="372"/>
      <c r="CL38" s="372"/>
      <c r="CM38" s="372"/>
      <c r="CN38" s="178"/>
      <c r="CO38" s="371">
        <f t="shared" si="3"/>
        <v>30</v>
      </c>
      <c r="CP38" s="371"/>
      <c r="CQ38" s="372" t="str">
        <f>IF('各会計、関係団体の財政状況及び健全化判断比率'!BS11="","",'各会計、関係団体の財政状況及び健全化判断比率'!BS11)</f>
        <v>（公財）広島平和文化センター</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f t="shared" si="5"/>
        <v>6</v>
      </c>
      <c r="D39" s="371"/>
      <c r="E39" s="372" t="str">
        <f>IF('各会計、関係団体の財政状況及び健全化判断比率'!B12="","",'各会計、関係団体の財政状況及び健全化判断比率'!B12)</f>
        <v>広島市民球場特別会計</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f t="shared" si="3"/>
        <v>31</v>
      </c>
      <c r="CP39" s="371"/>
      <c r="CQ39" s="372" t="str">
        <f>IF('各会計、関係団体の財政状況及び健全化判断比率'!BS12="","",'各会計、関係団体の財政状況及び健全化判断比率'!BS12)</f>
        <v>（公財）広島市老人クラブ連合会</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f t="shared" si="5"/>
        <v>7</v>
      </c>
      <c r="D40" s="371"/>
      <c r="E40" s="372" t="str">
        <f>IF('各会計、関係団体の財政状況及び健全化判断比率'!B13="","",'各会計、関係団体の財政状況及び健全化判断比率'!B13)</f>
        <v>用地先行取得特別会計</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32</v>
      </c>
      <c r="CP40" s="371"/>
      <c r="CQ40" s="372" t="str">
        <f>IF('各会計、関係団体の財政状況及び健全化判断比率'!BS13="","",'各会計、関係団体の財政状況及び健全化判断比率'!BS13)</f>
        <v>（公財）広島原爆被爆者援護事業団</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f t="shared" si="5"/>
        <v>8</v>
      </c>
      <c r="D41" s="371"/>
      <c r="E41" s="372" t="str">
        <f>IF('各会計、関係団体の財政状況及び健全化判断比率'!B14="","",'各会計、関係団体の財政状況及び健全化判断比率'!B14)</f>
        <v>西風新都特別会計</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33</v>
      </c>
      <c r="CP41" s="371"/>
      <c r="CQ41" s="372" t="str">
        <f>IF('各会計、関係団体の財政状況及び健全化判断比率'!BS14="","",'各会計、関係団体の財政状況及び健全化判断比率'!BS14)</f>
        <v>地方独立行政法人広島市立病院機構</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f t="shared" si="5"/>
        <v>9</v>
      </c>
      <c r="D42" s="371"/>
      <c r="E42" s="372" t="str">
        <f>IF('各会計、関係団体の財政状況及び健全化判断比率'!B15="","",'各会計、関係団体の財政状況及び健全化判断比率'!B15)</f>
        <v>市立病院機構資金貸付特別会計</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34</v>
      </c>
      <c r="CP42" s="371"/>
      <c r="CQ42" s="372" t="str">
        <f>IF('各会計、関係団体の財政状況及び健全化判断比率'!BS15="","",'各会計、関係団体の財政状況及び健全化判断比率'!BS15)</f>
        <v>（公財）広島市産業振興センター</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f t="shared" si="3"/>
        <v>35</v>
      </c>
      <c r="CP43" s="371"/>
      <c r="CQ43" s="372" t="str">
        <f>IF('各会計、関係団体の財政状況及び健全化判断比率'!BS16="","",'各会計、関係団体の財政状況及び健全化判断比率'!BS16)</f>
        <v>広島市流通センター（株）</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8" t="s">
        <v>208</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209</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210</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211</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212</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213</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214</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639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15">
      <c r="A34" s="22"/>
      <c r="B34" s="31"/>
      <c r="C34" s="1180" t="s">
        <v>589</v>
      </c>
      <c r="D34" s="1180"/>
      <c r="E34" s="1181"/>
      <c r="F34" s="32">
        <v>2.94</v>
      </c>
      <c r="G34" s="33">
        <v>3.09</v>
      </c>
      <c r="H34" s="33">
        <v>3.06</v>
      </c>
      <c r="I34" s="33">
        <v>2.6</v>
      </c>
      <c r="J34" s="34">
        <v>2</v>
      </c>
      <c r="K34" s="22"/>
      <c r="L34" s="22"/>
      <c r="M34" s="22"/>
      <c r="N34" s="22"/>
      <c r="O34" s="22"/>
      <c r="P34" s="22"/>
    </row>
    <row r="35" spans="1:16" ht="39" customHeight="1" x14ac:dyDescent="0.15">
      <c r="A35" s="22"/>
      <c r="B35" s="35"/>
      <c r="C35" s="1174" t="s">
        <v>590</v>
      </c>
      <c r="D35" s="1175"/>
      <c r="E35" s="1176"/>
      <c r="F35" s="36">
        <v>1.28</v>
      </c>
      <c r="G35" s="37">
        <v>1.35</v>
      </c>
      <c r="H35" s="37">
        <v>1.3</v>
      </c>
      <c r="I35" s="37">
        <v>0.8</v>
      </c>
      <c r="J35" s="38">
        <v>0.68</v>
      </c>
      <c r="K35" s="22"/>
      <c r="L35" s="22"/>
      <c r="M35" s="22"/>
      <c r="N35" s="22"/>
      <c r="O35" s="22"/>
      <c r="P35" s="22"/>
    </row>
    <row r="36" spans="1:16" ht="39" customHeight="1" x14ac:dyDescent="0.15">
      <c r="A36" s="22"/>
      <c r="B36" s="35"/>
      <c r="C36" s="1174" t="s">
        <v>591</v>
      </c>
      <c r="D36" s="1175"/>
      <c r="E36" s="1176"/>
      <c r="F36" s="36">
        <v>0.23</v>
      </c>
      <c r="G36" s="37">
        <v>0.23</v>
      </c>
      <c r="H36" s="37">
        <v>0.26</v>
      </c>
      <c r="I36" s="37">
        <v>0.44</v>
      </c>
      <c r="J36" s="38">
        <v>0.61</v>
      </c>
      <c r="K36" s="22"/>
      <c r="L36" s="22"/>
      <c r="M36" s="22"/>
      <c r="N36" s="22"/>
      <c r="O36" s="22"/>
      <c r="P36" s="22"/>
    </row>
    <row r="37" spans="1:16" ht="39" customHeight="1" x14ac:dyDescent="0.15">
      <c r="A37" s="22"/>
      <c r="B37" s="35"/>
      <c r="C37" s="1174" t="s">
        <v>592</v>
      </c>
      <c r="D37" s="1175"/>
      <c r="E37" s="1176"/>
      <c r="F37" s="36">
        <v>0.74</v>
      </c>
      <c r="G37" s="37">
        <v>0.69</v>
      </c>
      <c r="H37" s="37">
        <v>0.49</v>
      </c>
      <c r="I37" s="37">
        <v>0.22</v>
      </c>
      <c r="J37" s="38">
        <v>0.54</v>
      </c>
      <c r="K37" s="22"/>
      <c r="L37" s="22"/>
      <c r="M37" s="22"/>
      <c r="N37" s="22"/>
      <c r="O37" s="22"/>
      <c r="P37" s="22"/>
    </row>
    <row r="38" spans="1:16" ht="39" customHeight="1" x14ac:dyDescent="0.15">
      <c r="A38" s="22"/>
      <c r="B38" s="35"/>
      <c r="C38" s="1174" t="s">
        <v>593</v>
      </c>
      <c r="D38" s="1175"/>
      <c r="E38" s="1176"/>
      <c r="F38" s="36">
        <v>0.75</v>
      </c>
      <c r="G38" s="37">
        <v>0.55000000000000004</v>
      </c>
      <c r="H38" s="37">
        <v>0.55000000000000004</v>
      </c>
      <c r="I38" s="37">
        <v>0.55000000000000004</v>
      </c>
      <c r="J38" s="38">
        <v>0.53</v>
      </c>
      <c r="K38" s="22"/>
      <c r="L38" s="22"/>
      <c r="M38" s="22"/>
      <c r="N38" s="22"/>
      <c r="O38" s="22"/>
      <c r="P38" s="22"/>
    </row>
    <row r="39" spans="1:16" ht="39" customHeight="1" x14ac:dyDescent="0.15">
      <c r="A39" s="22"/>
      <c r="B39" s="35"/>
      <c r="C39" s="1174" t="s">
        <v>594</v>
      </c>
      <c r="D39" s="1175"/>
      <c r="E39" s="1176"/>
      <c r="F39" s="36">
        <v>0</v>
      </c>
      <c r="G39" s="37">
        <v>0</v>
      </c>
      <c r="H39" s="37">
        <v>0</v>
      </c>
      <c r="I39" s="37">
        <v>0.32</v>
      </c>
      <c r="J39" s="38">
        <v>0.48</v>
      </c>
      <c r="K39" s="22"/>
      <c r="L39" s="22"/>
      <c r="M39" s="22"/>
      <c r="N39" s="22"/>
      <c r="O39" s="22"/>
      <c r="P39" s="22"/>
    </row>
    <row r="40" spans="1:16" ht="39" customHeight="1" x14ac:dyDescent="0.15">
      <c r="A40" s="22"/>
      <c r="B40" s="35"/>
      <c r="C40" s="1174" t="s">
        <v>595</v>
      </c>
      <c r="D40" s="1175"/>
      <c r="E40" s="1176"/>
      <c r="F40" s="36">
        <v>0.21</v>
      </c>
      <c r="G40" s="37">
        <v>0.31</v>
      </c>
      <c r="H40" s="37">
        <v>0.31</v>
      </c>
      <c r="I40" s="37">
        <v>0.3</v>
      </c>
      <c r="J40" s="38">
        <v>0.28999999999999998</v>
      </c>
      <c r="K40" s="22"/>
      <c r="L40" s="22"/>
      <c r="M40" s="22"/>
      <c r="N40" s="22"/>
      <c r="O40" s="22"/>
      <c r="P40" s="22"/>
    </row>
    <row r="41" spans="1:16" ht="39" customHeight="1" x14ac:dyDescent="0.15">
      <c r="A41" s="22"/>
      <c r="B41" s="35"/>
      <c r="C41" s="1174" t="s">
        <v>596</v>
      </c>
      <c r="D41" s="1175"/>
      <c r="E41" s="1176"/>
      <c r="F41" s="36">
        <v>0.15</v>
      </c>
      <c r="G41" s="37">
        <v>0.04</v>
      </c>
      <c r="H41" s="37">
        <v>0.02</v>
      </c>
      <c r="I41" s="37">
        <v>0.02</v>
      </c>
      <c r="J41" s="38">
        <v>0.02</v>
      </c>
      <c r="K41" s="22"/>
      <c r="L41" s="22"/>
      <c r="M41" s="22"/>
      <c r="N41" s="22"/>
      <c r="O41" s="22"/>
      <c r="P41" s="22"/>
    </row>
    <row r="42" spans="1:16" ht="39" customHeight="1" x14ac:dyDescent="0.15">
      <c r="A42" s="22"/>
      <c r="B42" s="39"/>
      <c r="C42" s="1174" t="s">
        <v>597</v>
      </c>
      <c r="D42" s="1175"/>
      <c r="E42" s="1176"/>
      <c r="F42" s="36" t="s">
        <v>541</v>
      </c>
      <c r="G42" s="37" t="s">
        <v>541</v>
      </c>
      <c r="H42" s="37" t="s">
        <v>541</v>
      </c>
      <c r="I42" s="37" t="s">
        <v>541</v>
      </c>
      <c r="J42" s="38" t="s">
        <v>541</v>
      </c>
      <c r="K42" s="22"/>
      <c r="L42" s="22"/>
      <c r="M42" s="22"/>
      <c r="N42" s="22"/>
      <c r="O42" s="22"/>
      <c r="P42" s="22"/>
    </row>
    <row r="43" spans="1:16" ht="39" customHeight="1" thickBot="1" x14ac:dyDescent="0.2">
      <c r="A43" s="22"/>
      <c r="B43" s="40"/>
      <c r="C43" s="1177" t="s">
        <v>598</v>
      </c>
      <c r="D43" s="1178"/>
      <c r="E43" s="1179"/>
      <c r="F43" s="41">
        <v>0.02</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wC8zIgYz7A0It2FNQOnViq6GXFd1odESQlMl/WSvBZz3PDWCJZjYYtO1URJcfNmVPBJpEcnNLvDeEUHVsJOeg==" saltValue="0fPQYb+KMIB7PS0JAHxQ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56802</v>
      </c>
      <c r="L45" s="60">
        <v>55445</v>
      </c>
      <c r="M45" s="60">
        <v>51526</v>
      </c>
      <c r="N45" s="60">
        <v>46326</v>
      </c>
      <c r="O45" s="61">
        <v>43137</v>
      </c>
      <c r="P45" s="48"/>
      <c r="Q45" s="48"/>
      <c r="R45" s="48"/>
      <c r="S45" s="48"/>
      <c r="T45" s="48"/>
      <c r="U45" s="48"/>
    </row>
    <row r="46" spans="1:21" ht="30.75" customHeight="1" x14ac:dyDescent="0.15">
      <c r="A46" s="48"/>
      <c r="B46" s="1202"/>
      <c r="C46" s="1203"/>
      <c r="D46" s="62"/>
      <c r="E46" s="1184" t="s">
        <v>13</v>
      </c>
      <c r="F46" s="1184"/>
      <c r="G46" s="1184"/>
      <c r="H46" s="1184"/>
      <c r="I46" s="1184"/>
      <c r="J46" s="1185"/>
      <c r="K46" s="63">
        <v>3680</v>
      </c>
      <c r="L46" s="64">
        <v>4592</v>
      </c>
      <c r="M46" s="64">
        <v>6055</v>
      </c>
      <c r="N46" s="64">
        <v>4299</v>
      </c>
      <c r="O46" s="65">
        <v>5772</v>
      </c>
      <c r="P46" s="48"/>
      <c r="Q46" s="48"/>
      <c r="R46" s="48"/>
      <c r="S46" s="48"/>
      <c r="T46" s="48"/>
      <c r="U46" s="48"/>
    </row>
    <row r="47" spans="1:21" ht="30.75" customHeight="1" x14ac:dyDescent="0.15">
      <c r="A47" s="48"/>
      <c r="B47" s="1202"/>
      <c r="C47" s="1203"/>
      <c r="D47" s="62"/>
      <c r="E47" s="1184" t="s">
        <v>14</v>
      </c>
      <c r="F47" s="1184"/>
      <c r="G47" s="1184"/>
      <c r="H47" s="1184"/>
      <c r="I47" s="1184"/>
      <c r="J47" s="1185"/>
      <c r="K47" s="63">
        <v>22639</v>
      </c>
      <c r="L47" s="64">
        <v>24974</v>
      </c>
      <c r="M47" s="64">
        <v>27246</v>
      </c>
      <c r="N47" s="64">
        <v>29495</v>
      </c>
      <c r="O47" s="65">
        <v>32979</v>
      </c>
      <c r="P47" s="48"/>
      <c r="Q47" s="48"/>
      <c r="R47" s="48"/>
      <c r="S47" s="48"/>
      <c r="T47" s="48"/>
      <c r="U47" s="48"/>
    </row>
    <row r="48" spans="1:21" ht="30.75" customHeight="1" x14ac:dyDescent="0.15">
      <c r="A48" s="48"/>
      <c r="B48" s="1202"/>
      <c r="C48" s="1203"/>
      <c r="D48" s="62"/>
      <c r="E48" s="1184" t="s">
        <v>15</v>
      </c>
      <c r="F48" s="1184"/>
      <c r="G48" s="1184"/>
      <c r="H48" s="1184"/>
      <c r="I48" s="1184"/>
      <c r="J48" s="1185"/>
      <c r="K48" s="63">
        <v>19895</v>
      </c>
      <c r="L48" s="64">
        <v>17985</v>
      </c>
      <c r="M48" s="64">
        <v>16339</v>
      </c>
      <c r="N48" s="64">
        <v>15672</v>
      </c>
      <c r="O48" s="65">
        <v>14438</v>
      </c>
      <c r="P48" s="48"/>
      <c r="Q48" s="48"/>
      <c r="R48" s="48"/>
      <c r="S48" s="48"/>
      <c r="T48" s="48"/>
      <c r="U48" s="48"/>
    </row>
    <row r="49" spans="1:21" ht="30.75" customHeight="1" x14ac:dyDescent="0.15">
      <c r="A49" s="48"/>
      <c r="B49" s="1202"/>
      <c r="C49" s="1203"/>
      <c r="D49" s="62"/>
      <c r="E49" s="1184" t="s">
        <v>16</v>
      </c>
      <c r="F49" s="1184"/>
      <c r="G49" s="1184"/>
      <c r="H49" s="1184"/>
      <c r="I49" s="1184"/>
      <c r="J49" s="1185"/>
      <c r="K49" s="63" t="s">
        <v>541</v>
      </c>
      <c r="L49" s="64" t="s">
        <v>541</v>
      </c>
      <c r="M49" s="64" t="s">
        <v>541</v>
      </c>
      <c r="N49" s="64" t="s">
        <v>541</v>
      </c>
      <c r="O49" s="65" t="s">
        <v>541</v>
      </c>
      <c r="P49" s="48"/>
      <c r="Q49" s="48"/>
      <c r="R49" s="48"/>
      <c r="S49" s="48"/>
      <c r="T49" s="48"/>
      <c r="U49" s="48"/>
    </row>
    <row r="50" spans="1:21" ht="30.75" customHeight="1" x14ac:dyDescent="0.15">
      <c r="A50" s="48"/>
      <c r="B50" s="1202"/>
      <c r="C50" s="1203"/>
      <c r="D50" s="62"/>
      <c r="E50" s="1184" t="s">
        <v>17</v>
      </c>
      <c r="F50" s="1184"/>
      <c r="G50" s="1184"/>
      <c r="H50" s="1184"/>
      <c r="I50" s="1184"/>
      <c r="J50" s="1185"/>
      <c r="K50" s="63">
        <v>335</v>
      </c>
      <c r="L50" s="64">
        <v>200</v>
      </c>
      <c r="M50" s="64">
        <v>140</v>
      </c>
      <c r="N50" s="64">
        <v>124</v>
      </c>
      <c r="O50" s="65">
        <v>128</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541</v>
      </c>
      <c r="L51" s="64" t="s">
        <v>541</v>
      </c>
      <c r="M51" s="64" t="s">
        <v>541</v>
      </c>
      <c r="N51" s="64" t="s">
        <v>541</v>
      </c>
      <c r="O51" s="65" t="s">
        <v>541</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68547</v>
      </c>
      <c r="L52" s="64">
        <v>67901</v>
      </c>
      <c r="M52" s="64">
        <v>67172</v>
      </c>
      <c r="N52" s="64">
        <v>65349</v>
      </c>
      <c r="O52" s="65">
        <v>65763</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34804</v>
      </c>
      <c r="L53" s="69">
        <v>35295</v>
      </c>
      <c r="M53" s="69">
        <v>34134</v>
      </c>
      <c r="N53" s="69">
        <v>30567</v>
      </c>
      <c r="O53" s="70">
        <v>30691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x14ac:dyDescent="0.2">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x14ac:dyDescent="0.15">
      <c r="B57" s="1190" t="s">
        <v>25</v>
      </c>
      <c r="C57" s="1191"/>
      <c r="D57" s="1194" t="s">
        <v>26</v>
      </c>
      <c r="E57" s="1195"/>
      <c r="F57" s="1195"/>
      <c r="G57" s="1195"/>
      <c r="H57" s="1195"/>
      <c r="I57" s="1195"/>
      <c r="J57" s="1196"/>
      <c r="K57" s="83">
        <v>101507</v>
      </c>
      <c r="L57" s="84">
        <v>94705</v>
      </c>
      <c r="M57" s="84">
        <v>82105.600000000006</v>
      </c>
      <c r="N57" s="84">
        <v>71752</v>
      </c>
      <c r="O57" s="85">
        <v>77410</v>
      </c>
    </row>
    <row r="58" spans="1:21" ht="31.5" customHeight="1" thickBot="1" x14ac:dyDescent="0.2">
      <c r="B58" s="1192"/>
      <c r="C58" s="1193"/>
      <c r="D58" s="1197" t="s">
        <v>27</v>
      </c>
      <c r="E58" s="1198"/>
      <c r="F58" s="1198"/>
      <c r="G58" s="1198"/>
      <c r="H58" s="1198"/>
      <c r="I58" s="1198"/>
      <c r="J58" s="1199"/>
      <c r="K58" s="86">
        <v>117364</v>
      </c>
      <c r="L58" s="87">
        <v>110087</v>
      </c>
      <c r="M58" s="87">
        <v>99584.3</v>
      </c>
      <c r="N58" s="87">
        <v>89327</v>
      </c>
      <c r="O58" s="88">
        <v>91925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uDKafZTNnw5exAyH59UPiFm3p87YPen4kUyXTDeWyt56frzui9S4G6iWNG1Q2Q6GvL6GkwedQM4UWf/AV9Xsg==" saltValue="etyi21BlzymtdV4OL9Tk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582</v>
      </c>
      <c r="J40" s="100" t="s">
        <v>583</v>
      </c>
      <c r="K40" s="100" t="s">
        <v>584</v>
      </c>
      <c r="L40" s="100" t="s">
        <v>585</v>
      </c>
      <c r="M40" s="101" t="s">
        <v>586</v>
      </c>
    </row>
    <row r="41" spans="2:13" ht="27.75" customHeight="1" x14ac:dyDescent="0.15">
      <c r="B41" s="1220" t="s">
        <v>30</v>
      </c>
      <c r="C41" s="1221"/>
      <c r="D41" s="102"/>
      <c r="E41" s="1222" t="s">
        <v>31</v>
      </c>
      <c r="F41" s="1222"/>
      <c r="G41" s="1222"/>
      <c r="H41" s="1223"/>
      <c r="I41" s="358">
        <v>1142844</v>
      </c>
      <c r="J41" s="359">
        <v>1142269</v>
      </c>
      <c r="K41" s="359">
        <v>1145785</v>
      </c>
      <c r="L41" s="359">
        <v>1178248</v>
      </c>
      <c r="M41" s="360">
        <v>1195916</v>
      </c>
    </row>
    <row r="42" spans="2:13" ht="27.75" customHeight="1" x14ac:dyDescent="0.15">
      <c r="B42" s="1210"/>
      <c r="C42" s="1211"/>
      <c r="D42" s="103"/>
      <c r="E42" s="1214" t="s">
        <v>32</v>
      </c>
      <c r="F42" s="1214"/>
      <c r="G42" s="1214"/>
      <c r="H42" s="1215"/>
      <c r="I42" s="361">
        <v>1208</v>
      </c>
      <c r="J42" s="362">
        <v>1190</v>
      </c>
      <c r="K42" s="362">
        <v>1066</v>
      </c>
      <c r="L42" s="362">
        <v>1027</v>
      </c>
      <c r="M42" s="363">
        <v>968</v>
      </c>
    </row>
    <row r="43" spans="2:13" ht="27.75" customHeight="1" x14ac:dyDescent="0.15">
      <c r="B43" s="1210"/>
      <c r="C43" s="1211"/>
      <c r="D43" s="103"/>
      <c r="E43" s="1214" t="s">
        <v>33</v>
      </c>
      <c r="F43" s="1214"/>
      <c r="G43" s="1214"/>
      <c r="H43" s="1215"/>
      <c r="I43" s="361">
        <v>266357</v>
      </c>
      <c r="J43" s="362">
        <v>252380</v>
      </c>
      <c r="K43" s="362">
        <v>234620</v>
      </c>
      <c r="L43" s="362">
        <v>216249</v>
      </c>
      <c r="M43" s="363">
        <v>205060</v>
      </c>
    </row>
    <row r="44" spans="2:13" ht="27.75" customHeight="1" x14ac:dyDescent="0.15">
      <c r="B44" s="1210"/>
      <c r="C44" s="1211"/>
      <c r="D44" s="103"/>
      <c r="E44" s="1214" t="s">
        <v>34</v>
      </c>
      <c r="F44" s="1214"/>
      <c r="G44" s="1214"/>
      <c r="H44" s="1215"/>
      <c r="I44" s="361" t="s">
        <v>541</v>
      </c>
      <c r="J44" s="362" t="s">
        <v>541</v>
      </c>
      <c r="K44" s="362" t="s">
        <v>541</v>
      </c>
      <c r="L44" s="362" t="s">
        <v>541</v>
      </c>
      <c r="M44" s="363" t="s">
        <v>541</v>
      </c>
    </row>
    <row r="45" spans="2:13" ht="27.75" customHeight="1" x14ac:dyDescent="0.15">
      <c r="B45" s="1210"/>
      <c r="C45" s="1211"/>
      <c r="D45" s="103"/>
      <c r="E45" s="1214" t="s">
        <v>35</v>
      </c>
      <c r="F45" s="1214"/>
      <c r="G45" s="1214"/>
      <c r="H45" s="1215"/>
      <c r="I45" s="361">
        <v>102465</v>
      </c>
      <c r="J45" s="362">
        <v>94559</v>
      </c>
      <c r="K45" s="362">
        <v>90008</v>
      </c>
      <c r="L45" s="362">
        <v>86475</v>
      </c>
      <c r="M45" s="363">
        <v>82899</v>
      </c>
    </row>
    <row r="46" spans="2:13" ht="27.75" customHeight="1" x14ac:dyDescent="0.15">
      <c r="B46" s="1210"/>
      <c r="C46" s="1211"/>
      <c r="D46" s="104"/>
      <c r="E46" s="1214" t="s">
        <v>36</v>
      </c>
      <c r="F46" s="1214"/>
      <c r="G46" s="1214"/>
      <c r="H46" s="1215"/>
      <c r="I46" s="361">
        <v>18273</v>
      </c>
      <c r="J46" s="362">
        <v>17841</v>
      </c>
      <c r="K46" s="362">
        <v>17720</v>
      </c>
      <c r="L46" s="362">
        <v>22623</v>
      </c>
      <c r="M46" s="363">
        <v>25855</v>
      </c>
    </row>
    <row r="47" spans="2:13" ht="27.75" customHeight="1" x14ac:dyDescent="0.15">
      <c r="B47" s="1210"/>
      <c r="C47" s="1211"/>
      <c r="D47" s="105"/>
      <c r="E47" s="1224" t="s">
        <v>37</v>
      </c>
      <c r="F47" s="1225"/>
      <c r="G47" s="1225"/>
      <c r="H47" s="1226"/>
      <c r="I47" s="361" t="s">
        <v>541</v>
      </c>
      <c r="J47" s="362" t="s">
        <v>541</v>
      </c>
      <c r="K47" s="362" t="s">
        <v>541</v>
      </c>
      <c r="L47" s="362" t="s">
        <v>541</v>
      </c>
      <c r="M47" s="363" t="s">
        <v>541</v>
      </c>
    </row>
    <row r="48" spans="2:13" ht="27.75" customHeight="1" x14ac:dyDescent="0.15">
      <c r="B48" s="1210"/>
      <c r="C48" s="1211"/>
      <c r="D48" s="103"/>
      <c r="E48" s="1214" t="s">
        <v>38</v>
      </c>
      <c r="F48" s="1214"/>
      <c r="G48" s="1214"/>
      <c r="H48" s="1215"/>
      <c r="I48" s="361" t="s">
        <v>541</v>
      </c>
      <c r="J48" s="362" t="s">
        <v>541</v>
      </c>
      <c r="K48" s="362" t="s">
        <v>541</v>
      </c>
      <c r="L48" s="362" t="s">
        <v>541</v>
      </c>
      <c r="M48" s="363" t="s">
        <v>541</v>
      </c>
    </row>
    <row r="49" spans="2:13" ht="27.75" customHeight="1" x14ac:dyDescent="0.15">
      <c r="B49" s="1212"/>
      <c r="C49" s="1213"/>
      <c r="D49" s="103"/>
      <c r="E49" s="1214" t="s">
        <v>39</v>
      </c>
      <c r="F49" s="1214"/>
      <c r="G49" s="1214"/>
      <c r="H49" s="1215"/>
      <c r="I49" s="361" t="s">
        <v>541</v>
      </c>
      <c r="J49" s="362" t="s">
        <v>541</v>
      </c>
      <c r="K49" s="362" t="s">
        <v>541</v>
      </c>
      <c r="L49" s="362" t="s">
        <v>541</v>
      </c>
      <c r="M49" s="363" t="s">
        <v>541</v>
      </c>
    </row>
    <row r="50" spans="2:13" ht="27.75" customHeight="1" x14ac:dyDescent="0.15">
      <c r="B50" s="1208" t="s">
        <v>40</v>
      </c>
      <c r="C50" s="1209"/>
      <c r="D50" s="106"/>
      <c r="E50" s="1214" t="s">
        <v>41</v>
      </c>
      <c r="F50" s="1214"/>
      <c r="G50" s="1214"/>
      <c r="H50" s="1215"/>
      <c r="I50" s="361">
        <v>109482</v>
      </c>
      <c r="J50" s="362">
        <v>96487</v>
      </c>
      <c r="K50" s="362">
        <v>88806</v>
      </c>
      <c r="L50" s="362">
        <v>97606</v>
      </c>
      <c r="M50" s="363">
        <v>105496</v>
      </c>
    </row>
    <row r="51" spans="2:13" ht="27.75" customHeight="1" x14ac:dyDescent="0.15">
      <c r="B51" s="1210"/>
      <c r="C51" s="1211"/>
      <c r="D51" s="103"/>
      <c r="E51" s="1214" t="s">
        <v>42</v>
      </c>
      <c r="F51" s="1214"/>
      <c r="G51" s="1214"/>
      <c r="H51" s="1215"/>
      <c r="I51" s="361">
        <v>189109</v>
      </c>
      <c r="J51" s="362">
        <v>187329</v>
      </c>
      <c r="K51" s="362">
        <v>182780</v>
      </c>
      <c r="L51" s="362">
        <v>187933</v>
      </c>
      <c r="M51" s="363">
        <v>191874</v>
      </c>
    </row>
    <row r="52" spans="2:13" ht="27.75" customHeight="1" x14ac:dyDescent="0.15">
      <c r="B52" s="1212"/>
      <c r="C52" s="1213"/>
      <c r="D52" s="103"/>
      <c r="E52" s="1214" t="s">
        <v>43</v>
      </c>
      <c r="F52" s="1214"/>
      <c r="G52" s="1214"/>
      <c r="H52" s="1215"/>
      <c r="I52" s="361">
        <v>677756</v>
      </c>
      <c r="J52" s="362">
        <v>691549</v>
      </c>
      <c r="K52" s="362">
        <v>702185</v>
      </c>
      <c r="L52" s="362">
        <v>714030</v>
      </c>
      <c r="M52" s="363">
        <v>727648</v>
      </c>
    </row>
    <row r="53" spans="2:13" ht="27.75" customHeight="1" thickBot="1" x14ac:dyDescent="0.2">
      <c r="B53" s="1216" t="s">
        <v>44</v>
      </c>
      <c r="C53" s="1217"/>
      <c r="D53" s="107"/>
      <c r="E53" s="1218" t="s">
        <v>45</v>
      </c>
      <c r="F53" s="1218"/>
      <c r="G53" s="1218"/>
      <c r="H53" s="1219"/>
      <c r="I53" s="364">
        <v>554801</v>
      </c>
      <c r="J53" s="365">
        <v>532875</v>
      </c>
      <c r="K53" s="365">
        <v>515429</v>
      </c>
      <c r="L53" s="365">
        <v>505055</v>
      </c>
      <c r="M53" s="366">
        <v>485680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AB7qOf029cUsd67OnXltPI6ydcP79DbgcdnAktN7tI/byt8aP6tKHN4al3nsE8vHCky5aUy4NFNil0beSQRVw==" saltValue="L2Y7sVq8dDrHk+hf4qDZ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584</v>
      </c>
      <c r="G54" s="116" t="s">
        <v>585</v>
      </c>
      <c r="H54" s="117" t="s">
        <v>586</v>
      </c>
    </row>
    <row r="55" spans="2:8" ht="52.5" customHeight="1" x14ac:dyDescent="0.15">
      <c r="B55" s="118"/>
      <c r="C55" s="1235" t="s">
        <v>48</v>
      </c>
      <c r="D55" s="1235"/>
      <c r="E55" s="1236"/>
      <c r="F55" s="119">
        <v>3984</v>
      </c>
      <c r="G55" s="119">
        <v>4902</v>
      </c>
      <c r="H55" s="120">
        <v>11818</v>
      </c>
    </row>
    <row r="56" spans="2:8" ht="52.5" customHeight="1" x14ac:dyDescent="0.15">
      <c r="B56" s="121"/>
      <c r="C56" s="1237" t="s">
        <v>49</v>
      </c>
      <c r="D56" s="1237"/>
      <c r="E56" s="1238"/>
      <c r="F56" s="122" t="s">
        <v>541</v>
      </c>
      <c r="G56" s="122" t="s">
        <v>541</v>
      </c>
      <c r="H56" s="123" t="s">
        <v>541</v>
      </c>
    </row>
    <row r="57" spans="2:8" ht="53.25" customHeight="1" x14ac:dyDescent="0.15">
      <c r="B57" s="121"/>
      <c r="C57" s="1239" t="s">
        <v>50</v>
      </c>
      <c r="D57" s="1239"/>
      <c r="E57" s="1240"/>
      <c r="F57" s="124">
        <v>6435</v>
      </c>
      <c r="G57" s="124">
        <v>8110</v>
      </c>
      <c r="H57" s="125">
        <v>9947</v>
      </c>
    </row>
    <row r="58" spans="2:8" ht="45.75" customHeight="1" x14ac:dyDescent="0.15">
      <c r="B58" s="126"/>
      <c r="C58" s="1227" t="s">
        <v>609</v>
      </c>
      <c r="D58" s="1228"/>
      <c r="E58" s="1229"/>
      <c r="F58" s="127">
        <v>1219</v>
      </c>
      <c r="G58" s="127">
        <v>2892</v>
      </c>
      <c r="H58" s="128">
        <v>5022</v>
      </c>
    </row>
    <row r="59" spans="2:8" ht="45.75" customHeight="1" x14ac:dyDescent="0.15">
      <c r="B59" s="126"/>
      <c r="C59" s="1227" t="s">
        <v>605</v>
      </c>
      <c r="D59" s="1228"/>
      <c r="E59" s="1229"/>
      <c r="F59" s="127">
        <v>2970</v>
      </c>
      <c r="G59" s="127">
        <v>3007</v>
      </c>
      <c r="H59" s="128">
        <v>3060</v>
      </c>
    </row>
    <row r="60" spans="2:8" ht="45.75" customHeight="1" x14ac:dyDescent="0.15">
      <c r="B60" s="126"/>
      <c r="C60" s="1227" t="s">
        <v>606</v>
      </c>
      <c r="D60" s="1228"/>
      <c r="E60" s="1229"/>
      <c r="F60" s="127">
        <v>969</v>
      </c>
      <c r="G60" s="127">
        <v>954</v>
      </c>
      <c r="H60" s="128">
        <v>648</v>
      </c>
    </row>
    <row r="61" spans="2:8" ht="45.75" customHeight="1" x14ac:dyDescent="0.15">
      <c r="B61" s="126"/>
      <c r="C61" s="1227" t="s">
        <v>607</v>
      </c>
      <c r="D61" s="1228"/>
      <c r="E61" s="1229"/>
      <c r="F61" s="127">
        <v>412</v>
      </c>
      <c r="G61" s="127">
        <v>412</v>
      </c>
      <c r="H61" s="128">
        <v>412</v>
      </c>
    </row>
    <row r="62" spans="2:8" ht="45.75" customHeight="1" thickBot="1" x14ac:dyDescent="0.2">
      <c r="B62" s="129"/>
      <c r="C62" s="1230" t="s">
        <v>608</v>
      </c>
      <c r="D62" s="1231"/>
      <c r="E62" s="1232"/>
      <c r="F62" s="130">
        <v>381</v>
      </c>
      <c r="G62" s="130">
        <v>370</v>
      </c>
      <c r="H62" s="131">
        <v>357</v>
      </c>
    </row>
    <row r="63" spans="2:8" ht="52.5" customHeight="1" thickBot="1" x14ac:dyDescent="0.2">
      <c r="B63" s="132"/>
      <c r="C63" s="1233" t="s">
        <v>51</v>
      </c>
      <c r="D63" s="1233"/>
      <c r="E63" s="1234"/>
      <c r="F63" s="133">
        <v>10420</v>
      </c>
      <c r="G63" s="133">
        <v>13012</v>
      </c>
      <c r="H63" s="134">
        <v>21765</v>
      </c>
    </row>
    <row r="64" spans="2:8" x14ac:dyDescent="0.15"/>
  </sheetData>
  <sheetProtection algorithmName="SHA-512" hashValue="nxlIabnNOFgRHB/Kr+97P7e2Vsd8sNZwY+hPmFq1TPUCcTTRt4jXuvr8otlRPNpWrueQB6IvEMiMbyoM8f1i3w==" saltValue="ZX7x4dKbyOFzVaewLsK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C5782-32D3-4428-A686-E05A3D3FC630}">
  <sheetPr>
    <pageSetUpPr fitToPage="1"/>
  </sheetPr>
  <dimension ref="A1:DE85"/>
  <sheetViews>
    <sheetView showGridLines="0" topLeftCell="T49" zoomScaleNormal="100" zoomScaleSheetLayoutView="55" workbookViewId="0">
      <selection activeCell="BF41" sqref="BF41"/>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640</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641</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642</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643</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582</v>
      </c>
      <c r="BQ50" s="1274"/>
      <c r="BR50" s="1274"/>
      <c r="BS50" s="1274"/>
      <c r="BT50" s="1274"/>
      <c r="BU50" s="1274"/>
      <c r="BV50" s="1274"/>
      <c r="BW50" s="1274"/>
      <c r="BX50" s="1274" t="s">
        <v>583</v>
      </c>
      <c r="BY50" s="1274"/>
      <c r="BZ50" s="1274"/>
      <c r="CA50" s="1274"/>
      <c r="CB50" s="1274"/>
      <c r="CC50" s="1274"/>
      <c r="CD50" s="1274"/>
      <c r="CE50" s="1274"/>
      <c r="CF50" s="1274" t="s">
        <v>584</v>
      </c>
      <c r="CG50" s="1274"/>
      <c r="CH50" s="1274"/>
      <c r="CI50" s="1274"/>
      <c r="CJ50" s="1274"/>
      <c r="CK50" s="1274"/>
      <c r="CL50" s="1274"/>
      <c r="CM50" s="1274"/>
      <c r="CN50" s="1274" t="s">
        <v>585</v>
      </c>
      <c r="CO50" s="1274"/>
      <c r="CP50" s="1274"/>
      <c r="CQ50" s="1274"/>
      <c r="CR50" s="1274"/>
      <c r="CS50" s="1274"/>
      <c r="CT50" s="1274"/>
      <c r="CU50" s="1274"/>
      <c r="CV50" s="1274" t="s">
        <v>586</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644</v>
      </c>
      <c r="AO51" s="1278"/>
      <c r="AP51" s="1278"/>
      <c r="AQ51" s="1278"/>
      <c r="AR51" s="1278"/>
      <c r="AS51" s="1278"/>
      <c r="AT51" s="1278"/>
      <c r="AU51" s="1278"/>
      <c r="AV51" s="1278"/>
      <c r="AW51" s="1278"/>
      <c r="AX51" s="1278"/>
      <c r="AY51" s="1278"/>
      <c r="AZ51" s="1278"/>
      <c r="BA51" s="1278"/>
      <c r="BB51" s="1278" t="s">
        <v>645</v>
      </c>
      <c r="BC51" s="1278"/>
      <c r="BD51" s="1278"/>
      <c r="BE51" s="1278"/>
      <c r="BF51" s="1278"/>
      <c r="BG51" s="1278"/>
      <c r="BH51" s="1278"/>
      <c r="BI51" s="1278"/>
      <c r="BJ51" s="1278"/>
      <c r="BK51" s="1278"/>
      <c r="BL51" s="1278"/>
      <c r="BM51" s="1278"/>
      <c r="BN51" s="1278"/>
      <c r="BO51" s="1278"/>
      <c r="BP51" s="1279">
        <v>199.6</v>
      </c>
      <c r="BQ51" s="1279"/>
      <c r="BR51" s="1279"/>
      <c r="BS51" s="1279"/>
      <c r="BT51" s="1279"/>
      <c r="BU51" s="1279"/>
      <c r="BV51" s="1279"/>
      <c r="BW51" s="1279"/>
      <c r="BX51" s="1279">
        <v>190.4</v>
      </c>
      <c r="BY51" s="1279"/>
      <c r="BZ51" s="1279"/>
      <c r="CA51" s="1279"/>
      <c r="CB51" s="1279"/>
      <c r="CC51" s="1279"/>
      <c r="CD51" s="1279"/>
      <c r="CE51" s="1279"/>
      <c r="CF51" s="1279">
        <v>183.7</v>
      </c>
      <c r="CG51" s="1279"/>
      <c r="CH51" s="1279"/>
      <c r="CI51" s="1279"/>
      <c r="CJ51" s="1279"/>
      <c r="CK51" s="1279"/>
      <c r="CL51" s="1279"/>
      <c r="CM51" s="1279"/>
      <c r="CN51" s="1279">
        <v>174.7</v>
      </c>
      <c r="CO51" s="1279"/>
      <c r="CP51" s="1279"/>
      <c r="CQ51" s="1279"/>
      <c r="CR51" s="1279"/>
      <c r="CS51" s="1279"/>
      <c r="CT51" s="1279"/>
      <c r="CU51" s="1279"/>
      <c r="CV51" s="1279">
        <v>158.9</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646</v>
      </c>
      <c r="BC53" s="1278"/>
      <c r="BD53" s="1278"/>
      <c r="BE53" s="1278"/>
      <c r="BF53" s="1278"/>
      <c r="BG53" s="1278"/>
      <c r="BH53" s="1278"/>
      <c r="BI53" s="1278"/>
      <c r="BJ53" s="1278"/>
      <c r="BK53" s="1278"/>
      <c r="BL53" s="1278"/>
      <c r="BM53" s="1278"/>
      <c r="BN53" s="1278"/>
      <c r="BO53" s="1278"/>
      <c r="BP53" s="1279">
        <v>63.7</v>
      </c>
      <c r="BQ53" s="1279"/>
      <c r="BR53" s="1279"/>
      <c r="BS53" s="1279"/>
      <c r="BT53" s="1279"/>
      <c r="BU53" s="1279"/>
      <c r="BV53" s="1279"/>
      <c r="BW53" s="1279"/>
      <c r="BX53" s="1279">
        <v>65</v>
      </c>
      <c r="BY53" s="1279"/>
      <c r="BZ53" s="1279"/>
      <c r="CA53" s="1279"/>
      <c r="CB53" s="1279"/>
      <c r="CC53" s="1279"/>
      <c r="CD53" s="1279"/>
      <c r="CE53" s="1279"/>
      <c r="CF53" s="1279">
        <v>66.400000000000006</v>
      </c>
      <c r="CG53" s="1279"/>
      <c r="CH53" s="1279"/>
      <c r="CI53" s="1279"/>
      <c r="CJ53" s="1279"/>
      <c r="CK53" s="1279"/>
      <c r="CL53" s="1279"/>
      <c r="CM53" s="1279"/>
      <c r="CN53" s="1279">
        <v>67.599999999999994</v>
      </c>
      <c r="CO53" s="1279"/>
      <c r="CP53" s="1279"/>
      <c r="CQ53" s="1279"/>
      <c r="CR53" s="1279"/>
      <c r="CS53" s="1279"/>
      <c r="CT53" s="1279"/>
      <c r="CU53" s="1279"/>
      <c r="CV53" s="1279">
        <v>68.400000000000006</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647</v>
      </c>
      <c r="AO55" s="1274"/>
      <c r="AP55" s="1274"/>
      <c r="AQ55" s="1274"/>
      <c r="AR55" s="1274"/>
      <c r="AS55" s="1274"/>
      <c r="AT55" s="1274"/>
      <c r="AU55" s="1274"/>
      <c r="AV55" s="1274"/>
      <c r="AW55" s="1274"/>
      <c r="AX55" s="1274"/>
      <c r="AY55" s="1274"/>
      <c r="AZ55" s="1274"/>
      <c r="BA55" s="1274"/>
      <c r="BB55" s="1278" t="s">
        <v>645</v>
      </c>
      <c r="BC55" s="1278"/>
      <c r="BD55" s="1278"/>
      <c r="BE55" s="1278"/>
      <c r="BF55" s="1278"/>
      <c r="BG55" s="1278"/>
      <c r="BH55" s="1278"/>
      <c r="BI55" s="1278"/>
      <c r="BJ55" s="1278"/>
      <c r="BK55" s="1278"/>
      <c r="BL55" s="1278"/>
      <c r="BM55" s="1278"/>
      <c r="BN55" s="1278"/>
      <c r="BO55" s="1278"/>
      <c r="BP55" s="1279">
        <v>106</v>
      </c>
      <c r="BQ55" s="1279"/>
      <c r="BR55" s="1279"/>
      <c r="BS55" s="1279"/>
      <c r="BT55" s="1279"/>
      <c r="BU55" s="1279"/>
      <c r="BV55" s="1279"/>
      <c r="BW55" s="1279"/>
      <c r="BX55" s="1279">
        <v>97.6</v>
      </c>
      <c r="BY55" s="1279"/>
      <c r="BZ55" s="1279"/>
      <c r="CA55" s="1279"/>
      <c r="CB55" s="1279"/>
      <c r="CC55" s="1279"/>
      <c r="CD55" s="1279"/>
      <c r="CE55" s="1279"/>
      <c r="CF55" s="1279">
        <v>91.9</v>
      </c>
      <c r="CG55" s="1279"/>
      <c r="CH55" s="1279"/>
      <c r="CI55" s="1279"/>
      <c r="CJ55" s="1279"/>
      <c r="CK55" s="1279"/>
      <c r="CL55" s="1279"/>
      <c r="CM55" s="1279"/>
      <c r="CN55" s="1279">
        <v>86</v>
      </c>
      <c r="CO55" s="1279"/>
      <c r="CP55" s="1279"/>
      <c r="CQ55" s="1279"/>
      <c r="CR55" s="1279"/>
      <c r="CS55" s="1279"/>
      <c r="CT55" s="1279"/>
      <c r="CU55" s="1279"/>
      <c r="CV55" s="1279">
        <v>72.8</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646</v>
      </c>
      <c r="BC57" s="1278"/>
      <c r="BD57" s="1278"/>
      <c r="BE57" s="1278"/>
      <c r="BF57" s="1278"/>
      <c r="BG57" s="1278"/>
      <c r="BH57" s="1278"/>
      <c r="BI57" s="1278"/>
      <c r="BJ57" s="1278"/>
      <c r="BK57" s="1278"/>
      <c r="BL57" s="1278"/>
      <c r="BM57" s="1278"/>
      <c r="BN57" s="1278"/>
      <c r="BO57" s="1278"/>
      <c r="BP57" s="1279">
        <v>62</v>
      </c>
      <c r="BQ57" s="1279"/>
      <c r="BR57" s="1279"/>
      <c r="BS57" s="1279"/>
      <c r="BT57" s="1279"/>
      <c r="BU57" s="1279"/>
      <c r="BV57" s="1279"/>
      <c r="BW57" s="1279"/>
      <c r="BX57" s="1279">
        <v>62.9</v>
      </c>
      <c r="BY57" s="1279"/>
      <c r="BZ57" s="1279"/>
      <c r="CA57" s="1279"/>
      <c r="CB57" s="1279"/>
      <c r="CC57" s="1279"/>
      <c r="CD57" s="1279"/>
      <c r="CE57" s="1279"/>
      <c r="CF57" s="1279">
        <v>63.4</v>
      </c>
      <c r="CG57" s="1279"/>
      <c r="CH57" s="1279"/>
      <c r="CI57" s="1279"/>
      <c r="CJ57" s="1279"/>
      <c r="CK57" s="1279"/>
      <c r="CL57" s="1279"/>
      <c r="CM57" s="1279"/>
      <c r="CN57" s="1279">
        <v>64.3</v>
      </c>
      <c r="CO57" s="1279"/>
      <c r="CP57" s="1279"/>
      <c r="CQ57" s="1279"/>
      <c r="CR57" s="1279"/>
      <c r="CS57" s="1279"/>
      <c r="CT57" s="1279"/>
      <c r="CU57" s="1279"/>
      <c r="CV57" s="1279">
        <v>65.2</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648</v>
      </c>
    </row>
    <row r="64" spans="1:109" x14ac:dyDescent="0.15">
      <c r="B64" s="1249"/>
      <c r="G64" s="1256"/>
      <c r="I64" s="1289"/>
      <c r="J64" s="1289"/>
      <c r="K64" s="1289"/>
      <c r="L64" s="1289"/>
      <c r="M64" s="1289"/>
      <c r="N64" s="1290"/>
      <c r="AM64" s="1256"/>
      <c r="AN64" s="1256" t="s">
        <v>641</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91" t="s">
        <v>649</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2"/>
      <c r="I70" s="1292"/>
      <c r="J70" s="1293"/>
      <c r="K70" s="1293"/>
      <c r="L70" s="1294"/>
      <c r="M70" s="1293"/>
      <c r="N70" s="1294"/>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5"/>
      <c r="I71" s="1296"/>
      <c r="J71" s="1293"/>
      <c r="K71" s="1293"/>
      <c r="L71" s="1294"/>
      <c r="M71" s="1293"/>
      <c r="N71" s="1294"/>
      <c r="AM71" s="1295"/>
      <c r="AN71" s="1243" t="s">
        <v>643</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582</v>
      </c>
      <c r="BQ72" s="1274"/>
      <c r="BR72" s="1274"/>
      <c r="BS72" s="1274"/>
      <c r="BT72" s="1274"/>
      <c r="BU72" s="1274"/>
      <c r="BV72" s="1274"/>
      <c r="BW72" s="1274"/>
      <c r="BX72" s="1274" t="s">
        <v>583</v>
      </c>
      <c r="BY72" s="1274"/>
      <c r="BZ72" s="1274"/>
      <c r="CA72" s="1274"/>
      <c r="CB72" s="1274"/>
      <c r="CC72" s="1274"/>
      <c r="CD72" s="1274"/>
      <c r="CE72" s="1274"/>
      <c r="CF72" s="1274" t="s">
        <v>584</v>
      </c>
      <c r="CG72" s="1274"/>
      <c r="CH72" s="1274"/>
      <c r="CI72" s="1274"/>
      <c r="CJ72" s="1274"/>
      <c r="CK72" s="1274"/>
      <c r="CL72" s="1274"/>
      <c r="CM72" s="1274"/>
      <c r="CN72" s="1274" t="s">
        <v>585</v>
      </c>
      <c r="CO72" s="1274"/>
      <c r="CP72" s="1274"/>
      <c r="CQ72" s="1274"/>
      <c r="CR72" s="1274"/>
      <c r="CS72" s="1274"/>
      <c r="CT72" s="1274"/>
      <c r="CU72" s="1274"/>
      <c r="CV72" s="1274" t="s">
        <v>586</v>
      </c>
      <c r="CW72" s="1274"/>
      <c r="CX72" s="1274"/>
      <c r="CY72" s="1274"/>
      <c r="CZ72" s="1274"/>
      <c r="DA72" s="1274"/>
      <c r="DB72" s="1274"/>
      <c r="DC72" s="1274"/>
    </row>
    <row r="73" spans="2:107" x14ac:dyDescent="0.15">
      <c r="B73" s="1249"/>
      <c r="G73" s="1275"/>
      <c r="H73" s="1275"/>
      <c r="I73" s="1275"/>
      <c r="J73" s="1275"/>
      <c r="K73" s="1297"/>
      <c r="L73" s="1297"/>
      <c r="M73" s="1297"/>
      <c r="N73" s="1297"/>
      <c r="AM73" s="1267"/>
      <c r="AN73" s="1278" t="s">
        <v>644</v>
      </c>
      <c r="AO73" s="1278"/>
      <c r="AP73" s="1278"/>
      <c r="AQ73" s="1278"/>
      <c r="AR73" s="1278"/>
      <c r="AS73" s="1278"/>
      <c r="AT73" s="1278"/>
      <c r="AU73" s="1278"/>
      <c r="AV73" s="1278"/>
      <c r="AW73" s="1278"/>
      <c r="AX73" s="1278"/>
      <c r="AY73" s="1278"/>
      <c r="AZ73" s="1278"/>
      <c r="BA73" s="1278"/>
      <c r="BB73" s="1278" t="s">
        <v>645</v>
      </c>
      <c r="BC73" s="1278"/>
      <c r="BD73" s="1278"/>
      <c r="BE73" s="1278"/>
      <c r="BF73" s="1278"/>
      <c r="BG73" s="1278"/>
      <c r="BH73" s="1278"/>
      <c r="BI73" s="1278"/>
      <c r="BJ73" s="1278"/>
      <c r="BK73" s="1278"/>
      <c r="BL73" s="1278"/>
      <c r="BM73" s="1278"/>
      <c r="BN73" s="1278"/>
      <c r="BO73" s="1278"/>
      <c r="BP73" s="1279">
        <v>199.6</v>
      </c>
      <c r="BQ73" s="1279"/>
      <c r="BR73" s="1279"/>
      <c r="BS73" s="1279"/>
      <c r="BT73" s="1279"/>
      <c r="BU73" s="1279"/>
      <c r="BV73" s="1279"/>
      <c r="BW73" s="1279"/>
      <c r="BX73" s="1279">
        <v>190.4</v>
      </c>
      <c r="BY73" s="1279"/>
      <c r="BZ73" s="1279"/>
      <c r="CA73" s="1279"/>
      <c r="CB73" s="1279"/>
      <c r="CC73" s="1279"/>
      <c r="CD73" s="1279"/>
      <c r="CE73" s="1279"/>
      <c r="CF73" s="1279">
        <v>183.7</v>
      </c>
      <c r="CG73" s="1279"/>
      <c r="CH73" s="1279"/>
      <c r="CI73" s="1279"/>
      <c r="CJ73" s="1279"/>
      <c r="CK73" s="1279"/>
      <c r="CL73" s="1279"/>
      <c r="CM73" s="1279"/>
      <c r="CN73" s="1279">
        <v>174.7</v>
      </c>
      <c r="CO73" s="1279"/>
      <c r="CP73" s="1279"/>
      <c r="CQ73" s="1279"/>
      <c r="CR73" s="1279"/>
      <c r="CS73" s="1279"/>
      <c r="CT73" s="1279"/>
      <c r="CU73" s="1279"/>
      <c r="CV73" s="1279">
        <v>158.9</v>
      </c>
      <c r="CW73" s="1279"/>
      <c r="CX73" s="1279"/>
      <c r="CY73" s="1279"/>
      <c r="CZ73" s="1279"/>
      <c r="DA73" s="1279"/>
      <c r="DB73" s="1279"/>
      <c r="DC73" s="1279"/>
    </row>
    <row r="74" spans="2:107" x14ac:dyDescent="0.15">
      <c r="B74" s="1249"/>
      <c r="G74" s="1275"/>
      <c r="H74" s="1275"/>
      <c r="I74" s="1275"/>
      <c r="J74" s="1275"/>
      <c r="K74" s="1297"/>
      <c r="L74" s="1297"/>
      <c r="M74" s="1297"/>
      <c r="N74" s="1297"/>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650</v>
      </c>
      <c r="BC75" s="1278"/>
      <c r="BD75" s="1278"/>
      <c r="BE75" s="1278"/>
      <c r="BF75" s="1278"/>
      <c r="BG75" s="1278"/>
      <c r="BH75" s="1278"/>
      <c r="BI75" s="1278"/>
      <c r="BJ75" s="1278"/>
      <c r="BK75" s="1278"/>
      <c r="BL75" s="1278"/>
      <c r="BM75" s="1278"/>
      <c r="BN75" s="1278"/>
      <c r="BO75" s="1278"/>
      <c r="BP75" s="1279">
        <v>13.8</v>
      </c>
      <c r="BQ75" s="1279"/>
      <c r="BR75" s="1279"/>
      <c r="BS75" s="1279"/>
      <c r="BT75" s="1279"/>
      <c r="BU75" s="1279"/>
      <c r="BV75" s="1279"/>
      <c r="BW75" s="1279"/>
      <c r="BX75" s="1279">
        <v>13.1</v>
      </c>
      <c r="BY75" s="1279"/>
      <c r="BZ75" s="1279"/>
      <c r="CA75" s="1279"/>
      <c r="CB75" s="1279"/>
      <c r="CC75" s="1279"/>
      <c r="CD75" s="1279"/>
      <c r="CE75" s="1279"/>
      <c r="CF75" s="1279">
        <v>12.4</v>
      </c>
      <c r="CG75" s="1279"/>
      <c r="CH75" s="1279"/>
      <c r="CI75" s="1279"/>
      <c r="CJ75" s="1279"/>
      <c r="CK75" s="1279"/>
      <c r="CL75" s="1279"/>
      <c r="CM75" s="1279"/>
      <c r="CN75" s="1279">
        <v>11.7</v>
      </c>
      <c r="CO75" s="1279"/>
      <c r="CP75" s="1279"/>
      <c r="CQ75" s="1279"/>
      <c r="CR75" s="1279"/>
      <c r="CS75" s="1279"/>
      <c r="CT75" s="1279"/>
      <c r="CU75" s="1279"/>
      <c r="CV75" s="1279">
        <v>10.9</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7"/>
      <c r="L77" s="1297"/>
      <c r="M77" s="1297"/>
      <c r="N77" s="1297"/>
      <c r="AN77" s="1274" t="s">
        <v>647</v>
      </c>
      <c r="AO77" s="1274"/>
      <c r="AP77" s="1274"/>
      <c r="AQ77" s="1274"/>
      <c r="AR77" s="1274"/>
      <c r="AS77" s="1274"/>
      <c r="AT77" s="1274"/>
      <c r="AU77" s="1274"/>
      <c r="AV77" s="1274"/>
      <c r="AW77" s="1274"/>
      <c r="AX77" s="1274"/>
      <c r="AY77" s="1274"/>
      <c r="AZ77" s="1274"/>
      <c r="BA77" s="1274"/>
      <c r="BB77" s="1278" t="s">
        <v>645</v>
      </c>
      <c r="BC77" s="1278"/>
      <c r="BD77" s="1278"/>
      <c r="BE77" s="1278"/>
      <c r="BF77" s="1278"/>
      <c r="BG77" s="1278"/>
      <c r="BH77" s="1278"/>
      <c r="BI77" s="1278"/>
      <c r="BJ77" s="1278"/>
      <c r="BK77" s="1278"/>
      <c r="BL77" s="1278"/>
      <c r="BM77" s="1278"/>
      <c r="BN77" s="1278"/>
      <c r="BO77" s="1278"/>
      <c r="BP77" s="1279">
        <v>106</v>
      </c>
      <c r="BQ77" s="1279"/>
      <c r="BR77" s="1279"/>
      <c r="BS77" s="1279"/>
      <c r="BT77" s="1279"/>
      <c r="BU77" s="1279"/>
      <c r="BV77" s="1279"/>
      <c r="BW77" s="1279"/>
      <c r="BX77" s="1279">
        <v>97.6</v>
      </c>
      <c r="BY77" s="1279"/>
      <c r="BZ77" s="1279"/>
      <c r="CA77" s="1279"/>
      <c r="CB77" s="1279"/>
      <c r="CC77" s="1279"/>
      <c r="CD77" s="1279"/>
      <c r="CE77" s="1279"/>
      <c r="CF77" s="1279">
        <v>91.9</v>
      </c>
      <c r="CG77" s="1279"/>
      <c r="CH77" s="1279"/>
      <c r="CI77" s="1279"/>
      <c r="CJ77" s="1279"/>
      <c r="CK77" s="1279"/>
      <c r="CL77" s="1279"/>
      <c r="CM77" s="1279"/>
      <c r="CN77" s="1279">
        <v>86</v>
      </c>
      <c r="CO77" s="1279"/>
      <c r="CP77" s="1279"/>
      <c r="CQ77" s="1279"/>
      <c r="CR77" s="1279"/>
      <c r="CS77" s="1279"/>
      <c r="CT77" s="1279"/>
      <c r="CU77" s="1279"/>
      <c r="CV77" s="1279">
        <v>72.8</v>
      </c>
      <c r="CW77" s="1279"/>
      <c r="CX77" s="1279"/>
      <c r="CY77" s="1279"/>
      <c r="CZ77" s="1279"/>
      <c r="DA77" s="1279"/>
      <c r="DB77" s="1279"/>
      <c r="DC77" s="1279"/>
    </row>
    <row r="78" spans="2:107" x14ac:dyDescent="0.15">
      <c r="B78" s="1249"/>
      <c r="G78" s="1268"/>
      <c r="H78" s="1268"/>
      <c r="I78" s="1268"/>
      <c r="J78" s="1268"/>
      <c r="K78" s="1297"/>
      <c r="L78" s="1297"/>
      <c r="M78" s="1297"/>
      <c r="N78" s="1297"/>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8"/>
      <c r="L79" s="1298"/>
      <c r="M79" s="1298"/>
      <c r="N79" s="1298"/>
      <c r="AN79" s="1274"/>
      <c r="AO79" s="1274"/>
      <c r="AP79" s="1274"/>
      <c r="AQ79" s="1274"/>
      <c r="AR79" s="1274"/>
      <c r="AS79" s="1274"/>
      <c r="AT79" s="1274"/>
      <c r="AU79" s="1274"/>
      <c r="AV79" s="1274"/>
      <c r="AW79" s="1274"/>
      <c r="AX79" s="1274"/>
      <c r="AY79" s="1274"/>
      <c r="AZ79" s="1274"/>
      <c r="BA79" s="1274"/>
      <c r="BB79" s="1278" t="s">
        <v>650</v>
      </c>
      <c r="BC79" s="1278"/>
      <c r="BD79" s="1278"/>
      <c r="BE79" s="1278"/>
      <c r="BF79" s="1278"/>
      <c r="BG79" s="1278"/>
      <c r="BH79" s="1278"/>
      <c r="BI79" s="1278"/>
      <c r="BJ79" s="1278"/>
      <c r="BK79" s="1278"/>
      <c r="BL79" s="1278"/>
      <c r="BM79" s="1278"/>
      <c r="BN79" s="1278"/>
      <c r="BO79" s="1278"/>
      <c r="BP79" s="1279">
        <v>9</v>
      </c>
      <c r="BQ79" s="1279"/>
      <c r="BR79" s="1279"/>
      <c r="BS79" s="1279"/>
      <c r="BT79" s="1279"/>
      <c r="BU79" s="1279"/>
      <c r="BV79" s="1279"/>
      <c r="BW79" s="1279"/>
      <c r="BX79" s="1279">
        <v>8</v>
      </c>
      <c r="BY79" s="1279"/>
      <c r="BZ79" s="1279"/>
      <c r="CA79" s="1279"/>
      <c r="CB79" s="1279"/>
      <c r="CC79" s="1279"/>
      <c r="CD79" s="1279"/>
      <c r="CE79" s="1279"/>
      <c r="CF79" s="1279">
        <v>7.3</v>
      </c>
      <c r="CG79" s="1279"/>
      <c r="CH79" s="1279"/>
      <c r="CI79" s="1279"/>
      <c r="CJ79" s="1279"/>
      <c r="CK79" s="1279"/>
      <c r="CL79" s="1279"/>
      <c r="CM79" s="1279"/>
      <c r="CN79" s="1279">
        <v>7.3</v>
      </c>
      <c r="CO79" s="1279"/>
      <c r="CP79" s="1279"/>
      <c r="CQ79" s="1279"/>
      <c r="CR79" s="1279"/>
      <c r="CS79" s="1279"/>
      <c r="CT79" s="1279"/>
      <c r="CU79" s="1279"/>
      <c r="CV79" s="1279">
        <v>7.1</v>
      </c>
      <c r="CW79" s="1279"/>
      <c r="CX79" s="1279"/>
      <c r="CY79" s="1279"/>
      <c r="CZ79" s="1279"/>
      <c r="DA79" s="1279"/>
      <c r="DB79" s="1279"/>
      <c r="DC79" s="1279"/>
    </row>
    <row r="80" spans="2:107" x14ac:dyDescent="0.15">
      <c r="B80" s="1249"/>
      <c r="G80" s="1268"/>
      <c r="H80" s="1268"/>
      <c r="I80" s="1281"/>
      <c r="J80" s="1281"/>
      <c r="K80" s="1298"/>
      <c r="L80" s="1298"/>
      <c r="M80" s="1298"/>
      <c r="N80" s="1298"/>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PxTLN8xxWSDcUI7qY8/ZPh9GZoObmXnifL10CbPQ1oUBrSymldWdaYNBrTfCiKTdUy8+MRY0AuFEHAiHqRxbtg==" saltValue="d24i+6zi1OokMgq2mG2Q5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8DA10-BEE6-45D8-A1B0-DA8A443A5DCB}">
  <sheetPr>
    <pageSetUpPr fitToPage="1"/>
  </sheetPr>
  <dimension ref="A1:DR125"/>
  <sheetViews>
    <sheetView showGridLines="0" topLeftCell="A58" zoomScaleNormal="100" zoomScaleSheetLayoutView="70" workbookViewId="0">
      <selection activeCell="BF41" sqref="BF4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529</v>
      </c>
    </row>
  </sheetData>
  <sheetProtection algorithmName="SHA-512" hashValue="6XxkPHBXQ6kM99irTeC9zgzQ06UXM7IPtYrGTvQnttA286zZ+0j2Mo8+wuvuS9rdF+VkKk/GUrZU7wFvzvIz8g==" saltValue="X2TDoli7pamFhoEN6HRZ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576EB-FF7D-4D7A-A855-514D3138C917}">
  <sheetPr>
    <pageSetUpPr fitToPage="1"/>
  </sheetPr>
  <dimension ref="A1:DR125"/>
  <sheetViews>
    <sheetView showGridLines="0" topLeftCell="A61" zoomScaleNormal="100" zoomScaleSheetLayoutView="55" workbookViewId="0">
      <selection activeCell="BF41" sqref="BF4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529</v>
      </c>
    </row>
  </sheetData>
  <sheetProtection algorithmName="SHA-512" hashValue="eUBriwQ00RuZ3Vp9YS9TT2V+fxFRfw2AvfrNaVc9c9B8HS8VkO/ikCXb2XuBNDuJxabrR7gkyau7m09kBGOzfw==" saltValue="A4VkS/4dwsWVqRjAtO39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579</v>
      </c>
      <c r="G2" s="148"/>
      <c r="H2" s="149"/>
    </row>
    <row r="3" spans="1:8" x14ac:dyDescent="0.15">
      <c r="A3" s="145" t="s">
        <v>572</v>
      </c>
      <c r="B3" s="150"/>
      <c r="C3" s="151"/>
      <c r="D3" s="152">
        <v>45981</v>
      </c>
      <c r="E3" s="153"/>
      <c r="F3" s="154">
        <v>52897</v>
      </c>
      <c r="G3" s="155"/>
      <c r="H3" s="156"/>
    </row>
    <row r="4" spans="1:8" x14ac:dyDescent="0.15">
      <c r="A4" s="157"/>
      <c r="B4" s="158"/>
      <c r="C4" s="159"/>
      <c r="D4" s="160">
        <v>26210</v>
      </c>
      <c r="E4" s="161"/>
      <c r="F4" s="162">
        <v>27013</v>
      </c>
      <c r="G4" s="163"/>
      <c r="H4" s="164"/>
    </row>
    <row r="5" spans="1:8" x14ac:dyDescent="0.15">
      <c r="A5" s="145" t="s">
        <v>574</v>
      </c>
      <c r="B5" s="150"/>
      <c r="C5" s="151"/>
      <c r="D5" s="152">
        <v>43805</v>
      </c>
      <c r="E5" s="153"/>
      <c r="F5" s="154">
        <v>54945</v>
      </c>
      <c r="G5" s="155"/>
      <c r="H5" s="156"/>
    </row>
    <row r="6" spans="1:8" x14ac:dyDescent="0.15">
      <c r="A6" s="157"/>
      <c r="B6" s="158"/>
      <c r="C6" s="159"/>
      <c r="D6" s="160">
        <v>25261</v>
      </c>
      <c r="E6" s="161"/>
      <c r="F6" s="162">
        <v>29293</v>
      </c>
      <c r="G6" s="163"/>
      <c r="H6" s="164"/>
    </row>
    <row r="7" spans="1:8" x14ac:dyDescent="0.15">
      <c r="A7" s="145" t="s">
        <v>575</v>
      </c>
      <c r="B7" s="150"/>
      <c r="C7" s="151"/>
      <c r="D7" s="152">
        <v>49197</v>
      </c>
      <c r="E7" s="153"/>
      <c r="F7" s="154">
        <v>57132</v>
      </c>
      <c r="G7" s="155"/>
      <c r="H7" s="156"/>
    </row>
    <row r="8" spans="1:8" x14ac:dyDescent="0.15">
      <c r="A8" s="157"/>
      <c r="B8" s="158"/>
      <c r="C8" s="159"/>
      <c r="D8" s="160">
        <v>28614</v>
      </c>
      <c r="E8" s="161"/>
      <c r="F8" s="162">
        <v>30126</v>
      </c>
      <c r="G8" s="163"/>
      <c r="H8" s="164"/>
    </row>
    <row r="9" spans="1:8" x14ac:dyDescent="0.15">
      <c r="A9" s="145" t="s">
        <v>576</v>
      </c>
      <c r="B9" s="150"/>
      <c r="C9" s="151"/>
      <c r="D9" s="152">
        <v>56753</v>
      </c>
      <c r="E9" s="153"/>
      <c r="F9" s="154">
        <v>58766</v>
      </c>
      <c r="G9" s="155"/>
      <c r="H9" s="156"/>
    </row>
    <row r="10" spans="1:8" x14ac:dyDescent="0.15">
      <c r="A10" s="157"/>
      <c r="B10" s="158"/>
      <c r="C10" s="159"/>
      <c r="D10" s="160">
        <v>31579</v>
      </c>
      <c r="E10" s="161"/>
      <c r="F10" s="162">
        <v>29363</v>
      </c>
      <c r="G10" s="163"/>
      <c r="H10" s="164"/>
    </row>
    <row r="11" spans="1:8" x14ac:dyDescent="0.15">
      <c r="A11" s="145" t="s">
        <v>577</v>
      </c>
      <c r="B11" s="150"/>
      <c r="C11" s="151"/>
      <c r="D11" s="152">
        <v>65599</v>
      </c>
      <c r="E11" s="153"/>
      <c r="F11" s="154">
        <v>62482</v>
      </c>
      <c r="G11" s="155"/>
      <c r="H11" s="156"/>
    </row>
    <row r="12" spans="1:8" x14ac:dyDescent="0.15">
      <c r="A12" s="157"/>
      <c r="B12" s="158"/>
      <c r="C12" s="165"/>
      <c r="D12" s="160">
        <v>33318</v>
      </c>
      <c r="E12" s="161"/>
      <c r="F12" s="162">
        <v>34626</v>
      </c>
      <c r="G12" s="163"/>
      <c r="H12" s="164"/>
    </row>
    <row r="13" spans="1:8" x14ac:dyDescent="0.15">
      <c r="A13" s="145"/>
      <c r="B13" s="150"/>
      <c r="C13" s="166"/>
      <c r="D13" s="167">
        <v>52267</v>
      </c>
      <c r="E13" s="168"/>
      <c r="F13" s="169">
        <v>57244</v>
      </c>
      <c r="G13" s="170"/>
      <c r="H13" s="156"/>
    </row>
    <row r="14" spans="1:8" x14ac:dyDescent="0.15">
      <c r="A14" s="157"/>
      <c r="B14" s="158"/>
      <c r="C14" s="159"/>
      <c r="D14" s="160">
        <v>28996</v>
      </c>
      <c r="E14" s="161"/>
      <c r="F14" s="162">
        <v>30084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0.77</v>
      </c>
      <c r="C19" s="171">
        <f>ROUND(VALUE(SUBSTITUTE(実質収支比率等に係る経年分析!G$48,"▲","-")),2)</f>
        <v>0.61</v>
      </c>
      <c r="D19" s="171">
        <f>ROUND(VALUE(SUBSTITUTE(実質収支比率等に係る経年分析!H$48,"▲","-")),2)</f>
        <v>0.66</v>
      </c>
      <c r="E19" s="171">
        <f>ROUND(VALUE(SUBSTITUTE(実質収支比率等に係る経年分析!I$48,"▲","-")),2)</f>
        <v>0.79</v>
      </c>
      <c r="F19" s="171">
        <f>ROUND(VALUE(SUBSTITUTE(実質収支比率等に係る経年分析!J$48,"▲","-")),2)</f>
        <v>0.84</v>
      </c>
    </row>
    <row r="20" spans="1:11" x14ac:dyDescent="0.15">
      <c r="A20" s="171" t="s">
        <v>55</v>
      </c>
      <c r="B20" s="171">
        <f>ROUND(VALUE(SUBSTITUTE(実質収支比率等に係る経年分析!F$47,"▲","-")),2)</f>
        <v>1.28</v>
      </c>
      <c r="C20" s="171">
        <f>ROUND(VALUE(SUBSTITUTE(実質収支比率等に係る経年分析!G$47,"▲","-")),2)</f>
        <v>1.05</v>
      </c>
      <c r="D20" s="171">
        <f>ROUND(VALUE(SUBSTITUTE(実質収支比率等に係る経年分析!H$47,"▲","-")),2)</f>
        <v>1.21</v>
      </c>
      <c r="E20" s="171">
        <f>ROUND(VALUE(SUBSTITUTE(実質収支比率等に係る経年分析!I$47,"▲","-")),2)</f>
        <v>1.46</v>
      </c>
      <c r="F20" s="171">
        <f>ROUND(VALUE(SUBSTITUTE(実質収支比率等に係る経年分析!J$47,"▲","-")),2)</f>
        <v>3.35</v>
      </c>
    </row>
    <row r="21" spans="1:11" x14ac:dyDescent="0.15">
      <c r="A21" s="171" t="s">
        <v>56</v>
      </c>
      <c r="B21" s="171">
        <f>IF(ISNUMBER(VALUE(SUBSTITUTE(実質収支比率等に係る経年分析!F$49,"▲","-"))),ROUND(VALUE(SUBSTITUTE(実質収支比率等に係る経年分析!F$49,"▲","-")),2),NA())</f>
        <v>-0.13</v>
      </c>
      <c r="C21" s="171">
        <f>IF(ISNUMBER(VALUE(SUBSTITUTE(実質収支比率等に係る経年分析!G$49,"▲","-"))),ROUND(VALUE(SUBSTITUTE(実質収支比率等に係る経年分析!G$49,"▲","-")),2),NA())</f>
        <v>-0.37</v>
      </c>
      <c r="D21" s="171">
        <f>IF(ISNUMBER(VALUE(SUBSTITUTE(実質収支比率等に係る経年分析!H$49,"▲","-"))),ROUND(VALUE(SUBSTITUTE(実質収支比率等に係る経年分析!H$49,"▲","-")),2),NA())</f>
        <v>0.22</v>
      </c>
      <c r="E21" s="171">
        <f>IF(ISNUMBER(VALUE(SUBSTITUTE(実質収支比率等に係る経年分析!I$49,"▲","-"))),ROUND(VALUE(SUBSTITUTE(実質収支比率等に係る経年分析!I$49,"▲","-")),2),NA())</f>
        <v>0.42</v>
      </c>
      <c r="F21" s="171">
        <f>IF(ISNUMBER(VALUE(SUBSTITUTE(実質収支比率等に係る経年分析!J$49,"▲","-"))),ROUND(VALUE(SUBSTITUTE(実質収支比率等に係る経年分析!J$49,"▲","-")),2),NA())</f>
        <v>2.04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開発事業特別会計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0.28999999999999998</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0.48</v>
      </c>
    </row>
    <row r="32" spans="1:11" x14ac:dyDescent="0.15">
      <c r="A32" s="172" t="str">
        <f>IF(連結実質赤字比率に係る赤字・黒字の構成分析!C$38="",NA(),連結実質赤字比率に係る赤字・黒字の構成分析!C$38)</f>
        <v>一般会計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0.55000000000000004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0.55000000000000004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0.55000000000000004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0.53</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0.54</v>
      </c>
    </row>
    <row r="34" spans="1:16" x14ac:dyDescent="0.15">
      <c r="A34" s="172" t="str">
        <f>IF(連結実質赤字比率に係る赤字・黒字の構成分析!C$36="",NA(),連結実質赤字比率に係る赤字・黒字の構成分析!C$36)</f>
        <v>競輪事業特別会計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0.61</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0.68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68547</v>
      </c>
      <c r="E42" s="173"/>
      <c r="F42" s="173"/>
      <c r="G42" s="173">
        <f>'実質公債費比率（分子）の構造'!L$52</f>
        <v>67901</v>
      </c>
      <c r="H42" s="173"/>
      <c r="I42" s="173"/>
      <c r="J42" s="173">
        <f>'実質公債費比率（分子）の構造'!M$52</f>
        <v>67172</v>
      </c>
      <c r="K42" s="173"/>
      <c r="L42" s="173"/>
      <c r="M42" s="173">
        <f>'実質公債費比率（分子）の構造'!N$52</f>
        <v>65349</v>
      </c>
      <c r="N42" s="173"/>
      <c r="O42" s="173"/>
      <c r="P42" s="173">
        <f>'実質公債費比率（分子）の構造'!O$52</f>
        <v>65763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335</v>
      </c>
      <c r="C44" s="173"/>
      <c r="D44" s="173"/>
      <c r="E44" s="173">
        <f>'実質公債費比率（分子）の構造'!L$50</f>
        <v>200</v>
      </c>
      <c r="F44" s="173"/>
      <c r="G44" s="173"/>
      <c r="H44" s="173">
        <f>'実質公債費比率（分子）の構造'!M$50</f>
        <v>140</v>
      </c>
      <c r="I44" s="173"/>
      <c r="J44" s="173"/>
      <c r="K44" s="173">
        <f>'実質公債費比率（分子）の構造'!N$50</f>
        <v>124</v>
      </c>
      <c r="L44" s="173"/>
      <c r="M44" s="173"/>
      <c r="N44" s="173">
        <f>'実質公債費比率（分子）の構造'!O$50</f>
        <v>128</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19895</v>
      </c>
      <c r="C46" s="173"/>
      <c r="D46" s="173"/>
      <c r="E46" s="173">
        <f>'実質公債費比率（分子）の構造'!L$48</f>
        <v>17985</v>
      </c>
      <c r="F46" s="173"/>
      <c r="G46" s="173"/>
      <c r="H46" s="173">
        <f>'実質公債費比率（分子）の構造'!M$48</f>
        <v>16339</v>
      </c>
      <c r="I46" s="173"/>
      <c r="J46" s="173"/>
      <c r="K46" s="173">
        <f>'実質公債費比率（分子）の構造'!N$48</f>
        <v>15672</v>
      </c>
      <c r="L46" s="173"/>
      <c r="M46" s="173"/>
      <c r="N46" s="173">
        <f>'実質公債費比率（分子）の構造'!O$48</f>
        <v>14438</v>
      </c>
      <c r="O46" s="173"/>
      <c r="P46" s="173"/>
    </row>
    <row r="47" spans="1:16" x14ac:dyDescent="0.15">
      <c r="A47" s="173" t="s">
        <v>68</v>
      </c>
      <c r="B47" s="173">
        <f>'実質公債費比率（分子）の構造'!K$47</f>
        <v>22639</v>
      </c>
      <c r="C47" s="173"/>
      <c r="D47" s="173"/>
      <c r="E47" s="173">
        <f>'実質公債費比率（分子）の構造'!L$47</f>
        <v>24974</v>
      </c>
      <c r="F47" s="173"/>
      <c r="G47" s="173"/>
      <c r="H47" s="173">
        <f>'実質公債費比率（分子）の構造'!M$47</f>
        <v>27246</v>
      </c>
      <c r="I47" s="173"/>
      <c r="J47" s="173"/>
      <c r="K47" s="173">
        <f>'実質公債費比率（分子）の構造'!N$47</f>
        <v>29495</v>
      </c>
      <c r="L47" s="173"/>
      <c r="M47" s="173"/>
      <c r="N47" s="173">
        <f>'実質公債費比率（分子）の構造'!O$47</f>
        <v>32979</v>
      </c>
      <c r="O47" s="173"/>
      <c r="P47" s="173"/>
    </row>
    <row r="48" spans="1:16" x14ac:dyDescent="0.15">
      <c r="A48" s="173" t="s">
        <v>69</v>
      </c>
      <c r="B48" s="173">
        <f>'実質公債費比率（分子）の構造'!K$46</f>
        <v>3680</v>
      </c>
      <c r="C48" s="173"/>
      <c r="D48" s="173"/>
      <c r="E48" s="173">
        <f>'実質公債費比率（分子）の構造'!L$46</f>
        <v>4592</v>
      </c>
      <c r="F48" s="173"/>
      <c r="G48" s="173"/>
      <c r="H48" s="173">
        <f>'実質公債費比率（分子）の構造'!M$46</f>
        <v>6055</v>
      </c>
      <c r="I48" s="173"/>
      <c r="J48" s="173"/>
      <c r="K48" s="173">
        <f>'実質公債費比率（分子）の構造'!N$46</f>
        <v>4299</v>
      </c>
      <c r="L48" s="173"/>
      <c r="M48" s="173"/>
      <c r="N48" s="173">
        <f>'実質公債費比率（分子）の構造'!O$46</f>
        <v>5772</v>
      </c>
      <c r="O48" s="173"/>
      <c r="P48" s="173"/>
    </row>
    <row r="49" spans="1:16" x14ac:dyDescent="0.15">
      <c r="A49" s="173" t="s">
        <v>70</v>
      </c>
      <c r="B49" s="173">
        <f>'実質公債費比率（分子）の構造'!K$45</f>
        <v>56802</v>
      </c>
      <c r="C49" s="173"/>
      <c r="D49" s="173"/>
      <c r="E49" s="173">
        <f>'実質公債費比率（分子）の構造'!L$45</f>
        <v>55445</v>
      </c>
      <c r="F49" s="173"/>
      <c r="G49" s="173"/>
      <c r="H49" s="173">
        <f>'実質公債費比率（分子）の構造'!M$45</f>
        <v>51526</v>
      </c>
      <c r="I49" s="173"/>
      <c r="J49" s="173"/>
      <c r="K49" s="173">
        <f>'実質公債費比率（分子）の構造'!N$45</f>
        <v>46326</v>
      </c>
      <c r="L49" s="173"/>
      <c r="M49" s="173"/>
      <c r="N49" s="173">
        <f>'実質公債費比率（分子）の構造'!O$45</f>
        <v>43137</v>
      </c>
      <c r="O49" s="173"/>
      <c r="P49" s="173"/>
    </row>
    <row r="50" spans="1:16" x14ac:dyDescent="0.15">
      <c r="A50" s="173" t="s">
        <v>71</v>
      </c>
      <c r="B50" s="173" t="e">
        <f>NA()</f>
        <v>#N/A</v>
      </c>
      <c r="C50" s="173">
        <f>IF(ISNUMBER('実質公債費比率（分子）の構造'!K$53),'実質公債費比率（分子）の構造'!K$53,NA())</f>
        <v>34804</v>
      </c>
      <c r="D50" s="173" t="e">
        <f>NA()</f>
        <v>#N/A</v>
      </c>
      <c r="E50" s="173" t="e">
        <f>NA()</f>
        <v>#N/A</v>
      </c>
      <c r="F50" s="173">
        <f>IF(ISNUMBER('実質公債費比率（分子）の構造'!L$53),'実質公債費比率（分子）の構造'!L$53,NA())</f>
        <v>35295</v>
      </c>
      <c r="G50" s="173" t="e">
        <f>NA()</f>
        <v>#N/A</v>
      </c>
      <c r="H50" s="173" t="e">
        <f>NA()</f>
        <v>#N/A</v>
      </c>
      <c r="I50" s="173">
        <f>IF(ISNUMBER('実質公債費比率（分子）の構造'!M$53),'実質公債費比率（分子）の構造'!M$53,NA())</f>
        <v>34134</v>
      </c>
      <c r="J50" s="173" t="e">
        <f>NA()</f>
        <v>#N/A</v>
      </c>
      <c r="K50" s="173" t="e">
        <f>NA()</f>
        <v>#N/A</v>
      </c>
      <c r="L50" s="173">
        <f>IF(ISNUMBER('実質公債費比率（分子）の構造'!N$53),'実質公債費比率（分子）の構造'!N$53,NA())</f>
        <v>30567</v>
      </c>
      <c r="M50" s="173" t="e">
        <f>NA()</f>
        <v>#N/A</v>
      </c>
      <c r="N50" s="173" t="e">
        <f>NA()</f>
        <v>#N/A</v>
      </c>
      <c r="O50" s="173">
        <f>IF(ISNUMBER('実質公債費比率（分子）の構造'!O$53),'実質公債費比率（分子）の構造'!O$53,NA())</f>
        <v>30691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677756</v>
      </c>
      <c r="E56" s="172"/>
      <c r="F56" s="172"/>
      <c r="G56" s="172">
        <f>'将来負担比率（分子）の構造'!J$52</f>
        <v>691549</v>
      </c>
      <c r="H56" s="172"/>
      <c r="I56" s="172"/>
      <c r="J56" s="172">
        <f>'将来負担比率（分子）の構造'!K$52</f>
        <v>702185</v>
      </c>
      <c r="K56" s="172"/>
      <c r="L56" s="172"/>
      <c r="M56" s="172">
        <f>'将来負担比率（分子）の構造'!L$52</f>
        <v>714030</v>
      </c>
      <c r="N56" s="172"/>
      <c r="O56" s="172"/>
      <c r="P56" s="172">
        <f>'将来負担比率（分子）の構造'!M$52</f>
        <v>727648</v>
      </c>
    </row>
    <row r="57" spans="1:16" x14ac:dyDescent="0.15">
      <c r="A57" s="172" t="s">
        <v>42</v>
      </c>
      <c r="B57" s="172"/>
      <c r="C57" s="172"/>
      <c r="D57" s="172">
        <f>'将来負担比率（分子）の構造'!I$51</f>
        <v>189109</v>
      </c>
      <c r="E57" s="172"/>
      <c r="F57" s="172"/>
      <c r="G57" s="172">
        <f>'将来負担比率（分子）の構造'!J$51</f>
        <v>187329</v>
      </c>
      <c r="H57" s="172"/>
      <c r="I57" s="172"/>
      <c r="J57" s="172">
        <f>'将来負担比率（分子）の構造'!K$51</f>
        <v>182780</v>
      </c>
      <c r="K57" s="172"/>
      <c r="L57" s="172"/>
      <c r="M57" s="172">
        <f>'将来負担比率（分子）の構造'!L$51</f>
        <v>187933</v>
      </c>
      <c r="N57" s="172"/>
      <c r="O57" s="172"/>
      <c r="P57" s="172">
        <f>'将来負担比率（分子）の構造'!M$51</f>
        <v>191874</v>
      </c>
    </row>
    <row r="58" spans="1:16" x14ac:dyDescent="0.15">
      <c r="A58" s="172" t="s">
        <v>41</v>
      </c>
      <c r="B58" s="172"/>
      <c r="C58" s="172"/>
      <c r="D58" s="172">
        <f>'将来負担比率（分子）の構造'!I$50</f>
        <v>109482</v>
      </c>
      <c r="E58" s="172"/>
      <c r="F58" s="172"/>
      <c r="G58" s="172">
        <f>'将来負担比率（分子）の構造'!J$50</f>
        <v>96487</v>
      </c>
      <c r="H58" s="172"/>
      <c r="I58" s="172"/>
      <c r="J58" s="172">
        <f>'将来負担比率（分子）の構造'!K$50</f>
        <v>88806</v>
      </c>
      <c r="K58" s="172"/>
      <c r="L58" s="172"/>
      <c r="M58" s="172">
        <f>'将来負担比率（分子）の構造'!L$50</f>
        <v>97606</v>
      </c>
      <c r="N58" s="172"/>
      <c r="O58" s="172"/>
      <c r="P58" s="172">
        <f>'将来負担比率（分子）の構造'!M$50</f>
        <v>105496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18273</v>
      </c>
      <c r="C61" s="172"/>
      <c r="D61" s="172"/>
      <c r="E61" s="172">
        <f>'将来負担比率（分子）の構造'!J$46</f>
        <v>17841</v>
      </c>
      <c r="F61" s="172"/>
      <c r="G61" s="172"/>
      <c r="H61" s="172">
        <f>'将来負担比率（分子）の構造'!K$46</f>
        <v>17720</v>
      </c>
      <c r="I61" s="172"/>
      <c r="J61" s="172"/>
      <c r="K61" s="172">
        <f>'将来負担比率（分子）の構造'!L$46</f>
        <v>22623</v>
      </c>
      <c r="L61" s="172"/>
      <c r="M61" s="172"/>
      <c r="N61" s="172">
        <f>'将来負担比率（分子）の構造'!M$46</f>
        <v>25855</v>
      </c>
      <c r="O61" s="172"/>
      <c r="P61" s="172"/>
    </row>
    <row r="62" spans="1:16" x14ac:dyDescent="0.15">
      <c r="A62" s="172" t="s">
        <v>35</v>
      </c>
      <c r="B62" s="172">
        <f>'将来負担比率（分子）の構造'!I$45</f>
        <v>102465</v>
      </c>
      <c r="C62" s="172"/>
      <c r="D62" s="172"/>
      <c r="E62" s="172">
        <f>'将来負担比率（分子）の構造'!J$45</f>
        <v>94559</v>
      </c>
      <c r="F62" s="172"/>
      <c r="G62" s="172"/>
      <c r="H62" s="172">
        <f>'将来負担比率（分子）の構造'!K$45</f>
        <v>90008</v>
      </c>
      <c r="I62" s="172"/>
      <c r="J62" s="172"/>
      <c r="K62" s="172">
        <f>'将来負担比率（分子）の構造'!L$45</f>
        <v>86475</v>
      </c>
      <c r="L62" s="172"/>
      <c r="M62" s="172"/>
      <c r="N62" s="172">
        <f>'将来負担比率（分子）の構造'!M$45</f>
        <v>82899</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266357</v>
      </c>
      <c r="C64" s="172"/>
      <c r="D64" s="172"/>
      <c r="E64" s="172">
        <f>'将来負担比率（分子）の構造'!J$43</f>
        <v>252380</v>
      </c>
      <c r="F64" s="172"/>
      <c r="G64" s="172"/>
      <c r="H64" s="172">
        <f>'将来負担比率（分子）の構造'!K$43</f>
        <v>234620</v>
      </c>
      <c r="I64" s="172"/>
      <c r="J64" s="172"/>
      <c r="K64" s="172">
        <f>'将来負担比率（分子）の構造'!L$43</f>
        <v>216249</v>
      </c>
      <c r="L64" s="172"/>
      <c r="M64" s="172"/>
      <c r="N64" s="172">
        <f>'将来負担比率（分子）の構造'!M$43</f>
        <v>205060</v>
      </c>
      <c r="O64" s="172"/>
      <c r="P64" s="172"/>
    </row>
    <row r="65" spans="1:16" x14ac:dyDescent="0.15">
      <c r="A65" s="172" t="s">
        <v>32</v>
      </c>
      <c r="B65" s="172">
        <f>'将来負担比率（分子）の構造'!I$42</f>
        <v>1208</v>
      </c>
      <c r="C65" s="172"/>
      <c r="D65" s="172"/>
      <c r="E65" s="172">
        <f>'将来負担比率（分子）の構造'!J$42</f>
        <v>1190</v>
      </c>
      <c r="F65" s="172"/>
      <c r="G65" s="172"/>
      <c r="H65" s="172">
        <f>'将来負担比率（分子）の構造'!K$42</f>
        <v>1066</v>
      </c>
      <c r="I65" s="172"/>
      <c r="J65" s="172"/>
      <c r="K65" s="172">
        <f>'将来負担比率（分子）の構造'!L$42</f>
        <v>1027</v>
      </c>
      <c r="L65" s="172"/>
      <c r="M65" s="172"/>
      <c r="N65" s="172">
        <f>'将来負担比率（分子）の構造'!M$42</f>
        <v>968</v>
      </c>
      <c r="O65" s="172"/>
      <c r="P65" s="172"/>
    </row>
    <row r="66" spans="1:16" x14ac:dyDescent="0.15">
      <c r="A66" s="172" t="s">
        <v>31</v>
      </c>
      <c r="B66" s="172">
        <f>'将来負担比率（分子）の構造'!I$41</f>
        <v>1142844</v>
      </c>
      <c r="C66" s="172"/>
      <c r="D66" s="172"/>
      <c r="E66" s="172">
        <f>'将来負担比率（分子）の構造'!J$41</f>
        <v>1142269</v>
      </c>
      <c r="F66" s="172"/>
      <c r="G66" s="172"/>
      <c r="H66" s="172">
        <f>'将来負担比率（分子）の構造'!K$41</f>
        <v>1145785</v>
      </c>
      <c r="I66" s="172"/>
      <c r="J66" s="172"/>
      <c r="K66" s="172">
        <f>'将来負担比率（分子）の構造'!L$41</f>
        <v>1178248</v>
      </c>
      <c r="L66" s="172"/>
      <c r="M66" s="172"/>
      <c r="N66" s="172">
        <f>'将来負担比率（分子）の構造'!M$41</f>
        <v>1195916</v>
      </c>
      <c r="O66" s="172"/>
      <c r="P66" s="172"/>
    </row>
    <row r="67" spans="1:16" x14ac:dyDescent="0.15">
      <c r="A67" s="172" t="s">
        <v>75</v>
      </c>
      <c r="B67" s="172" t="e">
        <f>NA()</f>
        <v>#N/A</v>
      </c>
      <c r="C67" s="172">
        <f>IF(ISNUMBER('将来負担比率（分子）の構造'!I$53), IF('将来負担比率（分子）の構造'!I$53 &lt; 0, 0, '将来負担比率（分子）の構造'!I$53), NA())</f>
        <v>554801</v>
      </c>
      <c r="D67" s="172" t="e">
        <f>NA()</f>
        <v>#N/A</v>
      </c>
      <c r="E67" s="172" t="e">
        <f>NA()</f>
        <v>#N/A</v>
      </c>
      <c r="F67" s="172">
        <f>IF(ISNUMBER('将来負担比率（分子）の構造'!J$53), IF('将来負担比率（分子）の構造'!J$53 &lt; 0, 0, '将来負担比率（分子）の構造'!J$53), NA())</f>
        <v>532875</v>
      </c>
      <c r="G67" s="172" t="e">
        <f>NA()</f>
        <v>#N/A</v>
      </c>
      <c r="H67" s="172" t="e">
        <f>NA()</f>
        <v>#N/A</v>
      </c>
      <c r="I67" s="172">
        <f>IF(ISNUMBER('将来負担比率（分子）の構造'!K$53), IF('将来負担比率（分子）の構造'!K$53 &lt; 0, 0, '将来負担比率（分子）の構造'!K$53), NA())</f>
        <v>515429</v>
      </c>
      <c r="J67" s="172" t="e">
        <f>NA()</f>
        <v>#N/A</v>
      </c>
      <c r="K67" s="172" t="e">
        <f>NA()</f>
        <v>#N/A</v>
      </c>
      <c r="L67" s="172">
        <f>IF(ISNUMBER('将来負担比率（分子）の構造'!L$53), IF('将来負担比率（分子）の構造'!L$53 &lt; 0, 0, '将来負担比率（分子）の構造'!L$53), NA())</f>
        <v>505055</v>
      </c>
      <c r="M67" s="172" t="e">
        <f>NA()</f>
        <v>#N/A</v>
      </c>
      <c r="N67" s="172" t="e">
        <f>NA()</f>
        <v>#N/A</v>
      </c>
      <c r="O67" s="172">
        <f>IF(ISNUMBER('将来負担比率（分子）の構造'!M$53), IF('将来負担比率（分子）の構造'!M$53 &lt; 0, 0, '将来負担比率（分子）の構造'!M$53), NA())</f>
        <v>485680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3984</v>
      </c>
      <c r="C72" s="176">
        <f>基金残高に係る経年分析!G55</f>
        <v>4902</v>
      </c>
      <c r="D72" s="176">
        <f>基金残高に係る経年分析!H55</f>
        <v>11818</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6435</v>
      </c>
      <c r="C74" s="176">
        <f>基金残高に係る経年分析!G57</f>
        <v>8110</v>
      </c>
      <c r="D74" s="176">
        <f>基金残高に係る経年分析!H57</f>
        <v>9947</v>
      </c>
    </row>
  </sheetData>
  <sheetProtection algorithmName="SHA-512" hashValue="O8MOa/gi4riH7C2WqxVEjBjfkdGIeJ7QJJd+yvBEeV64SgFY4uwo1Mk3JaA0SY7Hawx6iCr5HotRAuM1jb/Rkg==" saltValue="WjrspqyiDKzQiguhr2hQ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215</v>
      </c>
      <c r="DI1" s="747"/>
      <c r="DJ1" s="747"/>
      <c r="DK1" s="747"/>
      <c r="DL1" s="747"/>
      <c r="DM1" s="747"/>
      <c r="DN1" s="748"/>
      <c r="DO1" s="212"/>
      <c r="DP1" s="746" t="s">
        <v>216</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218</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219</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220</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221</v>
      </c>
      <c r="S4" s="689"/>
      <c r="T4" s="689"/>
      <c r="U4" s="689"/>
      <c r="V4" s="689"/>
      <c r="W4" s="689"/>
      <c r="X4" s="689"/>
      <c r="Y4" s="690"/>
      <c r="Z4" s="688" t="s">
        <v>222</v>
      </c>
      <c r="AA4" s="689"/>
      <c r="AB4" s="689"/>
      <c r="AC4" s="690"/>
      <c r="AD4" s="688" t="s">
        <v>223</v>
      </c>
      <c r="AE4" s="689"/>
      <c r="AF4" s="689"/>
      <c r="AG4" s="689"/>
      <c r="AH4" s="689"/>
      <c r="AI4" s="689"/>
      <c r="AJ4" s="689"/>
      <c r="AK4" s="690"/>
      <c r="AL4" s="688" t="s">
        <v>222</v>
      </c>
      <c r="AM4" s="689"/>
      <c r="AN4" s="689"/>
      <c r="AO4" s="690"/>
      <c r="AP4" s="749" t="s">
        <v>224</v>
      </c>
      <c r="AQ4" s="749"/>
      <c r="AR4" s="749"/>
      <c r="AS4" s="749"/>
      <c r="AT4" s="749"/>
      <c r="AU4" s="749"/>
      <c r="AV4" s="749"/>
      <c r="AW4" s="749"/>
      <c r="AX4" s="749"/>
      <c r="AY4" s="749"/>
      <c r="AZ4" s="749"/>
      <c r="BA4" s="749"/>
      <c r="BB4" s="749"/>
      <c r="BC4" s="749"/>
      <c r="BD4" s="749"/>
      <c r="BE4" s="749"/>
      <c r="BF4" s="749"/>
      <c r="BG4" s="749" t="s">
        <v>225</v>
      </c>
      <c r="BH4" s="749"/>
      <c r="BI4" s="749"/>
      <c r="BJ4" s="749"/>
      <c r="BK4" s="749"/>
      <c r="BL4" s="749"/>
      <c r="BM4" s="749"/>
      <c r="BN4" s="749"/>
      <c r="BO4" s="749" t="s">
        <v>222</v>
      </c>
      <c r="BP4" s="749"/>
      <c r="BQ4" s="749"/>
      <c r="BR4" s="749"/>
      <c r="BS4" s="749" t="s">
        <v>226</v>
      </c>
      <c r="BT4" s="749"/>
      <c r="BU4" s="749"/>
      <c r="BV4" s="749"/>
      <c r="BW4" s="749"/>
      <c r="BX4" s="749"/>
      <c r="BY4" s="749"/>
      <c r="BZ4" s="749"/>
      <c r="CA4" s="749"/>
      <c r="CB4" s="749"/>
      <c r="CD4" s="731" t="s">
        <v>227</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15">
      <c r="B5" s="696" t="s">
        <v>228</v>
      </c>
      <c r="C5" s="697"/>
      <c r="D5" s="697"/>
      <c r="E5" s="697"/>
      <c r="F5" s="697"/>
      <c r="G5" s="697"/>
      <c r="H5" s="697"/>
      <c r="I5" s="697"/>
      <c r="J5" s="697"/>
      <c r="K5" s="697"/>
      <c r="L5" s="697"/>
      <c r="M5" s="697"/>
      <c r="N5" s="697"/>
      <c r="O5" s="697"/>
      <c r="P5" s="697"/>
      <c r="Q5" s="698"/>
      <c r="R5" s="682">
        <v>236737915</v>
      </c>
      <c r="S5" s="683"/>
      <c r="T5" s="683"/>
      <c r="U5" s="683"/>
      <c r="V5" s="683"/>
      <c r="W5" s="683"/>
      <c r="X5" s="683"/>
      <c r="Y5" s="726"/>
      <c r="Z5" s="744">
        <v>32.6</v>
      </c>
      <c r="AA5" s="744"/>
      <c r="AB5" s="744"/>
      <c r="AC5" s="744"/>
      <c r="AD5" s="745">
        <v>219534557</v>
      </c>
      <c r="AE5" s="745"/>
      <c r="AF5" s="745"/>
      <c r="AG5" s="745"/>
      <c r="AH5" s="745"/>
      <c r="AI5" s="745"/>
      <c r="AJ5" s="745"/>
      <c r="AK5" s="745"/>
      <c r="AL5" s="727">
        <v>66.599999999999994</v>
      </c>
      <c r="AM5" s="701"/>
      <c r="AN5" s="701"/>
      <c r="AO5" s="728"/>
      <c r="AP5" s="696" t="s">
        <v>229</v>
      </c>
      <c r="AQ5" s="697"/>
      <c r="AR5" s="697"/>
      <c r="AS5" s="697"/>
      <c r="AT5" s="697"/>
      <c r="AU5" s="697"/>
      <c r="AV5" s="697"/>
      <c r="AW5" s="697"/>
      <c r="AX5" s="697"/>
      <c r="AY5" s="697"/>
      <c r="AZ5" s="697"/>
      <c r="BA5" s="697"/>
      <c r="BB5" s="697"/>
      <c r="BC5" s="697"/>
      <c r="BD5" s="697"/>
      <c r="BE5" s="697"/>
      <c r="BF5" s="698"/>
      <c r="BG5" s="629">
        <v>212549088</v>
      </c>
      <c r="BH5" s="630"/>
      <c r="BI5" s="630"/>
      <c r="BJ5" s="630"/>
      <c r="BK5" s="630"/>
      <c r="BL5" s="630"/>
      <c r="BM5" s="630"/>
      <c r="BN5" s="631"/>
      <c r="BO5" s="656">
        <v>89.8</v>
      </c>
      <c r="BP5" s="656"/>
      <c r="BQ5" s="656"/>
      <c r="BR5" s="656"/>
      <c r="BS5" s="657">
        <v>3701389</v>
      </c>
      <c r="BT5" s="657"/>
      <c r="BU5" s="657"/>
      <c r="BV5" s="657"/>
      <c r="BW5" s="657"/>
      <c r="BX5" s="657"/>
      <c r="BY5" s="657"/>
      <c r="BZ5" s="657"/>
      <c r="CA5" s="657"/>
      <c r="CB5" s="724"/>
      <c r="CD5" s="731" t="s">
        <v>224</v>
      </c>
      <c r="CE5" s="732"/>
      <c r="CF5" s="732"/>
      <c r="CG5" s="732"/>
      <c r="CH5" s="732"/>
      <c r="CI5" s="732"/>
      <c r="CJ5" s="732"/>
      <c r="CK5" s="732"/>
      <c r="CL5" s="732"/>
      <c r="CM5" s="732"/>
      <c r="CN5" s="732"/>
      <c r="CO5" s="732"/>
      <c r="CP5" s="732"/>
      <c r="CQ5" s="733"/>
      <c r="CR5" s="731" t="s">
        <v>230</v>
      </c>
      <c r="CS5" s="732"/>
      <c r="CT5" s="732"/>
      <c r="CU5" s="732"/>
      <c r="CV5" s="732"/>
      <c r="CW5" s="732"/>
      <c r="CX5" s="732"/>
      <c r="CY5" s="733"/>
      <c r="CZ5" s="731" t="s">
        <v>222</v>
      </c>
      <c r="DA5" s="732"/>
      <c r="DB5" s="732"/>
      <c r="DC5" s="733"/>
      <c r="DD5" s="731" t="s">
        <v>231</v>
      </c>
      <c r="DE5" s="732"/>
      <c r="DF5" s="732"/>
      <c r="DG5" s="732"/>
      <c r="DH5" s="732"/>
      <c r="DI5" s="732"/>
      <c r="DJ5" s="732"/>
      <c r="DK5" s="732"/>
      <c r="DL5" s="732"/>
      <c r="DM5" s="732"/>
      <c r="DN5" s="732"/>
      <c r="DO5" s="732"/>
      <c r="DP5" s="733"/>
      <c r="DQ5" s="731" t="s">
        <v>232</v>
      </c>
      <c r="DR5" s="732"/>
      <c r="DS5" s="732"/>
      <c r="DT5" s="732"/>
      <c r="DU5" s="732"/>
      <c r="DV5" s="732"/>
      <c r="DW5" s="732"/>
      <c r="DX5" s="732"/>
      <c r="DY5" s="732"/>
      <c r="DZ5" s="732"/>
      <c r="EA5" s="732"/>
      <c r="EB5" s="732"/>
      <c r="EC5" s="733"/>
    </row>
    <row r="6" spans="2:143" ht="11.25" customHeight="1" x14ac:dyDescent="0.15">
      <c r="B6" s="626" t="s">
        <v>233</v>
      </c>
      <c r="C6" s="627"/>
      <c r="D6" s="627"/>
      <c r="E6" s="627"/>
      <c r="F6" s="627"/>
      <c r="G6" s="627"/>
      <c r="H6" s="627"/>
      <c r="I6" s="627"/>
      <c r="J6" s="627"/>
      <c r="K6" s="627"/>
      <c r="L6" s="627"/>
      <c r="M6" s="627"/>
      <c r="N6" s="627"/>
      <c r="O6" s="627"/>
      <c r="P6" s="627"/>
      <c r="Q6" s="628"/>
      <c r="R6" s="629">
        <v>3397640</v>
      </c>
      <c r="S6" s="630"/>
      <c r="T6" s="630"/>
      <c r="U6" s="630"/>
      <c r="V6" s="630"/>
      <c r="W6" s="630"/>
      <c r="X6" s="630"/>
      <c r="Y6" s="631"/>
      <c r="Z6" s="656">
        <v>0.5</v>
      </c>
      <c r="AA6" s="656"/>
      <c r="AB6" s="656"/>
      <c r="AC6" s="656"/>
      <c r="AD6" s="657">
        <v>3397640</v>
      </c>
      <c r="AE6" s="657"/>
      <c r="AF6" s="657"/>
      <c r="AG6" s="657"/>
      <c r="AH6" s="657"/>
      <c r="AI6" s="657"/>
      <c r="AJ6" s="657"/>
      <c r="AK6" s="657"/>
      <c r="AL6" s="632">
        <v>1</v>
      </c>
      <c r="AM6" s="633"/>
      <c r="AN6" s="633"/>
      <c r="AO6" s="658"/>
      <c r="AP6" s="626" t="s">
        <v>234</v>
      </c>
      <c r="AQ6" s="627"/>
      <c r="AR6" s="627"/>
      <c r="AS6" s="627"/>
      <c r="AT6" s="627"/>
      <c r="AU6" s="627"/>
      <c r="AV6" s="627"/>
      <c r="AW6" s="627"/>
      <c r="AX6" s="627"/>
      <c r="AY6" s="627"/>
      <c r="AZ6" s="627"/>
      <c r="BA6" s="627"/>
      <c r="BB6" s="627"/>
      <c r="BC6" s="627"/>
      <c r="BD6" s="627"/>
      <c r="BE6" s="627"/>
      <c r="BF6" s="628"/>
      <c r="BG6" s="629">
        <v>212549088</v>
      </c>
      <c r="BH6" s="630"/>
      <c r="BI6" s="630"/>
      <c r="BJ6" s="630"/>
      <c r="BK6" s="630"/>
      <c r="BL6" s="630"/>
      <c r="BM6" s="630"/>
      <c r="BN6" s="631"/>
      <c r="BO6" s="656">
        <v>89.8</v>
      </c>
      <c r="BP6" s="656"/>
      <c r="BQ6" s="656"/>
      <c r="BR6" s="656"/>
      <c r="BS6" s="657">
        <v>3701389</v>
      </c>
      <c r="BT6" s="657"/>
      <c r="BU6" s="657"/>
      <c r="BV6" s="657"/>
      <c r="BW6" s="657"/>
      <c r="BX6" s="657"/>
      <c r="BY6" s="657"/>
      <c r="BZ6" s="657"/>
      <c r="CA6" s="657"/>
      <c r="CB6" s="724"/>
      <c r="CD6" s="685" t="s">
        <v>235</v>
      </c>
      <c r="CE6" s="686"/>
      <c r="CF6" s="686"/>
      <c r="CG6" s="686"/>
      <c r="CH6" s="686"/>
      <c r="CI6" s="686"/>
      <c r="CJ6" s="686"/>
      <c r="CK6" s="686"/>
      <c r="CL6" s="686"/>
      <c r="CM6" s="686"/>
      <c r="CN6" s="686"/>
      <c r="CO6" s="686"/>
      <c r="CP6" s="686"/>
      <c r="CQ6" s="687"/>
      <c r="CR6" s="629">
        <v>1555285</v>
      </c>
      <c r="CS6" s="630"/>
      <c r="CT6" s="630"/>
      <c r="CU6" s="630"/>
      <c r="CV6" s="630"/>
      <c r="CW6" s="630"/>
      <c r="CX6" s="630"/>
      <c r="CY6" s="631"/>
      <c r="CZ6" s="727">
        <v>0.2</v>
      </c>
      <c r="DA6" s="701"/>
      <c r="DB6" s="701"/>
      <c r="DC6" s="730"/>
      <c r="DD6" s="635" t="s">
        <v>182</v>
      </c>
      <c r="DE6" s="630"/>
      <c r="DF6" s="630"/>
      <c r="DG6" s="630"/>
      <c r="DH6" s="630"/>
      <c r="DI6" s="630"/>
      <c r="DJ6" s="630"/>
      <c r="DK6" s="630"/>
      <c r="DL6" s="630"/>
      <c r="DM6" s="630"/>
      <c r="DN6" s="630"/>
      <c r="DO6" s="630"/>
      <c r="DP6" s="631"/>
      <c r="DQ6" s="635">
        <v>1555282</v>
      </c>
      <c r="DR6" s="630"/>
      <c r="DS6" s="630"/>
      <c r="DT6" s="630"/>
      <c r="DU6" s="630"/>
      <c r="DV6" s="630"/>
      <c r="DW6" s="630"/>
      <c r="DX6" s="630"/>
      <c r="DY6" s="630"/>
      <c r="DZ6" s="630"/>
      <c r="EA6" s="630"/>
      <c r="EB6" s="630"/>
      <c r="EC6" s="670"/>
    </row>
    <row r="7" spans="2:143" ht="11.25" customHeight="1" x14ac:dyDescent="0.15">
      <c r="B7" s="626" t="s">
        <v>236</v>
      </c>
      <c r="C7" s="627"/>
      <c r="D7" s="627"/>
      <c r="E7" s="627"/>
      <c r="F7" s="627"/>
      <c r="G7" s="627"/>
      <c r="H7" s="627"/>
      <c r="I7" s="627"/>
      <c r="J7" s="627"/>
      <c r="K7" s="627"/>
      <c r="L7" s="627"/>
      <c r="M7" s="627"/>
      <c r="N7" s="627"/>
      <c r="O7" s="627"/>
      <c r="P7" s="627"/>
      <c r="Q7" s="628"/>
      <c r="R7" s="629">
        <v>192813</v>
      </c>
      <c r="S7" s="630"/>
      <c r="T7" s="630"/>
      <c r="U7" s="630"/>
      <c r="V7" s="630"/>
      <c r="W7" s="630"/>
      <c r="X7" s="630"/>
      <c r="Y7" s="631"/>
      <c r="Z7" s="656">
        <v>0</v>
      </c>
      <c r="AA7" s="656"/>
      <c r="AB7" s="656"/>
      <c r="AC7" s="656"/>
      <c r="AD7" s="657">
        <v>192813</v>
      </c>
      <c r="AE7" s="657"/>
      <c r="AF7" s="657"/>
      <c r="AG7" s="657"/>
      <c r="AH7" s="657"/>
      <c r="AI7" s="657"/>
      <c r="AJ7" s="657"/>
      <c r="AK7" s="657"/>
      <c r="AL7" s="632">
        <v>0.1</v>
      </c>
      <c r="AM7" s="633"/>
      <c r="AN7" s="633"/>
      <c r="AO7" s="658"/>
      <c r="AP7" s="626" t="s">
        <v>237</v>
      </c>
      <c r="AQ7" s="627"/>
      <c r="AR7" s="627"/>
      <c r="AS7" s="627"/>
      <c r="AT7" s="627"/>
      <c r="AU7" s="627"/>
      <c r="AV7" s="627"/>
      <c r="AW7" s="627"/>
      <c r="AX7" s="627"/>
      <c r="AY7" s="627"/>
      <c r="AZ7" s="627"/>
      <c r="BA7" s="627"/>
      <c r="BB7" s="627"/>
      <c r="BC7" s="627"/>
      <c r="BD7" s="627"/>
      <c r="BE7" s="627"/>
      <c r="BF7" s="628"/>
      <c r="BG7" s="629">
        <v>119743155</v>
      </c>
      <c r="BH7" s="630"/>
      <c r="BI7" s="630"/>
      <c r="BJ7" s="630"/>
      <c r="BK7" s="630"/>
      <c r="BL7" s="630"/>
      <c r="BM7" s="630"/>
      <c r="BN7" s="631"/>
      <c r="BO7" s="656">
        <v>50.6</v>
      </c>
      <c r="BP7" s="656"/>
      <c r="BQ7" s="656"/>
      <c r="BR7" s="656"/>
      <c r="BS7" s="657">
        <v>3701389</v>
      </c>
      <c r="BT7" s="657"/>
      <c r="BU7" s="657"/>
      <c r="BV7" s="657"/>
      <c r="BW7" s="657"/>
      <c r="BX7" s="657"/>
      <c r="BY7" s="657"/>
      <c r="BZ7" s="657"/>
      <c r="CA7" s="657"/>
      <c r="CB7" s="724"/>
      <c r="CD7" s="671" t="s">
        <v>238</v>
      </c>
      <c r="CE7" s="668"/>
      <c r="CF7" s="668"/>
      <c r="CG7" s="668"/>
      <c r="CH7" s="668"/>
      <c r="CI7" s="668"/>
      <c r="CJ7" s="668"/>
      <c r="CK7" s="668"/>
      <c r="CL7" s="668"/>
      <c r="CM7" s="668"/>
      <c r="CN7" s="668"/>
      <c r="CO7" s="668"/>
      <c r="CP7" s="668"/>
      <c r="CQ7" s="669"/>
      <c r="CR7" s="629">
        <v>37708446</v>
      </c>
      <c r="CS7" s="630"/>
      <c r="CT7" s="630"/>
      <c r="CU7" s="630"/>
      <c r="CV7" s="630"/>
      <c r="CW7" s="630"/>
      <c r="CX7" s="630"/>
      <c r="CY7" s="631"/>
      <c r="CZ7" s="656">
        <v>5.3</v>
      </c>
      <c r="DA7" s="656"/>
      <c r="DB7" s="656"/>
      <c r="DC7" s="656"/>
      <c r="DD7" s="635">
        <v>1465880</v>
      </c>
      <c r="DE7" s="630"/>
      <c r="DF7" s="630"/>
      <c r="DG7" s="630"/>
      <c r="DH7" s="630"/>
      <c r="DI7" s="630"/>
      <c r="DJ7" s="630"/>
      <c r="DK7" s="630"/>
      <c r="DL7" s="630"/>
      <c r="DM7" s="630"/>
      <c r="DN7" s="630"/>
      <c r="DO7" s="630"/>
      <c r="DP7" s="631"/>
      <c r="DQ7" s="635">
        <v>31875668</v>
      </c>
      <c r="DR7" s="630"/>
      <c r="DS7" s="630"/>
      <c r="DT7" s="630"/>
      <c r="DU7" s="630"/>
      <c r="DV7" s="630"/>
      <c r="DW7" s="630"/>
      <c r="DX7" s="630"/>
      <c r="DY7" s="630"/>
      <c r="DZ7" s="630"/>
      <c r="EA7" s="630"/>
      <c r="EB7" s="630"/>
      <c r="EC7" s="670"/>
    </row>
    <row r="8" spans="2:143" ht="11.25" customHeight="1" x14ac:dyDescent="0.15">
      <c r="B8" s="626" t="s">
        <v>239</v>
      </c>
      <c r="C8" s="627"/>
      <c r="D8" s="627"/>
      <c r="E8" s="627"/>
      <c r="F8" s="627"/>
      <c r="G8" s="627"/>
      <c r="H8" s="627"/>
      <c r="I8" s="627"/>
      <c r="J8" s="627"/>
      <c r="K8" s="627"/>
      <c r="L8" s="627"/>
      <c r="M8" s="627"/>
      <c r="N8" s="627"/>
      <c r="O8" s="627"/>
      <c r="P8" s="627"/>
      <c r="Q8" s="628"/>
      <c r="R8" s="629">
        <v>1226676</v>
      </c>
      <c r="S8" s="630"/>
      <c r="T8" s="630"/>
      <c r="U8" s="630"/>
      <c r="V8" s="630"/>
      <c r="W8" s="630"/>
      <c r="X8" s="630"/>
      <c r="Y8" s="631"/>
      <c r="Z8" s="656">
        <v>0.2</v>
      </c>
      <c r="AA8" s="656"/>
      <c r="AB8" s="656"/>
      <c r="AC8" s="656"/>
      <c r="AD8" s="657">
        <v>1226676</v>
      </c>
      <c r="AE8" s="657"/>
      <c r="AF8" s="657"/>
      <c r="AG8" s="657"/>
      <c r="AH8" s="657"/>
      <c r="AI8" s="657"/>
      <c r="AJ8" s="657"/>
      <c r="AK8" s="657"/>
      <c r="AL8" s="632">
        <v>0.4</v>
      </c>
      <c r="AM8" s="633"/>
      <c r="AN8" s="633"/>
      <c r="AO8" s="658"/>
      <c r="AP8" s="626" t="s">
        <v>240</v>
      </c>
      <c r="AQ8" s="627"/>
      <c r="AR8" s="627"/>
      <c r="AS8" s="627"/>
      <c r="AT8" s="627"/>
      <c r="AU8" s="627"/>
      <c r="AV8" s="627"/>
      <c r="AW8" s="627"/>
      <c r="AX8" s="627"/>
      <c r="AY8" s="627"/>
      <c r="AZ8" s="627"/>
      <c r="BA8" s="627"/>
      <c r="BB8" s="627"/>
      <c r="BC8" s="627"/>
      <c r="BD8" s="627"/>
      <c r="BE8" s="627"/>
      <c r="BF8" s="628"/>
      <c r="BG8" s="629">
        <v>2135122</v>
      </c>
      <c r="BH8" s="630"/>
      <c r="BI8" s="630"/>
      <c r="BJ8" s="630"/>
      <c r="BK8" s="630"/>
      <c r="BL8" s="630"/>
      <c r="BM8" s="630"/>
      <c r="BN8" s="631"/>
      <c r="BO8" s="656">
        <v>0.9</v>
      </c>
      <c r="BP8" s="656"/>
      <c r="BQ8" s="656"/>
      <c r="BR8" s="656"/>
      <c r="BS8" s="657" t="s">
        <v>241</v>
      </c>
      <c r="BT8" s="657"/>
      <c r="BU8" s="657"/>
      <c r="BV8" s="657"/>
      <c r="BW8" s="657"/>
      <c r="BX8" s="657"/>
      <c r="BY8" s="657"/>
      <c r="BZ8" s="657"/>
      <c r="CA8" s="657"/>
      <c r="CB8" s="724"/>
      <c r="CD8" s="671" t="s">
        <v>242</v>
      </c>
      <c r="CE8" s="668"/>
      <c r="CF8" s="668"/>
      <c r="CG8" s="668"/>
      <c r="CH8" s="668"/>
      <c r="CI8" s="668"/>
      <c r="CJ8" s="668"/>
      <c r="CK8" s="668"/>
      <c r="CL8" s="668"/>
      <c r="CM8" s="668"/>
      <c r="CN8" s="668"/>
      <c r="CO8" s="668"/>
      <c r="CP8" s="668"/>
      <c r="CQ8" s="669"/>
      <c r="CR8" s="629">
        <v>251676586</v>
      </c>
      <c r="CS8" s="630"/>
      <c r="CT8" s="630"/>
      <c r="CU8" s="630"/>
      <c r="CV8" s="630"/>
      <c r="CW8" s="630"/>
      <c r="CX8" s="630"/>
      <c r="CY8" s="631"/>
      <c r="CZ8" s="656">
        <v>35.200000000000003</v>
      </c>
      <c r="DA8" s="656"/>
      <c r="DB8" s="656"/>
      <c r="DC8" s="656"/>
      <c r="DD8" s="635">
        <v>6525775</v>
      </c>
      <c r="DE8" s="630"/>
      <c r="DF8" s="630"/>
      <c r="DG8" s="630"/>
      <c r="DH8" s="630"/>
      <c r="DI8" s="630"/>
      <c r="DJ8" s="630"/>
      <c r="DK8" s="630"/>
      <c r="DL8" s="630"/>
      <c r="DM8" s="630"/>
      <c r="DN8" s="630"/>
      <c r="DO8" s="630"/>
      <c r="DP8" s="631"/>
      <c r="DQ8" s="635">
        <v>106788644</v>
      </c>
      <c r="DR8" s="630"/>
      <c r="DS8" s="630"/>
      <c r="DT8" s="630"/>
      <c r="DU8" s="630"/>
      <c r="DV8" s="630"/>
      <c r="DW8" s="630"/>
      <c r="DX8" s="630"/>
      <c r="DY8" s="630"/>
      <c r="DZ8" s="630"/>
      <c r="EA8" s="630"/>
      <c r="EB8" s="630"/>
      <c r="EC8" s="670"/>
    </row>
    <row r="9" spans="2:143" ht="11.25" customHeight="1" x14ac:dyDescent="0.15">
      <c r="B9" s="626" t="s">
        <v>243</v>
      </c>
      <c r="C9" s="627"/>
      <c r="D9" s="627"/>
      <c r="E9" s="627"/>
      <c r="F9" s="627"/>
      <c r="G9" s="627"/>
      <c r="H9" s="627"/>
      <c r="I9" s="627"/>
      <c r="J9" s="627"/>
      <c r="K9" s="627"/>
      <c r="L9" s="627"/>
      <c r="M9" s="627"/>
      <c r="N9" s="627"/>
      <c r="O9" s="627"/>
      <c r="P9" s="627"/>
      <c r="Q9" s="628"/>
      <c r="R9" s="629">
        <v>1334066</v>
      </c>
      <c r="S9" s="630"/>
      <c r="T9" s="630"/>
      <c r="U9" s="630"/>
      <c r="V9" s="630"/>
      <c r="W9" s="630"/>
      <c r="X9" s="630"/>
      <c r="Y9" s="631"/>
      <c r="Z9" s="656">
        <v>0.2</v>
      </c>
      <c r="AA9" s="656"/>
      <c r="AB9" s="656"/>
      <c r="AC9" s="656"/>
      <c r="AD9" s="657">
        <v>1334066</v>
      </c>
      <c r="AE9" s="657"/>
      <c r="AF9" s="657"/>
      <c r="AG9" s="657"/>
      <c r="AH9" s="657"/>
      <c r="AI9" s="657"/>
      <c r="AJ9" s="657"/>
      <c r="AK9" s="657"/>
      <c r="AL9" s="632">
        <v>0.4</v>
      </c>
      <c r="AM9" s="633"/>
      <c r="AN9" s="633"/>
      <c r="AO9" s="658"/>
      <c r="AP9" s="626" t="s">
        <v>244</v>
      </c>
      <c r="AQ9" s="627"/>
      <c r="AR9" s="627"/>
      <c r="AS9" s="627"/>
      <c r="AT9" s="627"/>
      <c r="AU9" s="627"/>
      <c r="AV9" s="627"/>
      <c r="AW9" s="627"/>
      <c r="AX9" s="627"/>
      <c r="AY9" s="627"/>
      <c r="AZ9" s="627"/>
      <c r="BA9" s="627"/>
      <c r="BB9" s="627"/>
      <c r="BC9" s="627"/>
      <c r="BD9" s="627"/>
      <c r="BE9" s="627"/>
      <c r="BF9" s="628"/>
      <c r="BG9" s="629">
        <v>98610452</v>
      </c>
      <c r="BH9" s="630"/>
      <c r="BI9" s="630"/>
      <c r="BJ9" s="630"/>
      <c r="BK9" s="630"/>
      <c r="BL9" s="630"/>
      <c r="BM9" s="630"/>
      <c r="BN9" s="631"/>
      <c r="BO9" s="656">
        <v>41.7</v>
      </c>
      <c r="BP9" s="656"/>
      <c r="BQ9" s="656"/>
      <c r="BR9" s="656"/>
      <c r="BS9" s="657" t="s">
        <v>182</v>
      </c>
      <c r="BT9" s="657"/>
      <c r="BU9" s="657"/>
      <c r="BV9" s="657"/>
      <c r="BW9" s="657"/>
      <c r="BX9" s="657"/>
      <c r="BY9" s="657"/>
      <c r="BZ9" s="657"/>
      <c r="CA9" s="657"/>
      <c r="CB9" s="724"/>
      <c r="CD9" s="671" t="s">
        <v>245</v>
      </c>
      <c r="CE9" s="668"/>
      <c r="CF9" s="668"/>
      <c r="CG9" s="668"/>
      <c r="CH9" s="668"/>
      <c r="CI9" s="668"/>
      <c r="CJ9" s="668"/>
      <c r="CK9" s="668"/>
      <c r="CL9" s="668"/>
      <c r="CM9" s="668"/>
      <c r="CN9" s="668"/>
      <c r="CO9" s="668"/>
      <c r="CP9" s="668"/>
      <c r="CQ9" s="669"/>
      <c r="CR9" s="629">
        <v>94372619</v>
      </c>
      <c r="CS9" s="630"/>
      <c r="CT9" s="630"/>
      <c r="CU9" s="630"/>
      <c r="CV9" s="630"/>
      <c r="CW9" s="630"/>
      <c r="CX9" s="630"/>
      <c r="CY9" s="631"/>
      <c r="CZ9" s="656">
        <v>13.2</v>
      </c>
      <c r="DA9" s="656"/>
      <c r="DB9" s="656"/>
      <c r="DC9" s="656"/>
      <c r="DD9" s="635">
        <v>9464947</v>
      </c>
      <c r="DE9" s="630"/>
      <c r="DF9" s="630"/>
      <c r="DG9" s="630"/>
      <c r="DH9" s="630"/>
      <c r="DI9" s="630"/>
      <c r="DJ9" s="630"/>
      <c r="DK9" s="630"/>
      <c r="DL9" s="630"/>
      <c r="DM9" s="630"/>
      <c r="DN9" s="630"/>
      <c r="DO9" s="630"/>
      <c r="DP9" s="631"/>
      <c r="DQ9" s="635">
        <v>35312919</v>
      </c>
      <c r="DR9" s="630"/>
      <c r="DS9" s="630"/>
      <c r="DT9" s="630"/>
      <c r="DU9" s="630"/>
      <c r="DV9" s="630"/>
      <c r="DW9" s="630"/>
      <c r="DX9" s="630"/>
      <c r="DY9" s="630"/>
      <c r="DZ9" s="630"/>
      <c r="EA9" s="630"/>
      <c r="EB9" s="630"/>
      <c r="EC9" s="670"/>
    </row>
    <row r="10" spans="2:143" ht="11.25" customHeight="1" x14ac:dyDescent="0.15">
      <c r="B10" s="626" t="s">
        <v>246</v>
      </c>
      <c r="C10" s="627"/>
      <c r="D10" s="627"/>
      <c r="E10" s="627"/>
      <c r="F10" s="627"/>
      <c r="G10" s="627"/>
      <c r="H10" s="627"/>
      <c r="I10" s="627"/>
      <c r="J10" s="627"/>
      <c r="K10" s="627"/>
      <c r="L10" s="627"/>
      <c r="M10" s="627"/>
      <c r="N10" s="627"/>
      <c r="O10" s="627"/>
      <c r="P10" s="627"/>
      <c r="Q10" s="628"/>
      <c r="R10" s="629">
        <v>247396</v>
      </c>
      <c r="S10" s="630"/>
      <c r="T10" s="630"/>
      <c r="U10" s="630"/>
      <c r="V10" s="630"/>
      <c r="W10" s="630"/>
      <c r="X10" s="630"/>
      <c r="Y10" s="631"/>
      <c r="Z10" s="656">
        <v>0</v>
      </c>
      <c r="AA10" s="656"/>
      <c r="AB10" s="656"/>
      <c r="AC10" s="656"/>
      <c r="AD10" s="657">
        <v>247396</v>
      </c>
      <c r="AE10" s="657"/>
      <c r="AF10" s="657"/>
      <c r="AG10" s="657"/>
      <c r="AH10" s="657"/>
      <c r="AI10" s="657"/>
      <c r="AJ10" s="657"/>
      <c r="AK10" s="657"/>
      <c r="AL10" s="632">
        <v>0.1</v>
      </c>
      <c r="AM10" s="633"/>
      <c r="AN10" s="633"/>
      <c r="AO10" s="658"/>
      <c r="AP10" s="626" t="s">
        <v>247</v>
      </c>
      <c r="AQ10" s="627"/>
      <c r="AR10" s="627"/>
      <c r="AS10" s="627"/>
      <c r="AT10" s="627"/>
      <c r="AU10" s="627"/>
      <c r="AV10" s="627"/>
      <c r="AW10" s="627"/>
      <c r="AX10" s="627"/>
      <c r="AY10" s="627"/>
      <c r="AZ10" s="627"/>
      <c r="BA10" s="627"/>
      <c r="BB10" s="627"/>
      <c r="BC10" s="627"/>
      <c r="BD10" s="627"/>
      <c r="BE10" s="627"/>
      <c r="BF10" s="628"/>
      <c r="BG10" s="629">
        <v>5106224</v>
      </c>
      <c r="BH10" s="630"/>
      <c r="BI10" s="630"/>
      <c r="BJ10" s="630"/>
      <c r="BK10" s="630"/>
      <c r="BL10" s="630"/>
      <c r="BM10" s="630"/>
      <c r="BN10" s="631"/>
      <c r="BO10" s="656">
        <v>2.2000000000000002</v>
      </c>
      <c r="BP10" s="656"/>
      <c r="BQ10" s="656"/>
      <c r="BR10" s="656"/>
      <c r="BS10" s="657" t="s">
        <v>241</v>
      </c>
      <c r="BT10" s="657"/>
      <c r="BU10" s="657"/>
      <c r="BV10" s="657"/>
      <c r="BW10" s="657"/>
      <c r="BX10" s="657"/>
      <c r="BY10" s="657"/>
      <c r="BZ10" s="657"/>
      <c r="CA10" s="657"/>
      <c r="CB10" s="724"/>
      <c r="CD10" s="671" t="s">
        <v>248</v>
      </c>
      <c r="CE10" s="668"/>
      <c r="CF10" s="668"/>
      <c r="CG10" s="668"/>
      <c r="CH10" s="668"/>
      <c r="CI10" s="668"/>
      <c r="CJ10" s="668"/>
      <c r="CK10" s="668"/>
      <c r="CL10" s="668"/>
      <c r="CM10" s="668"/>
      <c r="CN10" s="668"/>
      <c r="CO10" s="668"/>
      <c r="CP10" s="668"/>
      <c r="CQ10" s="669"/>
      <c r="CR10" s="629">
        <v>1054433</v>
      </c>
      <c r="CS10" s="630"/>
      <c r="CT10" s="630"/>
      <c r="CU10" s="630"/>
      <c r="CV10" s="630"/>
      <c r="CW10" s="630"/>
      <c r="CX10" s="630"/>
      <c r="CY10" s="631"/>
      <c r="CZ10" s="656">
        <v>0.1</v>
      </c>
      <c r="DA10" s="656"/>
      <c r="DB10" s="656"/>
      <c r="DC10" s="656"/>
      <c r="DD10" s="635">
        <v>7648</v>
      </c>
      <c r="DE10" s="630"/>
      <c r="DF10" s="630"/>
      <c r="DG10" s="630"/>
      <c r="DH10" s="630"/>
      <c r="DI10" s="630"/>
      <c r="DJ10" s="630"/>
      <c r="DK10" s="630"/>
      <c r="DL10" s="630"/>
      <c r="DM10" s="630"/>
      <c r="DN10" s="630"/>
      <c r="DO10" s="630"/>
      <c r="DP10" s="631"/>
      <c r="DQ10" s="635">
        <v>702743</v>
      </c>
      <c r="DR10" s="630"/>
      <c r="DS10" s="630"/>
      <c r="DT10" s="630"/>
      <c r="DU10" s="630"/>
      <c r="DV10" s="630"/>
      <c r="DW10" s="630"/>
      <c r="DX10" s="630"/>
      <c r="DY10" s="630"/>
      <c r="DZ10" s="630"/>
      <c r="EA10" s="630"/>
      <c r="EB10" s="630"/>
      <c r="EC10" s="670"/>
    </row>
    <row r="11" spans="2:143" ht="11.25" customHeight="1" x14ac:dyDescent="0.15">
      <c r="B11" s="626" t="s">
        <v>249</v>
      </c>
      <c r="C11" s="627"/>
      <c r="D11" s="627"/>
      <c r="E11" s="627"/>
      <c r="F11" s="627"/>
      <c r="G11" s="627"/>
      <c r="H11" s="627"/>
      <c r="I11" s="627"/>
      <c r="J11" s="627"/>
      <c r="K11" s="627"/>
      <c r="L11" s="627"/>
      <c r="M11" s="627"/>
      <c r="N11" s="627"/>
      <c r="O11" s="627"/>
      <c r="P11" s="627"/>
      <c r="Q11" s="628"/>
      <c r="R11" s="629">
        <v>28895178</v>
      </c>
      <c r="S11" s="630"/>
      <c r="T11" s="630"/>
      <c r="U11" s="630"/>
      <c r="V11" s="630"/>
      <c r="W11" s="630"/>
      <c r="X11" s="630"/>
      <c r="Y11" s="631"/>
      <c r="Z11" s="632">
        <v>4</v>
      </c>
      <c r="AA11" s="633"/>
      <c r="AB11" s="633"/>
      <c r="AC11" s="634"/>
      <c r="AD11" s="635">
        <v>28895178</v>
      </c>
      <c r="AE11" s="630"/>
      <c r="AF11" s="630"/>
      <c r="AG11" s="630"/>
      <c r="AH11" s="630"/>
      <c r="AI11" s="630"/>
      <c r="AJ11" s="630"/>
      <c r="AK11" s="631"/>
      <c r="AL11" s="632">
        <v>8.8000000000000007</v>
      </c>
      <c r="AM11" s="633"/>
      <c r="AN11" s="633"/>
      <c r="AO11" s="658"/>
      <c r="AP11" s="626" t="s">
        <v>250</v>
      </c>
      <c r="AQ11" s="627"/>
      <c r="AR11" s="627"/>
      <c r="AS11" s="627"/>
      <c r="AT11" s="627"/>
      <c r="AU11" s="627"/>
      <c r="AV11" s="627"/>
      <c r="AW11" s="627"/>
      <c r="AX11" s="627"/>
      <c r="AY11" s="627"/>
      <c r="AZ11" s="627"/>
      <c r="BA11" s="627"/>
      <c r="BB11" s="627"/>
      <c r="BC11" s="627"/>
      <c r="BD11" s="627"/>
      <c r="BE11" s="627"/>
      <c r="BF11" s="628"/>
      <c r="BG11" s="629">
        <v>13891357</v>
      </c>
      <c r="BH11" s="630"/>
      <c r="BI11" s="630"/>
      <c r="BJ11" s="630"/>
      <c r="BK11" s="630"/>
      <c r="BL11" s="630"/>
      <c r="BM11" s="630"/>
      <c r="BN11" s="631"/>
      <c r="BO11" s="656">
        <v>5.9</v>
      </c>
      <c r="BP11" s="656"/>
      <c r="BQ11" s="656"/>
      <c r="BR11" s="656"/>
      <c r="BS11" s="657">
        <v>3701389</v>
      </c>
      <c r="BT11" s="657"/>
      <c r="BU11" s="657"/>
      <c r="BV11" s="657"/>
      <c r="BW11" s="657"/>
      <c r="BX11" s="657"/>
      <c r="BY11" s="657"/>
      <c r="BZ11" s="657"/>
      <c r="CA11" s="657"/>
      <c r="CB11" s="724"/>
      <c r="CD11" s="671" t="s">
        <v>251</v>
      </c>
      <c r="CE11" s="668"/>
      <c r="CF11" s="668"/>
      <c r="CG11" s="668"/>
      <c r="CH11" s="668"/>
      <c r="CI11" s="668"/>
      <c r="CJ11" s="668"/>
      <c r="CK11" s="668"/>
      <c r="CL11" s="668"/>
      <c r="CM11" s="668"/>
      <c r="CN11" s="668"/>
      <c r="CO11" s="668"/>
      <c r="CP11" s="668"/>
      <c r="CQ11" s="669"/>
      <c r="CR11" s="629">
        <v>4646045</v>
      </c>
      <c r="CS11" s="630"/>
      <c r="CT11" s="630"/>
      <c r="CU11" s="630"/>
      <c r="CV11" s="630"/>
      <c r="CW11" s="630"/>
      <c r="CX11" s="630"/>
      <c r="CY11" s="631"/>
      <c r="CZ11" s="656">
        <v>0.7</v>
      </c>
      <c r="DA11" s="656"/>
      <c r="DB11" s="656"/>
      <c r="DC11" s="656"/>
      <c r="DD11" s="635">
        <v>1261205</v>
      </c>
      <c r="DE11" s="630"/>
      <c r="DF11" s="630"/>
      <c r="DG11" s="630"/>
      <c r="DH11" s="630"/>
      <c r="DI11" s="630"/>
      <c r="DJ11" s="630"/>
      <c r="DK11" s="630"/>
      <c r="DL11" s="630"/>
      <c r="DM11" s="630"/>
      <c r="DN11" s="630"/>
      <c r="DO11" s="630"/>
      <c r="DP11" s="631"/>
      <c r="DQ11" s="635">
        <v>3524649</v>
      </c>
      <c r="DR11" s="630"/>
      <c r="DS11" s="630"/>
      <c r="DT11" s="630"/>
      <c r="DU11" s="630"/>
      <c r="DV11" s="630"/>
      <c r="DW11" s="630"/>
      <c r="DX11" s="630"/>
      <c r="DY11" s="630"/>
      <c r="DZ11" s="630"/>
      <c r="EA11" s="630"/>
      <c r="EB11" s="630"/>
      <c r="EC11" s="670"/>
    </row>
    <row r="12" spans="2:143" ht="11.25" customHeight="1" x14ac:dyDescent="0.15">
      <c r="B12" s="626" t="s">
        <v>252</v>
      </c>
      <c r="C12" s="627"/>
      <c r="D12" s="627"/>
      <c r="E12" s="627"/>
      <c r="F12" s="627"/>
      <c r="G12" s="627"/>
      <c r="H12" s="627"/>
      <c r="I12" s="627"/>
      <c r="J12" s="627"/>
      <c r="K12" s="627"/>
      <c r="L12" s="627"/>
      <c r="M12" s="627"/>
      <c r="N12" s="627"/>
      <c r="O12" s="627"/>
      <c r="P12" s="627"/>
      <c r="Q12" s="628"/>
      <c r="R12" s="629">
        <v>56912</v>
      </c>
      <c r="S12" s="630"/>
      <c r="T12" s="630"/>
      <c r="U12" s="630"/>
      <c r="V12" s="630"/>
      <c r="W12" s="630"/>
      <c r="X12" s="630"/>
      <c r="Y12" s="631"/>
      <c r="Z12" s="656">
        <v>0</v>
      </c>
      <c r="AA12" s="656"/>
      <c r="AB12" s="656"/>
      <c r="AC12" s="656"/>
      <c r="AD12" s="657">
        <v>56912</v>
      </c>
      <c r="AE12" s="657"/>
      <c r="AF12" s="657"/>
      <c r="AG12" s="657"/>
      <c r="AH12" s="657"/>
      <c r="AI12" s="657"/>
      <c r="AJ12" s="657"/>
      <c r="AK12" s="657"/>
      <c r="AL12" s="632">
        <v>0</v>
      </c>
      <c r="AM12" s="633"/>
      <c r="AN12" s="633"/>
      <c r="AO12" s="658"/>
      <c r="AP12" s="626" t="s">
        <v>253</v>
      </c>
      <c r="AQ12" s="627"/>
      <c r="AR12" s="627"/>
      <c r="AS12" s="627"/>
      <c r="AT12" s="627"/>
      <c r="AU12" s="627"/>
      <c r="AV12" s="627"/>
      <c r="AW12" s="627"/>
      <c r="AX12" s="627"/>
      <c r="AY12" s="627"/>
      <c r="AZ12" s="627"/>
      <c r="BA12" s="627"/>
      <c r="BB12" s="627"/>
      <c r="BC12" s="627"/>
      <c r="BD12" s="627"/>
      <c r="BE12" s="627"/>
      <c r="BF12" s="628"/>
      <c r="BG12" s="629">
        <v>83009104</v>
      </c>
      <c r="BH12" s="630"/>
      <c r="BI12" s="630"/>
      <c r="BJ12" s="630"/>
      <c r="BK12" s="630"/>
      <c r="BL12" s="630"/>
      <c r="BM12" s="630"/>
      <c r="BN12" s="631"/>
      <c r="BO12" s="656">
        <v>35.1</v>
      </c>
      <c r="BP12" s="656"/>
      <c r="BQ12" s="656"/>
      <c r="BR12" s="656"/>
      <c r="BS12" s="657" t="s">
        <v>182</v>
      </c>
      <c r="BT12" s="657"/>
      <c r="BU12" s="657"/>
      <c r="BV12" s="657"/>
      <c r="BW12" s="657"/>
      <c r="BX12" s="657"/>
      <c r="BY12" s="657"/>
      <c r="BZ12" s="657"/>
      <c r="CA12" s="657"/>
      <c r="CB12" s="724"/>
      <c r="CD12" s="671" t="s">
        <v>254</v>
      </c>
      <c r="CE12" s="668"/>
      <c r="CF12" s="668"/>
      <c r="CG12" s="668"/>
      <c r="CH12" s="668"/>
      <c r="CI12" s="668"/>
      <c r="CJ12" s="668"/>
      <c r="CK12" s="668"/>
      <c r="CL12" s="668"/>
      <c r="CM12" s="668"/>
      <c r="CN12" s="668"/>
      <c r="CO12" s="668"/>
      <c r="CP12" s="668"/>
      <c r="CQ12" s="669"/>
      <c r="CR12" s="629">
        <v>16963218</v>
      </c>
      <c r="CS12" s="630"/>
      <c r="CT12" s="630"/>
      <c r="CU12" s="630"/>
      <c r="CV12" s="630"/>
      <c r="CW12" s="630"/>
      <c r="CX12" s="630"/>
      <c r="CY12" s="631"/>
      <c r="CZ12" s="656">
        <v>2.4</v>
      </c>
      <c r="DA12" s="656"/>
      <c r="DB12" s="656"/>
      <c r="DC12" s="656"/>
      <c r="DD12" s="635">
        <v>36152</v>
      </c>
      <c r="DE12" s="630"/>
      <c r="DF12" s="630"/>
      <c r="DG12" s="630"/>
      <c r="DH12" s="630"/>
      <c r="DI12" s="630"/>
      <c r="DJ12" s="630"/>
      <c r="DK12" s="630"/>
      <c r="DL12" s="630"/>
      <c r="DM12" s="630"/>
      <c r="DN12" s="630"/>
      <c r="DO12" s="630"/>
      <c r="DP12" s="631"/>
      <c r="DQ12" s="635">
        <v>5607383</v>
      </c>
      <c r="DR12" s="630"/>
      <c r="DS12" s="630"/>
      <c r="DT12" s="630"/>
      <c r="DU12" s="630"/>
      <c r="DV12" s="630"/>
      <c r="DW12" s="630"/>
      <c r="DX12" s="630"/>
      <c r="DY12" s="630"/>
      <c r="DZ12" s="630"/>
      <c r="EA12" s="630"/>
      <c r="EB12" s="630"/>
      <c r="EC12" s="670"/>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182</v>
      </c>
      <c r="S13" s="630"/>
      <c r="T13" s="630"/>
      <c r="U13" s="630"/>
      <c r="V13" s="630"/>
      <c r="W13" s="630"/>
      <c r="X13" s="630"/>
      <c r="Y13" s="631"/>
      <c r="Z13" s="656" t="s">
        <v>241</v>
      </c>
      <c r="AA13" s="656"/>
      <c r="AB13" s="656"/>
      <c r="AC13" s="656"/>
      <c r="AD13" s="657" t="s">
        <v>182</v>
      </c>
      <c r="AE13" s="657"/>
      <c r="AF13" s="657"/>
      <c r="AG13" s="657"/>
      <c r="AH13" s="657"/>
      <c r="AI13" s="657"/>
      <c r="AJ13" s="657"/>
      <c r="AK13" s="657"/>
      <c r="AL13" s="632" t="s">
        <v>182</v>
      </c>
      <c r="AM13" s="633"/>
      <c r="AN13" s="633"/>
      <c r="AO13" s="658"/>
      <c r="AP13" s="626" t="s">
        <v>256</v>
      </c>
      <c r="AQ13" s="627"/>
      <c r="AR13" s="627"/>
      <c r="AS13" s="627"/>
      <c r="AT13" s="627"/>
      <c r="AU13" s="627"/>
      <c r="AV13" s="627"/>
      <c r="AW13" s="627"/>
      <c r="AX13" s="627"/>
      <c r="AY13" s="627"/>
      <c r="AZ13" s="627"/>
      <c r="BA13" s="627"/>
      <c r="BB13" s="627"/>
      <c r="BC13" s="627"/>
      <c r="BD13" s="627"/>
      <c r="BE13" s="627"/>
      <c r="BF13" s="628"/>
      <c r="BG13" s="629">
        <v>82507187</v>
      </c>
      <c r="BH13" s="630"/>
      <c r="BI13" s="630"/>
      <c r="BJ13" s="630"/>
      <c r="BK13" s="630"/>
      <c r="BL13" s="630"/>
      <c r="BM13" s="630"/>
      <c r="BN13" s="631"/>
      <c r="BO13" s="656">
        <v>34.9</v>
      </c>
      <c r="BP13" s="656"/>
      <c r="BQ13" s="656"/>
      <c r="BR13" s="656"/>
      <c r="BS13" s="657" t="s">
        <v>241</v>
      </c>
      <c r="BT13" s="657"/>
      <c r="BU13" s="657"/>
      <c r="BV13" s="657"/>
      <c r="BW13" s="657"/>
      <c r="BX13" s="657"/>
      <c r="BY13" s="657"/>
      <c r="BZ13" s="657"/>
      <c r="CA13" s="657"/>
      <c r="CB13" s="724"/>
      <c r="CD13" s="671" t="s">
        <v>257</v>
      </c>
      <c r="CE13" s="668"/>
      <c r="CF13" s="668"/>
      <c r="CG13" s="668"/>
      <c r="CH13" s="668"/>
      <c r="CI13" s="668"/>
      <c r="CJ13" s="668"/>
      <c r="CK13" s="668"/>
      <c r="CL13" s="668"/>
      <c r="CM13" s="668"/>
      <c r="CN13" s="668"/>
      <c r="CO13" s="668"/>
      <c r="CP13" s="668"/>
      <c r="CQ13" s="669"/>
      <c r="CR13" s="629">
        <v>100084460</v>
      </c>
      <c r="CS13" s="630"/>
      <c r="CT13" s="630"/>
      <c r="CU13" s="630"/>
      <c r="CV13" s="630"/>
      <c r="CW13" s="630"/>
      <c r="CX13" s="630"/>
      <c r="CY13" s="631"/>
      <c r="CZ13" s="656">
        <v>14</v>
      </c>
      <c r="DA13" s="656"/>
      <c r="DB13" s="656"/>
      <c r="DC13" s="656"/>
      <c r="DD13" s="635">
        <v>44162032</v>
      </c>
      <c r="DE13" s="630"/>
      <c r="DF13" s="630"/>
      <c r="DG13" s="630"/>
      <c r="DH13" s="630"/>
      <c r="DI13" s="630"/>
      <c r="DJ13" s="630"/>
      <c r="DK13" s="630"/>
      <c r="DL13" s="630"/>
      <c r="DM13" s="630"/>
      <c r="DN13" s="630"/>
      <c r="DO13" s="630"/>
      <c r="DP13" s="631"/>
      <c r="DQ13" s="635">
        <v>38369485</v>
      </c>
      <c r="DR13" s="630"/>
      <c r="DS13" s="630"/>
      <c r="DT13" s="630"/>
      <c r="DU13" s="630"/>
      <c r="DV13" s="630"/>
      <c r="DW13" s="630"/>
      <c r="DX13" s="630"/>
      <c r="DY13" s="630"/>
      <c r="DZ13" s="630"/>
      <c r="EA13" s="630"/>
      <c r="EB13" s="630"/>
      <c r="EC13" s="670"/>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182</v>
      </c>
      <c r="S14" s="630"/>
      <c r="T14" s="630"/>
      <c r="U14" s="630"/>
      <c r="V14" s="630"/>
      <c r="W14" s="630"/>
      <c r="X14" s="630"/>
      <c r="Y14" s="631"/>
      <c r="Z14" s="656" t="s">
        <v>182</v>
      </c>
      <c r="AA14" s="656"/>
      <c r="AB14" s="656"/>
      <c r="AC14" s="656"/>
      <c r="AD14" s="657" t="s">
        <v>241</v>
      </c>
      <c r="AE14" s="657"/>
      <c r="AF14" s="657"/>
      <c r="AG14" s="657"/>
      <c r="AH14" s="657"/>
      <c r="AI14" s="657"/>
      <c r="AJ14" s="657"/>
      <c r="AK14" s="657"/>
      <c r="AL14" s="632" t="s">
        <v>182</v>
      </c>
      <c r="AM14" s="633"/>
      <c r="AN14" s="633"/>
      <c r="AO14" s="658"/>
      <c r="AP14" s="626" t="s">
        <v>259</v>
      </c>
      <c r="AQ14" s="627"/>
      <c r="AR14" s="627"/>
      <c r="AS14" s="627"/>
      <c r="AT14" s="627"/>
      <c r="AU14" s="627"/>
      <c r="AV14" s="627"/>
      <c r="AW14" s="627"/>
      <c r="AX14" s="627"/>
      <c r="AY14" s="627"/>
      <c r="AZ14" s="627"/>
      <c r="BA14" s="627"/>
      <c r="BB14" s="627"/>
      <c r="BC14" s="627"/>
      <c r="BD14" s="627"/>
      <c r="BE14" s="627"/>
      <c r="BF14" s="628"/>
      <c r="BG14" s="629">
        <v>2356611</v>
      </c>
      <c r="BH14" s="630"/>
      <c r="BI14" s="630"/>
      <c r="BJ14" s="630"/>
      <c r="BK14" s="630"/>
      <c r="BL14" s="630"/>
      <c r="BM14" s="630"/>
      <c r="BN14" s="631"/>
      <c r="BO14" s="656">
        <v>1</v>
      </c>
      <c r="BP14" s="656"/>
      <c r="BQ14" s="656"/>
      <c r="BR14" s="656"/>
      <c r="BS14" s="657" t="s">
        <v>182</v>
      </c>
      <c r="BT14" s="657"/>
      <c r="BU14" s="657"/>
      <c r="BV14" s="657"/>
      <c r="BW14" s="657"/>
      <c r="BX14" s="657"/>
      <c r="BY14" s="657"/>
      <c r="BZ14" s="657"/>
      <c r="CA14" s="657"/>
      <c r="CB14" s="724"/>
      <c r="CD14" s="671" t="s">
        <v>260</v>
      </c>
      <c r="CE14" s="668"/>
      <c r="CF14" s="668"/>
      <c r="CG14" s="668"/>
      <c r="CH14" s="668"/>
      <c r="CI14" s="668"/>
      <c r="CJ14" s="668"/>
      <c r="CK14" s="668"/>
      <c r="CL14" s="668"/>
      <c r="CM14" s="668"/>
      <c r="CN14" s="668"/>
      <c r="CO14" s="668"/>
      <c r="CP14" s="668"/>
      <c r="CQ14" s="669"/>
      <c r="CR14" s="629">
        <v>18949298</v>
      </c>
      <c r="CS14" s="630"/>
      <c r="CT14" s="630"/>
      <c r="CU14" s="630"/>
      <c r="CV14" s="630"/>
      <c r="CW14" s="630"/>
      <c r="CX14" s="630"/>
      <c r="CY14" s="631"/>
      <c r="CZ14" s="656">
        <v>2.7</v>
      </c>
      <c r="DA14" s="656"/>
      <c r="DB14" s="656"/>
      <c r="DC14" s="656"/>
      <c r="DD14" s="635">
        <v>6362380</v>
      </c>
      <c r="DE14" s="630"/>
      <c r="DF14" s="630"/>
      <c r="DG14" s="630"/>
      <c r="DH14" s="630"/>
      <c r="DI14" s="630"/>
      <c r="DJ14" s="630"/>
      <c r="DK14" s="630"/>
      <c r="DL14" s="630"/>
      <c r="DM14" s="630"/>
      <c r="DN14" s="630"/>
      <c r="DO14" s="630"/>
      <c r="DP14" s="631"/>
      <c r="DQ14" s="635">
        <v>11562095</v>
      </c>
      <c r="DR14" s="630"/>
      <c r="DS14" s="630"/>
      <c r="DT14" s="630"/>
      <c r="DU14" s="630"/>
      <c r="DV14" s="630"/>
      <c r="DW14" s="630"/>
      <c r="DX14" s="630"/>
      <c r="DY14" s="630"/>
      <c r="DZ14" s="630"/>
      <c r="EA14" s="630"/>
      <c r="EB14" s="630"/>
      <c r="EC14" s="670"/>
    </row>
    <row r="15" spans="2:143" ht="11.25" customHeight="1" x14ac:dyDescent="0.15">
      <c r="B15" s="626" t="s">
        <v>261</v>
      </c>
      <c r="C15" s="627"/>
      <c r="D15" s="627"/>
      <c r="E15" s="627"/>
      <c r="F15" s="627"/>
      <c r="G15" s="627"/>
      <c r="H15" s="627"/>
      <c r="I15" s="627"/>
      <c r="J15" s="627"/>
      <c r="K15" s="627"/>
      <c r="L15" s="627"/>
      <c r="M15" s="627"/>
      <c r="N15" s="627"/>
      <c r="O15" s="627"/>
      <c r="P15" s="627"/>
      <c r="Q15" s="628"/>
      <c r="R15" s="629">
        <v>5330346</v>
      </c>
      <c r="S15" s="630"/>
      <c r="T15" s="630"/>
      <c r="U15" s="630"/>
      <c r="V15" s="630"/>
      <c r="W15" s="630"/>
      <c r="X15" s="630"/>
      <c r="Y15" s="631"/>
      <c r="Z15" s="656">
        <v>0.7</v>
      </c>
      <c r="AA15" s="656"/>
      <c r="AB15" s="656"/>
      <c r="AC15" s="656"/>
      <c r="AD15" s="657">
        <v>5330346</v>
      </c>
      <c r="AE15" s="657"/>
      <c r="AF15" s="657"/>
      <c r="AG15" s="657"/>
      <c r="AH15" s="657"/>
      <c r="AI15" s="657"/>
      <c r="AJ15" s="657"/>
      <c r="AK15" s="657"/>
      <c r="AL15" s="632">
        <v>1.6</v>
      </c>
      <c r="AM15" s="633"/>
      <c r="AN15" s="633"/>
      <c r="AO15" s="658"/>
      <c r="AP15" s="626" t="s">
        <v>262</v>
      </c>
      <c r="AQ15" s="627"/>
      <c r="AR15" s="627"/>
      <c r="AS15" s="627"/>
      <c r="AT15" s="627"/>
      <c r="AU15" s="627"/>
      <c r="AV15" s="627"/>
      <c r="AW15" s="627"/>
      <c r="AX15" s="627"/>
      <c r="AY15" s="627"/>
      <c r="AZ15" s="627"/>
      <c r="BA15" s="627"/>
      <c r="BB15" s="627"/>
      <c r="BC15" s="627"/>
      <c r="BD15" s="627"/>
      <c r="BE15" s="627"/>
      <c r="BF15" s="628"/>
      <c r="BG15" s="629">
        <v>7440218</v>
      </c>
      <c r="BH15" s="630"/>
      <c r="BI15" s="630"/>
      <c r="BJ15" s="630"/>
      <c r="BK15" s="630"/>
      <c r="BL15" s="630"/>
      <c r="BM15" s="630"/>
      <c r="BN15" s="631"/>
      <c r="BO15" s="656">
        <v>3.1</v>
      </c>
      <c r="BP15" s="656"/>
      <c r="BQ15" s="656"/>
      <c r="BR15" s="656"/>
      <c r="BS15" s="657" t="s">
        <v>182</v>
      </c>
      <c r="BT15" s="657"/>
      <c r="BU15" s="657"/>
      <c r="BV15" s="657"/>
      <c r="BW15" s="657"/>
      <c r="BX15" s="657"/>
      <c r="BY15" s="657"/>
      <c r="BZ15" s="657"/>
      <c r="CA15" s="657"/>
      <c r="CB15" s="724"/>
      <c r="CD15" s="671" t="s">
        <v>263</v>
      </c>
      <c r="CE15" s="668"/>
      <c r="CF15" s="668"/>
      <c r="CG15" s="668"/>
      <c r="CH15" s="668"/>
      <c r="CI15" s="668"/>
      <c r="CJ15" s="668"/>
      <c r="CK15" s="668"/>
      <c r="CL15" s="668"/>
      <c r="CM15" s="668"/>
      <c r="CN15" s="668"/>
      <c r="CO15" s="668"/>
      <c r="CP15" s="668"/>
      <c r="CQ15" s="669"/>
      <c r="CR15" s="629">
        <v>106462678</v>
      </c>
      <c r="CS15" s="630"/>
      <c r="CT15" s="630"/>
      <c r="CU15" s="630"/>
      <c r="CV15" s="630"/>
      <c r="CW15" s="630"/>
      <c r="CX15" s="630"/>
      <c r="CY15" s="631"/>
      <c r="CZ15" s="656">
        <v>14.9</v>
      </c>
      <c r="DA15" s="656"/>
      <c r="DB15" s="656"/>
      <c r="DC15" s="656"/>
      <c r="DD15" s="635">
        <v>8720512</v>
      </c>
      <c r="DE15" s="630"/>
      <c r="DF15" s="630"/>
      <c r="DG15" s="630"/>
      <c r="DH15" s="630"/>
      <c r="DI15" s="630"/>
      <c r="DJ15" s="630"/>
      <c r="DK15" s="630"/>
      <c r="DL15" s="630"/>
      <c r="DM15" s="630"/>
      <c r="DN15" s="630"/>
      <c r="DO15" s="630"/>
      <c r="DP15" s="631"/>
      <c r="DQ15" s="635">
        <v>82136601</v>
      </c>
      <c r="DR15" s="630"/>
      <c r="DS15" s="630"/>
      <c r="DT15" s="630"/>
      <c r="DU15" s="630"/>
      <c r="DV15" s="630"/>
      <c r="DW15" s="630"/>
      <c r="DX15" s="630"/>
      <c r="DY15" s="630"/>
      <c r="DZ15" s="630"/>
      <c r="EA15" s="630"/>
      <c r="EB15" s="630"/>
      <c r="EC15" s="670"/>
    </row>
    <row r="16" spans="2:143" ht="11.25" customHeight="1" x14ac:dyDescent="0.15">
      <c r="B16" s="626" t="s">
        <v>264</v>
      </c>
      <c r="C16" s="627"/>
      <c r="D16" s="627"/>
      <c r="E16" s="627"/>
      <c r="F16" s="627"/>
      <c r="G16" s="627"/>
      <c r="H16" s="627"/>
      <c r="I16" s="627"/>
      <c r="J16" s="627"/>
      <c r="K16" s="627"/>
      <c r="L16" s="627"/>
      <c r="M16" s="627"/>
      <c r="N16" s="627"/>
      <c r="O16" s="627"/>
      <c r="P16" s="627"/>
      <c r="Q16" s="628"/>
      <c r="R16" s="629">
        <v>456175</v>
      </c>
      <c r="S16" s="630"/>
      <c r="T16" s="630"/>
      <c r="U16" s="630"/>
      <c r="V16" s="630"/>
      <c r="W16" s="630"/>
      <c r="X16" s="630"/>
      <c r="Y16" s="631"/>
      <c r="Z16" s="656">
        <v>0.1</v>
      </c>
      <c r="AA16" s="656"/>
      <c r="AB16" s="656"/>
      <c r="AC16" s="656"/>
      <c r="AD16" s="657">
        <v>456175</v>
      </c>
      <c r="AE16" s="657"/>
      <c r="AF16" s="657"/>
      <c r="AG16" s="657"/>
      <c r="AH16" s="657"/>
      <c r="AI16" s="657"/>
      <c r="AJ16" s="657"/>
      <c r="AK16" s="657"/>
      <c r="AL16" s="632">
        <v>0.1</v>
      </c>
      <c r="AM16" s="633"/>
      <c r="AN16" s="633"/>
      <c r="AO16" s="658"/>
      <c r="AP16" s="626" t="s">
        <v>265</v>
      </c>
      <c r="AQ16" s="627"/>
      <c r="AR16" s="627"/>
      <c r="AS16" s="627"/>
      <c r="AT16" s="627"/>
      <c r="AU16" s="627"/>
      <c r="AV16" s="627"/>
      <c r="AW16" s="627"/>
      <c r="AX16" s="627"/>
      <c r="AY16" s="627"/>
      <c r="AZ16" s="627"/>
      <c r="BA16" s="627"/>
      <c r="BB16" s="627"/>
      <c r="BC16" s="627"/>
      <c r="BD16" s="627"/>
      <c r="BE16" s="627"/>
      <c r="BF16" s="628"/>
      <c r="BG16" s="629" t="s">
        <v>182</v>
      </c>
      <c r="BH16" s="630"/>
      <c r="BI16" s="630"/>
      <c r="BJ16" s="630"/>
      <c r="BK16" s="630"/>
      <c r="BL16" s="630"/>
      <c r="BM16" s="630"/>
      <c r="BN16" s="631"/>
      <c r="BO16" s="656" t="s">
        <v>241</v>
      </c>
      <c r="BP16" s="656"/>
      <c r="BQ16" s="656"/>
      <c r="BR16" s="656"/>
      <c r="BS16" s="657" t="s">
        <v>182</v>
      </c>
      <c r="BT16" s="657"/>
      <c r="BU16" s="657"/>
      <c r="BV16" s="657"/>
      <c r="BW16" s="657"/>
      <c r="BX16" s="657"/>
      <c r="BY16" s="657"/>
      <c r="BZ16" s="657"/>
      <c r="CA16" s="657"/>
      <c r="CB16" s="724"/>
      <c r="CD16" s="671" t="s">
        <v>266</v>
      </c>
      <c r="CE16" s="668"/>
      <c r="CF16" s="668"/>
      <c r="CG16" s="668"/>
      <c r="CH16" s="668"/>
      <c r="CI16" s="668"/>
      <c r="CJ16" s="668"/>
      <c r="CK16" s="668"/>
      <c r="CL16" s="668"/>
      <c r="CM16" s="668"/>
      <c r="CN16" s="668"/>
      <c r="CO16" s="668"/>
      <c r="CP16" s="668"/>
      <c r="CQ16" s="669"/>
      <c r="CR16" s="629">
        <v>7151378</v>
      </c>
      <c r="CS16" s="630"/>
      <c r="CT16" s="630"/>
      <c r="CU16" s="630"/>
      <c r="CV16" s="630"/>
      <c r="CW16" s="630"/>
      <c r="CX16" s="630"/>
      <c r="CY16" s="631"/>
      <c r="CZ16" s="656">
        <v>1</v>
      </c>
      <c r="DA16" s="656"/>
      <c r="DB16" s="656"/>
      <c r="DC16" s="656"/>
      <c r="DD16" s="635" t="s">
        <v>241</v>
      </c>
      <c r="DE16" s="630"/>
      <c r="DF16" s="630"/>
      <c r="DG16" s="630"/>
      <c r="DH16" s="630"/>
      <c r="DI16" s="630"/>
      <c r="DJ16" s="630"/>
      <c r="DK16" s="630"/>
      <c r="DL16" s="630"/>
      <c r="DM16" s="630"/>
      <c r="DN16" s="630"/>
      <c r="DO16" s="630"/>
      <c r="DP16" s="631"/>
      <c r="DQ16" s="635">
        <v>979316</v>
      </c>
      <c r="DR16" s="630"/>
      <c r="DS16" s="630"/>
      <c r="DT16" s="630"/>
      <c r="DU16" s="630"/>
      <c r="DV16" s="630"/>
      <c r="DW16" s="630"/>
      <c r="DX16" s="630"/>
      <c r="DY16" s="630"/>
      <c r="DZ16" s="630"/>
      <c r="EA16" s="630"/>
      <c r="EB16" s="630"/>
      <c r="EC16" s="670"/>
    </row>
    <row r="17" spans="2:133" ht="11.25" customHeight="1" x14ac:dyDescent="0.15">
      <c r="B17" s="626" t="s">
        <v>267</v>
      </c>
      <c r="C17" s="627"/>
      <c r="D17" s="627"/>
      <c r="E17" s="627"/>
      <c r="F17" s="627"/>
      <c r="G17" s="627"/>
      <c r="H17" s="627"/>
      <c r="I17" s="627"/>
      <c r="J17" s="627"/>
      <c r="K17" s="627"/>
      <c r="L17" s="627"/>
      <c r="M17" s="627"/>
      <c r="N17" s="627"/>
      <c r="O17" s="627"/>
      <c r="P17" s="627"/>
      <c r="Q17" s="628"/>
      <c r="R17" s="629">
        <v>3348346</v>
      </c>
      <c r="S17" s="630"/>
      <c r="T17" s="630"/>
      <c r="U17" s="630"/>
      <c r="V17" s="630"/>
      <c r="W17" s="630"/>
      <c r="X17" s="630"/>
      <c r="Y17" s="631"/>
      <c r="Z17" s="656">
        <v>0.5</v>
      </c>
      <c r="AA17" s="656"/>
      <c r="AB17" s="656"/>
      <c r="AC17" s="656"/>
      <c r="AD17" s="657">
        <v>3348346</v>
      </c>
      <c r="AE17" s="657"/>
      <c r="AF17" s="657"/>
      <c r="AG17" s="657"/>
      <c r="AH17" s="657"/>
      <c r="AI17" s="657"/>
      <c r="AJ17" s="657"/>
      <c r="AK17" s="657"/>
      <c r="AL17" s="632">
        <v>1</v>
      </c>
      <c r="AM17" s="633"/>
      <c r="AN17" s="633"/>
      <c r="AO17" s="658"/>
      <c r="AP17" s="626" t="s">
        <v>268</v>
      </c>
      <c r="AQ17" s="627"/>
      <c r="AR17" s="627"/>
      <c r="AS17" s="627"/>
      <c r="AT17" s="627"/>
      <c r="AU17" s="627"/>
      <c r="AV17" s="627"/>
      <c r="AW17" s="627"/>
      <c r="AX17" s="627"/>
      <c r="AY17" s="627"/>
      <c r="AZ17" s="627"/>
      <c r="BA17" s="627"/>
      <c r="BB17" s="627"/>
      <c r="BC17" s="627"/>
      <c r="BD17" s="627"/>
      <c r="BE17" s="627"/>
      <c r="BF17" s="628"/>
      <c r="BG17" s="629" t="s">
        <v>182</v>
      </c>
      <c r="BH17" s="630"/>
      <c r="BI17" s="630"/>
      <c r="BJ17" s="630"/>
      <c r="BK17" s="630"/>
      <c r="BL17" s="630"/>
      <c r="BM17" s="630"/>
      <c r="BN17" s="631"/>
      <c r="BO17" s="656" t="s">
        <v>182</v>
      </c>
      <c r="BP17" s="656"/>
      <c r="BQ17" s="656"/>
      <c r="BR17" s="656"/>
      <c r="BS17" s="657" t="s">
        <v>241</v>
      </c>
      <c r="BT17" s="657"/>
      <c r="BU17" s="657"/>
      <c r="BV17" s="657"/>
      <c r="BW17" s="657"/>
      <c r="BX17" s="657"/>
      <c r="BY17" s="657"/>
      <c r="BZ17" s="657"/>
      <c r="CA17" s="657"/>
      <c r="CB17" s="724"/>
      <c r="CD17" s="671" t="s">
        <v>269</v>
      </c>
      <c r="CE17" s="668"/>
      <c r="CF17" s="668"/>
      <c r="CG17" s="668"/>
      <c r="CH17" s="668"/>
      <c r="CI17" s="668"/>
      <c r="CJ17" s="668"/>
      <c r="CK17" s="668"/>
      <c r="CL17" s="668"/>
      <c r="CM17" s="668"/>
      <c r="CN17" s="668"/>
      <c r="CO17" s="668"/>
      <c r="CP17" s="668"/>
      <c r="CQ17" s="669"/>
      <c r="CR17" s="629">
        <v>73448487</v>
      </c>
      <c r="CS17" s="630"/>
      <c r="CT17" s="630"/>
      <c r="CU17" s="630"/>
      <c r="CV17" s="630"/>
      <c r="CW17" s="630"/>
      <c r="CX17" s="630"/>
      <c r="CY17" s="631"/>
      <c r="CZ17" s="656">
        <v>10.3</v>
      </c>
      <c r="DA17" s="656"/>
      <c r="DB17" s="656"/>
      <c r="DC17" s="656"/>
      <c r="DD17" s="635" t="s">
        <v>182</v>
      </c>
      <c r="DE17" s="630"/>
      <c r="DF17" s="630"/>
      <c r="DG17" s="630"/>
      <c r="DH17" s="630"/>
      <c r="DI17" s="630"/>
      <c r="DJ17" s="630"/>
      <c r="DK17" s="630"/>
      <c r="DL17" s="630"/>
      <c r="DM17" s="630"/>
      <c r="DN17" s="630"/>
      <c r="DO17" s="630"/>
      <c r="DP17" s="631"/>
      <c r="DQ17" s="635">
        <v>66775427</v>
      </c>
      <c r="DR17" s="630"/>
      <c r="DS17" s="630"/>
      <c r="DT17" s="630"/>
      <c r="DU17" s="630"/>
      <c r="DV17" s="630"/>
      <c r="DW17" s="630"/>
      <c r="DX17" s="630"/>
      <c r="DY17" s="630"/>
      <c r="DZ17" s="630"/>
      <c r="EA17" s="630"/>
      <c r="EB17" s="630"/>
      <c r="EC17" s="670"/>
    </row>
    <row r="18" spans="2:133" ht="11.25" customHeight="1" x14ac:dyDescent="0.15">
      <c r="B18" s="626" t="s">
        <v>270</v>
      </c>
      <c r="C18" s="627"/>
      <c r="D18" s="627"/>
      <c r="E18" s="627"/>
      <c r="F18" s="627"/>
      <c r="G18" s="627"/>
      <c r="H18" s="627"/>
      <c r="I18" s="627"/>
      <c r="J18" s="627"/>
      <c r="K18" s="627"/>
      <c r="L18" s="627"/>
      <c r="M18" s="627"/>
      <c r="N18" s="627"/>
      <c r="O18" s="627"/>
      <c r="P18" s="627"/>
      <c r="Q18" s="628"/>
      <c r="R18" s="629">
        <v>4553601</v>
      </c>
      <c r="S18" s="630"/>
      <c r="T18" s="630"/>
      <c r="U18" s="630"/>
      <c r="V18" s="630"/>
      <c r="W18" s="630"/>
      <c r="X18" s="630"/>
      <c r="Y18" s="631"/>
      <c r="Z18" s="656">
        <v>0.6</v>
      </c>
      <c r="AA18" s="656"/>
      <c r="AB18" s="656"/>
      <c r="AC18" s="656"/>
      <c r="AD18" s="657">
        <v>4229306</v>
      </c>
      <c r="AE18" s="657"/>
      <c r="AF18" s="657"/>
      <c r="AG18" s="657"/>
      <c r="AH18" s="657"/>
      <c r="AI18" s="657"/>
      <c r="AJ18" s="657"/>
      <c r="AK18" s="657"/>
      <c r="AL18" s="632">
        <v>1.2999999523162842</v>
      </c>
      <c r="AM18" s="633"/>
      <c r="AN18" s="633"/>
      <c r="AO18" s="658"/>
      <c r="AP18" s="626" t="s">
        <v>271</v>
      </c>
      <c r="AQ18" s="627"/>
      <c r="AR18" s="627"/>
      <c r="AS18" s="627"/>
      <c r="AT18" s="627"/>
      <c r="AU18" s="627"/>
      <c r="AV18" s="627"/>
      <c r="AW18" s="627"/>
      <c r="AX18" s="627"/>
      <c r="AY18" s="627"/>
      <c r="AZ18" s="627"/>
      <c r="BA18" s="627"/>
      <c r="BB18" s="627"/>
      <c r="BC18" s="627"/>
      <c r="BD18" s="627"/>
      <c r="BE18" s="627"/>
      <c r="BF18" s="628"/>
      <c r="BG18" s="629" t="s">
        <v>241</v>
      </c>
      <c r="BH18" s="630"/>
      <c r="BI18" s="630"/>
      <c r="BJ18" s="630"/>
      <c r="BK18" s="630"/>
      <c r="BL18" s="630"/>
      <c r="BM18" s="630"/>
      <c r="BN18" s="631"/>
      <c r="BO18" s="656" t="s">
        <v>182</v>
      </c>
      <c r="BP18" s="656"/>
      <c r="BQ18" s="656"/>
      <c r="BR18" s="656"/>
      <c r="BS18" s="657" t="s">
        <v>182</v>
      </c>
      <c r="BT18" s="657"/>
      <c r="BU18" s="657"/>
      <c r="BV18" s="657"/>
      <c r="BW18" s="657"/>
      <c r="BX18" s="657"/>
      <c r="BY18" s="657"/>
      <c r="BZ18" s="657"/>
      <c r="CA18" s="657"/>
      <c r="CB18" s="724"/>
      <c r="CD18" s="671" t="s">
        <v>272</v>
      </c>
      <c r="CE18" s="668"/>
      <c r="CF18" s="668"/>
      <c r="CG18" s="668"/>
      <c r="CH18" s="668"/>
      <c r="CI18" s="668"/>
      <c r="CJ18" s="668"/>
      <c r="CK18" s="668"/>
      <c r="CL18" s="668"/>
      <c r="CM18" s="668"/>
      <c r="CN18" s="668"/>
      <c r="CO18" s="668"/>
      <c r="CP18" s="668"/>
      <c r="CQ18" s="669"/>
      <c r="CR18" s="629" t="s">
        <v>182</v>
      </c>
      <c r="CS18" s="630"/>
      <c r="CT18" s="630"/>
      <c r="CU18" s="630"/>
      <c r="CV18" s="630"/>
      <c r="CW18" s="630"/>
      <c r="CX18" s="630"/>
      <c r="CY18" s="631"/>
      <c r="CZ18" s="656" t="s">
        <v>182</v>
      </c>
      <c r="DA18" s="656"/>
      <c r="DB18" s="656"/>
      <c r="DC18" s="656"/>
      <c r="DD18" s="635" t="s">
        <v>182</v>
      </c>
      <c r="DE18" s="630"/>
      <c r="DF18" s="630"/>
      <c r="DG18" s="630"/>
      <c r="DH18" s="630"/>
      <c r="DI18" s="630"/>
      <c r="DJ18" s="630"/>
      <c r="DK18" s="630"/>
      <c r="DL18" s="630"/>
      <c r="DM18" s="630"/>
      <c r="DN18" s="630"/>
      <c r="DO18" s="630"/>
      <c r="DP18" s="631"/>
      <c r="DQ18" s="635" t="s">
        <v>241</v>
      </c>
      <c r="DR18" s="630"/>
      <c r="DS18" s="630"/>
      <c r="DT18" s="630"/>
      <c r="DU18" s="630"/>
      <c r="DV18" s="630"/>
      <c r="DW18" s="630"/>
      <c r="DX18" s="630"/>
      <c r="DY18" s="630"/>
      <c r="DZ18" s="630"/>
      <c r="EA18" s="630"/>
      <c r="EB18" s="630"/>
      <c r="EC18" s="670"/>
    </row>
    <row r="19" spans="2:133" ht="11.25" customHeight="1" x14ac:dyDescent="0.15">
      <c r="B19" s="626" t="s">
        <v>273</v>
      </c>
      <c r="C19" s="627"/>
      <c r="D19" s="627"/>
      <c r="E19" s="627"/>
      <c r="F19" s="627"/>
      <c r="G19" s="627"/>
      <c r="H19" s="627"/>
      <c r="I19" s="627"/>
      <c r="J19" s="627"/>
      <c r="K19" s="627"/>
      <c r="L19" s="627"/>
      <c r="M19" s="627"/>
      <c r="N19" s="627"/>
      <c r="O19" s="627"/>
      <c r="P19" s="627"/>
      <c r="Q19" s="628"/>
      <c r="R19" s="629">
        <v>1509021</v>
      </c>
      <c r="S19" s="630"/>
      <c r="T19" s="630"/>
      <c r="U19" s="630"/>
      <c r="V19" s="630"/>
      <c r="W19" s="630"/>
      <c r="X19" s="630"/>
      <c r="Y19" s="631"/>
      <c r="Z19" s="656">
        <v>0.2</v>
      </c>
      <c r="AA19" s="656"/>
      <c r="AB19" s="656"/>
      <c r="AC19" s="656"/>
      <c r="AD19" s="657">
        <v>1509021</v>
      </c>
      <c r="AE19" s="657"/>
      <c r="AF19" s="657"/>
      <c r="AG19" s="657"/>
      <c r="AH19" s="657"/>
      <c r="AI19" s="657"/>
      <c r="AJ19" s="657"/>
      <c r="AK19" s="657"/>
      <c r="AL19" s="632">
        <v>0.5</v>
      </c>
      <c r="AM19" s="633"/>
      <c r="AN19" s="633"/>
      <c r="AO19" s="658"/>
      <c r="AP19" s="626" t="s">
        <v>274</v>
      </c>
      <c r="AQ19" s="627"/>
      <c r="AR19" s="627"/>
      <c r="AS19" s="627"/>
      <c r="AT19" s="627"/>
      <c r="AU19" s="627"/>
      <c r="AV19" s="627"/>
      <c r="AW19" s="627"/>
      <c r="AX19" s="627"/>
      <c r="AY19" s="627"/>
      <c r="AZ19" s="627"/>
      <c r="BA19" s="627"/>
      <c r="BB19" s="627"/>
      <c r="BC19" s="627"/>
      <c r="BD19" s="627"/>
      <c r="BE19" s="627"/>
      <c r="BF19" s="628"/>
      <c r="BG19" s="629">
        <v>24188827</v>
      </c>
      <c r="BH19" s="630"/>
      <c r="BI19" s="630"/>
      <c r="BJ19" s="630"/>
      <c r="BK19" s="630"/>
      <c r="BL19" s="630"/>
      <c r="BM19" s="630"/>
      <c r="BN19" s="631"/>
      <c r="BO19" s="656">
        <v>10.199999999999999</v>
      </c>
      <c r="BP19" s="656"/>
      <c r="BQ19" s="656"/>
      <c r="BR19" s="656"/>
      <c r="BS19" s="657" t="s">
        <v>182</v>
      </c>
      <c r="BT19" s="657"/>
      <c r="BU19" s="657"/>
      <c r="BV19" s="657"/>
      <c r="BW19" s="657"/>
      <c r="BX19" s="657"/>
      <c r="BY19" s="657"/>
      <c r="BZ19" s="657"/>
      <c r="CA19" s="657"/>
      <c r="CB19" s="724"/>
      <c r="CD19" s="671" t="s">
        <v>275</v>
      </c>
      <c r="CE19" s="668"/>
      <c r="CF19" s="668"/>
      <c r="CG19" s="668"/>
      <c r="CH19" s="668"/>
      <c r="CI19" s="668"/>
      <c r="CJ19" s="668"/>
      <c r="CK19" s="668"/>
      <c r="CL19" s="668"/>
      <c r="CM19" s="668"/>
      <c r="CN19" s="668"/>
      <c r="CO19" s="668"/>
      <c r="CP19" s="668"/>
      <c r="CQ19" s="669"/>
      <c r="CR19" s="629" t="s">
        <v>182</v>
      </c>
      <c r="CS19" s="630"/>
      <c r="CT19" s="630"/>
      <c r="CU19" s="630"/>
      <c r="CV19" s="630"/>
      <c r="CW19" s="630"/>
      <c r="CX19" s="630"/>
      <c r="CY19" s="631"/>
      <c r="CZ19" s="656" t="s">
        <v>182</v>
      </c>
      <c r="DA19" s="656"/>
      <c r="DB19" s="656"/>
      <c r="DC19" s="656"/>
      <c r="DD19" s="635" t="s">
        <v>182</v>
      </c>
      <c r="DE19" s="630"/>
      <c r="DF19" s="630"/>
      <c r="DG19" s="630"/>
      <c r="DH19" s="630"/>
      <c r="DI19" s="630"/>
      <c r="DJ19" s="630"/>
      <c r="DK19" s="630"/>
      <c r="DL19" s="630"/>
      <c r="DM19" s="630"/>
      <c r="DN19" s="630"/>
      <c r="DO19" s="630"/>
      <c r="DP19" s="631"/>
      <c r="DQ19" s="635" t="s">
        <v>182</v>
      </c>
      <c r="DR19" s="630"/>
      <c r="DS19" s="630"/>
      <c r="DT19" s="630"/>
      <c r="DU19" s="630"/>
      <c r="DV19" s="630"/>
      <c r="DW19" s="630"/>
      <c r="DX19" s="630"/>
      <c r="DY19" s="630"/>
      <c r="DZ19" s="630"/>
      <c r="EA19" s="630"/>
      <c r="EB19" s="630"/>
      <c r="EC19" s="670"/>
    </row>
    <row r="20" spans="2:133" ht="11.25" customHeight="1" x14ac:dyDescent="0.15">
      <c r="B20" s="626" t="s">
        <v>276</v>
      </c>
      <c r="C20" s="627"/>
      <c r="D20" s="627"/>
      <c r="E20" s="627"/>
      <c r="F20" s="627"/>
      <c r="G20" s="627"/>
      <c r="H20" s="627"/>
      <c r="I20" s="627"/>
      <c r="J20" s="627"/>
      <c r="K20" s="627"/>
      <c r="L20" s="627"/>
      <c r="M20" s="627"/>
      <c r="N20" s="627"/>
      <c r="O20" s="627"/>
      <c r="P20" s="627"/>
      <c r="Q20" s="628"/>
      <c r="R20" s="629">
        <v>142279</v>
      </c>
      <c r="S20" s="630"/>
      <c r="T20" s="630"/>
      <c r="U20" s="630"/>
      <c r="V20" s="630"/>
      <c r="W20" s="630"/>
      <c r="X20" s="630"/>
      <c r="Y20" s="631"/>
      <c r="Z20" s="656">
        <v>0</v>
      </c>
      <c r="AA20" s="656"/>
      <c r="AB20" s="656"/>
      <c r="AC20" s="656"/>
      <c r="AD20" s="657">
        <v>142279</v>
      </c>
      <c r="AE20" s="657"/>
      <c r="AF20" s="657"/>
      <c r="AG20" s="657"/>
      <c r="AH20" s="657"/>
      <c r="AI20" s="657"/>
      <c r="AJ20" s="657"/>
      <c r="AK20" s="657"/>
      <c r="AL20" s="632">
        <v>0</v>
      </c>
      <c r="AM20" s="633"/>
      <c r="AN20" s="633"/>
      <c r="AO20" s="658"/>
      <c r="AP20" s="626" t="s">
        <v>277</v>
      </c>
      <c r="AQ20" s="627"/>
      <c r="AR20" s="627"/>
      <c r="AS20" s="627"/>
      <c r="AT20" s="627"/>
      <c r="AU20" s="627"/>
      <c r="AV20" s="627"/>
      <c r="AW20" s="627"/>
      <c r="AX20" s="627"/>
      <c r="AY20" s="627"/>
      <c r="AZ20" s="627"/>
      <c r="BA20" s="627"/>
      <c r="BB20" s="627"/>
      <c r="BC20" s="627"/>
      <c r="BD20" s="627"/>
      <c r="BE20" s="627"/>
      <c r="BF20" s="628"/>
      <c r="BG20" s="629">
        <v>24188827</v>
      </c>
      <c r="BH20" s="630"/>
      <c r="BI20" s="630"/>
      <c r="BJ20" s="630"/>
      <c r="BK20" s="630"/>
      <c r="BL20" s="630"/>
      <c r="BM20" s="630"/>
      <c r="BN20" s="631"/>
      <c r="BO20" s="656">
        <v>10.199999999999999</v>
      </c>
      <c r="BP20" s="656"/>
      <c r="BQ20" s="656"/>
      <c r="BR20" s="656"/>
      <c r="BS20" s="657" t="s">
        <v>241</v>
      </c>
      <c r="BT20" s="657"/>
      <c r="BU20" s="657"/>
      <c r="BV20" s="657"/>
      <c r="BW20" s="657"/>
      <c r="BX20" s="657"/>
      <c r="BY20" s="657"/>
      <c r="BZ20" s="657"/>
      <c r="CA20" s="657"/>
      <c r="CB20" s="724"/>
      <c r="CD20" s="671" t="s">
        <v>278</v>
      </c>
      <c r="CE20" s="668"/>
      <c r="CF20" s="668"/>
      <c r="CG20" s="668"/>
      <c r="CH20" s="668"/>
      <c r="CI20" s="668"/>
      <c r="CJ20" s="668"/>
      <c r="CK20" s="668"/>
      <c r="CL20" s="668"/>
      <c r="CM20" s="668"/>
      <c r="CN20" s="668"/>
      <c r="CO20" s="668"/>
      <c r="CP20" s="668"/>
      <c r="CQ20" s="669"/>
      <c r="CR20" s="629">
        <v>714072933</v>
      </c>
      <c r="CS20" s="630"/>
      <c r="CT20" s="630"/>
      <c r="CU20" s="630"/>
      <c r="CV20" s="630"/>
      <c r="CW20" s="630"/>
      <c r="CX20" s="630"/>
      <c r="CY20" s="631"/>
      <c r="CZ20" s="656">
        <v>100</v>
      </c>
      <c r="DA20" s="656"/>
      <c r="DB20" s="656"/>
      <c r="DC20" s="656"/>
      <c r="DD20" s="635">
        <v>78006531</v>
      </c>
      <c r="DE20" s="630"/>
      <c r="DF20" s="630"/>
      <c r="DG20" s="630"/>
      <c r="DH20" s="630"/>
      <c r="DI20" s="630"/>
      <c r="DJ20" s="630"/>
      <c r="DK20" s="630"/>
      <c r="DL20" s="630"/>
      <c r="DM20" s="630"/>
      <c r="DN20" s="630"/>
      <c r="DO20" s="630"/>
      <c r="DP20" s="631"/>
      <c r="DQ20" s="635">
        <v>385190212</v>
      </c>
      <c r="DR20" s="630"/>
      <c r="DS20" s="630"/>
      <c r="DT20" s="630"/>
      <c r="DU20" s="630"/>
      <c r="DV20" s="630"/>
      <c r="DW20" s="630"/>
      <c r="DX20" s="630"/>
      <c r="DY20" s="630"/>
      <c r="DZ20" s="630"/>
      <c r="EA20" s="630"/>
      <c r="EB20" s="630"/>
      <c r="EC20" s="670"/>
    </row>
    <row r="21" spans="2:133" ht="11.25" customHeight="1" x14ac:dyDescent="0.15">
      <c r="B21" s="626" t="s">
        <v>279</v>
      </c>
      <c r="C21" s="627"/>
      <c r="D21" s="627"/>
      <c r="E21" s="627"/>
      <c r="F21" s="627"/>
      <c r="G21" s="627"/>
      <c r="H21" s="627"/>
      <c r="I21" s="627"/>
      <c r="J21" s="627"/>
      <c r="K21" s="627"/>
      <c r="L21" s="627"/>
      <c r="M21" s="627"/>
      <c r="N21" s="627"/>
      <c r="O21" s="627"/>
      <c r="P21" s="627"/>
      <c r="Q21" s="628"/>
      <c r="R21" s="629">
        <v>45243</v>
      </c>
      <c r="S21" s="630"/>
      <c r="T21" s="630"/>
      <c r="U21" s="630"/>
      <c r="V21" s="630"/>
      <c r="W21" s="630"/>
      <c r="X21" s="630"/>
      <c r="Y21" s="631"/>
      <c r="Z21" s="656">
        <v>0</v>
      </c>
      <c r="AA21" s="656"/>
      <c r="AB21" s="656"/>
      <c r="AC21" s="656"/>
      <c r="AD21" s="657">
        <v>45243</v>
      </c>
      <c r="AE21" s="657"/>
      <c r="AF21" s="657"/>
      <c r="AG21" s="657"/>
      <c r="AH21" s="657"/>
      <c r="AI21" s="657"/>
      <c r="AJ21" s="657"/>
      <c r="AK21" s="657"/>
      <c r="AL21" s="632">
        <v>0</v>
      </c>
      <c r="AM21" s="633"/>
      <c r="AN21" s="633"/>
      <c r="AO21" s="658"/>
      <c r="AP21" s="721" t="s">
        <v>280</v>
      </c>
      <c r="AQ21" s="729"/>
      <c r="AR21" s="729"/>
      <c r="AS21" s="729"/>
      <c r="AT21" s="729"/>
      <c r="AU21" s="729"/>
      <c r="AV21" s="729"/>
      <c r="AW21" s="729"/>
      <c r="AX21" s="729"/>
      <c r="AY21" s="729"/>
      <c r="AZ21" s="729"/>
      <c r="BA21" s="729"/>
      <c r="BB21" s="729"/>
      <c r="BC21" s="729"/>
      <c r="BD21" s="729"/>
      <c r="BE21" s="729"/>
      <c r="BF21" s="723"/>
      <c r="BG21" s="629">
        <v>41640</v>
      </c>
      <c r="BH21" s="630"/>
      <c r="BI21" s="630"/>
      <c r="BJ21" s="630"/>
      <c r="BK21" s="630"/>
      <c r="BL21" s="630"/>
      <c r="BM21" s="630"/>
      <c r="BN21" s="631"/>
      <c r="BO21" s="656">
        <v>0</v>
      </c>
      <c r="BP21" s="656"/>
      <c r="BQ21" s="656"/>
      <c r="BR21" s="656"/>
      <c r="BS21" s="657" t="s">
        <v>182</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281</v>
      </c>
      <c r="C22" s="693"/>
      <c r="D22" s="693"/>
      <c r="E22" s="693"/>
      <c r="F22" s="693"/>
      <c r="G22" s="693"/>
      <c r="H22" s="693"/>
      <c r="I22" s="693"/>
      <c r="J22" s="693"/>
      <c r="K22" s="693"/>
      <c r="L22" s="693"/>
      <c r="M22" s="693"/>
      <c r="N22" s="693"/>
      <c r="O22" s="693"/>
      <c r="P22" s="693"/>
      <c r="Q22" s="694"/>
      <c r="R22" s="629">
        <v>2857058</v>
      </c>
      <c r="S22" s="630"/>
      <c r="T22" s="630"/>
      <c r="U22" s="630"/>
      <c r="V22" s="630"/>
      <c r="W22" s="630"/>
      <c r="X22" s="630"/>
      <c r="Y22" s="631"/>
      <c r="Z22" s="656">
        <v>0.4</v>
      </c>
      <c r="AA22" s="656"/>
      <c r="AB22" s="656"/>
      <c r="AC22" s="656"/>
      <c r="AD22" s="657">
        <v>2532763</v>
      </c>
      <c r="AE22" s="657"/>
      <c r="AF22" s="657"/>
      <c r="AG22" s="657"/>
      <c r="AH22" s="657"/>
      <c r="AI22" s="657"/>
      <c r="AJ22" s="657"/>
      <c r="AK22" s="657"/>
      <c r="AL22" s="632">
        <v>0.80000001192092896</v>
      </c>
      <c r="AM22" s="633"/>
      <c r="AN22" s="633"/>
      <c r="AO22" s="658"/>
      <c r="AP22" s="721" t="s">
        <v>282</v>
      </c>
      <c r="AQ22" s="729"/>
      <c r="AR22" s="729"/>
      <c r="AS22" s="729"/>
      <c r="AT22" s="729"/>
      <c r="AU22" s="729"/>
      <c r="AV22" s="729"/>
      <c r="AW22" s="729"/>
      <c r="AX22" s="729"/>
      <c r="AY22" s="729"/>
      <c r="AZ22" s="729"/>
      <c r="BA22" s="729"/>
      <c r="BB22" s="729"/>
      <c r="BC22" s="729"/>
      <c r="BD22" s="729"/>
      <c r="BE22" s="729"/>
      <c r="BF22" s="723"/>
      <c r="BG22" s="629">
        <v>6943829</v>
      </c>
      <c r="BH22" s="630"/>
      <c r="BI22" s="630"/>
      <c r="BJ22" s="630"/>
      <c r="BK22" s="630"/>
      <c r="BL22" s="630"/>
      <c r="BM22" s="630"/>
      <c r="BN22" s="631"/>
      <c r="BO22" s="656">
        <v>2.9</v>
      </c>
      <c r="BP22" s="656"/>
      <c r="BQ22" s="656"/>
      <c r="BR22" s="656"/>
      <c r="BS22" s="657" t="s">
        <v>241</v>
      </c>
      <c r="BT22" s="657"/>
      <c r="BU22" s="657"/>
      <c r="BV22" s="657"/>
      <c r="BW22" s="657"/>
      <c r="BX22" s="657"/>
      <c r="BY22" s="657"/>
      <c r="BZ22" s="657"/>
      <c r="CA22" s="657"/>
      <c r="CB22" s="724"/>
      <c r="CD22" s="731" t="s">
        <v>283</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284</v>
      </c>
      <c r="C23" s="627"/>
      <c r="D23" s="627"/>
      <c r="E23" s="627"/>
      <c r="F23" s="627"/>
      <c r="G23" s="627"/>
      <c r="H23" s="627"/>
      <c r="I23" s="627"/>
      <c r="J23" s="627"/>
      <c r="K23" s="627"/>
      <c r="L23" s="627"/>
      <c r="M23" s="627"/>
      <c r="N23" s="627"/>
      <c r="O23" s="627"/>
      <c r="P23" s="627"/>
      <c r="Q23" s="628"/>
      <c r="R23" s="629">
        <v>62314426</v>
      </c>
      <c r="S23" s="630"/>
      <c r="T23" s="630"/>
      <c r="U23" s="630"/>
      <c r="V23" s="630"/>
      <c r="W23" s="630"/>
      <c r="X23" s="630"/>
      <c r="Y23" s="631"/>
      <c r="Z23" s="656">
        <v>8.6</v>
      </c>
      <c r="AA23" s="656"/>
      <c r="AB23" s="656"/>
      <c r="AC23" s="656"/>
      <c r="AD23" s="657">
        <v>59908622</v>
      </c>
      <c r="AE23" s="657"/>
      <c r="AF23" s="657"/>
      <c r="AG23" s="657"/>
      <c r="AH23" s="657"/>
      <c r="AI23" s="657"/>
      <c r="AJ23" s="657"/>
      <c r="AK23" s="657"/>
      <c r="AL23" s="632">
        <v>18.2</v>
      </c>
      <c r="AM23" s="633"/>
      <c r="AN23" s="633"/>
      <c r="AO23" s="658"/>
      <c r="AP23" s="721" t="s">
        <v>285</v>
      </c>
      <c r="AQ23" s="729"/>
      <c r="AR23" s="729"/>
      <c r="AS23" s="729"/>
      <c r="AT23" s="729"/>
      <c r="AU23" s="729"/>
      <c r="AV23" s="729"/>
      <c r="AW23" s="729"/>
      <c r="AX23" s="729"/>
      <c r="AY23" s="729"/>
      <c r="AZ23" s="729"/>
      <c r="BA23" s="729"/>
      <c r="BB23" s="729"/>
      <c r="BC23" s="729"/>
      <c r="BD23" s="729"/>
      <c r="BE23" s="729"/>
      <c r="BF23" s="723"/>
      <c r="BG23" s="629">
        <v>17203358</v>
      </c>
      <c r="BH23" s="630"/>
      <c r="BI23" s="630"/>
      <c r="BJ23" s="630"/>
      <c r="BK23" s="630"/>
      <c r="BL23" s="630"/>
      <c r="BM23" s="630"/>
      <c r="BN23" s="631"/>
      <c r="BO23" s="656">
        <v>7.3</v>
      </c>
      <c r="BP23" s="656"/>
      <c r="BQ23" s="656"/>
      <c r="BR23" s="656"/>
      <c r="BS23" s="657" t="s">
        <v>182</v>
      </c>
      <c r="BT23" s="657"/>
      <c r="BU23" s="657"/>
      <c r="BV23" s="657"/>
      <c r="BW23" s="657"/>
      <c r="BX23" s="657"/>
      <c r="BY23" s="657"/>
      <c r="BZ23" s="657"/>
      <c r="CA23" s="657"/>
      <c r="CB23" s="724"/>
      <c r="CD23" s="731" t="s">
        <v>224</v>
      </c>
      <c r="CE23" s="732"/>
      <c r="CF23" s="732"/>
      <c r="CG23" s="732"/>
      <c r="CH23" s="732"/>
      <c r="CI23" s="732"/>
      <c r="CJ23" s="732"/>
      <c r="CK23" s="732"/>
      <c r="CL23" s="732"/>
      <c r="CM23" s="732"/>
      <c r="CN23" s="732"/>
      <c r="CO23" s="732"/>
      <c r="CP23" s="732"/>
      <c r="CQ23" s="733"/>
      <c r="CR23" s="731" t="s">
        <v>286</v>
      </c>
      <c r="CS23" s="732"/>
      <c r="CT23" s="732"/>
      <c r="CU23" s="732"/>
      <c r="CV23" s="732"/>
      <c r="CW23" s="732"/>
      <c r="CX23" s="732"/>
      <c r="CY23" s="733"/>
      <c r="CZ23" s="731" t="s">
        <v>287</v>
      </c>
      <c r="DA23" s="732"/>
      <c r="DB23" s="732"/>
      <c r="DC23" s="733"/>
      <c r="DD23" s="731" t="s">
        <v>288</v>
      </c>
      <c r="DE23" s="732"/>
      <c r="DF23" s="732"/>
      <c r="DG23" s="732"/>
      <c r="DH23" s="732"/>
      <c r="DI23" s="732"/>
      <c r="DJ23" s="732"/>
      <c r="DK23" s="733"/>
      <c r="DL23" s="740" t="s">
        <v>289</v>
      </c>
      <c r="DM23" s="741"/>
      <c r="DN23" s="741"/>
      <c r="DO23" s="741"/>
      <c r="DP23" s="741"/>
      <c r="DQ23" s="741"/>
      <c r="DR23" s="741"/>
      <c r="DS23" s="741"/>
      <c r="DT23" s="741"/>
      <c r="DU23" s="741"/>
      <c r="DV23" s="742"/>
      <c r="DW23" s="731" t="s">
        <v>290</v>
      </c>
      <c r="DX23" s="732"/>
      <c r="DY23" s="732"/>
      <c r="DZ23" s="732"/>
      <c r="EA23" s="732"/>
      <c r="EB23" s="732"/>
      <c r="EC23" s="733"/>
    </row>
    <row r="24" spans="2:133" ht="11.25" customHeight="1" x14ac:dyDescent="0.15">
      <c r="B24" s="626" t="s">
        <v>291</v>
      </c>
      <c r="C24" s="627"/>
      <c r="D24" s="627"/>
      <c r="E24" s="627"/>
      <c r="F24" s="627"/>
      <c r="G24" s="627"/>
      <c r="H24" s="627"/>
      <c r="I24" s="627"/>
      <c r="J24" s="627"/>
      <c r="K24" s="627"/>
      <c r="L24" s="627"/>
      <c r="M24" s="627"/>
      <c r="N24" s="627"/>
      <c r="O24" s="627"/>
      <c r="P24" s="627"/>
      <c r="Q24" s="628"/>
      <c r="R24" s="629">
        <v>59908622</v>
      </c>
      <c r="S24" s="630"/>
      <c r="T24" s="630"/>
      <c r="U24" s="630"/>
      <c r="V24" s="630"/>
      <c r="W24" s="630"/>
      <c r="X24" s="630"/>
      <c r="Y24" s="631"/>
      <c r="Z24" s="656">
        <v>8.1999999999999993</v>
      </c>
      <c r="AA24" s="656"/>
      <c r="AB24" s="656"/>
      <c r="AC24" s="656"/>
      <c r="AD24" s="657">
        <v>59908622</v>
      </c>
      <c r="AE24" s="657"/>
      <c r="AF24" s="657"/>
      <c r="AG24" s="657"/>
      <c r="AH24" s="657"/>
      <c r="AI24" s="657"/>
      <c r="AJ24" s="657"/>
      <c r="AK24" s="657"/>
      <c r="AL24" s="632">
        <v>18.2</v>
      </c>
      <c r="AM24" s="633"/>
      <c r="AN24" s="633"/>
      <c r="AO24" s="658"/>
      <c r="AP24" s="721" t="s">
        <v>292</v>
      </c>
      <c r="AQ24" s="729"/>
      <c r="AR24" s="729"/>
      <c r="AS24" s="729"/>
      <c r="AT24" s="729"/>
      <c r="AU24" s="729"/>
      <c r="AV24" s="729"/>
      <c r="AW24" s="729"/>
      <c r="AX24" s="729"/>
      <c r="AY24" s="729"/>
      <c r="AZ24" s="729"/>
      <c r="BA24" s="729"/>
      <c r="BB24" s="729"/>
      <c r="BC24" s="729"/>
      <c r="BD24" s="729"/>
      <c r="BE24" s="729"/>
      <c r="BF24" s="723"/>
      <c r="BG24" s="629" t="s">
        <v>241</v>
      </c>
      <c r="BH24" s="630"/>
      <c r="BI24" s="630"/>
      <c r="BJ24" s="630"/>
      <c r="BK24" s="630"/>
      <c r="BL24" s="630"/>
      <c r="BM24" s="630"/>
      <c r="BN24" s="631"/>
      <c r="BO24" s="656" t="s">
        <v>241</v>
      </c>
      <c r="BP24" s="656"/>
      <c r="BQ24" s="656"/>
      <c r="BR24" s="656"/>
      <c r="BS24" s="657" t="s">
        <v>182</v>
      </c>
      <c r="BT24" s="657"/>
      <c r="BU24" s="657"/>
      <c r="BV24" s="657"/>
      <c r="BW24" s="657"/>
      <c r="BX24" s="657"/>
      <c r="BY24" s="657"/>
      <c r="BZ24" s="657"/>
      <c r="CA24" s="657"/>
      <c r="CB24" s="724"/>
      <c r="CD24" s="685" t="s">
        <v>293</v>
      </c>
      <c r="CE24" s="686"/>
      <c r="CF24" s="686"/>
      <c r="CG24" s="686"/>
      <c r="CH24" s="686"/>
      <c r="CI24" s="686"/>
      <c r="CJ24" s="686"/>
      <c r="CK24" s="686"/>
      <c r="CL24" s="686"/>
      <c r="CM24" s="686"/>
      <c r="CN24" s="686"/>
      <c r="CO24" s="686"/>
      <c r="CP24" s="686"/>
      <c r="CQ24" s="687"/>
      <c r="CR24" s="682">
        <v>411588674</v>
      </c>
      <c r="CS24" s="683"/>
      <c r="CT24" s="683"/>
      <c r="CU24" s="683"/>
      <c r="CV24" s="683"/>
      <c r="CW24" s="683"/>
      <c r="CX24" s="683"/>
      <c r="CY24" s="726"/>
      <c r="CZ24" s="727">
        <v>57.6</v>
      </c>
      <c r="DA24" s="701"/>
      <c r="DB24" s="701"/>
      <c r="DC24" s="730"/>
      <c r="DD24" s="725">
        <v>234721687</v>
      </c>
      <c r="DE24" s="683"/>
      <c r="DF24" s="683"/>
      <c r="DG24" s="683"/>
      <c r="DH24" s="683"/>
      <c r="DI24" s="683"/>
      <c r="DJ24" s="683"/>
      <c r="DK24" s="726"/>
      <c r="DL24" s="725">
        <v>229417307</v>
      </c>
      <c r="DM24" s="683"/>
      <c r="DN24" s="683"/>
      <c r="DO24" s="683"/>
      <c r="DP24" s="683"/>
      <c r="DQ24" s="683"/>
      <c r="DR24" s="683"/>
      <c r="DS24" s="683"/>
      <c r="DT24" s="683"/>
      <c r="DU24" s="683"/>
      <c r="DV24" s="726"/>
      <c r="DW24" s="727">
        <v>63.6</v>
      </c>
      <c r="DX24" s="701"/>
      <c r="DY24" s="701"/>
      <c r="DZ24" s="701"/>
      <c r="EA24" s="701"/>
      <c r="EB24" s="701"/>
      <c r="EC24" s="728"/>
    </row>
    <row r="25" spans="2:133" ht="11.25" customHeight="1" x14ac:dyDescent="0.15">
      <c r="B25" s="626" t="s">
        <v>294</v>
      </c>
      <c r="C25" s="627"/>
      <c r="D25" s="627"/>
      <c r="E25" s="627"/>
      <c r="F25" s="627"/>
      <c r="G25" s="627"/>
      <c r="H25" s="627"/>
      <c r="I25" s="627"/>
      <c r="J25" s="627"/>
      <c r="K25" s="627"/>
      <c r="L25" s="627"/>
      <c r="M25" s="627"/>
      <c r="N25" s="627"/>
      <c r="O25" s="627"/>
      <c r="P25" s="627"/>
      <c r="Q25" s="628"/>
      <c r="R25" s="629">
        <v>2405758</v>
      </c>
      <c r="S25" s="630"/>
      <c r="T25" s="630"/>
      <c r="U25" s="630"/>
      <c r="V25" s="630"/>
      <c r="W25" s="630"/>
      <c r="X25" s="630"/>
      <c r="Y25" s="631"/>
      <c r="Z25" s="656">
        <v>0.3</v>
      </c>
      <c r="AA25" s="656"/>
      <c r="AB25" s="656"/>
      <c r="AC25" s="656"/>
      <c r="AD25" s="657" t="s">
        <v>241</v>
      </c>
      <c r="AE25" s="657"/>
      <c r="AF25" s="657"/>
      <c r="AG25" s="657"/>
      <c r="AH25" s="657"/>
      <c r="AI25" s="657"/>
      <c r="AJ25" s="657"/>
      <c r="AK25" s="657"/>
      <c r="AL25" s="632" t="s">
        <v>182</v>
      </c>
      <c r="AM25" s="633"/>
      <c r="AN25" s="633"/>
      <c r="AO25" s="658"/>
      <c r="AP25" s="721" t="s">
        <v>295</v>
      </c>
      <c r="AQ25" s="729"/>
      <c r="AR25" s="729"/>
      <c r="AS25" s="729"/>
      <c r="AT25" s="729"/>
      <c r="AU25" s="729"/>
      <c r="AV25" s="729"/>
      <c r="AW25" s="729"/>
      <c r="AX25" s="729"/>
      <c r="AY25" s="729"/>
      <c r="AZ25" s="729"/>
      <c r="BA25" s="729"/>
      <c r="BB25" s="729"/>
      <c r="BC25" s="729"/>
      <c r="BD25" s="729"/>
      <c r="BE25" s="729"/>
      <c r="BF25" s="723"/>
      <c r="BG25" s="629" t="s">
        <v>241</v>
      </c>
      <c r="BH25" s="630"/>
      <c r="BI25" s="630"/>
      <c r="BJ25" s="630"/>
      <c r="BK25" s="630"/>
      <c r="BL25" s="630"/>
      <c r="BM25" s="630"/>
      <c r="BN25" s="631"/>
      <c r="BO25" s="656" t="s">
        <v>182</v>
      </c>
      <c r="BP25" s="656"/>
      <c r="BQ25" s="656"/>
      <c r="BR25" s="656"/>
      <c r="BS25" s="657" t="s">
        <v>182</v>
      </c>
      <c r="BT25" s="657"/>
      <c r="BU25" s="657"/>
      <c r="BV25" s="657"/>
      <c r="BW25" s="657"/>
      <c r="BX25" s="657"/>
      <c r="BY25" s="657"/>
      <c r="BZ25" s="657"/>
      <c r="CA25" s="657"/>
      <c r="CB25" s="724"/>
      <c r="CD25" s="671" t="s">
        <v>296</v>
      </c>
      <c r="CE25" s="668"/>
      <c r="CF25" s="668"/>
      <c r="CG25" s="668"/>
      <c r="CH25" s="668"/>
      <c r="CI25" s="668"/>
      <c r="CJ25" s="668"/>
      <c r="CK25" s="668"/>
      <c r="CL25" s="668"/>
      <c r="CM25" s="668"/>
      <c r="CN25" s="668"/>
      <c r="CO25" s="668"/>
      <c r="CP25" s="668"/>
      <c r="CQ25" s="669"/>
      <c r="CR25" s="629">
        <v>139230021</v>
      </c>
      <c r="CS25" s="640"/>
      <c r="CT25" s="640"/>
      <c r="CU25" s="640"/>
      <c r="CV25" s="640"/>
      <c r="CW25" s="640"/>
      <c r="CX25" s="640"/>
      <c r="CY25" s="641"/>
      <c r="CZ25" s="632">
        <v>19.5</v>
      </c>
      <c r="DA25" s="642"/>
      <c r="DB25" s="642"/>
      <c r="DC25" s="643"/>
      <c r="DD25" s="635">
        <v>117743536</v>
      </c>
      <c r="DE25" s="640"/>
      <c r="DF25" s="640"/>
      <c r="DG25" s="640"/>
      <c r="DH25" s="640"/>
      <c r="DI25" s="640"/>
      <c r="DJ25" s="640"/>
      <c r="DK25" s="641"/>
      <c r="DL25" s="635">
        <v>115720418</v>
      </c>
      <c r="DM25" s="640"/>
      <c r="DN25" s="640"/>
      <c r="DO25" s="640"/>
      <c r="DP25" s="640"/>
      <c r="DQ25" s="640"/>
      <c r="DR25" s="640"/>
      <c r="DS25" s="640"/>
      <c r="DT25" s="640"/>
      <c r="DU25" s="640"/>
      <c r="DV25" s="641"/>
      <c r="DW25" s="632">
        <v>32.1</v>
      </c>
      <c r="DX25" s="642"/>
      <c r="DY25" s="642"/>
      <c r="DZ25" s="642"/>
      <c r="EA25" s="642"/>
      <c r="EB25" s="642"/>
      <c r="EC25" s="663"/>
    </row>
    <row r="26" spans="2:133" ht="11.25" customHeight="1" x14ac:dyDescent="0.15">
      <c r="B26" s="626" t="s">
        <v>297</v>
      </c>
      <c r="C26" s="627"/>
      <c r="D26" s="627"/>
      <c r="E26" s="627"/>
      <c r="F26" s="627"/>
      <c r="G26" s="627"/>
      <c r="H26" s="627"/>
      <c r="I26" s="627"/>
      <c r="J26" s="627"/>
      <c r="K26" s="627"/>
      <c r="L26" s="627"/>
      <c r="M26" s="627"/>
      <c r="N26" s="627"/>
      <c r="O26" s="627"/>
      <c r="P26" s="627"/>
      <c r="Q26" s="628"/>
      <c r="R26" s="629">
        <v>46</v>
      </c>
      <c r="S26" s="630"/>
      <c r="T26" s="630"/>
      <c r="U26" s="630"/>
      <c r="V26" s="630"/>
      <c r="W26" s="630"/>
      <c r="X26" s="630"/>
      <c r="Y26" s="631"/>
      <c r="Z26" s="656">
        <v>0</v>
      </c>
      <c r="AA26" s="656"/>
      <c r="AB26" s="656"/>
      <c r="AC26" s="656"/>
      <c r="AD26" s="657" t="s">
        <v>241</v>
      </c>
      <c r="AE26" s="657"/>
      <c r="AF26" s="657"/>
      <c r="AG26" s="657"/>
      <c r="AH26" s="657"/>
      <c r="AI26" s="657"/>
      <c r="AJ26" s="657"/>
      <c r="AK26" s="657"/>
      <c r="AL26" s="632" t="s">
        <v>182</v>
      </c>
      <c r="AM26" s="633"/>
      <c r="AN26" s="633"/>
      <c r="AO26" s="658"/>
      <c r="AP26" s="721" t="s">
        <v>298</v>
      </c>
      <c r="AQ26" s="722"/>
      <c r="AR26" s="722"/>
      <c r="AS26" s="722"/>
      <c r="AT26" s="722"/>
      <c r="AU26" s="722"/>
      <c r="AV26" s="722"/>
      <c r="AW26" s="722"/>
      <c r="AX26" s="722"/>
      <c r="AY26" s="722"/>
      <c r="AZ26" s="722"/>
      <c r="BA26" s="722"/>
      <c r="BB26" s="722"/>
      <c r="BC26" s="722"/>
      <c r="BD26" s="722"/>
      <c r="BE26" s="722"/>
      <c r="BF26" s="723"/>
      <c r="BG26" s="629" t="s">
        <v>182</v>
      </c>
      <c r="BH26" s="630"/>
      <c r="BI26" s="630"/>
      <c r="BJ26" s="630"/>
      <c r="BK26" s="630"/>
      <c r="BL26" s="630"/>
      <c r="BM26" s="630"/>
      <c r="BN26" s="631"/>
      <c r="BO26" s="656" t="s">
        <v>182</v>
      </c>
      <c r="BP26" s="656"/>
      <c r="BQ26" s="656"/>
      <c r="BR26" s="656"/>
      <c r="BS26" s="657" t="s">
        <v>241</v>
      </c>
      <c r="BT26" s="657"/>
      <c r="BU26" s="657"/>
      <c r="BV26" s="657"/>
      <c r="BW26" s="657"/>
      <c r="BX26" s="657"/>
      <c r="BY26" s="657"/>
      <c r="BZ26" s="657"/>
      <c r="CA26" s="657"/>
      <c r="CB26" s="724"/>
      <c r="CD26" s="671" t="s">
        <v>299</v>
      </c>
      <c r="CE26" s="668"/>
      <c r="CF26" s="668"/>
      <c r="CG26" s="668"/>
      <c r="CH26" s="668"/>
      <c r="CI26" s="668"/>
      <c r="CJ26" s="668"/>
      <c r="CK26" s="668"/>
      <c r="CL26" s="668"/>
      <c r="CM26" s="668"/>
      <c r="CN26" s="668"/>
      <c r="CO26" s="668"/>
      <c r="CP26" s="668"/>
      <c r="CQ26" s="669"/>
      <c r="CR26" s="629">
        <v>95651286</v>
      </c>
      <c r="CS26" s="630"/>
      <c r="CT26" s="630"/>
      <c r="CU26" s="630"/>
      <c r="CV26" s="630"/>
      <c r="CW26" s="630"/>
      <c r="CX26" s="630"/>
      <c r="CY26" s="631"/>
      <c r="CZ26" s="632">
        <v>13.4</v>
      </c>
      <c r="DA26" s="642"/>
      <c r="DB26" s="642"/>
      <c r="DC26" s="643"/>
      <c r="DD26" s="635">
        <v>76141474</v>
      </c>
      <c r="DE26" s="630"/>
      <c r="DF26" s="630"/>
      <c r="DG26" s="630"/>
      <c r="DH26" s="630"/>
      <c r="DI26" s="630"/>
      <c r="DJ26" s="630"/>
      <c r="DK26" s="631"/>
      <c r="DL26" s="635" t="s">
        <v>241</v>
      </c>
      <c r="DM26" s="630"/>
      <c r="DN26" s="630"/>
      <c r="DO26" s="630"/>
      <c r="DP26" s="630"/>
      <c r="DQ26" s="630"/>
      <c r="DR26" s="630"/>
      <c r="DS26" s="630"/>
      <c r="DT26" s="630"/>
      <c r="DU26" s="630"/>
      <c r="DV26" s="631"/>
      <c r="DW26" s="632" t="s">
        <v>241</v>
      </c>
      <c r="DX26" s="642"/>
      <c r="DY26" s="642"/>
      <c r="DZ26" s="642"/>
      <c r="EA26" s="642"/>
      <c r="EB26" s="642"/>
      <c r="EC26" s="663"/>
    </row>
    <row r="27" spans="2:133" ht="11.25" customHeight="1" x14ac:dyDescent="0.15">
      <c r="B27" s="626" t="s">
        <v>300</v>
      </c>
      <c r="C27" s="627"/>
      <c r="D27" s="627"/>
      <c r="E27" s="627"/>
      <c r="F27" s="627"/>
      <c r="G27" s="627"/>
      <c r="H27" s="627"/>
      <c r="I27" s="627"/>
      <c r="J27" s="627"/>
      <c r="K27" s="627"/>
      <c r="L27" s="627"/>
      <c r="M27" s="627"/>
      <c r="N27" s="627"/>
      <c r="O27" s="627"/>
      <c r="P27" s="627"/>
      <c r="Q27" s="628"/>
      <c r="R27" s="629">
        <v>348091490</v>
      </c>
      <c r="S27" s="630"/>
      <c r="T27" s="630"/>
      <c r="U27" s="630"/>
      <c r="V27" s="630"/>
      <c r="W27" s="630"/>
      <c r="X27" s="630"/>
      <c r="Y27" s="631"/>
      <c r="Z27" s="656">
        <v>47.9</v>
      </c>
      <c r="AA27" s="656"/>
      <c r="AB27" s="656"/>
      <c r="AC27" s="656"/>
      <c r="AD27" s="657">
        <v>328158033</v>
      </c>
      <c r="AE27" s="657"/>
      <c r="AF27" s="657"/>
      <c r="AG27" s="657"/>
      <c r="AH27" s="657"/>
      <c r="AI27" s="657"/>
      <c r="AJ27" s="657"/>
      <c r="AK27" s="657"/>
      <c r="AL27" s="632">
        <v>99.5</v>
      </c>
      <c r="AM27" s="633"/>
      <c r="AN27" s="633"/>
      <c r="AO27" s="658"/>
      <c r="AP27" s="626" t="s">
        <v>301</v>
      </c>
      <c r="AQ27" s="627"/>
      <c r="AR27" s="627"/>
      <c r="AS27" s="627"/>
      <c r="AT27" s="627"/>
      <c r="AU27" s="627"/>
      <c r="AV27" s="627"/>
      <c r="AW27" s="627"/>
      <c r="AX27" s="627"/>
      <c r="AY27" s="627"/>
      <c r="AZ27" s="627"/>
      <c r="BA27" s="627"/>
      <c r="BB27" s="627"/>
      <c r="BC27" s="627"/>
      <c r="BD27" s="627"/>
      <c r="BE27" s="627"/>
      <c r="BF27" s="628"/>
      <c r="BG27" s="629">
        <v>236737915</v>
      </c>
      <c r="BH27" s="630"/>
      <c r="BI27" s="630"/>
      <c r="BJ27" s="630"/>
      <c r="BK27" s="630"/>
      <c r="BL27" s="630"/>
      <c r="BM27" s="630"/>
      <c r="BN27" s="631"/>
      <c r="BO27" s="656">
        <v>100</v>
      </c>
      <c r="BP27" s="656"/>
      <c r="BQ27" s="656"/>
      <c r="BR27" s="656"/>
      <c r="BS27" s="657">
        <v>3701389</v>
      </c>
      <c r="BT27" s="657"/>
      <c r="BU27" s="657"/>
      <c r="BV27" s="657"/>
      <c r="BW27" s="657"/>
      <c r="BX27" s="657"/>
      <c r="BY27" s="657"/>
      <c r="BZ27" s="657"/>
      <c r="CA27" s="657"/>
      <c r="CB27" s="724"/>
      <c r="CD27" s="671" t="s">
        <v>302</v>
      </c>
      <c r="CE27" s="668"/>
      <c r="CF27" s="668"/>
      <c r="CG27" s="668"/>
      <c r="CH27" s="668"/>
      <c r="CI27" s="668"/>
      <c r="CJ27" s="668"/>
      <c r="CK27" s="668"/>
      <c r="CL27" s="668"/>
      <c r="CM27" s="668"/>
      <c r="CN27" s="668"/>
      <c r="CO27" s="668"/>
      <c r="CP27" s="668"/>
      <c r="CQ27" s="669"/>
      <c r="CR27" s="629">
        <v>199213764</v>
      </c>
      <c r="CS27" s="640"/>
      <c r="CT27" s="640"/>
      <c r="CU27" s="640"/>
      <c r="CV27" s="640"/>
      <c r="CW27" s="640"/>
      <c r="CX27" s="640"/>
      <c r="CY27" s="641"/>
      <c r="CZ27" s="632">
        <v>27.9</v>
      </c>
      <c r="DA27" s="642"/>
      <c r="DB27" s="642"/>
      <c r="DC27" s="643"/>
      <c r="DD27" s="635">
        <v>50506322</v>
      </c>
      <c r="DE27" s="640"/>
      <c r="DF27" s="640"/>
      <c r="DG27" s="640"/>
      <c r="DH27" s="640"/>
      <c r="DI27" s="640"/>
      <c r="DJ27" s="640"/>
      <c r="DK27" s="641"/>
      <c r="DL27" s="635">
        <v>47239429</v>
      </c>
      <c r="DM27" s="640"/>
      <c r="DN27" s="640"/>
      <c r="DO27" s="640"/>
      <c r="DP27" s="640"/>
      <c r="DQ27" s="640"/>
      <c r="DR27" s="640"/>
      <c r="DS27" s="640"/>
      <c r="DT27" s="640"/>
      <c r="DU27" s="640"/>
      <c r="DV27" s="641"/>
      <c r="DW27" s="632">
        <v>13.1</v>
      </c>
      <c r="DX27" s="642"/>
      <c r="DY27" s="642"/>
      <c r="DZ27" s="642"/>
      <c r="EA27" s="642"/>
      <c r="EB27" s="642"/>
      <c r="EC27" s="663"/>
    </row>
    <row r="28" spans="2:133" ht="11.25" customHeight="1" x14ac:dyDescent="0.15">
      <c r="B28" s="626" t="s">
        <v>303</v>
      </c>
      <c r="C28" s="627"/>
      <c r="D28" s="627"/>
      <c r="E28" s="627"/>
      <c r="F28" s="627"/>
      <c r="G28" s="627"/>
      <c r="H28" s="627"/>
      <c r="I28" s="627"/>
      <c r="J28" s="627"/>
      <c r="K28" s="627"/>
      <c r="L28" s="627"/>
      <c r="M28" s="627"/>
      <c r="N28" s="627"/>
      <c r="O28" s="627"/>
      <c r="P28" s="627"/>
      <c r="Q28" s="628"/>
      <c r="R28" s="629">
        <v>290550</v>
      </c>
      <c r="S28" s="630"/>
      <c r="T28" s="630"/>
      <c r="U28" s="630"/>
      <c r="V28" s="630"/>
      <c r="W28" s="630"/>
      <c r="X28" s="630"/>
      <c r="Y28" s="631"/>
      <c r="Z28" s="656">
        <v>0</v>
      </c>
      <c r="AA28" s="656"/>
      <c r="AB28" s="656"/>
      <c r="AC28" s="656"/>
      <c r="AD28" s="657">
        <v>290550</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304</v>
      </c>
      <c r="CE28" s="668"/>
      <c r="CF28" s="668"/>
      <c r="CG28" s="668"/>
      <c r="CH28" s="668"/>
      <c r="CI28" s="668"/>
      <c r="CJ28" s="668"/>
      <c r="CK28" s="668"/>
      <c r="CL28" s="668"/>
      <c r="CM28" s="668"/>
      <c r="CN28" s="668"/>
      <c r="CO28" s="668"/>
      <c r="CP28" s="668"/>
      <c r="CQ28" s="669"/>
      <c r="CR28" s="629">
        <v>73144889</v>
      </c>
      <c r="CS28" s="630"/>
      <c r="CT28" s="630"/>
      <c r="CU28" s="630"/>
      <c r="CV28" s="630"/>
      <c r="CW28" s="630"/>
      <c r="CX28" s="630"/>
      <c r="CY28" s="631"/>
      <c r="CZ28" s="632">
        <v>10.199999999999999</v>
      </c>
      <c r="DA28" s="642"/>
      <c r="DB28" s="642"/>
      <c r="DC28" s="643"/>
      <c r="DD28" s="635">
        <v>66471829</v>
      </c>
      <c r="DE28" s="630"/>
      <c r="DF28" s="630"/>
      <c r="DG28" s="630"/>
      <c r="DH28" s="630"/>
      <c r="DI28" s="630"/>
      <c r="DJ28" s="630"/>
      <c r="DK28" s="631"/>
      <c r="DL28" s="635">
        <v>66457460</v>
      </c>
      <c r="DM28" s="630"/>
      <c r="DN28" s="630"/>
      <c r="DO28" s="630"/>
      <c r="DP28" s="630"/>
      <c r="DQ28" s="630"/>
      <c r="DR28" s="630"/>
      <c r="DS28" s="630"/>
      <c r="DT28" s="630"/>
      <c r="DU28" s="630"/>
      <c r="DV28" s="631"/>
      <c r="DW28" s="632">
        <v>18.399999999999999</v>
      </c>
      <c r="DX28" s="642"/>
      <c r="DY28" s="642"/>
      <c r="DZ28" s="642"/>
      <c r="EA28" s="642"/>
      <c r="EB28" s="642"/>
      <c r="EC28" s="663"/>
    </row>
    <row r="29" spans="2:133" ht="11.25" customHeight="1" x14ac:dyDescent="0.15">
      <c r="B29" s="626" t="s">
        <v>305</v>
      </c>
      <c r="C29" s="627"/>
      <c r="D29" s="627"/>
      <c r="E29" s="627"/>
      <c r="F29" s="627"/>
      <c r="G29" s="627"/>
      <c r="H29" s="627"/>
      <c r="I29" s="627"/>
      <c r="J29" s="627"/>
      <c r="K29" s="627"/>
      <c r="L29" s="627"/>
      <c r="M29" s="627"/>
      <c r="N29" s="627"/>
      <c r="O29" s="627"/>
      <c r="P29" s="627"/>
      <c r="Q29" s="628"/>
      <c r="R29" s="629">
        <v>3453949</v>
      </c>
      <c r="S29" s="630"/>
      <c r="T29" s="630"/>
      <c r="U29" s="630"/>
      <c r="V29" s="630"/>
      <c r="W29" s="630"/>
      <c r="X29" s="630"/>
      <c r="Y29" s="631"/>
      <c r="Z29" s="656">
        <v>0.5</v>
      </c>
      <c r="AA29" s="656"/>
      <c r="AB29" s="656"/>
      <c r="AC29" s="656"/>
      <c r="AD29" s="657" t="s">
        <v>182</v>
      </c>
      <c r="AE29" s="657"/>
      <c r="AF29" s="657"/>
      <c r="AG29" s="657"/>
      <c r="AH29" s="657"/>
      <c r="AI29" s="657"/>
      <c r="AJ29" s="657"/>
      <c r="AK29" s="657"/>
      <c r="AL29" s="632" t="s">
        <v>182</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306</v>
      </c>
      <c r="CE29" s="716"/>
      <c r="CF29" s="671" t="s">
        <v>307</v>
      </c>
      <c r="CG29" s="668"/>
      <c r="CH29" s="668"/>
      <c r="CI29" s="668"/>
      <c r="CJ29" s="668"/>
      <c r="CK29" s="668"/>
      <c r="CL29" s="668"/>
      <c r="CM29" s="668"/>
      <c r="CN29" s="668"/>
      <c r="CO29" s="668"/>
      <c r="CP29" s="668"/>
      <c r="CQ29" s="669"/>
      <c r="CR29" s="629">
        <v>73143129</v>
      </c>
      <c r="CS29" s="640"/>
      <c r="CT29" s="640"/>
      <c r="CU29" s="640"/>
      <c r="CV29" s="640"/>
      <c r="CW29" s="640"/>
      <c r="CX29" s="640"/>
      <c r="CY29" s="641"/>
      <c r="CZ29" s="632">
        <v>10.199999999999999</v>
      </c>
      <c r="DA29" s="642"/>
      <c r="DB29" s="642"/>
      <c r="DC29" s="643"/>
      <c r="DD29" s="635">
        <v>66470069</v>
      </c>
      <c r="DE29" s="640"/>
      <c r="DF29" s="640"/>
      <c r="DG29" s="640"/>
      <c r="DH29" s="640"/>
      <c r="DI29" s="640"/>
      <c r="DJ29" s="640"/>
      <c r="DK29" s="641"/>
      <c r="DL29" s="635">
        <v>66455700</v>
      </c>
      <c r="DM29" s="640"/>
      <c r="DN29" s="640"/>
      <c r="DO29" s="640"/>
      <c r="DP29" s="640"/>
      <c r="DQ29" s="640"/>
      <c r="DR29" s="640"/>
      <c r="DS29" s="640"/>
      <c r="DT29" s="640"/>
      <c r="DU29" s="640"/>
      <c r="DV29" s="641"/>
      <c r="DW29" s="632">
        <v>18.399999999999999</v>
      </c>
      <c r="DX29" s="642"/>
      <c r="DY29" s="642"/>
      <c r="DZ29" s="642"/>
      <c r="EA29" s="642"/>
      <c r="EB29" s="642"/>
      <c r="EC29" s="663"/>
    </row>
    <row r="30" spans="2:133" ht="11.25" customHeight="1" x14ac:dyDescent="0.15">
      <c r="B30" s="626" t="s">
        <v>308</v>
      </c>
      <c r="C30" s="627"/>
      <c r="D30" s="627"/>
      <c r="E30" s="627"/>
      <c r="F30" s="627"/>
      <c r="G30" s="627"/>
      <c r="H30" s="627"/>
      <c r="I30" s="627"/>
      <c r="J30" s="627"/>
      <c r="K30" s="627"/>
      <c r="L30" s="627"/>
      <c r="M30" s="627"/>
      <c r="N30" s="627"/>
      <c r="O30" s="627"/>
      <c r="P30" s="627"/>
      <c r="Q30" s="628"/>
      <c r="R30" s="629">
        <v>7335889</v>
      </c>
      <c r="S30" s="630"/>
      <c r="T30" s="630"/>
      <c r="U30" s="630"/>
      <c r="V30" s="630"/>
      <c r="W30" s="630"/>
      <c r="X30" s="630"/>
      <c r="Y30" s="631"/>
      <c r="Z30" s="656">
        <v>1</v>
      </c>
      <c r="AA30" s="656"/>
      <c r="AB30" s="656"/>
      <c r="AC30" s="656"/>
      <c r="AD30" s="657">
        <v>1039722</v>
      </c>
      <c r="AE30" s="657"/>
      <c r="AF30" s="657"/>
      <c r="AG30" s="657"/>
      <c r="AH30" s="657"/>
      <c r="AI30" s="657"/>
      <c r="AJ30" s="657"/>
      <c r="AK30" s="657"/>
      <c r="AL30" s="632">
        <v>0.3</v>
      </c>
      <c r="AM30" s="633"/>
      <c r="AN30" s="633"/>
      <c r="AO30" s="658"/>
      <c r="AP30" s="688" t="s">
        <v>224</v>
      </c>
      <c r="AQ30" s="689"/>
      <c r="AR30" s="689"/>
      <c r="AS30" s="689"/>
      <c r="AT30" s="689"/>
      <c r="AU30" s="689"/>
      <c r="AV30" s="689"/>
      <c r="AW30" s="689"/>
      <c r="AX30" s="689"/>
      <c r="AY30" s="689"/>
      <c r="AZ30" s="689"/>
      <c r="BA30" s="689"/>
      <c r="BB30" s="689"/>
      <c r="BC30" s="689"/>
      <c r="BD30" s="689"/>
      <c r="BE30" s="689"/>
      <c r="BF30" s="690"/>
      <c r="BG30" s="688" t="s">
        <v>309</v>
      </c>
      <c r="BH30" s="704"/>
      <c r="BI30" s="704"/>
      <c r="BJ30" s="704"/>
      <c r="BK30" s="704"/>
      <c r="BL30" s="704"/>
      <c r="BM30" s="704"/>
      <c r="BN30" s="704"/>
      <c r="BO30" s="704"/>
      <c r="BP30" s="704"/>
      <c r="BQ30" s="705"/>
      <c r="BR30" s="688" t="s">
        <v>310</v>
      </c>
      <c r="BS30" s="704"/>
      <c r="BT30" s="704"/>
      <c r="BU30" s="704"/>
      <c r="BV30" s="704"/>
      <c r="BW30" s="704"/>
      <c r="BX30" s="704"/>
      <c r="BY30" s="704"/>
      <c r="BZ30" s="704"/>
      <c r="CA30" s="704"/>
      <c r="CB30" s="705"/>
      <c r="CD30" s="717"/>
      <c r="CE30" s="718"/>
      <c r="CF30" s="671" t="s">
        <v>311</v>
      </c>
      <c r="CG30" s="668"/>
      <c r="CH30" s="668"/>
      <c r="CI30" s="668"/>
      <c r="CJ30" s="668"/>
      <c r="CK30" s="668"/>
      <c r="CL30" s="668"/>
      <c r="CM30" s="668"/>
      <c r="CN30" s="668"/>
      <c r="CO30" s="668"/>
      <c r="CP30" s="668"/>
      <c r="CQ30" s="669"/>
      <c r="CR30" s="629">
        <v>68089233</v>
      </c>
      <c r="CS30" s="630"/>
      <c r="CT30" s="630"/>
      <c r="CU30" s="630"/>
      <c r="CV30" s="630"/>
      <c r="CW30" s="630"/>
      <c r="CX30" s="630"/>
      <c r="CY30" s="631"/>
      <c r="CZ30" s="632">
        <v>9.5</v>
      </c>
      <c r="DA30" s="642"/>
      <c r="DB30" s="642"/>
      <c r="DC30" s="643"/>
      <c r="DD30" s="635">
        <v>62108789</v>
      </c>
      <c r="DE30" s="630"/>
      <c r="DF30" s="630"/>
      <c r="DG30" s="630"/>
      <c r="DH30" s="630"/>
      <c r="DI30" s="630"/>
      <c r="DJ30" s="630"/>
      <c r="DK30" s="631"/>
      <c r="DL30" s="635">
        <v>62094688</v>
      </c>
      <c r="DM30" s="630"/>
      <c r="DN30" s="630"/>
      <c r="DO30" s="630"/>
      <c r="DP30" s="630"/>
      <c r="DQ30" s="630"/>
      <c r="DR30" s="630"/>
      <c r="DS30" s="630"/>
      <c r="DT30" s="630"/>
      <c r="DU30" s="630"/>
      <c r="DV30" s="631"/>
      <c r="DW30" s="632">
        <v>17.2</v>
      </c>
      <c r="DX30" s="642"/>
      <c r="DY30" s="642"/>
      <c r="DZ30" s="642"/>
      <c r="EA30" s="642"/>
      <c r="EB30" s="642"/>
      <c r="EC30" s="663"/>
    </row>
    <row r="31" spans="2:133" ht="11.25" customHeight="1" x14ac:dyDescent="0.15">
      <c r="B31" s="626" t="s">
        <v>312</v>
      </c>
      <c r="C31" s="627"/>
      <c r="D31" s="627"/>
      <c r="E31" s="627"/>
      <c r="F31" s="627"/>
      <c r="G31" s="627"/>
      <c r="H31" s="627"/>
      <c r="I31" s="627"/>
      <c r="J31" s="627"/>
      <c r="K31" s="627"/>
      <c r="L31" s="627"/>
      <c r="M31" s="627"/>
      <c r="N31" s="627"/>
      <c r="O31" s="627"/>
      <c r="P31" s="627"/>
      <c r="Q31" s="628"/>
      <c r="R31" s="629">
        <v>3223903</v>
      </c>
      <c r="S31" s="630"/>
      <c r="T31" s="630"/>
      <c r="U31" s="630"/>
      <c r="V31" s="630"/>
      <c r="W31" s="630"/>
      <c r="X31" s="630"/>
      <c r="Y31" s="631"/>
      <c r="Z31" s="656">
        <v>0.4</v>
      </c>
      <c r="AA31" s="656"/>
      <c r="AB31" s="656"/>
      <c r="AC31" s="656"/>
      <c r="AD31" s="657">
        <v>2837</v>
      </c>
      <c r="AE31" s="657"/>
      <c r="AF31" s="657"/>
      <c r="AG31" s="657"/>
      <c r="AH31" s="657"/>
      <c r="AI31" s="657"/>
      <c r="AJ31" s="657"/>
      <c r="AK31" s="657"/>
      <c r="AL31" s="632">
        <v>0</v>
      </c>
      <c r="AM31" s="633"/>
      <c r="AN31" s="633"/>
      <c r="AO31" s="658"/>
      <c r="AP31" s="706" t="s">
        <v>313</v>
      </c>
      <c r="AQ31" s="707"/>
      <c r="AR31" s="707"/>
      <c r="AS31" s="707"/>
      <c r="AT31" s="712" t="s">
        <v>314</v>
      </c>
      <c r="AU31" s="217"/>
      <c r="AV31" s="217"/>
      <c r="AW31" s="217"/>
      <c r="AX31" s="696" t="s">
        <v>187</v>
      </c>
      <c r="AY31" s="697"/>
      <c r="AZ31" s="697"/>
      <c r="BA31" s="697"/>
      <c r="BB31" s="697"/>
      <c r="BC31" s="697"/>
      <c r="BD31" s="697"/>
      <c r="BE31" s="697"/>
      <c r="BF31" s="698"/>
      <c r="BG31" s="699">
        <v>99.5</v>
      </c>
      <c r="BH31" s="700"/>
      <c r="BI31" s="700"/>
      <c r="BJ31" s="700"/>
      <c r="BK31" s="700"/>
      <c r="BL31" s="700"/>
      <c r="BM31" s="701">
        <v>98.4</v>
      </c>
      <c r="BN31" s="700"/>
      <c r="BO31" s="700"/>
      <c r="BP31" s="700"/>
      <c r="BQ31" s="702"/>
      <c r="BR31" s="699">
        <v>98.4</v>
      </c>
      <c r="BS31" s="700"/>
      <c r="BT31" s="700"/>
      <c r="BU31" s="700"/>
      <c r="BV31" s="700"/>
      <c r="BW31" s="700"/>
      <c r="BX31" s="701">
        <v>97.2</v>
      </c>
      <c r="BY31" s="700"/>
      <c r="BZ31" s="700"/>
      <c r="CA31" s="700"/>
      <c r="CB31" s="702"/>
      <c r="CD31" s="717"/>
      <c r="CE31" s="718"/>
      <c r="CF31" s="671" t="s">
        <v>315</v>
      </c>
      <c r="CG31" s="668"/>
      <c r="CH31" s="668"/>
      <c r="CI31" s="668"/>
      <c r="CJ31" s="668"/>
      <c r="CK31" s="668"/>
      <c r="CL31" s="668"/>
      <c r="CM31" s="668"/>
      <c r="CN31" s="668"/>
      <c r="CO31" s="668"/>
      <c r="CP31" s="668"/>
      <c r="CQ31" s="669"/>
      <c r="CR31" s="629">
        <v>5053896</v>
      </c>
      <c r="CS31" s="640"/>
      <c r="CT31" s="640"/>
      <c r="CU31" s="640"/>
      <c r="CV31" s="640"/>
      <c r="CW31" s="640"/>
      <c r="CX31" s="640"/>
      <c r="CY31" s="641"/>
      <c r="CZ31" s="632">
        <v>0.7</v>
      </c>
      <c r="DA31" s="642"/>
      <c r="DB31" s="642"/>
      <c r="DC31" s="643"/>
      <c r="DD31" s="635">
        <v>4361280</v>
      </c>
      <c r="DE31" s="640"/>
      <c r="DF31" s="640"/>
      <c r="DG31" s="640"/>
      <c r="DH31" s="640"/>
      <c r="DI31" s="640"/>
      <c r="DJ31" s="640"/>
      <c r="DK31" s="641"/>
      <c r="DL31" s="635">
        <v>4361012</v>
      </c>
      <c r="DM31" s="640"/>
      <c r="DN31" s="640"/>
      <c r="DO31" s="640"/>
      <c r="DP31" s="640"/>
      <c r="DQ31" s="640"/>
      <c r="DR31" s="640"/>
      <c r="DS31" s="640"/>
      <c r="DT31" s="640"/>
      <c r="DU31" s="640"/>
      <c r="DV31" s="641"/>
      <c r="DW31" s="632">
        <v>1.2</v>
      </c>
      <c r="DX31" s="642"/>
      <c r="DY31" s="642"/>
      <c r="DZ31" s="642"/>
      <c r="EA31" s="642"/>
      <c r="EB31" s="642"/>
      <c r="EC31" s="663"/>
    </row>
    <row r="32" spans="2:133" ht="11.25" customHeight="1" x14ac:dyDescent="0.15">
      <c r="B32" s="626" t="s">
        <v>316</v>
      </c>
      <c r="C32" s="627"/>
      <c r="D32" s="627"/>
      <c r="E32" s="627"/>
      <c r="F32" s="627"/>
      <c r="G32" s="627"/>
      <c r="H32" s="627"/>
      <c r="I32" s="627"/>
      <c r="J32" s="627"/>
      <c r="K32" s="627"/>
      <c r="L32" s="627"/>
      <c r="M32" s="627"/>
      <c r="N32" s="627"/>
      <c r="O32" s="627"/>
      <c r="P32" s="627"/>
      <c r="Q32" s="628"/>
      <c r="R32" s="629">
        <v>189319727</v>
      </c>
      <c r="S32" s="630"/>
      <c r="T32" s="630"/>
      <c r="U32" s="630"/>
      <c r="V32" s="630"/>
      <c r="W32" s="630"/>
      <c r="X32" s="630"/>
      <c r="Y32" s="631"/>
      <c r="Z32" s="656">
        <v>26.1</v>
      </c>
      <c r="AA32" s="656"/>
      <c r="AB32" s="656"/>
      <c r="AC32" s="656"/>
      <c r="AD32" s="657" t="s">
        <v>182</v>
      </c>
      <c r="AE32" s="657"/>
      <c r="AF32" s="657"/>
      <c r="AG32" s="657"/>
      <c r="AH32" s="657"/>
      <c r="AI32" s="657"/>
      <c r="AJ32" s="657"/>
      <c r="AK32" s="657"/>
      <c r="AL32" s="632" t="s">
        <v>182</v>
      </c>
      <c r="AM32" s="633"/>
      <c r="AN32" s="633"/>
      <c r="AO32" s="658"/>
      <c r="AP32" s="708"/>
      <c r="AQ32" s="709"/>
      <c r="AR32" s="709"/>
      <c r="AS32" s="709"/>
      <c r="AT32" s="713"/>
      <c r="AU32" s="216" t="s">
        <v>317</v>
      </c>
      <c r="AV32" s="216"/>
      <c r="AW32" s="216"/>
      <c r="AX32" s="626" t="s">
        <v>318</v>
      </c>
      <c r="AY32" s="627"/>
      <c r="AZ32" s="627"/>
      <c r="BA32" s="627"/>
      <c r="BB32" s="627"/>
      <c r="BC32" s="627"/>
      <c r="BD32" s="627"/>
      <c r="BE32" s="627"/>
      <c r="BF32" s="628"/>
      <c r="BG32" s="703">
        <v>99.3</v>
      </c>
      <c r="BH32" s="640"/>
      <c r="BI32" s="640"/>
      <c r="BJ32" s="640"/>
      <c r="BK32" s="640"/>
      <c r="BL32" s="640"/>
      <c r="BM32" s="633">
        <v>97.8</v>
      </c>
      <c r="BN32" s="695"/>
      <c r="BO32" s="695"/>
      <c r="BP32" s="695"/>
      <c r="BQ32" s="667"/>
      <c r="BR32" s="703">
        <v>99</v>
      </c>
      <c r="BS32" s="640"/>
      <c r="BT32" s="640"/>
      <c r="BU32" s="640"/>
      <c r="BV32" s="640"/>
      <c r="BW32" s="640"/>
      <c r="BX32" s="633">
        <v>97.5</v>
      </c>
      <c r="BY32" s="695"/>
      <c r="BZ32" s="695"/>
      <c r="CA32" s="695"/>
      <c r="CB32" s="667"/>
      <c r="CD32" s="719"/>
      <c r="CE32" s="720"/>
      <c r="CF32" s="671" t="s">
        <v>319</v>
      </c>
      <c r="CG32" s="668"/>
      <c r="CH32" s="668"/>
      <c r="CI32" s="668"/>
      <c r="CJ32" s="668"/>
      <c r="CK32" s="668"/>
      <c r="CL32" s="668"/>
      <c r="CM32" s="668"/>
      <c r="CN32" s="668"/>
      <c r="CO32" s="668"/>
      <c r="CP32" s="668"/>
      <c r="CQ32" s="669"/>
      <c r="CR32" s="629">
        <v>1760</v>
      </c>
      <c r="CS32" s="630"/>
      <c r="CT32" s="630"/>
      <c r="CU32" s="630"/>
      <c r="CV32" s="630"/>
      <c r="CW32" s="630"/>
      <c r="CX32" s="630"/>
      <c r="CY32" s="631"/>
      <c r="CZ32" s="632">
        <v>0</v>
      </c>
      <c r="DA32" s="642"/>
      <c r="DB32" s="642"/>
      <c r="DC32" s="643"/>
      <c r="DD32" s="635">
        <v>1760</v>
      </c>
      <c r="DE32" s="630"/>
      <c r="DF32" s="630"/>
      <c r="DG32" s="630"/>
      <c r="DH32" s="630"/>
      <c r="DI32" s="630"/>
      <c r="DJ32" s="630"/>
      <c r="DK32" s="631"/>
      <c r="DL32" s="635">
        <v>1760</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15">
      <c r="B33" s="692" t="s">
        <v>320</v>
      </c>
      <c r="C33" s="693"/>
      <c r="D33" s="693"/>
      <c r="E33" s="693"/>
      <c r="F33" s="693"/>
      <c r="G33" s="693"/>
      <c r="H33" s="693"/>
      <c r="I33" s="693"/>
      <c r="J33" s="693"/>
      <c r="K33" s="693"/>
      <c r="L33" s="693"/>
      <c r="M33" s="693"/>
      <c r="N33" s="693"/>
      <c r="O33" s="693"/>
      <c r="P33" s="693"/>
      <c r="Q33" s="694"/>
      <c r="R33" s="629">
        <v>29687</v>
      </c>
      <c r="S33" s="630"/>
      <c r="T33" s="630"/>
      <c r="U33" s="630"/>
      <c r="V33" s="630"/>
      <c r="W33" s="630"/>
      <c r="X33" s="630"/>
      <c r="Y33" s="631"/>
      <c r="Z33" s="656">
        <v>0</v>
      </c>
      <c r="AA33" s="656"/>
      <c r="AB33" s="656"/>
      <c r="AC33" s="656"/>
      <c r="AD33" s="657">
        <v>29687</v>
      </c>
      <c r="AE33" s="657"/>
      <c r="AF33" s="657"/>
      <c r="AG33" s="657"/>
      <c r="AH33" s="657"/>
      <c r="AI33" s="657"/>
      <c r="AJ33" s="657"/>
      <c r="AK33" s="657"/>
      <c r="AL33" s="632">
        <v>0</v>
      </c>
      <c r="AM33" s="633"/>
      <c r="AN33" s="633"/>
      <c r="AO33" s="658"/>
      <c r="AP33" s="710"/>
      <c r="AQ33" s="711"/>
      <c r="AR33" s="711"/>
      <c r="AS33" s="711"/>
      <c r="AT33" s="714"/>
      <c r="AU33" s="218"/>
      <c r="AV33" s="218"/>
      <c r="AW33" s="218"/>
      <c r="AX33" s="606" t="s">
        <v>321</v>
      </c>
      <c r="AY33" s="607"/>
      <c r="AZ33" s="607"/>
      <c r="BA33" s="607"/>
      <c r="BB33" s="607"/>
      <c r="BC33" s="607"/>
      <c r="BD33" s="607"/>
      <c r="BE33" s="607"/>
      <c r="BF33" s="608"/>
      <c r="BG33" s="691">
        <v>99.6</v>
      </c>
      <c r="BH33" s="610"/>
      <c r="BI33" s="610"/>
      <c r="BJ33" s="610"/>
      <c r="BK33" s="610"/>
      <c r="BL33" s="610"/>
      <c r="BM33" s="648">
        <v>98.9</v>
      </c>
      <c r="BN33" s="610"/>
      <c r="BO33" s="610"/>
      <c r="BP33" s="610"/>
      <c r="BQ33" s="659"/>
      <c r="BR33" s="691">
        <v>97.5</v>
      </c>
      <c r="BS33" s="610"/>
      <c r="BT33" s="610"/>
      <c r="BU33" s="610"/>
      <c r="BV33" s="610"/>
      <c r="BW33" s="610"/>
      <c r="BX33" s="648">
        <v>96.8</v>
      </c>
      <c r="BY33" s="610"/>
      <c r="BZ33" s="610"/>
      <c r="CA33" s="610"/>
      <c r="CB33" s="659"/>
      <c r="CD33" s="671" t="s">
        <v>322</v>
      </c>
      <c r="CE33" s="668"/>
      <c r="CF33" s="668"/>
      <c r="CG33" s="668"/>
      <c r="CH33" s="668"/>
      <c r="CI33" s="668"/>
      <c r="CJ33" s="668"/>
      <c r="CK33" s="668"/>
      <c r="CL33" s="668"/>
      <c r="CM33" s="668"/>
      <c r="CN33" s="668"/>
      <c r="CO33" s="668"/>
      <c r="CP33" s="668"/>
      <c r="CQ33" s="669"/>
      <c r="CR33" s="629">
        <v>217326350</v>
      </c>
      <c r="CS33" s="640"/>
      <c r="CT33" s="640"/>
      <c r="CU33" s="640"/>
      <c r="CV33" s="640"/>
      <c r="CW33" s="640"/>
      <c r="CX33" s="640"/>
      <c r="CY33" s="641"/>
      <c r="CZ33" s="632">
        <v>30.4</v>
      </c>
      <c r="DA33" s="642"/>
      <c r="DB33" s="642"/>
      <c r="DC33" s="643"/>
      <c r="DD33" s="635">
        <v>137938435</v>
      </c>
      <c r="DE33" s="640"/>
      <c r="DF33" s="640"/>
      <c r="DG33" s="640"/>
      <c r="DH33" s="640"/>
      <c r="DI33" s="640"/>
      <c r="DJ33" s="640"/>
      <c r="DK33" s="641"/>
      <c r="DL33" s="635">
        <v>112415169</v>
      </c>
      <c r="DM33" s="640"/>
      <c r="DN33" s="640"/>
      <c r="DO33" s="640"/>
      <c r="DP33" s="640"/>
      <c r="DQ33" s="640"/>
      <c r="DR33" s="640"/>
      <c r="DS33" s="640"/>
      <c r="DT33" s="640"/>
      <c r="DU33" s="640"/>
      <c r="DV33" s="641"/>
      <c r="DW33" s="632">
        <v>31.2</v>
      </c>
      <c r="DX33" s="642"/>
      <c r="DY33" s="642"/>
      <c r="DZ33" s="642"/>
      <c r="EA33" s="642"/>
      <c r="EB33" s="642"/>
      <c r="EC33" s="663"/>
    </row>
    <row r="34" spans="2:133" ht="11.25" customHeight="1" x14ac:dyDescent="0.15">
      <c r="B34" s="626" t="s">
        <v>323</v>
      </c>
      <c r="C34" s="627"/>
      <c r="D34" s="627"/>
      <c r="E34" s="627"/>
      <c r="F34" s="627"/>
      <c r="G34" s="627"/>
      <c r="H34" s="627"/>
      <c r="I34" s="627"/>
      <c r="J34" s="627"/>
      <c r="K34" s="627"/>
      <c r="L34" s="627"/>
      <c r="M34" s="627"/>
      <c r="N34" s="627"/>
      <c r="O34" s="627"/>
      <c r="P34" s="627"/>
      <c r="Q34" s="628"/>
      <c r="R34" s="629">
        <v>32712187</v>
      </c>
      <c r="S34" s="630"/>
      <c r="T34" s="630"/>
      <c r="U34" s="630"/>
      <c r="V34" s="630"/>
      <c r="W34" s="630"/>
      <c r="X34" s="630"/>
      <c r="Y34" s="631"/>
      <c r="Z34" s="656">
        <v>4.5</v>
      </c>
      <c r="AA34" s="656"/>
      <c r="AB34" s="656"/>
      <c r="AC34" s="656"/>
      <c r="AD34" s="657" t="s">
        <v>241</v>
      </c>
      <c r="AE34" s="657"/>
      <c r="AF34" s="657"/>
      <c r="AG34" s="657"/>
      <c r="AH34" s="657"/>
      <c r="AI34" s="657"/>
      <c r="AJ34" s="657"/>
      <c r="AK34" s="657"/>
      <c r="AL34" s="632" t="s">
        <v>182</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324</v>
      </c>
      <c r="CE34" s="668"/>
      <c r="CF34" s="668"/>
      <c r="CG34" s="668"/>
      <c r="CH34" s="668"/>
      <c r="CI34" s="668"/>
      <c r="CJ34" s="668"/>
      <c r="CK34" s="668"/>
      <c r="CL34" s="668"/>
      <c r="CM34" s="668"/>
      <c r="CN34" s="668"/>
      <c r="CO34" s="668"/>
      <c r="CP34" s="668"/>
      <c r="CQ34" s="669"/>
      <c r="CR34" s="629">
        <v>73677154</v>
      </c>
      <c r="CS34" s="630"/>
      <c r="CT34" s="630"/>
      <c r="CU34" s="630"/>
      <c r="CV34" s="630"/>
      <c r="CW34" s="630"/>
      <c r="CX34" s="630"/>
      <c r="CY34" s="631"/>
      <c r="CZ34" s="632">
        <v>10.3</v>
      </c>
      <c r="DA34" s="642"/>
      <c r="DB34" s="642"/>
      <c r="DC34" s="643"/>
      <c r="DD34" s="635">
        <v>47984030</v>
      </c>
      <c r="DE34" s="630"/>
      <c r="DF34" s="630"/>
      <c r="DG34" s="630"/>
      <c r="DH34" s="630"/>
      <c r="DI34" s="630"/>
      <c r="DJ34" s="630"/>
      <c r="DK34" s="631"/>
      <c r="DL34" s="635">
        <v>46238058</v>
      </c>
      <c r="DM34" s="630"/>
      <c r="DN34" s="630"/>
      <c r="DO34" s="630"/>
      <c r="DP34" s="630"/>
      <c r="DQ34" s="630"/>
      <c r="DR34" s="630"/>
      <c r="DS34" s="630"/>
      <c r="DT34" s="630"/>
      <c r="DU34" s="630"/>
      <c r="DV34" s="631"/>
      <c r="DW34" s="632">
        <v>12.8</v>
      </c>
      <c r="DX34" s="642"/>
      <c r="DY34" s="642"/>
      <c r="DZ34" s="642"/>
      <c r="EA34" s="642"/>
      <c r="EB34" s="642"/>
      <c r="EC34" s="663"/>
    </row>
    <row r="35" spans="2:133" ht="11.25" customHeight="1" x14ac:dyDescent="0.15">
      <c r="B35" s="626" t="s">
        <v>325</v>
      </c>
      <c r="C35" s="627"/>
      <c r="D35" s="627"/>
      <c r="E35" s="627"/>
      <c r="F35" s="627"/>
      <c r="G35" s="627"/>
      <c r="H35" s="627"/>
      <c r="I35" s="627"/>
      <c r="J35" s="627"/>
      <c r="K35" s="627"/>
      <c r="L35" s="627"/>
      <c r="M35" s="627"/>
      <c r="N35" s="627"/>
      <c r="O35" s="627"/>
      <c r="P35" s="627"/>
      <c r="Q35" s="628"/>
      <c r="R35" s="629">
        <v>1236146</v>
      </c>
      <c r="S35" s="630"/>
      <c r="T35" s="630"/>
      <c r="U35" s="630"/>
      <c r="V35" s="630"/>
      <c r="W35" s="630"/>
      <c r="X35" s="630"/>
      <c r="Y35" s="631"/>
      <c r="Z35" s="656">
        <v>0.2</v>
      </c>
      <c r="AA35" s="656"/>
      <c r="AB35" s="656"/>
      <c r="AC35" s="656"/>
      <c r="AD35" s="657">
        <v>191982</v>
      </c>
      <c r="AE35" s="657"/>
      <c r="AF35" s="657"/>
      <c r="AG35" s="657"/>
      <c r="AH35" s="657"/>
      <c r="AI35" s="657"/>
      <c r="AJ35" s="657"/>
      <c r="AK35" s="657"/>
      <c r="AL35" s="632">
        <v>0.1</v>
      </c>
      <c r="AM35" s="633"/>
      <c r="AN35" s="633"/>
      <c r="AO35" s="658"/>
      <c r="AP35" s="221"/>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328</v>
      </c>
      <c r="CE35" s="668"/>
      <c r="CF35" s="668"/>
      <c r="CG35" s="668"/>
      <c r="CH35" s="668"/>
      <c r="CI35" s="668"/>
      <c r="CJ35" s="668"/>
      <c r="CK35" s="668"/>
      <c r="CL35" s="668"/>
      <c r="CM35" s="668"/>
      <c r="CN35" s="668"/>
      <c r="CO35" s="668"/>
      <c r="CP35" s="668"/>
      <c r="CQ35" s="669"/>
      <c r="CR35" s="629">
        <v>5632696</v>
      </c>
      <c r="CS35" s="640"/>
      <c r="CT35" s="640"/>
      <c r="CU35" s="640"/>
      <c r="CV35" s="640"/>
      <c r="CW35" s="640"/>
      <c r="CX35" s="640"/>
      <c r="CY35" s="641"/>
      <c r="CZ35" s="632">
        <v>0.8</v>
      </c>
      <c r="DA35" s="642"/>
      <c r="DB35" s="642"/>
      <c r="DC35" s="643"/>
      <c r="DD35" s="635">
        <v>5023958</v>
      </c>
      <c r="DE35" s="640"/>
      <c r="DF35" s="640"/>
      <c r="DG35" s="640"/>
      <c r="DH35" s="640"/>
      <c r="DI35" s="640"/>
      <c r="DJ35" s="640"/>
      <c r="DK35" s="641"/>
      <c r="DL35" s="635">
        <v>4993637</v>
      </c>
      <c r="DM35" s="640"/>
      <c r="DN35" s="640"/>
      <c r="DO35" s="640"/>
      <c r="DP35" s="640"/>
      <c r="DQ35" s="640"/>
      <c r="DR35" s="640"/>
      <c r="DS35" s="640"/>
      <c r="DT35" s="640"/>
      <c r="DU35" s="640"/>
      <c r="DV35" s="641"/>
      <c r="DW35" s="632">
        <v>1.4</v>
      </c>
      <c r="DX35" s="642"/>
      <c r="DY35" s="642"/>
      <c r="DZ35" s="642"/>
      <c r="EA35" s="642"/>
      <c r="EB35" s="642"/>
      <c r="EC35" s="663"/>
    </row>
    <row r="36" spans="2:133" ht="11.25" customHeight="1" x14ac:dyDescent="0.15">
      <c r="B36" s="626" t="s">
        <v>329</v>
      </c>
      <c r="C36" s="627"/>
      <c r="D36" s="627"/>
      <c r="E36" s="627"/>
      <c r="F36" s="627"/>
      <c r="G36" s="627"/>
      <c r="H36" s="627"/>
      <c r="I36" s="627"/>
      <c r="J36" s="627"/>
      <c r="K36" s="627"/>
      <c r="L36" s="627"/>
      <c r="M36" s="627"/>
      <c r="N36" s="627"/>
      <c r="O36" s="627"/>
      <c r="P36" s="627"/>
      <c r="Q36" s="628"/>
      <c r="R36" s="629">
        <v>2078163</v>
      </c>
      <c r="S36" s="630"/>
      <c r="T36" s="630"/>
      <c r="U36" s="630"/>
      <c r="V36" s="630"/>
      <c r="W36" s="630"/>
      <c r="X36" s="630"/>
      <c r="Y36" s="631"/>
      <c r="Z36" s="656">
        <v>0.3</v>
      </c>
      <c r="AA36" s="656"/>
      <c r="AB36" s="656"/>
      <c r="AC36" s="656"/>
      <c r="AD36" s="657" t="s">
        <v>182</v>
      </c>
      <c r="AE36" s="657"/>
      <c r="AF36" s="657"/>
      <c r="AG36" s="657"/>
      <c r="AH36" s="657"/>
      <c r="AI36" s="657"/>
      <c r="AJ36" s="657"/>
      <c r="AK36" s="657"/>
      <c r="AL36" s="632" t="s">
        <v>241</v>
      </c>
      <c r="AM36" s="633"/>
      <c r="AN36" s="633"/>
      <c r="AO36" s="658"/>
      <c r="AP36" s="221"/>
      <c r="AQ36" s="679" t="s">
        <v>330</v>
      </c>
      <c r="AR36" s="680"/>
      <c r="AS36" s="680"/>
      <c r="AT36" s="680"/>
      <c r="AU36" s="680"/>
      <c r="AV36" s="680"/>
      <c r="AW36" s="680"/>
      <c r="AX36" s="680"/>
      <c r="AY36" s="681"/>
      <c r="AZ36" s="682">
        <v>62111876</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875809</v>
      </c>
      <c r="BW36" s="683"/>
      <c r="BX36" s="683"/>
      <c r="BY36" s="683"/>
      <c r="BZ36" s="683"/>
      <c r="CA36" s="683"/>
      <c r="CB36" s="684"/>
      <c r="CD36" s="671" t="s">
        <v>332</v>
      </c>
      <c r="CE36" s="668"/>
      <c r="CF36" s="668"/>
      <c r="CG36" s="668"/>
      <c r="CH36" s="668"/>
      <c r="CI36" s="668"/>
      <c r="CJ36" s="668"/>
      <c r="CK36" s="668"/>
      <c r="CL36" s="668"/>
      <c r="CM36" s="668"/>
      <c r="CN36" s="668"/>
      <c r="CO36" s="668"/>
      <c r="CP36" s="668"/>
      <c r="CQ36" s="669"/>
      <c r="CR36" s="629">
        <v>50593859</v>
      </c>
      <c r="CS36" s="630"/>
      <c r="CT36" s="630"/>
      <c r="CU36" s="630"/>
      <c r="CV36" s="630"/>
      <c r="CW36" s="630"/>
      <c r="CX36" s="630"/>
      <c r="CY36" s="631"/>
      <c r="CZ36" s="632">
        <v>7.1</v>
      </c>
      <c r="DA36" s="642"/>
      <c r="DB36" s="642"/>
      <c r="DC36" s="643"/>
      <c r="DD36" s="635">
        <v>44392559</v>
      </c>
      <c r="DE36" s="630"/>
      <c r="DF36" s="630"/>
      <c r="DG36" s="630"/>
      <c r="DH36" s="630"/>
      <c r="DI36" s="630"/>
      <c r="DJ36" s="630"/>
      <c r="DK36" s="631"/>
      <c r="DL36" s="635">
        <v>35618725</v>
      </c>
      <c r="DM36" s="630"/>
      <c r="DN36" s="630"/>
      <c r="DO36" s="630"/>
      <c r="DP36" s="630"/>
      <c r="DQ36" s="630"/>
      <c r="DR36" s="630"/>
      <c r="DS36" s="630"/>
      <c r="DT36" s="630"/>
      <c r="DU36" s="630"/>
      <c r="DV36" s="631"/>
      <c r="DW36" s="632">
        <v>9.9</v>
      </c>
      <c r="DX36" s="642"/>
      <c r="DY36" s="642"/>
      <c r="DZ36" s="642"/>
      <c r="EA36" s="642"/>
      <c r="EB36" s="642"/>
      <c r="EC36" s="663"/>
    </row>
    <row r="37" spans="2:133" ht="11.25" customHeight="1" x14ac:dyDescent="0.15">
      <c r="B37" s="626" t="s">
        <v>333</v>
      </c>
      <c r="C37" s="627"/>
      <c r="D37" s="627"/>
      <c r="E37" s="627"/>
      <c r="F37" s="627"/>
      <c r="G37" s="627"/>
      <c r="H37" s="627"/>
      <c r="I37" s="627"/>
      <c r="J37" s="627"/>
      <c r="K37" s="627"/>
      <c r="L37" s="627"/>
      <c r="M37" s="627"/>
      <c r="N37" s="627"/>
      <c r="O37" s="627"/>
      <c r="P37" s="627"/>
      <c r="Q37" s="628"/>
      <c r="R37" s="629">
        <v>2057685</v>
      </c>
      <c r="S37" s="630"/>
      <c r="T37" s="630"/>
      <c r="U37" s="630"/>
      <c r="V37" s="630"/>
      <c r="W37" s="630"/>
      <c r="X37" s="630"/>
      <c r="Y37" s="631"/>
      <c r="Z37" s="656">
        <v>0.3</v>
      </c>
      <c r="AA37" s="656"/>
      <c r="AB37" s="656"/>
      <c r="AC37" s="656"/>
      <c r="AD37" s="657" t="s">
        <v>241</v>
      </c>
      <c r="AE37" s="657"/>
      <c r="AF37" s="657"/>
      <c r="AG37" s="657"/>
      <c r="AH37" s="657"/>
      <c r="AI37" s="657"/>
      <c r="AJ37" s="657"/>
      <c r="AK37" s="657"/>
      <c r="AL37" s="632" t="s">
        <v>182</v>
      </c>
      <c r="AM37" s="633"/>
      <c r="AN37" s="633"/>
      <c r="AO37" s="658"/>
      <c r="AQ37" s="664" t="s">
        <v>334</v>
      </c>
      <c r="AR37" s="665"/>
      <c r="AS37" s="665"/>
      <c r="AT37" s="665"/>
      <c r="AU37" s="665"/>
      <c r="AV37" s="665"/>
      <c r="AW37" s="665"/>
      <c r="AX37" s="665"/>
      <c r="AY37" s="666"/>
      <c r="AZ37" s="629">
        <v>17744748</v>
      </c>
      <c r="BA37" s="630"/>
      <c r="BB37" s="630"/>
      <c r="BC37" s="630"/>
      <c r="BD37" s="640"/>
      <c r="BE37" s="640"/>
      <c r="BF37" s="667"/>
      <c r="BG37" s="671" t="s">
        <v>335</v>
      </c>
      <c r="BH37" s="668"/>
      <c r="BI37" s="668"/>
      <c r="BJ37" s="668"/>
      <c r="BK37" s="668"/>
      <c r="BL37" s="668"/>
      <c r="BM37" s="668"/>
      <c r="BN37" s="668"/>
      <c r="BO37" s="668"/>
      <c r="BP37" s="668"/>
      <c r="BQ37" s="668"/>
      <c r="BR37" s="668"/>
      <c r="BS37" s="668"/>
      <c r="BT37" s="668"/>
      <c r="BU37" s="669"/>
      <c r="BV37" s="629">
        <v>581755</v>
      </c>
      <c r="BW37" s="630"/>
      <c r="BX37" s="630"/>
      <c r="BY37" s="630"/>
      <c r="BZ37" s="630"/>
      <c r="CA37" s="630"/>
      <c r="CB37" s="670"/>
      <c r="CD37" s="671" t="s">
        <v>336</v>
      </c>
      <c r="CE37" s="668"/>
      <c r="CF37" s="668"/>
      <c r="CG37" s="668"/>
      <c r="CH37" s="668"/>
      <c r="CI37" s="668"/>
      <c r="CJ37" s="668"/>
      <c r="CK37" s="668"/>
      <c r="CL37" s="668"/>
      <c r="CM37" s="668"/>
      <c r="CN37" s="668"/>
      <c r="CO37" s="668"/>
      <c r="CP37" s="668"/>
      <c r="CQ37" s="669"/>
      <c r="CR37" s="629">
        <v>404676</v>
      </c>
      <c r="CS37" s="640"/>
      <c r="CT37" s="640"/>
      <c r="CU37" s="640"/>
      <c r="CV37" s="640"/>
      <c r="CW37" s="640"/>
      <c r="CX37" s="640"/>
      <c r="CY37" s="641"/>
      <c r="CZ37" s="632">
        <v>0.1</v>
      </c>
      <c r="DA37" s="642"/>
      <c r="DB37" s="642"/>
      <c r="DC37" s="643"/>
      <c r="DD37" s="635">
        <v>403389</v>
      </c>
      <c r="DE37" s="640"/>
      <c r="DF37" s="640"/>
      <c r="DG37" s="640"/>
      <c r="DH37" s="640"/>
      <c r="DI37" s="640"/>
      <c r="DJ37" s="640"/>
      <c r="DK37" s="641"/>
      <c r="DL37" s="635">
        <v>400407</v>
      </c>
      <c r="DM37" s="640"/>
      <c r="DN37" s="640"/>
      <c r="DO37" s="640"/>
      <c r="DP37" s="640"/>
      <c r="DQ37" s="640"/>
      <c r="DR37" s="640"/>
      <c r="DS37" s="640"/>
      <c r="DT37" s="640"/>
      <c r="DU37" s="640"/>
      <c r="DV37" s="641"/>
      <c r="DW37" s="632">
        <v>0.1</v>
      </c>
      <c r="DX37" s="642"/>
      <c r="DY37" s="642"/>
      <c r="DZ37" s="642"/>
      <c r="EA37" s="642"/>
      <c r="EB37" s="642"/>
      <c r="EC37" s="663"/>
    </row>
    <row r="38" spans="2:133" ht="11.25" customHeight="1" x14ac:dyDescent="0.15">
      <c r="B38" s="626" t="s">
        <v>337</v>
      </c>
      <c r="C38" s="627"/>
      <c r="D38" s="627"/>
      <c r="E38" s="627"/>
      <c r="F38" s="627"/>
      <c r="G38" s="627"/>
      <c r="H38" s="627"/>
      <c r="I38" s="627"/>
      <c r="J38" s="627"/>
      <c r="K38" s="627"/>
      <c r="L38" s="627"/>
      <c r="M38" s="627"/>
      <c r="N38" s="627"/>
      <c r="O38" s="627"/>
      <c r="P38" s="627"/>
      <c r="Q38" s="628"/>
      <c r="R38" s="629">
        <v>5942528</v>
      </c>
      <c r="S38" s="630"/>
      <c r="T38" s="630"/>
      <c r="U38" s="630"/>
      <c r="V38" s="630"/>
      <c r="W38" s="630"/>
      <c r="X38" s="630"/>
      <c r="Y38" s="631"/>
      <c r="Z38" s="656">
        <v>0.8</v>
      </c>
      <c r="AA38" s="656"/>
      <c r="AB38" s="656"/>
      <c r="AC38" s="656"/>
      <c r="AD38" s="657" t="s">
        <v>241</v>
      </c>
      <c r="AE38" s="657"/>
      <c r="AF38" s="657"/>
      <c r="AG38" s="657"/>
      <c r="AH38" s="657"/>
      <c r="AI38" s="657"/>
      <c r="AJ38" s="657"/>
      <c r="AK38" s="657"/>
      <c r="AL38" s="632" t="s">
        <v>182</v>
      </c>
      <c r="AM38" s="633"/>
      <c r="AN38" s="633"/>
      <c r="AO38" s="658"/>
      <c r="AQ38" s="664" t="s">
        <v>338</v>
      </c>
      <c r="AR38" s="665"/>
      <c r="AS38" s="665"/>
      <c r="AT38" s="665"/>
      <c r="AU38" s="665"/>
      <c r="AV38" s="665"/>
      <c r="AW38" s="665"/>
      <c r="AX38" s="665"/>
      <c r="AY38" s="666"/>
      <c r="AZ38" s="629">
        <v>5713208</v>
      </c>
      <c r="BA38" s="630"/>
      <c r="BB38" s="630"/>
      <c r="BC38" s="630"/>
      <c r="BD38" s="640"/>
      <c r="BE38" s="640"/>
      <c r="BF38" s="667"/>
      <c r="BG38" s="671" t="s">
        <v>339</v>
      </c>
      <c r="BH38" s="668"/>
      <c r="BI38" s="668"/>
      <c r="BJ38" s="668"/>
      <c r="BK38" s="668"/>
      <c r="BL38" s="668"/>
      <c r="BM38" s="668"/>
      <c r="BN38" s="668"/>
      <c r="BO38" s="668"/>
      <c r="BP38" s="668"/>
      <c r="BQ38" s="668"/>
      <c r="BR38" s="668"/>
      <c r="BS38" s="668"/>
      <c r="BT38" s="668"/>
      <c r="BU38" s="669"/>
      <c r="BV38" s="629">
        <v>138569</v>
      </c>
      <c r="BW38" s="630"/>
      <c r="BX38" s="630"/>
      <c r="BY38" s="630"/>
      <c r="BZ38" s="630"/>
      <c r="CA38" s="630"/>
      <c r="CB38" s="670"/>
      <c r="CD38" s="671" t="s">
        <v>340</v>
      </c>
      <c r="CE38" s="668"/>
      <c r="CF38" s="668"/>
      <c r="CG38" s="668"/>
      <c r="CH38" s="668"/>
      <c r="CI38" s="668"/>
      <c r="CJ38" s="668"/>
      <c r="CK38" s="668"/>
      <c r="CL38" s="668"/>
      <c r="CM38" s="668"/>
      <c r="CN38" s="668"/>
      <c r="CO38" s="668"/>
      <c r="CP38" s="668"/>
      <c r="CQ38" s="669"/>
      <c r="CR38" s="629">
        <v>38362451</v>
      </c>
      <c r="CS38" s="630"/>
      <c r="CT38" s="630"/>
      <c r="CU38" s="630"/>
      <c r="CV38" s="630"/>
      <c r="CW38" s="630"/>
      <c r="CX38" s="630"/>
      <c r="CY38" s="631"/>
      <c r="CZ38" s="632">
        <v>5.4</v>
      </c>
      <c r="DA38" s="642"/>
      <c r="DB38" s="642"/>
      <c r="DC38" s="643"/>
      <c r="DD38" s="635">
        <v>31025550</v>
      </c>
      <c r="DE38" s="630"/>
      <c r="DF38" s="630"/>
      <c r="DG38" s="630"/>
      <c r="DH38" s="630"/>
      <c r="DI38" s="630"/>
      <c r="DJ38" s="630"/>
      <c r="DK38" s="631"/>
      <c r="DL38" s="635">
        <v>25549185</v>
      </c>
      <c r="DM38" s="630"/>
      <c r="DN38" s="630"/>
      <c r="DO38" s="630"/>
      <c r="DP38" s="630"/>
      <c r="DQ38" s="630"/>
      <c r="DR38" s="630"/>
      <c r="DS38" s="630"/>
      <c r="DT38" s="630"/>
      <c r="DU38" s="630"/>
      <c r="DV38" s="631"/>
      <c r="DW38" s="632">
        <v>7.1</v>
      </c>
      <c r="DX38" s="642"/>
      <c r="DY38" s="642"/>
      <c r="DZ38" s="642"/>
      <c r="EA38" s="642"/>
      <c r="EB38" s="642"/>
      <c r="EC38" s="663"/>
    </row>
    <row r="39" spans="2:133" ht="11.25" customHeight="1" x14ac:dyDescent="0.15">
      <c r="B39" s="626" t="s">
        <v>341</v>
      </c>
      <c r="C39" s="627"/>
      <c r="D39" s="627"/>
      <c r="E39" s="627"/>
      <c r="F39" s="627"/>
      <c r="G39" s="627"/>
      <c r="H39" s="627"/>
      <c r="I39" s="627"/>
      <c r="J39" s="627"/>
      <c r="K39" s="627"/>
      <c r="L39" s="627"/>
      <c r="M39" s="627"/>
      <c r="N39" s="627"/>
      <c r="O39" s="627"/>
      <c r="P39" s="627"/>
      <c r="Q39" s="628"/>
      <c r="R39" s="629">
        <v>37623910</v>
      </c>
      <c r="S39" s="630"/>
      <c r="T39" s="630"/>
      <c r="U39" s="630"/>
      <c r="V39" s="630"/>
      <c r="W39" s="630"/>
      <c r="X39" s="630"/>
      <c r="Y39" s="631"/>
      <c r="Z39" s="656">
        <v>5.2</v>
      </c>
      <c r="AA39" s="656"/>
      <c r="AB39" s="656"/>
      <c r="AC39" s="656"/>
      <c r="AD39" s="657">
        <v>31948</v>
      </c>
      <c r="AE39" s="657"/>
      <c r="AF39" s="657"/>
      <c r="AG39" s="657"/>
      <c r="AH39" s="657"/>
      <c r="AI39" s="657"/>
      <c r="AJ39" s="657"/>
      <c r="AK39" s="657"/>
      <c r="AL39" s="632">
        <v>0</v>
      </c>
      <c r="AM39" s="633"/>
      <c r="AN39" s="633"/>
      <c r="AO39" s="658"/>
      <c r="AQ39" s="664" t="s">
        <v>342</v>
      </c>
      <c r="AR39" s="665"/>
      <c r="AS39" s="665"/>
      <c r="AT39" s="665"/>
      <c r="AU39" s="665"/>
      <c r="AV39" s="665"/>
      <c r="AW39" s="665"/>
      <c r="AX39" s="665"/>
      <c r="AY39" s="666"/>
      <c r="AZ39" s="629">
        <v>1032849</v>
      </c>
      <c r="BA39" s="630"/>
      <c r="BB39" s="630"/>
      <c r="BC39" s="630"/>
      <c r="BD39" s="640"/>
      <c r="BE39" s="640"/>
      <c r="BF39" s="667"/>
      <c r="BG39" s="671" t="s">
        <v>343</v>
      </c>
      <c r="BH39" s="668"/>
      <c r="BI39" s="668"/>
      <c r="BJ39" s="668"/>
      <c r="BK39" s="668"/>
      <c r="BL39" s="668"/>
      <c r="BM39" s="668"/>
      <c r="BN39" s="668"/>
      <c r="BO39" s="668"/>
      <c r="BP39" s="668"/>
      <c r="BQ39" s="668"/>
      <c r="BR39" s="668"/>
      <c r="BS39" s="668"/>
      <c r="BT39" s="668"/>
      <c r="BU39" s="669"/>
      <c r="BV39" s="629">
        <v>204587</v>
      </c>
      <c r="BW39" s="630"/>
      <c r="BX39" s="630"/>
      <c r="BY39" s="630"/>
      <c r="BZ39" s="630"/>
      <c r="CA39" s="630"/>
      <c r="CB39" s="670"/>
      <c r="CD39" s="671" t="s">
        <v>344</v>
      </c>
      <c r="CE39" s="668"/>
      <c r="CF39" s="668"/>
      <c r="CG39" s="668"/>
      <c r="CH39" s="668"/>
      <c r="CI39" s="668"/>
      <c r="CJ39" s="668"/>
      <c r="CK39" s="668"/>
      <c r="CL39" s="668"/>
      <c r="CM39" s="668"/>
      <c r="CN39" s="668"/>
      <c r="CO39" s="668"/>
      <c r="CP39" s="668"/>
      <c r="CQ39" s="669"/>
      <c r="CR39" s="629">
        <v>9552158</v>
      </c>
      <c r="CS39" s="640"/>
      <c r="CT39" s="640"/>
      <c r="CU39" s="640"/>
      <c r="CV39" s="640"/>
      <c r="CW39" s="640"/>
      <c r="CX39" s="640"/>
      <c r="CY39" s="641"/>
      <c r="CZ39" s="632">
        <v>1.3</v>
      </c>
      <c r="DA39" s="642"/>
      <c r="DB39" s="642"/>
      <c r="DC39" s="643"/>
      <c r="DD39" s="635">
        <v>7438862</v>
      </c>
      <c r="DE39" s="640"/>
      <c r="DF39" s="640"/>
      <c r="DG39" s="640"/>
      <c r="DH39" s="640"/>
      <c r="DI39" s="640"/>
      <c r="DJ39" s="640"/>
      <c r="DK39" s="641"/>
      <c r="DL39" s="635" t="s">
        <v>182</v>
      </c>
      <c r="DM39" s="640"/>
      <c r="DN39" s="640"/>
      <c r="DO39" s="640"/>
      <c r="DP39" s="640"/>
      <c r="DQ39" s="640"/>
      <c r="DR39" s="640"/>
      <c r="DS39" s="640"/>
      <c r="DT39" s="640"/>
      <c r="DU39" s="640"/>
      <c r="DV39" s="641"/>
      <c r="DW39" s="632" t="s">
        <v>182</v>
      </c>
      <c r="DX39" s="642"/>
      <c r="DY39" s="642"/>
      <c r="DZ39" s="642"/>
      <c r="EA39" s="642"/>
      <c r="EB39" s="642"/>
      <c r="EC39" s="663"/>
    </row>
    <row r="40" spans="2:133" ht="11.25" customHeight="1" x14ac:dyDescent="0.15">
      <c r="B40" s="626" t="s">
        <v>345</v>
      </c>
      <c r="C40" s="627"/>
      <c r="D40" s="627"/>
      <c r="E40" s="627"/>
      <c r="F40" s="627"/>
      <c r="G40" s="627"/>
      <c r="H40" s="627"/>
      <c r="I40" s="627"/>
      <c r="J40" s="627"/>
      <c r="K40" s="627"/>
      <c r="L40" s="627"/>
      <c r="M40" s="627"/>
      <c r="N40" s="627"/>
      <c r="O40" s="627"/>
      <c r="P40" s="627"/>
      <c r="Q40" s="628"/>
      <c r="R40" s="629">
        <v>93062067</v>
      </c>
      <c r="S40" s="630"/>
      <c r="T40" s="630"/>
      <c r="U40" s="630"/>
      <c r="V40" s="630"/>
      <c r="W40" s="630"/>
      <c r="X40" s="630"/>
      <c r="Y40" s="631"/>
      <c r="Z40" s="656">
        <v>12.8</v>
      </c>
      <c r="AA40" s="656"/>
      <c r="AB40" s="656"/>
      <c r="AC40" s="656"/>
      <c r="AD40" s="657" t="s">
        <v>241</v>
      </c>
      <c r="AE40" s="657"/>
      <c r="AF40" s="657"/>
      <c r="AG40" s="657"/>
      <c r="AH40" s="657"/>
      <c r="AI40" s="657"/>
      <c r="AJ40" s="657"/>
      <c r="AK40" s="657"/>
      <c r="AL40" s="632" t="s">
        <v>182</v>
      </c>
      <c r="AM40" s="633"/>
      <c r="AN40" s="633"/>
      <c r="AO40" s="658"/>
      <c r="AQ40" s="664" t="s">
        <v>346</v>
      </c>
      <c r="AR40" s="665"/>
      <c r="AS40" s="665"/>
      <c r="AT40" s="665"/>
      <c r="AU40" s="665"/>
      <c r="AV40" s="665"/>
      <c r="AW40" s="665"/>
      <c r="AX40" s="665"/>
      <c r="AY40" s="666"/>
      <c r="AZ40" s="629">
        <v>291469</v>
      </c>
      <c r="BA40" s="630"/>
      <c r="BB40" s="630"/>
      <c r="BC40" s="630"/>
      <c r="BD40" s="640"/>
      <c r="BE40" s="640"/>
      <c r="BF40" s="667"/>
      <c r="BG40" s="672" t="s">
        <v>347</v>
      </c>
      <c r="BH40" s="673"/>
      <c r="BI40" s="673"/>
      <c r="BJ40" s="673"/>
      <c r="BK40" s="673"/>
      <c r="BL40" s="222"/>
      <c r="BM40" s="668" t="s">
        <v>348</v>
      </c>
      <c r="BN40" s="668"/>
      <c r="BO40" s="668"/>
      <c r="BP40" s="668"/>
      <c r="BQ40" s="668"/>
      <c r="BR40" s="668"/>
      <c r="BS40" s="668"/>
      <c r="BT40" s="668"/>
      <c r="BU40" s="669"/>
      <c r="BV40" s="629">
        <v>101</v>
      </c>
      <c r="BW40" s="630"/>
      <c r="BX40" s="630"/>
      <c r="BY40" s="630"/>
      <c r="BZ40" s="630"/>
      <c r="CA40" s="630"/>
      <c r="CB40" s="670"/>
      <c r="CD40" s="671" t="s">
        <v>349</v>
      </c>
      <c r="CE40" s="668"/>
      <c r="CF40" s="668"/>
      <c r="CG40" s="668"/>
      <c r="CH40" s="668"/>
      <c r="CI40" s="668"/>
      <c r="CJ40" s="668"/>
      <c r="CK40" s="668"/>
      <c r="CL40" s="668"/>
      <c r="CM40" s="668"/>
      <c r="CN40" s="668"/>
      <c r="CO40" s="668"/>
      <c r="CP40" s="668"/>
      <c r="CQ40" s="669"/>
      <c r="CR40" s="629">
        <v>39508032</v>
      </c>
      <c r="CS40" s="630"/>
      <c r="CT40" s="630"/>
      <c r="CU40" s="630"/>
      <c r="CV40" s="630"/>
      <c r="CW40" s="630"/>
      <c r="CX40" s="630"/>
      <c r="CY40" s="631"/>
      <c r="CZ40" s="632">
        <v>5.5</v>
      </c>
      <c r="DA40" s="642"/>
      <c r="DB40" s="642"/>
      <c r="DC40" s="643"/>
      <c r="DD40" s="635">
        <v>2073476</v>
      </c>
      <c r="DE40" s="630"/>
      <c r="DF40" s="630"/>
      <c r="DG40" s="630"/>
      <c r="DH40" s="630"/>
      <c r="DI40" s="630"/>
      <c r="DJ40" s="630"/>
      <c r="DK40" s="631"/>
      <c r="DL40" s="635">
        <v>15564</v>
      </c>
      <c r="DM40" s="630"/>
      <c r="DN40" s="630"/>
      <c r="DO40" s="630"/>
      <c r="DP40" s="630"/>
      <c r="DQ40" s="630"/>
      <c r="DR40" s="630"/>
      <c r="DS40" s="630"/>
      <c r="DT40" s="630"/>
      <c r="DU40" s="630"/>
      <c r="DV40" s="631"/>
      <c r="DW40" s="632">
        <v>0</v>
      </c>
      <c r="DX40" s="642"/>
      <c r="DY40" s="642"/>
      <c r="DZ40" s="642"/>
      <c r="EA40" s="642"/>
      <c r="EB40" s="642"/>
      <c r="EC40" s="663"/>
    </row>
    <row r="41" spans="2:133" ht="11.25" customHeight="1" x14ac:dyDescent="0.15">
      <c r="B41" s="626" t="s">
        <v>350</v>
      </c>
      <c r="C41" s="627"/>
      <c r="D41" s="627"/>
      <c r="E41" s="627"/>
      <c r="F41" s="627"/>
      <c r="G41" s="627"/>
      <c r="H41" s="627"/>
      <c r="I41" s="627"/>
      <c r="J41" s="627"/>
      <c r="K41" s="627"/>
      <c r="L41" s="627"/>
      <c r="M41" s="627"/>
      <c r="N41" s="627"/>
      <c r="O41" s="627"/>
      <c r="P41" s="627"/>
      <c r="Q41" s="628"/>
      <c r="R41" s="629" t="s">
        <v>182</v>
      </c>
      <c r="S41" s="630"/>
      <c r="T41" s="630"/>
      <c r="U41" s="630"/>
      <c r="V41" s="630"/>
      <c r="W41" s="630"/>
      <c r="X41" s="630"/>
      <c r="Y41" s="631"/>
      <c r="Z41" s="656" t="s">
        <v>241</v>
      </c>
      <c r="AA41" s="656"/>
      <c r="AB41" s="656"/>
      <c r="AC41" s="656"/>
      <c r="AD41" s="657" t="s">
        <v>241</v>
      </c>
      <c r="AE41" s="657"/>
      <c r="AF41" s="657"/>
      <c r="AG41" s="657"/>
      <c r="AH41" s="657"/>
      <c r="AI41" s="657"/>
      <c r="AJ41" s="657"/>
      <c r="AK41" s="657"/>
      <c r="AL41" s="632" t="s">
        <v>241</v>
      </c>
      <c r="AM41" s="633"/>
      <c r="AN41" s="633"/>
      <c r="AO41" s="658"/>
      <c r="AQ41" s="664" t="s">
        <v>351</v>
      </c>
      <c r="AR41" s="665"/>
      <c r="AS41" s="665"/>
      <c r="AT41" s="665"/>
      <c r="AU41" s="665"/>
      <c r="AV41" s="665"/>
      <c r="AW41" s="665"/>
      <c r="AX41" s="665"/>
      <c r="AY41" s="666"/>
      <c r="AZ41" s="629">
        <v>7463403</v>
      </c>
      <c r="BA41" s="630"/>
      <c r="BB41" s="630"/>
      <c r="BC41" s="630"/>
      <c r="BD41" s="640"/>
      <c r="BE41" s="640"/>
      <c r="BF41" s="667"/>
      <c r="BG41" s="672"/>
      <c r="BH41" s="673"/>
      <c r="BI41" s="673"/>
      <c r="BJ41" s="673"/>
      <c r="BK41" s="673"/>
      <c r="BL41" s="222"/>
      <c r="BM41" s="668" t="s">
        <v>352</v>
      </c>
      <c r="BN41" s="668"/>
      <c r="BO41" s="668"/>
      <c r="BP41" s="668"/>
      <c r="BQ41" s="668"/>
      <c r="BR41" s="668"/>
      <c r="BS41" s="668"/>
      <c r="BT41" s="668"/>
      <c r="BU41" s="669"/>
      <c r="BV41" s="629">
        <v>1</v>
      </c>
      <c r="BW41" s="630"/>
      <c r="BX41" s="630"/>
      <c r="BY41" s="630"/>
      <c r="BZ41" s="630"/>
      <c r="CA41" s="630"/>
      <c r="CB41" s="670"/>
      <c r="CD41" s="671" t="s">
        <v>353</v>
      </c>
      <c r="CE41" s="668"/>
      <c r="CF41" s="668"/>
      <c r="CG41" s="668"/>
      <c r="CH41" s="668"/>
      <c r="CI41" s="668"/>
      <c r="CJ41" s="668"/>
      <c r="CK41" s="668"/>
      <c r="CL41" s="668"/>
      <c r="CM41" s="668"/>
      <c r="CN41" s="668"/>
      <c r="CO41" s="668"/>
      <c r="CP41" s="668"/>
      <c r="CQ41" s="669"/>
      <c r="CR41" s="629" t="s">
        <v>182</v>
      </c>
      <c r="CS41" s="640"/>
      <c r="CT41" s="640"/>
      <c r="CU41" s="640"/>
      <c r="CV41" s="640"/>
      <c r="CW41" s="640"/>
      <c r="CX41" s="640"/>
      <c r="CY41" s="641"/>
      <c r="CZ41" s="632" t="s">
        <v>241</v>
      </c>
      <c r="DA41" s="642"/>
      <c r="DB41" s="642"/>
      <c r="DC41" s="643"/>
      <c r="DD41" s="635" t="s">
        <v>241</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354</v>
      </c>
      <c r="C42" s="627"/>
      <c r="D42" s="627"/>
      <c r="E42" s="627"/>
      <c r="F42" s="627"/>
      <c r="G42" s="627"/>
      <c r="H42" s="627"/>
      <c r="I42" s="627"/>
      <c r="J42" s="627"/>
      <c r="K42" s="627"/>
      <c r="L42" s="627"/>
      <c r="M42" s="627"/>
      <c r="N42" s="627"/>
      <c r="O42" s="627"/>
      <c r="P42" s="627"/>
      <c r="Q42" s="628"/>
      <c r="R42" s="629" t="s">
        <v>241</v>
      </c>
      <c r="S42" s="630"/>
      <c r="T42" s="630"/>
      <c r="U42" s="630"/>
      <c r="V42" s="630"/>
      <c r="W42" s="630"/>
      <c r="X42" s="630"/>
      <c r="Y42" s="631"/>
      <c r="Z42" s="656" t="s">
        <v>241</v>
      </c>
      <c r="AA42" s="656"/>
      <c r="AB42" s="656"/>
      <c r="AC42" s="656"/>
      <c r="AD42" s="657" t="s">
        <v>241</v>
      </c>
      <c r="AE42" s="657"/>
      <c r="AF42" s="657"/>
      <c r="AG42" s="657"/>
      <c r="AH42" s="657"/>
      <c r="AI42" s="657"/>
      <c r="AJ42" s="657"/>
      <c r="AK42" s="657"/>
      <c r="AL42" s="632" t="s">
        <v>182</v>
      </c>
      <c r="AM42" s="633"/>
      <c r="AN42" s="633"/>
      <c r="AO42" s="658"/>
      <c r="AQ42" s="676" t="s">
        <v>355</v>
      </c>
      <c r="AR42" s="677"/>
      <c r="AS42" s="677"/>
      <c r="AT42" s="677"/>
      <c r="AU42" s="677"/>
      <c r="AV42" s="677"/>
      <c r="AW42" s="677"/>
      <c r="AX42" s="677"/>
      <c r="AY42" s="678"/>
      <c r="AZ42" s="609">
        <v>29866199</v>
      </c>
      <c r="BA42" s="644"/>
      <c r="BB42" s="644"/>
      <c r="BC42" s="644"/>
      <c r="BD42" s="610"/>
      <c r="BE42" s="610"/>
      <c r="BF42" s="659"/>
      <c r="BG42" s="674"/>
      <c r="BH42" s="675"/>
      <c r="BI42" s="675"/>
      <c r="BJ42" s="675"/>
      <c r="BK42" s="675"/>
      <c r="BL42" s="223"/>
      <c r="BM42" s="660" t="s">
        <v>356</v>
      </c>
      <c r="BN42" s="660"/>
      <c r="BO42" s="660"/>
      <c r="BP42" s="660"/>
      <c r="BQ42" s="660"/>
      <c r="BR42" s="660"/>
      <c r="BS42" s="660"/>
      <c r="BT42" s="660"/>
      <c r="BU42" s="661"/>
      <c r="BV42" s="609">
        <v>376</v>
      </c>
      <c r="BW42" s="644"/>
      <c r="BX42" s="644"/>
      <c r="BY42" s="644"/>
      <c r="BZ42" s="644"/>
      <c r="CA42" s="644"/>
      <c r="CB42" s="662"/>
      <c r="CD42" s="626" t="s">
        <v>357</v>
      </c>
      <c r="CE42" s="627"/>
      <c r="CF42" s="627"/>
      <c r="CG42" s="627"/>
      <c r="CH42" s="627"/>
      <c r="CI42" s="627"/>
      <c r="CJ42" s="627"/>
      <c r="CK42" s="627"/>
      <c r="CL42" s="627"/>
      <c r="CM42" s="627"/>
      <c r="CN42" s="627"/>
      <c r="CO42" s="627"/>
      <c r="CP42" s="627"/>
      <c r="CQ42" s="628"/>
      <c r="CR42" s="629">
        <v>85157909</v>
      </c>
      <c r="CS42" s="640"/>
      <c r="CT42" s="640"/>
      <c r="CU42" s="640"/>
      <c r="CV42" s="640"/>
      <c r="CW42" s="640"/>
      <c r="CX42" s="640"/>
      <c r="CY42" s="641"/>
      <c r="CZ42" s="632">
        <v>11.9</v>
      </c>
      <c r="DA42" s="642"/>
      <c r="DB42" s="642"/>
      <c r="DC42" s="643"/>
      <c r="DD42" s="635">
        <v>12530090</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358</v>
      </c>
      <c r="C43" s="627"/>
      <c r="D43" s="627"/>
      <c r="E43" s="627"/>
      <c r="F43" s="627"/>
      <c r="G43" s="627"/>
      <c r="H43" s="627"/>
      <c r="I43" s="627"/>
      <c r="J43" s="627"/>
      <c r="K43" s="627"/>
      <c r="L43" s="627"/>
      <c r="M43" s="627"/>
      <c r="N43" s="627"/>
      <c r="O43" s="627"/>
      <c r="P43" s="627"/>
      <c r="Q43" s="628"/>
      <c r="R43" s="629">
        <v>31019700</v>
      </c>
      <c r="S43" s="630"/>
      <c r="T43" s="630"/>
      <c r="U43" s="630"/>
      <c r="V43" s="630"/>
      <c r="W43" s="630"/>
      <c r="X43" s="630"/>
      <c r="Y43" s="631"/>
      <c r="Z43" s="656">
        <v>4.3</v>
      </c>
      <c r="AA43" s="656"/>
      <c r="AB43" s="656"/>
      <c r="AC43" s="656"/>
      <c r="AD43" s="657" t="s">
        <v>241</v>
      </c>
      <c r="AE43" s="657"/>
      <c r="AF43" s="657"/>
      <c r="AG43" s="657"/>
      <c r="AH43" s="657"/>
      <c r="AI43" s="657"/>
      <c r="AJ43" s="657"/>
      <c r="AK43" s="657"/>
      <c r="AL43" s="632" t="s">
        <v>182</v>
      </c>
      <c r="AM43" s="633"/>
      <c r="AN43" s="633"/>
      <c r="AO43" s="658"/>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v>1637465</v>
      </c>
      <c r="CS43" s="640"/>
      <c r="CT43" s="640"/>
      <c r="CU43" s="640"/>
      <c r="CV43" s="640"/>
      <c r="CW43" s="640"/>
      <c r="CX43" s="640"/>
      <c r="CY43" s="641"/>
      <c r="CZ43" s="632">
        <v>0.2</v>
      </c>
      <c r="DA43" s="642"/>
      <c r="DB43" s="642"/>
      <c r="DC43" s="643"/>
      <c r="DD43" s="635">
        <v>1620574</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360</v>
      </c>
      <c r="C44" s="607"/>
      <c r="D44" s="607"/>
      <c r="E44" s="607"/>
      <c r="F44" s="607"/>
      <c r="G44" s="607"/>
      <c r="H44" s="607"/>
      <c r="I44" s="607"/>
      <c r="J44" s="607"/>
      <c r="K44" s="607"/>
      <c r="L44" s="607"/>
      <c r="M44" s="607"/>
      <c r="N44" s="607"/>
      <c r="O44" s="607"/>
      <c r="P44" s="607"/>
      <c r="Q44" s="608"/>
      <c r="R44" s="609">
        <v>726457881</v>
      </c>
      <c r="S44" s="644"/>
      <c r="T44" s="644"/>
      <c r="U44" s="644"/>
      <c r="V44" s="644"/>
      <c r="W44" s="644"/>
      <c r="X44" s="644"/>
      <c r="Y44" s="645"/>
      <c r="Z44" s="646">
        <v>100</v>
      </c>
      <c r="AA44" s="646"/>
      <c r="AB44" s="646"/>
      <c r="AC44" s="646"/>
      <c r="AD44" s="647">
        <v>329744759</v>
      </c>
      <c r="AE44" s="647"/>
      <c r="AF44" s="647"/>
      <c r="AG44" s="647"/>
      <c r="AH44" s="647"/>
      <c r="AI44" s="647"/>
      <c r="AJ44" s="647"/>
      <c r="AK44" s="647"/>
      <c r="AL44" s="612">
        <v>100</v>
      </c>
      <c r="AM44" s="648"/>
      <c r="AN44" s="648"/>
      <c r="AO44" s="649"/>
      <c r="CD44" s="650" t="s">
        <v>306</v>
      </c>
      <c r="CE44" s="651"/>
      <c r="CF44" s="626" t="s">
        <v>361</v>
      </c>
      <c r="CG44" s="627"/>
      <c r="CH44" s="627"/>
      <c r="CI44" s="627"/>
      <c r="CJ44" s="627"/>
      <c r="CK44" s="627"/>
      <c r="CL44" s="627"/>
      <c r="CM44" s="627"/>
      <c r="CN44" s="627"/>
      <c r="CO44" s="627"/>
      <c r="CP44" s="627"/>
      <c r="CQ44" s="628"/>
      <c r="CR44" s="629">
        <v>78006531</v>
      </c>
      <c r="CS44" s="630"/>
      <c r="CT44" s="630"/>
      <c r="CU44" s="630"/>
      <c r="CV44" s="630"/>
      <c r="CW44" s="630"/>
      <c r="CX44" s="630"/>
      <c r="CY44" s="631"/>
      <c r="CZ44" s="632">
        <v>10.9</v>
      </c>
      <c r="DA44" s="633"/>
      <c r="DB44" s="633"/>
      <c r="DC44" s="634"/>
      <c r="DD44" s="635">
        <v>11550774</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362</v>
      </c>
      <c r="CG45" s="627"/>
      <c r="CH45" s="627"/>
      <c r="CI45" s="627"/>
      <c r="CJ45" s="627"/>
      <c r="CK45" s="627"/>
      <c r="CL45" s="627"/>
      <c r="CM45" s="627"/>
      <c r="CN45" s="627"/>
      <c r="CO45" s="627"/>
      <c r="CP45" s="627"/>
      <c r="CQ45" s="628"/>
      <c r="CR45" s="629">
        <v>33633111</v>
      </c>
      <c r="CS45" s="640"/>
      <c r="CT45" s="640"/>
      <c r="CU45" s="640"/>
      <c r="CV45" s="640"/>
      <c r="CW45" s="640"/>
      <c r="CX45" s="640"/>
      <c r="CY45" s="641"/>
      <c r="CZ45" s="632">
        <v>4.7</v>
      </c>
      <c r="DA45" s="642"/>
      <c r="DB45" s="642"/>
      <c r="DC45" s="643"/>
      <c r="DD45" s="635">
        <v>2146801</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364</v>
      </c>
      <c r="CG46" s="627"/>
      <c r="CH46" s="627"/>
      <c r="CI46" s="627"/>
      <c r="CJ46" s="627"/>
      <c r="CK46" s="627"/>
      <c r="CL46" s="627"/>
      <c r="CM46" s="627"/>
      <c r="CN46" s="627"/>
      <c r="CO46" s="627"/>
      <c r="CP46" s="627"/>
      <c r="CQ46" s="628"/>
      <c r="CR46" s="629">
        <v>39620344</v>
      </c>
      <c r="CS46" s="630"/>
      <c r="CT46" s="630"/>
      <c r="CU46" s="630"/>
      <c r="CV46" s="630"/>
      <c r="CW46" s="630"/>
      <c r="CX46" s="630"/>
      <c r="CY46" s="631"/>
      <c r="CZ46" s="632">
        <v>5.5</v>
      </c>
      <c r="DA46" s="633"/>
      <c r="DB46" s="633"/>
      <c r="DC46" s="634"/>
      <c r="DD46" s="635">
        <v>9101246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365</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366</v>
      </c>
      <c r="CG47" s="627"/>
      <c r="CH47" s="627"/>
      <c r="CI47" s="627"/>
      <c r="CJ47" s="627"/>
      <c r="CK47" s="627"/>
      <c r="CL47" s="627"/>
      <c r="CM47" s="627"/>
      <c r="CN47" s="627"/>
      <c r="CO47" s="627"/>
      <c r="CP47" s="627"/>
      <c r="CQ47" s="628"/>
      <c r="CR47" s="629">
        <v>7151378</v>
      </c>
      <c r="CS47" s="640"/>
      <c r="CT47" s="640"/>
      <c r="CU47" s="640"/>
      <c r="CV47" s="640"/>
      <c r="CW47" s="640"/>
      <c r="CX47" s="640"/>
      <c r="CY47" s="641"/>
      <c r="CZ47" s="632">
        <v>1</v>
      </c>
      <c r="DA47" s="642"/>
      <c r="DB47" s="642"/>
      <c r="DC47" s="643"/>
      <c r="DD47" s="635">
        <v>979316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367</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368</v>
      </c>
      <c r="CG48" s="627"/>
      <c r="CH48" s="627"/>
      <c r="CI48" s="627"/>
      <c r="CJ48" s="627"/>
      <c r="CK48" s="627"/>
      <c r="CL48" s="627"/>
      <c r="CM48" s="627"/>
      <c r="CN48" s="627"/>
      <c r="CO48" s="627"/>
      <c r="CP48" s="627"/>
      <c r="CQ48" s="628"/>
      <c r="CR48" s="629" t="s">
        <v>241</v>
      </c>
      <c r="CS48" s="630"/>
      <c r="CT48" s="630"/>
      <c r="CU48" s="630"/>
      <c r="CV48" s="630"/>
      <c r="CW48" s="630"/>
      <c r="CX48" s="630"/>
      <c r="CY48" s="631"/>
      <c r="CZ48" s="632" t="s">
        <v>182</v>
      </c>
      <c r="DA48" s="633"/>
      <c r="DB48" s="633"/>
      <c r="DC48" s="634"/>
      <c r="DD48" s="635" t="s">
        <v>182</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369</v>
      </c>
      <c r="CE49" s="607"/>
      <c r="CF49" s="607"/>
      <c r="CG49" s="607"/>
      <c r="CH49" s="607"/>
      <c r="CI49" s="607"/>
      <c r="CJ49" s="607"/>
      <c r="CK49" s="607"/>
      <c r="CL49" s="607"/>
      <c r="CM49" s="607"/>
      <c r="CN49" s="607"/>
      <c r="CO49" s="607"/>
      <c r="CP49" s="607"/>
      <c r="CQ49" s="608"/>
      <c r="CR49" s="609">
        <v>714072933</v>
      </c>
      <c r="CS49" s="610"/>
      <c r="CT49" s="610"/>
      <c r="CU49" s="610"/>
      <c r="CV49" s="610"/>
      <c r="CW49" s="610"/>
      <c r="CX49" s="610"/>
      <c r="CY49" s="611"/>
      <c r="CZ49" s="612">
        <v>100</v>
      </c>
      <c r="DA49" s="613"/>
      <c r="DB49" s="613"/>
      <c r="DC49" s="614"/>
      <c r="DD49" s="615">
        <v>385190212</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9" t="s">
        <v>370</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371</v>
      </c>
      <c r="DK2" s="1121"/>
      <c r="DL2" s="1121"/>
      <c r="DM2" s="1121"/>
      <c r="DN2" s="1121"/>
      <c r="DO2" s="1122"/>
      <c r="DP2" s="231"/>
      <c r="DQ2" s="1120" t="s">
        <v>372</v>
      </c>
      <c r="DR2" s="1121"/>
      <c r="DS2" s="1121"/>
      <c r="DT2" s="1121"/>
      <c r="DU2" s="1121"/>
      <c r="DV2" s="1121"/>
      <c r="DW2" s="1121"/>
      <c r="DX2" s="1121"/>
      <c r="DY2" s="1121"/>
      <c r="DZ2" s="112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8" t="s">
        <v>373</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374</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15">
      <c r="A5" s="1024" t="s">
        <v>375</v>
      </c>
      <c r="B5" s="1025"/>
      <c r="C5" s="1025"/>
      <c r="D5" s="1025"/>
      <c r="E5" s="1025"/>
      <c r="F5" s="1025"/>
      <c r="G5" s="1025"/>
      <c r="H5" s="1025"/>
      <c r="I5" s="1025"/>
      <c r="J5" s="1025"/>
      <c r="K5" s="1025"/>
      <c r="L5" s="1025"/>
      <c r="M5" s="1025"/>
      <c r="N5" s="1025"/>
      <c r="O5" s="1025"/>
      <c r="P5" s="1026"/>
      <c r="Q5" s="1030" t="s">
        <v>376</v>
      </c>
      <c r="R5" s="1031"/>
      <c r="S5" s="1031"/>
      <c r="T5" s="1031"/>
      <c r="U5" s="1032"/>
      <c r="V5" s="1030" t="s">
        <v>377</v>
      </c>
      <c r="W5" s="1031"/>
      <c r="X5" s="1031"/>
      <c r="Y5" s="1031"/>
      <c r="Z5" s="1032"/>
      <c r="AA5" s="1030" t="s">
        <v>378</v>
      </c>
      <c r="AB5" s="1031"/>
      <c r="AC5" s="1031"/>
      <c r="AD5" s="1031"/>
      <c r="AE5" s="1031"/>
      <c r="AF5" s="1123" t="s">
        <v>379</v>
      </c>
      <c r="AG5" s="1031"/>
      <c r="AH5" s="1031"/>
      <c r="AI5" s="1031"/>
      <c r="AJ5" s="1044"/>
      <c r="AK5" s="1031" t="s">
        <v>380</v>
      </c>
      <c r="AL5" s="1031"/>
      <c r="AM5" s="1031"/>
      <c r="AN5" s="1031"/>
      <c r="AO5" s="1032"/>
      <c r="AP5" s="1030" t="s">
        <v>381</v>
      </c>
      <c r="AQ5" s="1031"/>
      <c r="AR5" s="1031"/>
      <c r="AS5" s="1031"/>
      <c r="AT5" s="1032"/>
      <c r="AU5" s="1030" t="s">
        <v>382</v>
      </c>
      <c r="AV5" s="1031"/>
      <c r="AW5" s="1031"/>
      <c r="AX5" s="1031"/>
      <c r="AY5" s="1044"/>
      <c r="AZ5" s="235"/>
      <c r="BA5" s="235"/>
      <c r="BB5" s="235"/>
      <c r="BC5" s="235"/>
      <c r="BD5" s="235"/>
      <c r="BE5" s="236"/>
      <c r="BF5" s="236"/>
      <c r="BG5" s="236"/>
      <c r="BH5" s="236"/>
      <c r="BI5" s="236"/>
      <c r="BJ5" s="236"/>
      <c r="BK5" s="236"/>
      <c r="BL5" s="236"/>
      <c r="BM5" s="236"/>
      <c r="BN5" s="236"/>
      <c r="BO5" s="236"/>
      <c r="BP5" s="236"/>
      <c r="BQ5" s="1024" t="s">
        <v>383</v>
      </c>
      <c r="BR5" s="1025"/>
      <c r="BS5" s="1025"/>
      <c r="BT5" s="1025"/>
      <c r="BU5" s="1025"/>
      <c r="BV5" s="1025"/>
      <c r="BW5" s="1025"/>
      <c r="BX5" s="1025"/>
      <c r="BY5" s="1025"/>
      <c r="BZ5" s="1025"/>
      <c r="CA5" s="1025"/>
      <c r="CB5" s="1025"/>
      <c r="CC5" s="1025"/>
      <c r="CD5" s="1025"/>
      <c r="CE5" s="1025"/>
      <c r="CF5" s="1025"/>
      <c r="CG5" s="1026"/>
      <c r="CH5" s="1030" t="s">
        <v>384</v>
      </c>
      <c r="CI5" s="1031"/>
      <c r="CJ5" s="1031"/>
      <c r="CK5" s="1031"/>
      <c r="CL5" s="1032"/>
      <c r="CM5" s="1030" t="s">
        <v>385</v>
      </c>
      <c r="CN5" s="1031"/>
      <c r="CO5" s="1031"/>
      <c r="CP5" s="1031"/>
      <c r="CQ5" s="1032"/>
      <c r="CR5" s="1030" t="s">
        <v>386</v>
      </c>
      <c r="CS5" s="1031"/>
      <c r="CT5" s="1031"/>
      <c r="CU5" s="1031"/>
      <c r="CV5" s="1032"/>
      <c r="CW5" s="1030" t="s">
        <v>387</v>
      </c>
      <c r="CX5" s="1031"/>
      <c r="CY5" s="1031"/>
      <c r="CZ5" s="1031"/>
      <c r="DA5" s="1032"/>
      <c r="DB5" s="1030" t="s">
        <v>388</v>
      </c>
      <c r="DC5" s="1031"/>
      <c r="DD5" s="1031"/>
      <c r="DE5" s="1031"/>
      <c r="DF5" s="1032"/>
      <c r="DG5" s="1113" t="s">
        <v>389</v>
      </c>
      <c r="DH5" s="1114"/>
      <c r="DI5" s="1114"/>
      <c r="DJ5" s="1114"/>
      <c r="DK5" s="1115"/>
      <c r="DL5" s="1113" t="s">
        <v>390</v>
      </c>
      <c r="DM5" s="1114"/>
      <c r="DN5" s="1114"/>
      <c r="DO5" s="1114"/>
      <c r="DP5" s="1115"/>
      <c r="DQ5" s="1030" t="s">
        <v>391</v>
      </c>
      <c r="DR5" s="1031"/>
      <c r="DS5" s="1031"/>
      <c r="DT5" s="1031"/>
      <c r="DU5" s="1032"/>
      <c r="DV5" s="1030" t="s">
        <v>382</v>
      </c>
      <c r="DW5" s="1031"/>
      <c r="DX5" s="1031"/>
      <c r="DY5" s="1031"/>
      <c r="DZ5" s="1044"/>
      <c r="EA5" s="237"/>
    </row>
    <row r="6" spans="1:131" s="23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15">
      <c r="A7" s="239">
        <v>1</v>
      </c>
      <c r="B7" s="1076" t="s">
        <v>392</v>
      </c>
      <c r="C7" s="1077"/>
      <c r="D7" s="1077"/>
      <c r="E7" s="1077"/>
      <c r="F7" s="1077"/>
      <c r="G7" s="1077"/>
      <c r="H7" s="1077"/>
      <c r="I7" s="1077"/>
      <c r="J7" s="1077"/>
      <c r="K7" s="1077"/>
      <c r="L7" s="1077"/>
      <c r="M7" s="1077"/>
      <c r="N7" s="1077"/>
      <c r="O7" s="1077"/>
      <c r="P7" s="1078"/>
      <c r="Q7" s="1131">
        <v>743584</v>
      </c>
      <c r="R7" s="1132"/>
      <c r="S7" s="1132"/>
      <c r="T7" s="1132"/>
      <c r="U7" s="1132"/>
      <c r="V7" s="1132">
        <v>732283</v>
      </c>
      <c r="W7" s="1132"/>
      <c r="X7" s="1132"/>
      <c r="Y7" s="1132"/>
      <c r="Z7" s="1132"/>
      <c r="AA7" s="1132">
        <v>11301</v>
      </c>
      <c r="AB7" s="1132"/>
      <c r="AC7" s="1132"/>
      <c r="AD7" s="1132"/>
      <c r="AE7" s="1133"/>
      <c r="AF7" s="1134">
        <v>1890</v>
      </c>
      <c r="AG7" s="1135"/>
      <c r="AH7" s="1135"/>
      <c r="AI7" s="1135"/>
      <c r="AJ7" s="1136"/>
      <c r="AK7" s="1137">
        <v>28742</v>
      </c>
      <c r="AL7" s="1138"/>
      <c r="AM7" s="1138"/>
      <c r="AN7" s="1138"/>
      <c r="AO7" s="1138"/>
      <c r="AP7" s="1138">
        <v>1135280</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617</v>
      </c>
      <c r="BT7" s="1129"/>
      <c r="BU7" s="1129"/>
      <c r="BV7" s="1129"/>
      <c r="BW7" s="1129"/>
      <c r="BX7" s="1129"/>
      <c r="BY7" s="1129"/>
      <c r="BZ7" s="1129"/>
      <c r="CA7" s="1129"/>
      <c r="CB7" s="1129"/>
      <c r="CC7" s="1129"/>
      <c r="CD7" s="1129"/>
      <c r="CE7" s="1129"/>
      <c r="CF7" s="1129"/>
      <c r="CG7" s="1141"/>
      <c r="CH7" s="1125">
        <v>23</v>
      </c>
      <c r="CI7" s="1126"/>
      <c r="CJ7" s="1126"/>
      <c r="CK7" s="1126"/>
      <c r="CL7" s="1127"/>
      <c r="CM7" s="1125">
        <v>2901</v>
      </c>
      <c r="CN7" s="1126"/>
      <c r="CO7" s="1126"/>
      <c r="CP7" s="1126"/>
      <c r="CQ7" s="1127"/>
      <c r="CR7" s="1125">
        <v>224</v>
      </c>
      <c r="CS7" s="1126"/>
      <c r="CT7" s="1126"/>
      <c r="CU7" s="1126"/>
      <c r="CV7" s="1127"/>
      <c r="CW7" s="1125" t="s">
        <v>541</v>
      </c>
      <c r="CX7" s="1126"/>
      <c r="CY7" s="1126"/>
      <c r="CZ7" s="1126"/>
      <c r="DA7" s="1127"/>
      <c r="DB7" s="1125" t="s">
        <v>541</v>
      </c>
      <c r="DC7" s="1126"/>
      <c r="DD7" s="1126"/>
      <c r="DE7" s="1126"/>
      <c r="DF7" s="1127"/>
      <c r="DG7" s="1125" t="s">
        <v>541</v>
      </c>
      <c r="DH7" s="1126"/>
      <c r="DI7" s="1126"/>
      <c r="DJ7" s="1126"/>
      <c r="DK7" s="1127"/>
      <c r="DL7" s="1125" t="s">
        <v>541</v>
      </c>
      <c r="DM7" s="1126"/>
      <c r="DN7" s="1126"/>
      <c r="DO7" s="1126"/>
      <c r="DP7" s="1127"/>
      <c r="DQ7" s="1125" t="s">
        <v>541</v>
      </c>
      <c r="DR7" s="1126"/>
      <c r="DS7" s="1126"/>
      <c r="DT7" s="1126"/>
      <c r="DU7" s="1127"/>
      <c r="DV7" s="1128"/>
      <c r="DW7" s="1129"/>
      <c r="DX7" s="1129"/>
      <c r="DY7" s="1129"/>
      <c r="DZ7" s="1130"/>
      <c r="EA7" s="237"/>
    </row>
    <row r="8" spans="1:131" s="238" customFormat="1" ht="26.25" customHeight="1" x14ac:dyDescent="0.15">
      <c r="A8" s="241">
        <v>2</v>
      </c>
      <c r="B8" s="1059" t="s">
        <v>393</v>
      </c>
      <c r="C8" s="1060"/>
      <c r="D8" s="1060"/>
      <c r="E8" s="1060"/>
      <c r="F8" s="1060"/>
      <c r="G8" s="1060"/>
      <c r="H8" s="1060"/>
      <c r="I8" s="1060"/>
      <c r="J8" s="1060"/>
      <c r="K8" s="1060"/>
      <c r="L8" s="1060"/>
      <c r="M8" s="1060"/>
      <c r="N8" s="1060"/>
      <c r="O8" s="1060"/>
      <c r="P8" s="1061"/>
      <c r="Q8" s="1067">
        <v>31</v>
      </c>
      <c r="R8" s="1068"/>
      <c r="S8" s="1068"/>
      <c r="T8" s="1068"/>
      <c r="U8" s="1068"/>
      <c r="V8" s="1068">
        <v>31</v>
      </c>
      <c r="W8" s="1068"/>
      <c r="X8" s="1068"/>
      <c r="Y8" s="1068"/>
      <c r="Z8" s="1068"/>
      <c r="AA8" s="1068" t="s">
        <v>541</v>
      </c>
      <c r="AB8" s="1068"/>
      <c r="AC8" s="1068"/>
      <c r="AD8" s="1068"/>
      <c r="AE8" s="1069"/>
      <c r="AF8" s="1064" t="s">
        <v>394</v>
      </c>
      <c r="AG8" s="1065"/>
      <c r="AH8" s="1065"/>
      <c r="AI8" s="1065"/>
      <c r="AJ8" s="1066"/>
      <c r="AK8" s="1109" t="s">
        <v>541</v>
      </c>
      <c r="AL8" s="1110"/>
      <c r="AM8" s="1110"/>
      <c r="AN8" s="1110"/>
      <c r="AO8" s="1110"/>
      <c r="AP8" s="1110" t="s">
        <v>541</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618</v>
      </c>
      <c r="BT8" s="1022"/>
      <c r="BU8" s="1022"/>
      <c r="BV8" s="1022"/>
      <c r="BW8" s="1022"/>
      <c r="BX8" s="1022"/>
      <c r="BY8" s="1022"/>
      <c r="BZ8" s="1022"/>
      <c r="CA8" s="1022"/>
      <c r="CB8" s="1022"/>
      <c r="CC8" s="1022"/>
      <c r="CD8" s="1022"/>
      <c r="CE8" s="1022"/>
      <c r="CF8" s="1022"/>
      <c r="CG8" s="1043"/>
      <c r="CH8" s="1018">
        <v>-552</v>
      </c>
      <c r="CI8" s="1019"/>
      <c r="CJ8" s="1019"/>
      <c r="CK8" s="1019"/>
      <c r="CL8" s="1020"/>
      <c r="CM8" s="1018">
        <v>2056</v>
      </c>
      <c r="CN8" s="1019"/>
      <c r="CO8" s="1019"/>
      <c r="CP8" s="1019"/>
      <c r="CQ8" s="1020"/>
      <c r="CR8" s="1018">
        <v>0</v>
      </c>
      <c r="CS8" s="1019"/>
      <c r="CT8" s="1019"/>
      <c r="CU8" s="1019"/>
      <c r="CV8" s="1020"/>
      <c r="CW8" s="1018">
        <v>166</v>
      </c>
      <c r="CX8" s="1019"/>
      <c r="CY8" s="1019"/>
      <c r="CZ8" s="1019"/>
      <c r="DA8" s="1020"/>
      <c r="DB8" s="1018" t="s">
        <v>541</v>
      </c>
      <c r="DC8" s="1019"/>
      <c r="DD8" s="1019"/>
      <c r="DE8" s="1019"/>
      <c r="DF8" s="1020"/>
      <c r="DG8" s="1018" t="s">
        <v>541</v>
      </c>
      <c r="DH8" s="1019"/>
      <c r="DI8" s="1019"/>
      <c r="DJ8" s="1019"/>
      <c r="DK8" s="1020"/>
      <c r="DL8" s="1018" t="s">
        <v>541</v>
      </c>
      <c r="DM8" s="1019"/>
      <c r="DN8" s="1019"/>
      <c r="DO8" s="1019"/>
      <c r="DP8" s="1020"/>
      <c r="DQ8" s="1018" t="s">
        <v>541</v>
      </c>
      <c r="DR8" s="1019"/>
      <c r="DS8" s="1019"/>
      <c r="DT8" s="1019"/>
      <c r="DU8" s="1020"/>
      <c r="DV8" s="1021"/>
      <c r="DW8" s="1022"/>
      <c r="DX8" s="1022"/>
      <c r="DY8" s="1022"/>
      <c r="DZ8" s="1023"/>
      <c r="EA8" s="237"/>
    </row>
    <row r="9" spans="1:131" s="238" customFormat="1" ht="26.25" customHeight="1" x14ac:dyDescent="0.15">
      <c r="A9" s="241">
        <v>3</v>
      </c>
      <c r="B9" s="1059" t="s">
        <v>395</v>
      </c>
      <c r="C9" s="1060"/>
      <c r="D9" s="1060"/>
      <c r="E9" s="1060"/>
      <c r="F9" s="1060"/>
      <c r="G9" s="1060"/>
      <c r="H9" s="1060"/>
      <c r="I9" s="1060"/>
      <c r="J9" s="1060"/>
      <c r="K9" s="1060"/>
      <c r="L9" s="1060"/>
      <c r="M9" s="1060"/>
      <c r="N9" s="1060"/>
      <c r="O9" s="1060"/>
      <c r="P9" s="1061"/>
      <c r="Q9" s="1067">
        <v>1232</v>
      </c>
      <c r="R9" s="1068"/>
      <c r="S9" s="1068"/>
      <c r="T9" s="1068"/>
      <c r="U9" s="1068"/>
      <c r="V9" s="1068">
        <v>202</v>
      </c>
      <c r="W9" s="1068"/>
      <c r="X9" s="1068"/>
      <c r="Y9" s="1068"/>
      <c r="Z9" s="1068"/>
      <c r="AA9" s="1068">
        <v>1030</v>
      </c>
      <c r="AB9" s="1068"/>
      <c r="AC9" s="1068"/>
      <c r="AD9" s="1068"/>
      <c r="AE9" s="1069"/>
      <c r="AF9" s="1064" t="s">
        <v>396</v>
      </c>
      <c r="AG9" s="1065"/>
      <c r="AH9" s="1065"/>
      <c r="AI9" s="1065"/>
      <c r="AJ9" s="1066"/>
      <c r="AK9" s="1109" t="s">
        <v>541</v>
      </c>
      <c r="AL9" s="1110"/>
      <c r="AM9" s="1110"/>
      <c r="AN9" s="1110"/>
      <c r="AO9" s="1110"/>
      <c r="AP9" s="1110">
        <v>4183</v>
      </c>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t="s">
        <v>619</v>
      </c>
      <c r="BT9" s="1022"/>
      <c r="BU9" s="1022"/>
      <c r="BV9" s="1022"/>
      <c r="BW9" s="1022"/>
      <c r="BX9" s="1022"/>
      <c r="BY9" s="1022"/>
      <c r="BZ9" s="1022"/>
      <c r="CA9" s="1022"/>
      <c r="CB9" s="1022"/>
      <c r="CC9" s="1022"/>
      <c r="CD9" s="1022"/>
      <c r="CE9" s="1022"/>
      <c r="CF9" s="1022"/>
      <c r="CG9" s="1043"/>
      <c r="CH9" s="1018">
        <v>-23</v>
      </c>
      <c r="CI9" s="1019"/>
      <c r="CJ9" s="1019"/>
      <c r="CK9" s="1019"/>
      <c r="CL9" s="1020"/>
      <c r="CM9" s="1018">
        <v>217</v>
      </c>
      <c r="CN9" s="1019"/>
      <c r="CO9" s="1019"/>
      <c r="CP9" s="1019"/>
      <c r="CQ9" s="1020"/>
      <c r="CR9" s="1018">
        <v>2259</v>
      </c>
      <c r="CS9" s="1019"/>
      <c r="CT9" s="1019"/>
      <c r="CU9" s="1019"/>
      <c r="CV9" s="1020"/>
      <c r="CW9" s="1018">
        <v>904</v>
      </c>
      <c r="CX9" s="1019"/>
      <c r="CY9" s="1019"/>
      <c r="CZ9" s="1019"/>
      <c r="DA9" s="1020"/>
      <c r="DB9" s="1018" t="s">
        <v>541</v>
      </c>
      <c r="DC9" s="1019"/>
      <c r="DD9" s="1019"/>
      <c r="DE9" s="1019"/>
      <c r="DF9" s="1020"/>
      <c r="DG9" s="1018" t="s">
        <v>541</v>
      </c>
      <c r="DH9" s="1019"/>
      <c r="DI9" s="1019"/>
      <c r="DJ9" s="1019"/>
      <c r="DK9" s="1020"/>
      <c r="DL9" s="1018" t="s">
        <v>541</v>
      </c>
      <c r="DM9" s="1019"/>
      <c r="DN9" s="1019"/>
      <c r="DO9" s="1019"/>
      <c r="DP9" s="1020"/>
      <c r="DQ9" s="1018" t="s">
        <v>541</v>
      </c>
      <c r="DR9" s="1019"/>
      <c r="DS9" s="1019"/>
      <c r="DT9" s="1019"/>
      <c r="DU9" s="1020"/>
      <c r="DV9" s="1021"/>
      <c r="DW9" s="1022"/>
      <c r="DX9" s="1022"/>
      <c r="DY9" s="1022"/>
      <c r="DZ9" s="1023"/>
      <c r="EA9" s="237"/>
    </row>
    <row r="10" spans="1:131" s="238" customFormat="1" ht="26.25" customHeight="1" x14ac:dyDescent="0.15">
      <c r="A10" s="241">
        <v>4</v>
      </c>
      <c r="B10" s="1059" t="s">
        <v>397</v>
      </c>
      <c r="C10" s="1060"/>
      <c r="D10" s="1060"/>
      <c r="E10" s="1060"/>
      <c r="F10" s="1060"/>
      <c r="G10" s="1060"/>
      <c r="H10" s="1060"/>
      <c r="I10" s="1060"/>
      <c r="J10" s="1060"/>
      <c r="K10" s="1060"/>
      <c r="L10" s="1060"/>
      <c r="M10" s="1060"/>
      <c r="N10" s="1060"/>
      <c r="O10" s="1060"/>
      <c r="P10" s="1061"/>
      <c r="Q10" s="1067">
        <v>48</v>
      </c>
      <c r="R10" s="1068"/>
      <c r="S10" s="1068"/>
      <c r="T10" s="1068"/>
      <c r="U10" s="1068"/>
      <c r="V10" s="1068">
        <v>41</v>
      </c>
      <c r="W10" s="1068"/>
      <c r="X10" s="1068"/>
      <c r="Y10" s="1068"/>
      <c r="Z10" s="1068"/>
      <c r="AA10" s="1068">
        <v>7</v>
      </c>
      <c r="AB10" s="1068"/>
      <c r="AC10" s="1068"/>
      <c r="AD10" s="1068"/>
      <c r="AE10" s="1069"/>
      <c r="AF10" s="1064">
        <v>7</v>
      </c>
      <c r="AG10" s="1065"/>
      <c r="AH10" s="1065"/>
      <c r="AI10" s="1065"/>
      <c r="AJ10" s="1066"/>
      <c r="AK10" s="1109" t="s">
        <v>541</v>
      </c>
      <c r="AL10" s="1110"/>
      <c r="AM10" s="1110"/>
      <c r="AN10" s="1110"/>
      <c r="AO10" s="1110"/>
      <c r="AP10" s="1110" t="s">
        <v>541</v>
      </c>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620</v>
      </c>
      <c r="BT10" s="1022"/>
      <c r="BU10" s="1022"/>
      <c r="BV10" s="1022"/>
      <c r="BW10" s="1022"/>
      <c r="BX10" s="1022"/>
      <c r="BY10" s="1022"/>
      <c r="BZ10" s="1022"/>
      <c r="CA10" s="1022"/>
      <c r="CB10" s="1022"/>
      <c r="CC10" s="1022"/>
      <c r="CD10" s="1022"/>
      <c r="CE10" s="1022"/>
      <c r="CF10" s="1022"/>
      <c r="CG10" s="1043"/>
      <c r="CH10" s="1018">
        <v>-11</v>
      </c>
      <c r="CI10" s="1019"/>
      <c r="CJ10" s="1019"/>
      <c r="CK10" s="1019"/>
      <c r="CL10" s="1020"/>
      <c r="CM10" s="1018">
        <v>512</v>
      </c>
      <c r="CN10" s="1019"/>
      <c r="CO10" s="1019"/>
      <c r="CP10" s="1019"/>
      <c r="CQ10" s="1020"/>
      <c r="CR10" s="1018">
        <v>26</v>
      </c>
      <c r="CS10" s="1019"/>
      <c r="CT10" s="1019"/>
      <c r="CU10" s="1019"/>
      <c r="CV10" s="1020"/>
      <c r="CW10" s="1018">
        <v>342</v>
      </c>
      <c r="CX10" s="1019"/>
      <c r="CY10" s="1019"/>
      <c r="CZ10" s="1019"/>
      <c r="DA10" s="1020"/>
      <c r="DB10" s="1018" t="s">
        <v>541</v>
      </c>
      <c r="DC10" s="1019"/>
      <c r="DD10" s="1019"/>
      <c r="DE10" s="1019"/>
      <c r="DF10" s="1020"/>
      <c r="DG10" s="1018" t="s">
        <v>541</v>
      </c>
      <c r="DH10" s="1019"/>
      <c r="DI10" s="1019"/>
      <c r="DJ10" s="1019"/>
      <c r="DK10" s="1020"/>
      <c r="DL10" s="1018" t="s">
        <v>541</v>
      </c>
      <c r="DM10" s="1019"/>
      <c r="DN10" s="1019"/>
      <c r="DO10" s="1019"/>
      <c r="DP10" s="1020"/>
      <c r="DQ10" s="1018" t="s">
        <v>541</v>
      </c>
      <c r="DR10" s="1019"/>
      <c r="DS10" s="1019"/>
      <c r="DT10" s="1019"/>
      <c r="DU10" s="1020"/>
      <c r="DV10" s="1021"/>
      <c r="DW10" s="1022"/>
      <c r="DX10" s="1022"/>
      <c r="DY10" s="1022"/>
      <c r="DZ10" s="1023"/>
      <c r="EA10" s="237"/>
    </row>
    <row r="11" spans="1:131" s="238" customFormat="1" ht="26.25" customHeight="1" x14ac:dyDescent="0.15">
      <c r="A11" s="241">
        <v>5</v>
      </c>
      <c r="B11" s="1059" t="s">
        <v>398</v>
      </c>
      <c r="C11" s="1060"/>
      <c r="D11" s="1060"/>
      <c r="E11" s="1060"/>
      <c r="F11" s="1060"/>
      <c r="G11" s="1060"/>
      <c r="H11" s="1060"/>
      <c r="I11" s="1060"/>
      <c r="J11" s="1060"/>
      <c r="K11" s="1060"/>
      <c r="L11" s="1060"/>
      <c r="M11" s="1060"/>
      <c r="N11" s="1060"/>
      <c r="O11" s="1060"/>
      <c r="P11" s="1061"/>
      <c r="Q11" s="1067">
        <v>166353</v>
      </c>
      <c r="R11" s="1068"/>
      <c r="S11" s="1068"/>
      <c r="T11" s="1068"/>
      <c r="U11" s="1068"/>
      <c r="V11" s="1068">
        <v>166353</v>
      </c>
      <c r="W11" s="1068"/>
      <c r="X11" s="1068"/>
      <c r="Y11" s="1068"/>
      <c r="Z11" s="1068"/>
      <c r="AA11" s="1068" t="s">
        <v>541</v>
      </c>
      <c r="AB11" s="1068"/>
      <c r="AC11" s="1068"/>
      <c r="AD11" s="1068"/>
      <c r="AE11" s="1069"/>
      <c r="AF11" s="1064" t="s">
        <v>399</v>
      </c>
      <c r="AG11" s="1065"/>
      <c r="AH11" s="1065"/>
      <c r="AI11" s="1065"/>
      <c r="AJ11" s="1066"/>
      <c r="AK11" s="1109">
        <v>107490</v>
      </c>
      <c r="AL11" s="1110"/>
      <c r="AM11" s="1110"/>
      <c r="AN11" s="1110"/>
      <c r="AO11" s="1110"/>
      <c r="AP11" s="1110" t="s">
        <v>541</v>
      </c>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t="s">
        <v>621</v>
      </c>
      <c r="BT11" s="1022"/>
      <c r="BU11" s="1022"/>
      <c r="BV11" s="1022"/>
      <c r="BW11" s="1022"/>
      <c r="BX11" s="1022"/>
      <c r="BY11" s="1022"/>
      <c r="BZ11" s="1022"/>
      <c r="CA11" s="1022"/>
      <c r="CB11" s="1022"/>
      <c r="CC11" s="1022"/>
      <c r="CD11" s="1022"/>
      <c r="CE11" s="1022"/>
      <c r="CF11" s="1022"/>
      <c r="CG11" s="1043"/>
      <c r="CH11" s="1018">
        <v>-35</v>
      </c>
      <c r="CI11" s="1019"/>
      <c r="CJ11" s="1019"/>
      <c r="CK11" s="1019"/>
      <c r="CL11" s="1020"/>
      <c r="CM11" s="1018">
        <v>1203</v>
      </c>
      <c r="CN11" s="1019"/>
      <c r="CO11" s="1019"/>
      <c r="CP11" s="1019"/>
      <c r="CQ11" s="1020"/>
      <c r="CR11" s="1018">
        <v>1193</v>
      </c>
      <c r="CS11" s="1019"/>
      <c r="CT11" s="1019"/>
      <c r="CU11" s="1019"/>
      <c r="CV11" s="1020"/>
      <c r="CW11" s="1018">
        <v>314</v>
      </c>
      <c r="CX11" s="1019"/>
      <c r="CY11" s="1019"/>
      <c r="CZ11" s="1019"/>
      <c r="DA11" s="1020"/>
      <c r="DB11" s="1018" t="s">
        <v>541</v>
      </c>
      <c r="DC11" s="1019"/>
      <c r="DD11" s="1019"/>
      <c r="DE11" s="1019"/>
      <c r="DF11" s="1020"/>
      <c r="DG11" s="1018" t="s">
        <v>541</v>
      </c>
      <c r="DH11" s="1019"/>
      <c r="DI11" s="1019"/>
      <c r="DJ11" s="1019"/>
      <c r="DK11" s="1020"/>
      <c r="DL11" s="1018" t="s">
        <v>541</v>
      </c>
      <c r="DM11" s="1019"/>
      <c r="DN11" s="1019"/>
      <c r="DO11" s="1019"/>
      <c r="DP11" s="1020"/>
      <c r="DQ11" s="1018" t="s">
        <v>541</v>
      </c>
      <c r="DR11" s="1019"/>
      <c r="DS11" s="1019"/>
      <c r="DT11" s="1019"/>
      <c r="DU11" s="1020"/>
      <c r="DV11" s="1021"/>
      <c r="DW11" s="1022"/>
      <c r="DX11" s="1022"/>
      <c r="DY11" s="1022"/>
      <c r="DZ11" s="1023"/>
      <c r="EA11" s="237"/>
    </row>
    <row r="12" spans="1:131" s="238" customFormat="1" ht="26.25" customHeight="1" x14ac:dyDescent="0.15">
      <c r="A12" s="241">
        <v>6</v>
      </c>
      <c r="B12" s="1059" t="s">
        <v>400</v>
      </c>
      <c r="C12" s="1060"/>
      <c r="D12" s="1060"/>
      <c r="E12" s="1060"/>
      <c r="F12" s="1060"/>
      <c r="G12" s="1060"/>
      <c r="H12" s="1060"/>
      <c r="I12" s="1060"/>
      <c r="J12" s="1060"/>
      <c r="K12" s="1060"/>
      <c r="L12" s="1060"/>
      <c r="M12" s="1060"/>
      <c r="N12" s="1060"/>
      <c r="O12" s="1060"/>
      <c r="P12" s="1061"/>
      <c r="Q12" s="1067">
        <v>1260</v>
      </c>
      <c r="R12" s="1068"/>
      <c r="S12" s="1068"/>
      <c r="T12" s="1068"/>
      <c r="U12" s="1068"/>
      <c r="V12" s="1068">
        <v>1260</v>
      </c>
      <c r="W12" s="1068"/>
      <c r="X12" s="1068"/>
      <c r="Y12" s="1068"/>
      <c r="Z12" s="1068"/>
      <c r="AA12" s="1068" t="s">
        <v>541</v>
      </c>
      <c r="AB12" s="1068"/>
      <c r="AC12" s="1068"/>
      <c r="AD12" s="1068"/>
      <c r="AE12" s="1069"/>
      <c r="AF12" s="1064" t="s">
        <v>396</v>
      </c>
      <c r="AG12" s="1065"/>
      <c r="AH12" s="1065"/>
      <c r="AI12" s="1065"/>
      <c r="AJ12" s="1066"/>
      <c r="AK12" s="1109">
        <v>477</v>
      </c>
      <c r="AL12" s="1110"/>
      <c r="AM12" s="1110"/>
      <c r="AN12" s="1110"/>
      <c r="AO12" s="1110"/>
      <c r="AP12" s="1110">
        <v>6507</v>
      </c>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t="s">
        <v>622</v>
      </c>
      <c r="BT12" s="1022"/>
      <c r="BU12" s="1022"/>
      <c r="BV12" s="1022"/>
      <c r="BW12" s="1022"/>
      <c r="BX12" s="1022"/>
      <c r="BY12" s="1022"/>
      <c r="BZ12" s="1022"/>
      <c r="CA12" s="1022"/>
      <c r="CB12" s="1022"/>
      <c r="CC12" s="1022"/>
      <c r="CD12" s="1022"/>
      <c r="CE12" s="1022"/>
      <c r="CF12" s="1022"/>
      <c r="CG12" s="1043"/>
      <c r="CH12" s="1018">
        <v>0</v>
      </c>
      <c r="CI12" s="1019"/>
      <c r="CJ12" s="1019"/>
      <c r="CK12" s="1019"/>
      <c r="CL12" s="1020"/>
      <c r="CM12" s="1018">
        <v>114</v>
      </c>
      <c r="CN12" s="1019"/>
      <c r="CO12" s="1019"/>
      <c r="CP12" s="1019"/>
      <c r="CQ12" s="1020"/>
      <c r="CR12" s="1018">
        <v>30</v>
      </c>
      <c r="CS12" s="1019"/>
      <c r="CT12" s="1019"/>
      <c r="CU12" s="1019"/>
      <c r="CV12" s="1020"/>
      <c r="CW12" s="1018">
        <v>39</v>
      </c>
      <c r="CX12" s="1019"/>
      <c r="CY12" s="1019"/>
      <c r="CZ12" s="1019"/>
      <c r="DA12" s="1020"/>
      <c r="DB12" s="1018" t="s">
        <v>541</v>
      </c>
      <c r="DC12" s="1019"/>
      <c r="DD12" s="1019"/>
      <c r="DE12" s="1019"/>
      <c r="DF12" s="1020"/>
      <c r="DG12" s="1018" t="s">
        <v>541</v>
      </c>
      <c r="DH12" s="1019"/>
      <c r="DI12" s="1019"/>
      <c r="DJ12" s="1019"/>
      <c r="DK12" s="1020"/>
      <c r="DL12" s="1018" t="s">
        <v>541</v>
      </c>
      <c r="DM12" s="1019"/>
      <c r="DN12" s="1019"/>
      <c r="DO12" s="1019"/>
      <c r="DP12" s="1020"/>
      <c r="DQ12" s="1018" t="s">
        <v>541</v>
      </c>
      <c r="DR12" s="1019"/>
      <c r="DS12" s="1019"/>
      <c r="DT12" s="1019"/>
      <c r="DU12" s="1020"/>
      <c r="DV12" s="1021"/>
      <c r="DW12" s="1022"/>
      <c r="DX12" s="1022"/>
      <c r="DY12" s="1022"/>
      <c r="DZ12" s="1023"/>
      <c r="EA12" s="237"/>
    </row>
    <row r="13" spans="1:131" s="238" customFormat="1" ht="26.25" customHeight="1" x14ac:dyDescent="0.15">
      <c r="A13" s="241">
        <v>7</v>
      </c>
      <c r="B13" s="1059" t="s">
        <v>401</v>
      </c>
      <c r="C13" s="1060"/>
      <c r="D13" s="1060"/>
      <c r="E13" s="1060"/>
      <c r="F13" s="1060"/>
      <c r="G13" s="1060"/>
      <c r="H13" s="1060"/>
      <c r="I13" s="1060"/>
      <c r="J13" s="1060"/>
      <c r="K13" s="1060"/>
      <c r="L13" s="1060"/>
      <c r="M13" s="1060"/>
      <c r="N13" s="1060"/>
      <c r="O13" s="1060"/>
      <c r="P13" s="1061"/>
      <c r="Q13" s="1067">
        <v>612</v>
      </c>
      <c r="R13" s="1068"/>
      <c r="S13" s="1068"/>
      <c r="T13" s="1068"/>
      <c r="U13" s="1068"/>
      <c r="V13" s="1068">
        <v>612</v>
      </c>
      <c r="W13" s="1068"/>
      <c r="X13" s="1068"/>
      <c r="Y13" s="1068"/>
      <c r="Z13" s="1068"/>
      <c r="AA13" s="1068" t="s">
        <v>541</v>
      </c>
      <c r="AB13" s="1068"/>
      <c r="AC13" s="1068"/>
      <c r="AD13" s="1068"/>
      <c r="AE13" s="1069"/>
      <c r="AF13" s="1064" t="s">
        <v>402</v>
      </c>
      <c r="AG13" s="1065"/>
      <c r="AH13" s="1065"/>
      <c r="AI13" s="1065"/>
      <c r="AJ13" s="1066"/>
      <c r="AK13" s="1109" t="s">
        <v>541</v>
      </c>
      <c r="AL13" s="1110"/>
      <c r="AM13" s="1110"/>
      <c r="AN13" s="1110"/>
      <c r="AO13" s="1110"/>
      <c r="AP13" s="1110" t="s">
        <v>541</v>
      </c>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t="s">
        <v>623</v>
      </c>
      <c r="BT13" s="1022"/>
      <c r="BU13" s="1022"/>
      <c r="BV13" s="1022"/>
      <c r="BW13" s="1022"/>
      <c r="BX13" s="1022"/>
      <c r="BY13" s="1022"/>
      <c r="BZ13" s="1022"/>
      <c r="CA13" s="1022"/>
      <c r="CB13" s="1022"/>
      <c r="CC13" s="1022"/>
      <c r="CD13" s="1022"/>
      <c r="CE13" s="1022"/>
      <c r="CF13" s="1022"/>
      <c r="CG13" s="1043"/>
      <c r="CH13" s="1018">
        <v>-61</v>
      </c>
      <c r="CI13" s="1019"/>
      <c r="CJ13" s="1019"/>
      <c r="CK13" s="1019"/>
      <c r="CL13" s="1020"/>
      <c r="CM13" s="1018">
        <v>622</v>
      </c>
      <c r="CN13" s="1019"/>
      <c r="CO13" s="1019"/>
      <c r="CP13" s="1019"/>
      <c r="CQ13" s="1020"/>
      <c r="CR13" s="1018">
        <v>989</v>
      </c>
      <c r="CS13" s="1019"/>
      <c r="CT13" s="1019"/>
      <c r="CU13" s="1019"/>
      <c r="CV13" s="1020"/>
      <c r="CW13" s="1018">
        <v>55</v>
      </c>
      <c r="CX13" s="1019"/>
      <c r="CY13" s="1019"/>
      <c r="CZ13" s="1019"/>
      <c r="DA13" s="1020"/>
      <c r="DB13" s="1018" t="s">
        <v>541</v>
      </c>
      <c r="DC13" s="1019"/>
      <c r="DD13" s="1019"/>
      <c r="DE13" s="1019"/>
      <c r="DF13" s="1020"/>
      <c r="DG13" s="1018" t="s">
        <v>541</v>
      </c>
      <c r="DH13" s="1019"/>
      <c r="DI13" s="1019"/>
      <c r="DJ13" s="1019"/>
      <c r="DK13" s="1020"/>
      <c r="DL13" s="1018" t="s">
        <v>541</v>
      </c>
      <c r="DM13" s="1019"/>
      <c r="DN13" s="1019"/>
      <c r="DO13" s="1019"/>
      <c r="DP13" s="1020"/>
      <c r="DQ13" s="1018" t="s">
        <v>541</v>
      </c>
      <c r="DR13" s="1019"/>
      <c r="DS13" s="1019"/>
      <c r="DT13" s="1019"/>
      <c r="DU13" s="1020"/>
      <c r="DV13" s="1021"/>
      <c r="DW13" s="1022"/>
      <c r="DX13" s="1022"/>
      <c r="DY13" s="1022"/>
      <c r="DZ13" s="1023"/>
      <c r="EA13" s="237"/>
    </row>
    <row r="14" spans="1:131" s="238" customFormat="1" ht="26.25" customHeight="1" x14ac:dyDescent="0.15">
      <c r="A14" s="241">
        <v>8</v>
      </c>
      <c r="B14" s="1059" t="s">
        <v>403</v>
      </c>
      <c r="C14" s="1060"/>
      <c r="D14" s="1060"/>
      <c r="E14" s="1060"/>
      <c r="F14" s="1060"/>
      <c r="G14" s="1060"/>
      <c r="H14" s="1060"/>
      <c r="I14" s="1060"/>
      <c r="J14" s="1060"/>
      <c r="K14" s="1060"/>
      <c r="L14" s="1060"/>
      <c r="M14" s="1060"/>
      <c r="N14" s="1060"/>
      <c r="O14" s="1060"/>
      <c r="P14" s="1061"/>
      <c r="Q14" s="1067">
        <v>1211</v>
      </c>
      <c r="R14" s="1068"/>
      <c r="S14" s="1068"/>
      <c r="T14" s="1068"/>
      <c r="U14" s="1068"/>
      <c r="V14" s="1068">
        <v>1192</v>
      </c>
      <c r="W14" s="1068"/>
      <c r="X14" s="1068"/>
      <c r="Y14" s="1068"/>
      <c r="Z14" s="1068"/>
      <c r="AA14" s="1068">
        <v>19</v>
      </c>
      <c r="AB14" s="1068"/>
      <c r="AC14" s="1068"/>
      <c r="AD14" s="1068"/>
      <c r="AE14" s="1069"/>
      <c r="AF14" s="1064" t="s">
        <v>402</v>
      </c>
      <c r="AG14" s="1065"/>
      <c r="AH14" s="1065"/>
      <c r="AI14" s="1065"/>
      <c r="AJ14" s="1066"/>
      <c r="AK14" s="1109">
        <v>1008</v>
      </c>
      <c r="AL14" s="1110"/>
      <c r="AM14" s="1110"/>
      <c r="AN14" s="1110"/>
      <c r="AO14" s="1110"/>
      <c r="AP14" s="1110" t="s">
        <v>541</v>
      </c>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t="s">
        <v>624</v>
      </c>
      <c r="BT14" s="1022"/>
      <c r="BU14" s="1022"/>
      <c r="BV14" s="1022"/>
      <c r="BW14" s="1022"/>
      <c r="BX14" s="1022"/>
      <c r="BY14" s="1022"/>
      <c r="BZ14" s="1022"/>
      <c r="CA14" s="1022"/>
      <c r="CB14" s="1022"/>
      <c r="CC14" s="1022"/>
      <c r="CD14" s="1022"/>
      <c r="CE14" s="1022"/>
      <c r="CF14" s="1022"/>
      <c r="CG14" s="1043"/>
      <c r="CH14" s="1018">
        <v>2266</v>
      </c>
      <c r="CI14" s="1019"/>
      <c r="CJ14" s="1019"/>
      <c r="CK14" s="1019"/>
      <c r="CL14" s="1020"/>
      <c r="CM14" s="1018">
        <v>23717</v>
      </c>
      <c r="CN14" s="1019"/>
      <c r="CO14" s="1019"/>
      <c r="CP14" s="1019"/>
      <c r="CQ14" s="1020"/>
      <c r="CR14" s="1018">
        <v>19387</v>
      </c>
      <c r="CS14" s="1019"/>
      <c r="CT14" s="1019"/>
      <c r="CU14" s="1019"/>
      <c r="CV14" s="1020"/>
      <c r="CW14" s="1018">
        <v>5557</v>
      </c>
      <c r="CX14" s="1019"/>
      <c r="CY14" s="1019"/>
      <c r="CZ14" s="1019"/>
      <c r="DA14" s="1020"/>
      <c r="DB14" s="1018">
        <v>49858</v>
      </c>
      <c r="DC14" s="1019"/>
      <c r="DD14" s="1019"/>
      <c r="DE14" s="1019"/>
      <c r="DF14" s="1020"/>
      <c r="DG14" s="1018" t="s">
        <v>541</v>
      </c>
      <c r="DH14" s="1019"/>
      <c r="DI14" s="1019"/>
      <c r="DJ14" s="1019"/>
      <c r="DK14" s="1020"/>
      <c r="DL14" s="1018" t="s">
        <v>541</v>
      </c>
      <c r="DM14" s="1019"/>
      <c r="DN14" s="1019"/>
      <c r="DO14" s="1019"/>
      <c r="DP14" s="1020"/>
      <c r="DQ14" s="1018" t="s">
        <v>541</v>
      </c>
      <c r="DR14" s="1019"/>
      <c r="DS14" s="1019"/>
      <c r="DT14" s="1019"/>
      <c r="DU14" s="1020"/>
      <c r="DV14" s="1021"/>
      <c r="DW14" s="1022"/>
      <c r="DX14" s="1022"/>
      <c r="DY14" s="1022"/>
      <c r="DZ14" s="1023"/>
      <c r="EA14" s="237"/>
    </row>
    <row r="15" spans="1:131" s="238" customFormat="1" ht="26.25" customHeight="1" x14ac:dyDescent="0.15">
      <c r="A15" s="241">
        <v>9</v>
      </c>
      <c r="B15" s="1059" t="s">
        <v>404</v>
      </c>
      <c r="C15" s="1060"/>
      <c r="D15" s="1060"/>
      <c r="E15" s="1060"/>
      <c r="F15" s="1060"/>
      <c r="G15" s="1060"/>
      <c r="H15" s="1060"/>
      <c r="I15" s="1060"/>
      <c r="J15" s="1060"/>
      <c r="K15" s="1060"/>
      <c r="L15" s="1060"/>
      <c r="M15" s="1060"/>
      <c r="N15" s="1060"/>
      <c r="O15" s="1060"/>
      <c r="P15" s="1061"/>
      <c r="Q15" s="1067">
        <v>14176</v>
      </c>
      <c r="R15" s="1068"/>
      <c r="S15" s="1068"/>
      <c r="T15" s="1068"/>
      <c r="U15" s="1068"/>
      <c r="V15" s="1068">
        <v>14176</v>
      </c>
      <c r="W15" s="1068"/>
      <c r="X15" s="1068"/>
      <c r="Y15" s="1068"/>
      <c r="Z15" s="1068"/>
      <c r="AA15" s="1068" t="s">
        <v>541</v>
      </c>
      <c r="AB15" s="1068"/>
      <c r="AC15" s="1068"/>
      <c r="AD15" s="1068"/>
      <c r="AE15" s="1069"/>
      <c r="AF15" s="1064" t="s">
        <v>182</v>
      </c>
      <c r="AG15" s="1065"/>
      <c r="AH15" s="1065"/>
      <c r="AI15" s="1065"/>
      <c r="AJ15" s="1066"/>
      <c r="AK15" s="1109" t="s">
        <v>541</v>
      </c>
      <c r="AL15" s="1110"/>
      <c r="AM15" s="1110"/>
      <c r="AN15" s="1110"/>
      <c r="AO15" s="1110"/>
      <c r="AP15" s="1110">
        <v>49946</v>
      </c>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t="s">
        <v>625</v>
      </c>
      <c r="BT15" s="1022"/>
      <c r="BU15" s="1022"/>
      <c r="BV15" s="1022"/>
      <c r="BW15" s="1022"/>
      <c r="BX15" s="1022"/>
      <c r="BY15" s="1022"/>
      <c r="BZ15" s="1022"/>
      <c r="CA15" s="1022"/>
      <c r="CB15" s="1022"/>
      <c r="CC15" s="1022"/>
      <c r="CD15" s="1022"/>
      <c r="CE15" s="1022"/>
      <c r="CF15" s="1022"/>
      <c r="CG15" s="1043"/>
      <c r="CH15" s="1018">
        <v>-9</v>
      </c>
      <c r="CI15" s="1019"/>
      <c r="CJ15" s="1019"/>
      <c r="CK15" s="1019"/>
      <c r="CL15" s="1020"/>
      <c r="CM15" s="1018">
        <v>9</v>
      </c>
      <c r="CN15" s="1019"/>
      <c r="CO15" s="1019"/>
      <c r="CP15" s="1019"/>
      <c r="CQ15" s="1020"/>
      <c r="CR15" s="1018">
        <v>50</v>
      </c>
      <c r="CS15" s="1019"/>
      <c r="CT15" s="1019"/>
      <c r="CU15" s="1019"/>
      <c r="CV15" s="1020"/>
      <c r="CW15" s="1018">
        <v>158</v>
      </c>
      <c r="CX15" s="1019"/>
      <c r="CY15" s="1019"/>
      <c r="CZ15" s="1019"/>
      <c r="DA15" s="1020"/>
      <c r="DB15" s="1018" t="s">
        <v>541</v>
      </c>
      <c r="DC15" s="1019"/>
      <c r="DD15" s="1019"/>
      <c r="DE15" s="1019"/>
      <c r="DF15" s="1020"/>
      <c r="DG15" s="1018" t="s">
        <v>541</v>
      </c>
      <c r="DH15" s="1019"/>
      <c r="DI15" s="1019"/>
      <c r="DJ15" s="1019"/>
      <c r="DK15" s="1020"/>
      <c r="DL15" s="1018" t="s">
        <v>541</v>
      </c>
      <c r="DM15" s="1019"/>
      <c r="DN15" s="1019"/>
      <c r="DO15" s="1019"/>
      <c r="DP15" s="1020"/>
      <c r="DQ15" s="1018" t="s">
        <v>541</v>
      </c>
      <c r="DR15" s="1019"/>
      <c r="DS15" s="1019"/>
      <c r="DT15" s="1019"/>
      <c r="DU15" s="1020"/>
      <c r="DV15" s="1021"/>
      <c r="DW15" s="1022"/>
      <c r="DX15" s="1022"/>
      <c r="DY15" s="1022"/>
      <c r="DZ15" s="1023"/>
      <c r="EA15" s="237"/>
    </row>
    <row r="16" spans="1:131" s="238" customFormat="1" ht="26.25" customHeight="1" x14ac:dyDescent="0.15">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t="s">
        <v>626</v>
      </c>
      <c r="BT16" s="1022"/>
      <c r="BU16" s="1022"/>
      <c r="BV16" s="1022"/>
      <c r="BW16" s="1022"/>
      <c r="BX16" s="1022"/>
      <c r="BY16" s="1022"/>
      <c r="BZ16" s="1022"/>
      <c r="CA16" s="1022"/>
      <c r="CB16" s="1022"/>
      <c r="CC16" s="1022"/>
      <c r="CD16" s="1022"/>
      <c r="CE16" s="1022"/>
      <c r="CF16" s="1022"/>
      <c r="CG16" s="1043"/>
      <c r="CH16" s="1018">
        <v>233</v>
      </c>
      <c r="CI16" s="1019"/>
      <c r="CJ16" s="1019"/>
      <c r="CK16" s="1019"/>
      <c r="CL16" s="1020"/>
      <c r="CM16" s="1018">
        <v>4086</v>
      </c>
      <c r="CN16" s="1019"/>
      <c r="CO16" s="1019"/>
      <c r="CP16" s="1019"/>
      <c r="CQ16" s="1020"/>
      <c r="CR16" s="1018">
        <v>700</v>
      </c>
      <c r="CS16" s="1019"/>
      <c r="CT16" s="1019"/>
      <c r="CU16" s="1019"/>
      <c r="CV16" s="1020"/>
      <c r="CW16" s="1018" t="s">
        <v>541</v>
      </c>
      <c r="CX16" s="1019"/>
      <c r="CY16" s="1019"/>
      <c r="CZ16" s="1019"/>
      <c r="DA16" s="1020"/>
      <c r="DB16" s="1018" t="s">
        <v>541</v>
      </c>
      <c r="DC16" s="1019"/>
      <c r="DD16" s="1019"/>
      <c r="DE16" s="1019"/>
      <c r="DF16" s="1020"/>
      <c r="DG16" s="1018" t="s">
        <v>541</v>
      </c>
      <c r="DH16" s="1019"/>
      <c r="DI16" s="1019"/>
      <c r="DJ16" s="1019"/>
      <c r="DK16" s="1020"/>
      <c r="DL16" s="1018" t="s">
        <v>541</v>
      </c>
      <c r="DM16" s="1019"/>
      <c r="DN16" s="1019"/>
      <c r="DO16" s="1019"/>
      <c r="DP16" s="1020"/>
      <c r="DQ16" s="1018" t="s">
        <v>541</v>
      </c>
      <c r="DR16" s="1019"/>
      <c r="DS16" s="1019"/>
      <c r="DT16" s="1019"/>
      <c r="DU16" s="1020"/>
      <c r="DV16" s="1021"/>
      <c r="DW16" s="1022"/>
      <c r="DX16" s="1022"/>
      <c r="DY16" s="1022"/>
      <c r="DZ16" s="1023"/>
      <c r="EA16" s="237"/>
    </row>
    <row r="17" spans="1:131" s="238" customFormat="1" ht="26.25" customHeight="1" x14ac:dyDescent="0.15">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t="s">
        <v>627</v>
      </c>
      <c r="BT17" s="1022"/>
      <c r="BU17" s="1022"/>
      <c r="BV17" s="1022"/>
      <c r="BW17" s="1022"/>
      <c r="BX17" s="1022"/>
      <c r="BY17" s="1022"/>
      <c r="BZ17" s="1022"/>
      <c r="CA17" s="1022"/>
      <c r="CB17" s="1022"/>
      <c r="CC17" s="1022"/>
      <c r="CD17" s="1022"/>
      <c r="CE17" s="1022"/>
      <c r="CF17" s="1022"/>
      <c r="CG17" s="1043"/>
      <c r="CH17" s="1018">
        <v>-2</v>
      </c>
      <c r="CI17" s="1019"/>
      <c r="CJ17" s="1019"/>
      <c r="CK17" s="1019"/>
      <c r="CL17" s="1020"/>
      <c r="CM17" s="1018">
        <v>4</v>
      </c>
      <c r="CN17" s="1019"/>
      <c r="CO17" s="1019"/>
      <c r="CP17" s="1019"/>
      <c r="CQ17" s="1020"/>
      <c r="CR17" s="1018">
        <v>60</v>
      </c>
      <c r="CS17" s="1019"/>
      <c r="CT17" s="1019"/>
      <c r="CU17" s="1019"/>
      <c r="CV17" s="1020"/>
      <c r="CW17" s="1018">
        <v>96</v>
      </c>
      <c r="CX17" s="1019"/>
      <c r="CY17" s="1019"/>
      <c r="CZ17" s="1019"/>
      <c r="DA17" s="1020"/>
      <c r="DB17" s="1018" t="s">
        <v>541</v>
      </c>
      <c r="DC17" s="1019"/>
      <c r="DD17" s="1019"/>
      <c r="DE17" s="1019"/>
      <c r="DF17" s="1020"/>
      <c r="DG17" s="1018" t="s">
        <v>541</v>
      </c>
      <c r="DH17" s="1019"/>
      <c r="DI17" s="1019"/>
      <c r="DJ17" s="1019"/>
      <c r="DK17" s="1020"/>
      <c r="DL17" s="1018" t="s">
        <v>541</v>
      </c>
      <c r="DM17" s="1019"/>
      <c r="DN17" s="1019"/>
      <c r="DO17" s="1019"/>
      <c r="DP17" s="1020"/>
      <c r="DQ17" s="1018" t="s">
        <v>541</v>
      </c>
      <c r="DR17" s="1019"/>
      <c r="DS17" s="1019"/>
      <c r="DT17" s="1019"/>
      <c r="DU17" s="1020"/>
      <c r="DV17" s="1021"/>
      <c r="DW17" s="1022"/>
      <c r="DX17" s="1022"/>
      <c r="DY17" s="1022"/>
      <c r="DZ17" s="1023"/>
      <c r="EA17" s="237"/>
    </row>
    <row r="18" spans="1:131" s="238" customFormat="1" ht="26.25" customHeight="1" x14ac:dyDescent="0.15">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t="s">
        <v>638</v>
      </c>
      <c r="BS18" s="1021" t="s">
        <v>628</v>
      </c>
      <c r="BT18" s="1022"/>
      <c r="BU18" s="1022"/>
      <c r="BV18" s="1022"/>
      <c r="BW18" s="1022"/>
      <c r="BX18" s="1022"/>
      <c r="BY18" s="1022"/>
      <c r="BZ18" s="1022"/>
      <c r="CA18" s="1022"/>
      <c r="CB18" s="1022"/>
      <c r="CC18" s="1022"/>
      <c r="CD18" s="1022"/>
      <c r="CE18" s="1022"/>
      <c r="CF18" s="1022"/>
      <c r="CG18" s="1043"/>
      <c r="CH18" s="1018">
        <v>204</v>
      </c>
      <c r="CI18" s="1019"/>
      <c r="CJ18" s="1019"/>
      <c r="CK18" s="1019"/>
      <c r="CL18" s="1020"/>
      <c r="CM18" s="1018">
        <v>6292</v>
      </c>
      <c r="CN18" s="1019"/>
      <c r="CO18" s="1019"/>
      <c r="CP18" s="1019"/>
      <c r="CQ18" s="1020"/>
      <c r="CR18" s="1018">
        <v>3762</v>
      </c>
      <c r="CS18" s="1019"/>
      <c r="CT18" s="1019"/>
      <c r="CU18" s="1019"/>
      <c r="CV18" s="1020"/>
      <c r="CW18" s="1018" t="s">
        <v>541</v>
      </c>
      <c r="CX18" s="1019"/>
      <c r="CY18" s="1019"/>
      <c r="CZ18" s="1019"/>
      <c r="DA18" s="1020"/>
      <c r="DB18" s="1018">
        <v>4150</v>
      </c>
      <c r="DC18" s="1019"/>
      <c r="DD18" s="1019"/>
      <c r="DE18" s="1019"/>
      <c r="DF18" s="1020"/>
      <c r="DG18" s="1018" t="s">
        <v>541</v>
      </c>
      <c r="DH18" s="1019"/>
      <c r="DI18" s="1019"/>
      <c r="DJ18" s="1019"/>
      <c r="DK18" s="1020"/>
      <c r="DL18" s="1018">
        <v>16726</v>
      </c>
      <c r="DM18" s="1019"/>
      <c r="DN18" s="1019"/>
      <c r="DO18" s="1019"/>
      <c r="DP18" s="1020"/>
      <c r="DQ18" s="1018">
        <v>308</v>
      </c>
      <c r="DR18" s="1019"/>
      <c r="DS18" s="1019"/>
      <c r="DT18" s="1019"/>
      <c r="DU18" s="1020"/>
      <c r="DV18" s="1021"/>
      <c r="DW18" s="1022"/>
      <c r="DX18" s="1022"/>
      <c r="DY18" s="1022"/>
      <c r="DZ18" s="1023"/>
      <c r="EA18" s="237"/>
    </row>
    <row r="19" spans="1:131" s="238" customFormat="1" ht="26.25" customHeight="1" x14ac:dyDescent="0.15">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t="s">
        <v>638</v>
      </c>
      <c r="BS19" s="1021" t="s">
        <v>629</v>
      </c>
      <c r="BT19" s="1022"/>
      <c r="BU19" s="1022"/>
      <c r="BV19" s="1022"/>
      <c r="BW19" s="1022"/>
      <c r="BX19" s="1022"/>
      <c r="BY19" s="1022"/>
      <c r="BZ19" s="1022"/>
      <c r="CA19" s="1022"/>
      <c r="CB19" s="1022"/>
      <c r="CC19" s="1022"/>
      <c r="CD19" s="1022"/>
      <c r="CE19" s="1022"/>
      <c r="CF19" s="1022"/>
      <c r="CG19" s="1043"/>
      <c r="CH19" s="1018">
        <v>-180</v>
      </c>
      <c r="CI19" s="1019"/>
      <c r="CJ19" s="1019"/>
      <c r="CK19" s="1019"/>
      <c r="CL19" s="1020"/>
      <c r="CM19" s="1018">
        <v>-6764</v>
      </c>
      <c r="CN19" s="1019"/>
      <c r="CO19" s="1019"/>
      <c r="CP19" s="1019"/>
      <c r="CQ19" s="1020"/>
      <c r="CR19" s="1018">
        <v>5500</v>
      </c>
      <c r="CS19" s="1019"/>
      <c r="CT19" s="1019"/>
      <c r="CU19" s="1019"/>
      <c r="CV19" s="1020"/>
      <c r="CW19" s="1018" t="s">
        <v>541</v>
      </c>
      <c r="CX19" s="1019"/>
      <c r="CY19" s="1019"/>
      <c r="CZ19" s="1019"/>
      <c r="DA19" s="1020"/>
      <c r="DB19" s="1018">
        <v>6672</v>
      </c>
      <c r="DC19" s="1019"/>
      <c r="DD19" s="1019"/>
      <c r="DE19" s="1019"/>
      <c r="DF19" s="1020"/>
      <c r="DG19" s="1018" t="s">
        <v>541</v>
      </c>
      <c r="DH19" s="1019"/>
      <c r="DI19" s="1019"/>
      <c r="DJ19" s="1019"/>
      <c r="DK19" s="1020"/>
      <c r="DL19" s="1018">
        <v>11451</v>
      </c>
      <c r="DM19" s="1019"/>
      <c r="DN19" s="1019"/>
      <c r="DO19" s="1019"/>
      <c r="DP19" s="1020"/>
      <c r="DQ19" s="1018">
        <v>1338</v>
      </c>
      <c r="DR19" s="1019"/>
      <c r="DS19" s="1019"/>
      <c r="DT19" s="1019"/>
      <c r="DU19" s="1020"/>
      <c r="DV19" s="1021"/>
      <c r="DW19" s="1022"/>
      <c r="DX19" s="1022"/>
      <c r="DY19" s="1022"/>
      <c r="DZ19" s="1023"/>
      <c r="EA19" s="237"/>
    </row>
    <row r="20" spans="1:131" s="238" customFormat="1" ht="26.25" customHeight="1" x14ac:dyDescent="0.15">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t="s">
        <v>630</v>
      </c>
      <c r="BT20" s="1022"/>
      <c r="BU20" s="1022"/>
      <c r="BV20" s="1022"/>
      <c r="BW20" s="1022"/>
      <c r="BX20" s="1022"/>
      <c r="BY20" s="1022"/>
      <c r="BZ20" s="1022"/>
      <c r="CA20" s="1022"/>
      <c r="CB20" s="1022"/>
      <c r="CC20" s="1022"/>
      <c r="CD20" s="1022"/>
      <c r="CE20" s="1022"/>
      <c r="CF20" s="1022"/>
      <c r="CG20" s="1043"/>
      <c r="CH20" s="1018">
        <v>0</v>
      </c>
      <c r="CI20" s="1019"/>
      <c r="CJ20" s="1019"/>
      <c r="CK20" s="1019"/>
      <c r="CL20" s="1020"/>
      <c r="CM20" s="1018">
        <v>903</v>
      </c>
      <c r="CN20" s="1019"/>
      <c r="CO20" s="1019"/>
      <c r="CP20" s="1019"/>
      <c r="CQ20" s="1020"/>
      <c r="CR20" s="1018">
        <v>978</v>
      </c>
      <c r="CS20" s="1019"/>
      <c r="CT20" s="1019"/>
      <c r="CU20" s="1019"/>
      <c r="CV20" s="1020"/>
      <c r="CW20" s="1018">
        <v>197</v>
      </c>
      <c r="CX20" s="1019"/>
      <c r="CY20" s="1019"/>
      <c r="CZ20" s="1019"/>
      <c r="DA20" s="1020"/>
      <c r="DB20" s="1018" t="s">
        <v>541</v>
      </c>
      <c r="DC20" s="1019"/>
      <c r="DD20" s="1019"/>
      <c r="DE20" s="1019"/>
      <c r="DF20" s="1020"/>
      <c r="DG20" s="1018" t="s">
        <v>541</v>
      </c>
      <c r="DH20" s="1019"/>
      <c r="DI20" s="1019"/>
      <c r="DJ20" s="1019"/>
      <c r="DK20" s="1020"/>
      <c r="DL20" s="1018" t="s">
        <v>541</v>
      </c>
      <c r="DM20" s="1019"/>
      <c r="DN20" s="1019"/>
      <c r="DO20" s="1019"/>
      <c r="DP20" s="1020"/>
      <c r="DQ20" s="1018" t="s">
        <v>541</v>
      </c>
      <c r="DR20" s="1019"/>
      <c r="DS20" s="1019"/>
      <c r="DT20" s="1019"/>
      <c r="DU20" s="1020"/>
      <c r="DV20" s="1021"/>
      <c r="DW20" s="1022"/>
      <c r="DX20" s="1022"/>
      <c r="DY20" s="1022"/>
      <c r="DZ20" s="1023"/>
      <c r="EA20" s="237"/>
    </row>
    <row r="21" spans="1:131" s="238" customFormat="1" ht="26.25" customHeight="1" thickBot="1" x14ac:dyDescent="0.2">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t="s">
        <v>638</v>
      </c>
      <c r="BS21" s="1021" t="s">
        <v>631</v>
      </c>
      <c r="BT21" s="1022"/>
      <c r="BU21" s="1022"/>
      <c r="BV21" s="1022"/>
      <c r="BW21" s="1022"/>
      <c r="BX21" s="1022"/>
      <c r="BY21" s="1022"/>
      <c r="BZ21" s="1022"/>
      <c r="CA21" s="1022"/>
      <c r="CB21" s="1022"/>
      <c r="CC21" s="1022"/>
      <c r="CD21" s="1022"/>
      <c r="CE21" s="1022"/>
      <c r="CF21" s="1022"/>
      <c r="CG21" s="1043"/>
      <c r="CH21" s="1018">
        <v>-3</v>
      </c>
      <c r="CI21" s="1019"/>
      <c r="CJ21" s="1019"/>
      <c r="CK21" s="1019"/>
      <c r="CL21" s="1020"/>
      <c r="CM21" s="1018">
        <v>409</v>
      </c>
      <c r="CN21" s="1019"/>
      <c r="CO21" s="1019"/>
      <c r="CP21" s="1019"/>
      <c r="CQ21" s="1020"/>
      <c r="CR21" s="1018">
        <v>217</v>
      </c>
      <c r="CS21" s="1019"/>
      <c r="CT21" s="1019"/>
      <c r="CU21" s="1019"/>
      <c r="CV21" s="1020"/>
      <c r="CW21" s="1018">
        <v>259</v>
      </c>
      <c r="CX21" s="1019"/>
      <c r="CY21" s="1019"/>
      <c r="CZ21" s="1019"/>
      <c r="DA21" s="1020"/>
      <c r="DB21" s="1018" t="s">
        <v>541</v>
      </c>
      <c r="DC21" s="1019"/>
      <c r="DD21" s="1019"/>
      <c r="DE21" s="1019"/>
      <c r="DF21" s="1020"/>
      <c r="DG21" s="1018" t="s">
        <v>541</v>
      </c>
      <c r="DH21" s="1019"/>
      <c r="DI21" s="1019"/>
      <c r="DJ21" s="1019"/>
      <c r="DK21" s="1020"/>
      <c r="DL21" s="1018">
        <v>1228</v>
      </c>
      <c r="DM21" s="1019"/>
      <c r="DN21" s="1019"/>
      <c r="DO21" s="1019"/>
      <c r="DP21" s="1020"/>
      <c r="DQ21" s="1018">
        <v>1105</v>
      </c>
      <c r="DR21" s="1019"/>
      <c r="DS21" s="1019"/>
      <c r="DT21" s="1019"/>
      <c r="DU21" s="1020"/>
      <c r="DV21" s="1021"/>
      <c r="DW21" s="1022"/>
      <c r="DX21" s="1022"/>
      <c r="DY21" s="1022"/>
      <c r="DZ21" s="1023"/>
      <c r="EA21" s="237"/>
    </row>
    <row r="22" spans="1:131" s="238" customFormat="1" ht="26.25" customHeight="1" x14ac:dyDescent="0.15">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405</v>
      </c>
      <c r="BA22" s="1057"/>
      <c r="BB22" s="1057"/>
      <c r="BC22" s="1057"/>
      <c r="BD22" s="1058"/>
      <c r="BE22" s="236"/>
      <c r="BF22" s="236"/>
      <c r="BG22" s="236"/>
      <c r="BH22" s="236"/>
      <c r="BI22" s="236"/>
      <c r="BJ22" s="236"/>
      <c r="BK22" s="236"/>
      <c r="BL22" s="236"/>
      <c r="BM22" s="236"/>
      <c r="BN22" s="236"/>
      <c r="BO22" s="236"/>
      <c r="BP22" s="236"/>
      <c r="BQ22" s="241">
        <v>16</v>
      </c>
      <c r="BR22" s="242"/>
      <c r="BS22" s="1021" t="s">
        <v>632</v>
      </c>
      <c r="BT22" s="1022"/>
      <c r="BU22" s="1022"/>
      <c r="BV22" s="1022"/>
      <c r="BW22" s="1022"/>
      <c r="BX22" s="1022"/>
      <c r="BY22" s="1022"/>
      <c r="BZ22" s="1022"/>
      <c r="CA22" s="1022"/>
      <c r="CB22" s="1022"/>
      <c r="CC22" s="1022"/>
      <c r="CD22" s="1022"/>
      <c r="CE22" s="1022"/>
      <c r="CF22" s="1022"/>
      <c r="CG22" s="1043"/>
      <c r="CH22" s="1018">
        <v>-78</v>
      </c>
      <c r="CI22" s="1019"/>
      <c r="CJ22" s="1019"/>
      <c r="CK22" s="1019"/>
      <c r="CL22" s="1020"/>
      <c r="CM22" s="1018">
        <v>211</v>
      </c>
      <c r="CN22" s="1019"/>
      <c r="CO22" s="1019"/>
      <c r="CP22" s="1019"/>
      <c r="CQ22" s="1020"/>
      <c r="CR22" s="1018">
        <v>100</v>
      </c>
      <c r="CS22" s="1019"/>
      <c r="CT22" s="1019"/>
      <c r="CU22" s="1019"/>
      <c r="CV22" s="1020"/>
      <c r="CW22" s="1018">
        <v>159</v>
      </c>
      <c r="CX22" s="1019"/>
      <c r="CY22" s="1019"/>
      <c r="CZ22" s="1019"/>
      <c r="DA22" s="1020"/>
      <c r="DB22" s="1018" t="s">
        <v>541</v>
      </c>
      <c r="DC22" s="1019"/>
      <c r="DD22" s="1019"/>
      <c r="DE22" s="1019"/>
      <c r="DF22" s="1020"/>
      <c r="DG22" s="1018" t="s">
        <v>541</v>
      </c>
      <c r="DH22" s="1019"/>
      <c r="DI22" s="1019"/>
      <c r="DJ22" s="1019"/>
      <c r="DK22" s="1020"/>
      <c r="DL22" s="1018" t="s">
        <v>541</v>
      </c>
      <c r="DM22" s="1019"/>
      <c r="DN22" s="1019"/>
      <c r="DO22" s="1019"/>
      <c r="DP22" s="1020"/>
      <c r="DQ22" s="1018" t="s">
        <v>541</v>
      </c>
      <c r="DR22" s="1019"/>
      <c r="DS22" s="1019"/>
      <c r="DT22" s="1019"/>
      <c r="DU22" s="1020"/>
      <c r="DV22" s="1021"/>
      <c r="DW22" s="1022"/>
      <c r="DX22" s="1022"/>
      <c r="DY22" s="1022"/>
      <c r="DZ22" s="1023"/>
      <c r="EA22" s="237"/>
    </row>
    <row r="23" spans="1:131" s="238" customFormat="1" ht="26.25" customHeight="1" thickBot="1" x14ac:dyDescent="0.2">
      <c r="A23" s="243" t="s">
        <v>406</v>
      </c>
      <c r="B23" s="966" t="s">
        <v>407</v>
      </c>
      <c r="C23" s="967"/>
      <c r="D23" s="967"/>
      <c r="E23" s="967"/>
      <c r="F23" s="967"/>
      <c r="G23" s="967"/>
      <c r="H23" s="967"/>
      <c r="I23" s="967"/>
      <c r="J23" s="967"/>
      <c r="K23" s="967"/>
      <c r="L23" s="967"/>
      <c r="M23" s="967"/>
      <c r="N23" s="967"/>
      <c r="O23" s="967"/>
      <c r="P23" s="977"/>
      <c r="Q23" s="1096">
        <v>759734</v>
      </c>
      <c r="R23" s="1090"/>
      <c r="S23" s="1090"/>
      <c r="T23" s="1090"/>
      <c r="U23" s="1090"/>
      <c r="V23" s="1090">
        <v>747377</v>
      </c>
      <c r="W23" s="1090"/>
      <c r="X23" s="1090"/>
      <c r="Y23" s="1090"/>
      <c r="Z23" s="1090"/>
      <c r="AA23" s="1090">
        <v>12357</v>
      </c>
      <c r="AB23" s="1090"/>
      <c r="AC23" s="1090"/>
      <c r="AD23" s="1090"/>
      <c r="AE23" s="1097"/>
      <c r="AF23" s="1098">
        <v>1897</v>
      </c>
      <c r="AG23" s="1090"/>
      <c r="AH23" s="1090"/>
      <c r="AI23" s="1090"/>
      <c r="AJ23" s="1099"/>
      <c r="AK23" s="1100"/>
      <c r="AL23" s="1101"/>
      <c r="AM23" s="1101"/>
      <c r="AN23" s="1101"/>
      <c r="AO23" s="1101"/>
      <c r="AP23" s="1090">
        <v>1195916</v>
      </c>
      <c r="AQ23" s="1090"/>
      <c r="AR23" s="1090"/>
      <c r="AS23" s="1090"/>
      <c r="AT23" s="1090"/>
      <c r="AU23" s="1091"/>
      <c r="AV23" s="1091"/>
      <c r="AW23" s="1091"/>
      <c r="AX23" s="1091"/>
      <c r="AY23" s="1092"/>
      <c r="AZ23" s="1093" t="s">
        <v>399</v>
      </c>
      <c r="BA23" s="1094"/>
      <c r="BB23" s="1094"/>
      <c r="BC23" s="1094"/>
      <c r="BD23" s="1095"/>
      <c r="BE23" s="236"/>
      <c r="BF23" s="236"/>
      <c r="BG23" s="236"/>
      <c r="BH23" s="236"/>
      <c r="BI23" s="236"/>
      <c r="BJ23" s="236"/>
      <c r="BK23" s="236"/>
      <c r="BL23" s="236"/>
      <c r="BM23" s="236"/>
      <c r="BN23" s="236"/>
      <c r="BO23" s="236"/>
      <c r="BP23" s="236"/>
      <c r="BQ23" s="241">
        <v>17</v>
      </c>
      <c r="BR23" s="242"/>
      <c r="BS23" s="1021" t="s">
        <v>633</v>
      </c>
      <c r="BT23" s="1022"/>
      <c r="BU23" s="1022"/>
      <c r="BV23" s="1022"/>
      <c r="BW23" s="1022"/>
      <c r="BX23" s="1022"/>
      <c r="BY23" s="1022"/>
      <c r="BZ23" s="1022"/>
      <c r="CA23" s="1022"/>
      <c r="CB23" s="1022"/>
      <c r="CC23" s="1022"/>
      <c r="CD23" s="1022"/>
      <c r="CE23" s="1022"/>
      <c r="CF23" s="1022"/>
      <c r="CG23" s="1043"/>
      <c r="CH23" s="1018">
        <v>226</v>
      </c>
      <c r="CI23" s="1019"/>
      <c r="CJ23" s="1019"/>
      <c r="CK23" s="1019"/>
      <c r="CL23" s="1020"/>
      <c r="CM23" s="1018">
        <v>11431</v>
      </c>
      <c r="CN23" s="1019"/>
      <c r="CO23" s="1019"/>
      <c r="CP23" s="1019"/>
      <c r="CQ23" s="1020"/>
      <c r="CR23" s="1018">
        <v>1</v>
      </c>
      <c r="CS23" s="1019"/>
      <c r="CT23" s="1019"/>
      <c r="CU23" s="1019"/>
      <c r="CV23" s="1020"/>
      <c r="CW23" s="1018">
        <v>3</v>
      </c>
      <c r="CX23" s="1019"/>
      <c r="CY23" s="1019"/>
      <c r="CZ23" s="1019"/>
      <c r="DA23" s="1020"/>
      <c r="DB23" s="1018" t="s">
        <v>541</v>
      </c>
      <c r="DC23" s="1019"/>
      <c r="DD23" s="1019"/>
      <c r="DE23" s="1019"/>
      <c r="DF23" s="1020"/>
      <c r="DG23" s="1018" t="s">
        <v>541</v>
      </c>
      <c r="DH23" s="1019"/>
      <c r="DI23" s="1019"/>
      <c r="DJ23" s="1019"/>
      <c r="DK23" s="1020"/>
      <c r="DL23" s="1018" t="s">
        <v>541</v>
      </c>
      <c r="DM23" s="1019"/>
      <c r="DN23" s="1019"/>
      <c r="DO23" s="1019"/>
      <c r="DP23" s="1020"/>
      <c r="DQ23" s="1018" t="s">
        <v>541</v>
      </c>
      <c r="DR23" s="1019"/>
      <c r="DS23" s="1019"/>
      <c r="DT23" s="1019"/>
      <c r="DU23" s="1020"/>
      <c r="DV23" s="1021"/>
      <c r="DW23" s="1022"/>
      <c r="DX23" s="1022"/>
      <c r="DY23" s="1022"/>
      <c r="DZ23" s="1023"/>
      <c r="EA23" s="237"/>
    </row>
    <row r="24" spans="1:131" s="238" customFormat="1" ht="26.25" customHeight="1" x14ac:dyDescent="0.15">
      <c r="A24" s="1089" t="s">
        <v>408</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t="s">
        <v>638</v>
      </c>
      <c r="BS24" s="1021" t="s">
        <v>634</v>
      </c>
      <c r="BT24" s="1022"/>
      <c r="BU24" s="1022"/>
      <c r="BV24" s="1022"/>
      <c r="BW24" s="1022"/>
      <c r="BX24" s="1022"/>
      <c r="BY24" s="1022"/>
      <c r="BZ24" s="1022"/>
      <c r="CA24" s="1022"/>
      <c r="CB24" s="1022"/>
      <c r="CC24" s="1022"/>
      <c r="CD24" s="1022"/>
      <c r="CE24" s="1022"/>
      <c r="CF24" s="1022"/>
      <c r="CG24" s="1043"/>
      <c r="CH24" s="1018" t="s">
        <v>541</v>
      </c>
      <c r="CI24" s="1019"/>
      <c r="CJ24" s="1019"/>
      <c r="CK24" s="1019"/>
      <c r="CL24" s="1020"/>
      <c r="CM24" s="1018">
        <v>87437</v>
      </c>
      <c r="CN24" s="1019"/>
      <c r="CO24" s="1019"/>
      <c r="CP24" s="1019"/>
      <c r="CQ24" s="1020"/>
      <c r="CR24" s="1018">
        <v>43651</v>
      </c>
      <c r="CS24" s="1019"/>
      <c r="CT24" s="1019"/>
      <c r="CU24" s="1019"/>
      <c r="CV24" s="1020"/>
      <c r="CW24" s="1018" t="s">
        <v>541</v>
      </c>
      <c r="CX24" s="1019"/>
      <c r="CY24" s="1019"/>
      <c r="CZ24" s="1019"/>
      <c r="DA24" s="1020"/>
      <c r="DB24" s="1018">
        <v>19286</v>
      </c>
      <c r="DC24" s="1019"/>
      <c r="DD24" s="1019"/>
      <c r="DE24" s="1019"/>
      <c r="DF24" s="1020"/>
      <c r="DG24" s="1018">
        <v>98924</v>
      </c>
      <c r="DH24" s="1019"/>
      <c r="DI24" s="1019"/>
      <c r="DJ24" s="1019"/>
      <c r="DK24" s="1020"/>
      <c r="DL24" s="1018" t="s">
        <v>541</v>
      </c>
      <c r="DM24" s="1019"/>
      <c r="DN24" s="1019"/>
      <c r="DO24" s="1019"/>
      <c r="DP24" s="1020"/>
      <c r="DQ24" s="1018">
        <v>9151</v>
      </c>
      <c r="DR24" s="1019"/>
      <c r="DS24" s="1019"/>
      <c r="DT24" s="1019"/>
      <c r="DU24" s="1020"/>
      <c r="DV24" s="1021"/>
      <c r="DW24" s="1022"/>
      <c r="DX24" s="1022"/>
      <c r="DY24" s="1022"/>
      <c r="DZ24" s="1023"/>
      <c r="EA24" s="237"/>
    </row>
    <row r="25" spans="1:131" ht="26.25" customHeight="1" thickBot="1" x14ac:dyDescent="0.2">
      <c r="A25" s="1088" t="s">
        <v>409</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t="s">
        <v>638</v>
      </c>
      <c r="BS25" s="1021" t="s">
        <v>635</v>
      </c>
      <c r="BT25" s="1022"/>
      <c r="BU25" s="1022"/>
      <c r="BV25" s="1022"/>
      <c r="BW25" s="1022"/>
      <c r="BX25" s="1022"/>
      <c r="BY25" s="1022"/>
      <c r="BZ25" s="1022"/>
      <c r="CA25" s="1022"/>
      <c r="CB25" s="1022"/>
      <c r="CC25" s="1022"/>
      <c r="CD25" s="1022"/>
      <c r="CE25" s="1022"/>
      <c r="CF25" s="1022"/>
      <c r="CG25" s="1043"/>
      <c r="CH25" s="1018">
        <v>-483</v>
      </c>
      <c r="CI25" s="1019"/>
      <c r="CJ25" s="1019"/>
      <c r="CK25" s="1019"/>
      <c r="CL25" s="1020"/>
      <c r="CM25" s="1018">
        <v>206</v>
      </c>
      <c r="CN25" s="1019"/>
      <c r="CO25" s="1019"/>
      <c r="CP25" s="1019"/>
      <c r="CQ25" s="1020"/>
      <c r="CR25" s="1018">
        <v>5100</v>
      </c>
      <c r="CS25" s="1019"/>
      <c r="CT25" s="1019"/>
      <c r="CU25" s="1019"/>
      <c r="CV25" s="1020"/>
      <c r="CW25" s="1018">
        <v>129</v>
      </c>
      <c r="CX25" s="1019"/>
      <c r="CY25" s="1019"/>
      <c r="CZ25" s="1019"/>
      <c r="DA25" s="1020"/>
      <c r="DB25" s="1018">
        <v>14971</v>
      </c>
      <c r="DC25" s="1019"/>
      <c r="DD25" s="1019"/>
      <c r="DE25" s="1019"/>
      <c r="DF25" s="1020"/>
      <c r="DG25" s="1018" t="s">
        <v>541</v>
      </c>
      <c r="DH25" s="1019"/>
      <c r="DI25" s="1019"/>
      <c r="DJ25" s="1019"/>
      <c r="DK25" s="1020"/>
      <c r="DL25" s="1018">
        <v>15500</v>
      </c>
      <c r="DM25" s="1019"/>
      <c r="DN25" s="1019"/>
      <c r="DO25" s="1019"/>
      <c r="DP25" s="1020"/>
      <c r="DQ25" s="1018">
        <v>13950</v>
      </c>
      <c r="DR25" s="1019"/>
      <c r="DS25" s="1019"/>
      <c r="DT25" s="1019"/>
      <c r="DU25" s="1020"/>
      <c r="DV25" s="1021"/>
      <c r="DW25" s="1022"/>
      <c r="DX25" s="1022"/>
      <c r="DY25" s="1022"/>
      <c r="DZ25" s="1023"/>
      <c r="EA25" s="233"/>
    </row>
    <row r="26" spans="1:131" ht="26.25" customHeight="1" x14ac:dyDescent="0.15">
      <c r="A26" s="1024" t="s">
        <v>375</v>
      </c>
      <c r="B26" s="1025"/>
      <c r="C26" s="1025"/>
      <c r="D26" s="1025"/>
      <c r="E26" s="1025"/>
      <c r="F26" s="1025"/>
      <c r="G26" s="1025"/>
      <c r="H26" s="1025"/>
      <c r="I26" s="1025"/>
      <c r="J26" s="1025"/>
      <c r="K26" s="1025"/>
      <c r="L26" s="1025"/>
      <c r="M26" s="1025"/>
      <c r="N26" s="1025"/>
      <c r="O26" s="1025"/>
      <c r="P26" s="1026"/>
      <c r="Q26" s="1030" t="s">
        <v>410</v>
      </c>
      <c r="R26" s="1031"/>
      <c r="S26" s="1031"/>
      <c r="T26" s="1031"/>
      <c r="U26" s="1032"/>
      <c r="V26" s="1030" t="s">
        <v>411</v>
      </c>
      <c r="W26" s="1031"/>
      <c r="X26" s="1031"/>
      <c r="Y26" s="1031"/>
      <c r="Z26" s="1032"/>
      <c r="AA26" s="1030" t="s">
        <v>412</v>
      </c>
      <c r="AB26" s="1031"/>
      <c r="AC26" s="1031"/>
      <c r="AD26" s="1031"/>
      <c r="AE26" s="1031"/>
      <c r="AF26" s="1084" t="s">
        <v>413</v>
      </c>
      <c r="AG26" s="1037"/>
      <c r="AH26" s="1037"/>
      <c r="AI26" s="1037"/>
      <c r="AJ26" s="1085"/>
      <c r="AK26" s="1031" t="s">
        <v>414</v>
      </c>
      <c r="AL26" s="1031"/>
      <c r="AM26" s="1031"/>
      <c r="AN26" s="1031"/>
      <c r="AO26" s="1032"/>
      <c r="AP26" s="1030" t="s">
        <v>415</v>
      </c>
      <c r="AQ26" s="1031"/>
      <c r="AR26" s="1031"/>
      <c r="AS26" s="1031"/>
      <c r="AT26" s="1032"/>
      <c r="AU26" s="1030" t="s">
        <v>416</v>
      </c>
      <c r="AV26" s="1031"/>
      <c r="AW26" s="1031"/>
      <c r="AX26" s="1031"/>
      <c r="AY26" s="1032"/>
      <c r="AZ26" s="1030" t="s">
        <v>417</v>
      </c>
      <c r="BA26" s="1031"/>
      <c r="BB26" s="1031"/>
      <c r="BC26" s="1031"/>
      <c r="BD26" s="1032"/>
      <c r="BE26" s="1030" t="s">
        <v>382</v>
      </c>
      <c r="BF26" s="1031"/>
      <c r="BG26" s="1031"/>
      <c r="BH26" s="1031"/>
      <c r="BI26" s="1044"/>
      <c r="BJ26" s="235"/>
      <c r="BK26" s="235"/>
      <c r="BL26" s="235"/>
      <c r="BM26" s="235"/>
      <c r="BN26" s="235"/>
      <c r="BO26" s="244"/>
      <c r="BP26" s="244"/>
      <c r="BQ26" s="241">
        <v>20</v>
      </c>
      <c r="BR26" s="242"/>
      <c r="BS26" s="1021" t="s">
        <v>636</v>
      </c>
      <c r="BT26" s="1022"/>
      <c r="BU26" s="1022"/>
      <c r="BV26" s="1022"/>
      <c r="BW26" s="1022"/>
      <c r="BX26" s="1022"/>
      <c r="BY26" s="1022"/>
      <c r="BZ26" s="1022"/>
      <c r="CA26" s="1022"/>
      <c r="CB26" s="1022"/>
      <c r="CC26" s="1022"/>
      <c r="CD26" s="1022"/>
      <c r="CE26" s="1022"/>
      <c r="CF26" s="1022"/>
      <c r="CG26" s="1043"/>
      <c r="CH26" s="1018">
        <v>-3</v>
      </c>
      <c r="CI26" s="1019"/>
      <c r="CJ26" s="1019"/>
      <c r="CK26" s="1019"/>
      <c r="CL26" s="1020"/>
      <c r="CM26" s="1018">
        <v>112</v>
      </c>
      <c r="CN26" s="1019"/>
      <c r="CO26" s="1019"/>
      <c r="CP26" s="1019"/>
      <c r="CQ26" s="1020"/>
      <c r="CR26" s="1018">
        <v>20</v>
      </c>
      <c r="CS26" s="1019"/>
      <c r="CT26" s="1019"/>
      <c r="CU26" s="1019"/>
      <c r="CV26" s="1020"/>
      <c r="CW26" s="1018" t="s">
        <v>541</v>
      </c>
      <c r="CX26" s="1019"/>
      <c r="CY26" s="1019"/>
      <c r="CZ26" s="1019"/>
      <c r="DA26" s="1020"/>
      <c r="DB26" s="1018" t="s">
        <v>541</v>
      </c>
      <c r="DC26" s="1019"/>
      <c r="DD26" s="1019"/>
      <c r="DE26" s="1019"/>
      <c r="DF26" s="1020"/>
      <c r="DG26" s="1018" t="s">
        <v>541</v>
      </c>
      <c r="DH26" s="1019"/>
      <c r="DI26" s="1019"/>
      <c r="DJ26" s="1019"/>
      <c r="DK26" s="1020"/>
      <c r="DL26" s="1018" t="s">
        <v>541</v>
      </c>
      <c r="DM26" s="1019"/>
      <c r="DN26" s="1019"/>
      <c r="DO26" s="1019"/>
      <c r="DP26" s="1020"/>
      <c r="DQ26" s="1018" t="s">
        <v>541</v>
      </c>
      <c r="DR26" s="1019"/>
      <c r="DS26" s="1019"/>
      <c r="DT26" s="1019"/>
      <c r="DU26" s="1020"/>
      <c r="DV26" s="1021"/>
      <c r="DW26" s="1022"/>
      <c r="DX26" s="1022"/>
      <c r="DY26" s="1022"/>
      <c r="DZ26" s="1023"/>
      <c r="EA26" s="233"/>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t="s">
        <v>637</v>
      </c>
      <c r="BT27" s="1022"/>
      <c r="BU27" s="1022"/>
      <c r="BV27" s="1022"/>
      <c r="BW27" s="1022"/>
      <c r="BX27" s="1022"/>
      <c r="BY27" s="1022"/>
      <c r="BZ27" s="1022"/>
      <c r="CA27" s="1022"/>
      <c r="CB27" s="1022"/>
      <c r="CC27" s="1022"/>
      <c r="CD27" s="1022"/>
      <c r="CE27" s="1022"/>
      <c r="CF27" s="1022"/>
      <c r="CG27" s="1043"/>
      <c r="CH27" s="1018">
        <v>46</v>
      </c>
      <c r="CI27" s="1019"/>
      <c r="CJ27" s="1019"/>
      <c r="CK27" s="1019"/>
      <c r="CL27" s="1020"/>
      <c r="CM27" s="1018">
        <v>13884</v>
      </c>
      <c r="CN27" s="1019"/>
      <c r="CO27" s="1019"/>
      <c r="CP27" s="1019"/>
      <c r="CQ27" s="1020"/>
      <c r="CR27" s="1018">
        <v>15510</v>
      </c>
      <c r="CS27" s="1019"/>
      <c r="CT27" s="1019"/>
      <c r="CU27" s="1019"/>
      <c r="CV27" s="1020"/>
      <c r="CW27" s="1018">
        <v>3165</v>
      </c>
      <c r="CX27" s="1019"/>
      <c r="CY27" s="1019"/>
      <c r="CZ27" s="1019"/>
      <c r="DA27" s="1020"/>
      <c r="DB27" s="1018" t="s">
        <v>541</v>
      </c>
      <c r="DC27" s="1019"/>
      <c r="DD27" s="1019"/>
      <c r="DE27" s="1019"/>
      <c r="DF27" s="1020"/>
      <c r="DG27" s="1018" t="s">
        <v>541</v>
      </c>
      <c r="DH27" s="1019"/>
      <c r="DI27" s="1019"/>
      <c r="DJ27" s="1019"/>
      <c r="DK27" s="1020"/>
      <c r="DL27" s="1018" t="s">
        <v>541</v>
      </c>
      <c r="DM27" s="1019"/>
      <c r="DN27" s="1019"/>
      <c r="DO27" s="1019"/>
      <c r="DP27" s="1020"/>
      <c r="DQ27" s="1018" t="s">
        <v>541</v>
      </c>
      <c r="DR27" s="1019"/>
      <c r="DS27" s="1019"/>
      <c r="DT27" s="1019"/>
      <c r="DU27" s="1020"/>
      <c r="DV27" s="1021"/>
      <c r="DW27" s="1022"/>
      <c r="DX27" s="1022"/>
      <c r="DY27" s="1022"/>
      <c r="DZ27" s="1023"/>
      <c r="EA27" s="233"/>
    </row>
    <row r="28" spans="1:131" ht="26.25" customHeight="1" thickTop="1" x14ac:dyDescent="0.15">
      <c r="A28" s="245">
        <v>1</v>
      </c>
      <c r="B28" s="1076" t="s">
        <v>418</v>
      </c>
      <c r="C28" s="1077"/>
      <c r="D28" s="1077"/>
      <c r="E28" s="1077"/>
      <c r="F28" s="1077"/>
      <c r="G28" s="1077"/>
      <c r="H28" s="1077"/>
      <c r="I28" s="1077"/>
      <c r="J28" s="1077"/>
      <c r="K28" s="1077"/>
      <c r="L28" s="1077"/>
      <c r="M28" s="1077"/>
      <c r="N28" s="1077"/>
      <c r="O28" s="1077"/>
      <c r="P28" s="1078"/>
      <c r="Q28" s="1079">
        <v>15907</v>
      </c>
      <c r="R28" s="1080"/>
      <c r="S28" s="1080"/>
      <c r="T28" s="1080"/>
      <c r="U28" s="1080"/>
      <c r="V28" s="1080">
        <v>15823</v>
      </c>
      <c r="W28" s="1080"/>
      <c r="X28" s="1080"/>
      <c r="Y28" s="1080"/>
      <c r="Z28" s="1080"/>
      <c r="AA28" s="1080">
        <v>84</v>
      </c>
      <c r="AB28" s="1080"/>
      <c r="AC28" s="1080"/>
      <c r="AD28" s="1080"/>
      <c r="AE28" s="1081"/>
      <c r="AF28" s="1082">
        <v>84</v>
      </c>
      <c r="AG28" s="1080"/>
      <c r="AH28" s="1080"/>
      <c r="AI28" s="1080"/>
      <c r="AJ28" s="1083"/>
      <c r="AK28" s="1071">
        <v>2664</v>
      </c>
      <c r="AL28" s="1072"/>
      <c r="AM28" s="1072"/>
      <c r="AN28" s="1072"/>
      <c r="AO28" s="1072"/>
      <c r="AP28" s="1072" t="s">
        <v>541</v>
      </c>
      <c r="AQ28" s="1072"/>
      <c r="AR28" s="1072"/>
      <c r="AS28" s="1072"/>
      <c r="AT28" s="1072"/>
      <c r="AU28" s="1072" t="s">
        <v>541</v>
      </c>
      <c r="AV28" s="1072"/>
      <c r="AW28" s="1072"/>
      <c r="AX28" s="1072"/>
      <c r="AY28" s="1072"/>
      <c r="AZ28" s="1073" t="s">
        <v>541</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15">
      <c r="A29" s="245">
        <v>2</v>
      </c>
      <c r="B29" s="1059" t="s">
        <v>419</v>
      </c>
      <c r="C29" s="1060"/>
      <c r="D29" s="1060"/>
      <c r="E29" s="1060"/>
      <c r="F29" s="1060"/>
      <c r="G29" s="1060"/>
      <c r="H29" s="1060"/>
      <c r="I29" s="1060"/>
      <c r="J29" s="1060"/>
      <c r="K29" s="1060"/>
      <c r="L29" s="1060"/>
      <c r="M29" s="1060"/>
      <c r="N29" s="1060"/>
      <c r="O29" s="1060"/>
      <c r="P29" s="1061"/>
      <c r="Q29" s="1067">
        <v>100607</v>
      </c>
      <c r="R29" s="1068"/>
      <c r="S29" s="1068"/>
      <c r="T29" s="1068"/>
      <c r="U29" s="1068"/>
      <c r="V29" s="1068">
        <v>98693</v>
      </c>
      <c r="W29" s="1068"/>
      <c r="X29" s="1068"/>
      <c r="Y29" s="1068"/>
      <c r="Z29" s="1068"/>
      <c r="AA29" s="1068">
        <v>1914</v>
      </c>
      <c r="AB29" s="1068"/>
      <c r="AC29" s="1068"/>
      <c r="AD29" s="1068"/>
      <c r="AE29" s="1069"/>
      <c r="AF29" s="1064">
        <v>1914</v>
      </c>
      <c r="AG29" s="1065"/>
      <c r="AH29" s="1065"/>
      <c r="AI29" s="1065"/>
      <c r="AJ29" s="1066"/>
      <c r="AK29" s="1009">
        <v>15662</v>
      </c>
      <c r="AL29" s="1000"/>
      <c r="AM29" s="1000"/>
      <c r="AN29" s="1000"/>
      <c r="AO29" s="1000"/>
      <c r="AP29" s="1000" t="s">
        <v>541</v>
      </c>
      <c r="AQ29" s="1000"/>
      <c r="AR29" s="1000"/>
      <c r="AS29" s="1000"/>
      <c r="AT29" s="1000"/>
      <c r="AU29" s="1000" t="s">
        <v>541</v>
      </c>
      <c r="AV29" s="1000"/>
      <c r="AW29" s="1000"/>
      <c r="AX29" s="1000"/>
      <c r="AY29" s="1000"/>
      <c r="AZ29" s="1070" t="s">
        <v>541</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15">
      <c r="A30" s="245">
        <v>3</v>
      </c>
      <c r="B30" s="1059" t="s">
        <v>420</v>
      </c>
      <c r="C30" s="1060"/>
      <c r="D30" s="1060"/>
      <c r="E30" s="1060"/>
      <c r="F30" s="1060"/>
      <c r="G30" s="1060"/>
      <c r="H30" s="1060"/>
      <c r="I30" s="1060"/>
      <c r="J30" s="1060"/>
      <c r="K30" s="1060"/>
      <c r="L30" s="1060"/>
      <c r="M30" s="1060"/>
      <c r="N30" s="1060"/>
      <c r="O30" s="1060"/>
      <c r="P30" s="1061"/>
      <c r="Q30" s="1067">
        <v>107940</v>
      </c>
      <c r="R30" s="1068"/>
      <c r="S30" s="1068"/>
      <c r="T30" s="1068"/>
      <c r="U30" s="1068"/>
      <c r="V30" s="1068">
        <v>106239</v>
      </c>
      <c r="W30" s="1068"/>
      <c r="X30" s="1068"/>
      <c r="Y30" s="1068"/>
      <c r="Z30" s="1068"/>
      <c r="AA30" s="1068">
        <v>1701</v>
      </c>
      <c r="AB30" s="1068"/>
      <c r="AC30" s="1068"/>
      <c r="AD30" s="1068"/>
      <c r="AE30" s="1069"/>
      <c r="AF30" s="1064">
        <v>1701</v>
      </c>
      <c r="AG30" s="1065"/>
      <c r="AH30" s="1065"/>
      <c r="AI30" s="1065"/>
      <c r="AJ30" s="1066"/>
      <c r="AK30" s="1009">
        <v>7463</v>
      </c>
      <c r="AL30" s="1000"/>
      <c r="AM30" s="1000"/>
      <c r="AN30" s="1000"/>
      <c r="AO30" s="1000"/>
      <c r="AP30" s="1000" t="s">
        <v>541</v>
      </c>
      <c r="AQ30" s="1000"/>
      <c r="AR30" s="1000"/>
      <c r="AS30" s="1000"/>
      <c r="AT30" s="1000"/>
      <c r="AU30" s="1000" t="s">
        <v>541</v>
      </c>
      <c r="AV30" s="1000"/>
      <c r="AW30" s="1000"/>
      <c r="AX30" s="1000"/>
      <c r="AY30" s="1000"/>
      <c r="AZ30" s="1070" t="s">
        <v>541</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15">
      <c r="A31" s="245">
        <v>4</v>
      </c>
      <c r="B31" s="1059" t="s">
        <v>421</v>
      </c>
      <c r="C31" s="1060"/>
      <c r="D31" s="1060"/>
      <c r="E31" s="1060"/>
      <c r="F31" s="1060"/>
      <c r="G31" s="1060"/>
      <c r="H31" s="1060"/>
      <c r="I31" s="1060"/>
      <c r="J31" s="1060"/>
      <c r="K31" s="1060"/>
      <c r="L31" s="1060"/>
      <c r="M31" s="1060"/>
      <c r="N31" s="1060"/>
      <c r="O31" s="1060"/>
      <c r="P31" s="1061"/>
      <c r="Q31" s="1067">
        <v>26646</v>
      </c>
      <c r="R31" s="1068"/>
      <c r="S31" s="1068"/>
      <c r="T31" s="1068"/>
      <c r="U31" s="1068"/>
      <c r="V31" s="1068">
        <v>24467</v>
      </c>
      <c r="W31" s="1068"/>
      <c r="X31" s="1068"/>
      <c r="Y31" s="1068"/>
      <c r="Z31" s="1068"/>
      <c r="AA31" s="1068">
        <v>2179</v>
      </c>
      <c r="AB31" s="1068"/>
      <c r="AC31" s="1068"/>
      <c r="AD31" s="1068"/>
      <c r="AE31" s="1069"/>
      <c r="AF31" s="1064">
        <v>2179</v>
      </c>
      <c r="AG31" s="1065"/>
      <c r="AH31" s="1065"/>
      <c r="AI31" s="1065"/>
      <c r="AJ31" s="1066"/>
      <c r="AK31" s="1009" t="s">
        <v>541</v>
      </c>
      <c r="AL31" s="1000"/>
      <c r="AM31" s="1000"/>
      <c r="AN31" s="1000"/>
      <c r="AO31" s="1000"/>
      <c r="AP31" s="1000" t="s">
        <v>541</v>
      </c>
      <c r="AQ31" s="1000"/>
      <c r="AR31" s="1000"/>
      <c r="AS31" s="1000"/>
      <c r="AT31" s="1000"/>
      <c r="AU31" s="1000" t="s">
        <v>541</v>
      </c>
      <c r="AV31" s="1000"/>
      <c r="AW31" s="1000"/>
      <c r="AX31" s="1000"/>
      <c r="AY31" s="1000"/>
      <c r="AZ31" s="1070" t="s">
        <v>541</v>
      </c>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15">
      <c r="A32" s="245">
        <v>5</v>
      </c>
      <c r="B32" s="1059" t="s">
        <v>422</v>
      </c>
      <c r="C32" s="1060"/>
      <c r="D32" s="1060"/>
      <c r="E32" s="1060"/>
      <c r="F32" s="1060"/>
      <c r="G32" s="1060"/>
      <c r="H32" s="1060"/>
      <c r="I32" s="1060"/>
      <c r="J32" s="1060"/>
      <c r="K32" s="1060"/>
      <c r="L32" s="1060"/>
      <c r="M32" s="1060"/>
      <c r="N32" s="1060"/>
      <c r="O32" s="1060"/>
      <c r="P32" s="1061"/>
      <c r="Q32" s="1067">
        <v>517</v>
      </c>
      <c r="R32" s="1068"/>
      <c r="S32" s="1068"/>
      <c r="T32" s="1068"/>
      <c r="U32" s="1068"/>
      <c r="V32" s="1068">
        <v>513</v>
      </c>
      <c r="W32" s="1068"/>
      <c r="X32" s="1068"/>
      <c r="Y32" s="1068"/>
      <c r="Z32" s="1068"/>
      <c r="AA32" s="1068">
        <v>4</v>
      </c>
      <c r="AB32" s="1068"/>
      <c r="AC32" s="1068"/>
      <c r="AD32" s="1068"/>
      <c r="AE32" s="1069"/>
      <c r="AF32" s="1064" t="s">
        <v>423</v>
      </c>
      <c r="AG32" s="1065"/>
      <c r="AH32" s="1065"/>
      <c r="AI32" s="1065"/>
      <c r="AJ32" s="1066"/>
      <c r="AK32" s="1009" t="s">
        <v>541</v>
      </c>
      <c r="AL32" s="1000"/>
      <c r="AM32" s="1000"/>
      <c r="AN32" s="1000"/>
      <c r="AO32" s="1000"/>
      <c r="AP32" s="1000">
        <v>539</v>
      </c>
      <c r="AQ32" s="1000"/>
      <c r="AR32" s="1000"/>
      <c r="AS32" s="1000"/>
      <c r="AT32" s="1000"/>
      <c r="AU32" s="1000" t="s">
        <v>541</v>
      </c>
      <c r="AV32" s="1000"/>
      <c r="AW32" s="1000"/>
      <c r="AX32" s="1000"/>
      <c r="AY32" s="1000"/>
      <c r="AZ32" s="1070" t="s">
        <v>541</v>
      </c>
      <c r="BA32" s="1070"/>
      <c r="BB32" s="1070"/>
      <c r="BC32" s="1070"/>
      <c r="BD32" s="1070"/>
      <c r="BE32" s="1001"/>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15">
      <c r="A33" s="245">
        <v>6</v>
      </c>
      <c r="B33" s="1059" t="s">
        <v>424</v>
      </c>
      <c r="C33" s="1060"/>
      <c r="D33" s="1060"/>
      <c r="E33" s="1060"/>
      <c r="F33" s="1060"/>
      <c r="G33" s="1060"/>
      <c r="H33" s="1060"/>
      <c r="I33" s="1060"/>
      <c r="J33" s="1060"/>
      <c r="K33" s="1060"/>
      <c r="L33" s="1060"/>
      <c r="M33" s="1060"/>
      <c r="N33" s="1060"/>
      <c r="O33" s="1060"/>
      <c r="P33" s="1061"/>
      <c r="Q33" s="1067">
        <v>22681</v>
      </c>
      <c r="R33" s="1068"/>
      <c r="S33" s="1068"/>
      <c r="T33" s="1068"/>
      <c r="U33" s="1068"/>
      <c r="V33" s="1068">
        <v>22570</v>
      </c>
      <c r="W33" s="1068"/>
      <c r="X33" s="1068"/>
      <c r="Y33" s="1068"/>
      <c r="Z33" s="1068"/>
      <c r="AA33" s="1068">
        <v>111</v>
      </c>
      <c r="AB33" s="1068"/>
      <c r="AC33" s="1068"/>
      <c r="AD33" s="1068"/>
      <c r="AE33" s="1069"/>
      <c r="AF33" s="1064">
        <v>7077</v>
      </c>
      <c r="AG33" s="1065"/>
      <c r="AH33" s="1065"/>
      <c r="AI33" s="1065"/>
      <c r="AJ33" s="1066"/>
      <c r="AK33" s="1009">
        <v>291</v>
      </c>
      <c r="AL33" s="1000"/>
      <c r="AM33" s="1000"/>
      <c r="AN33" s="1000"/>
      <c r="AO33" s="1000"/>
      <c r="AP33" s="1000">
        <v>66596</v>
      </c>
      <c r="AQ33" s="1000"/>
      <c r="AR33" s="1000"/>
      <c r="AS33" s="1000"/>
      <c r="AT33" s="1000"/>
      <c r="AU33" s="1000">
        <v>2064</v>
      </c>
      <c r="AV33" s="1000"/>
      <c r="AW33" s="1000"/>
      <c r="AX33" s="1000"/>
      <c r="AY33" s="1000"/>
      <c r="AZ33" s="1070" t="s">
        <v>541</v>
      </c>
      <c r="BA33" s="1070"/>
      <c r="BB33" s="1070"/>
      <c r="BC33" s="1070"/>
      <c r="BD33" s="1070"/>
      <c r="BE33" s="1001" t="s">
        <v>610</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15">
      <c r="A34" s="245">
        <v>7</v>
      </c>
      <c r="B34" s="1059" t="s">
        <v>425</v>
      </c>
      <c r="C34" s="1060"/>
      <c r="D34" s="1060"/>
      <c r="E34" s="1060"/>
      <c r="F34" s="1060"/>
      <c r="G34" s="1060"/>
      <c r="H34" s="1060"/>
      <c r="I34" s="1060"/>
      <c r="J34" s="1060"/>
      <c r="K34" s="1060"/>
      <c r="L34" s="1060"/>
      <c r="M34" s="1060"/>
      <c r="N34" s="1060"/>
      <c r="O34" s="1060"/>
      <c r="P34" s="1061"/>
      <c r="Q34" s="1067">
        <v>42958</v>
      </c>
      <c r="R34" s="1068"/>
      <c r="S34" s="1068"/>
      <c r="T34" s="1068"/>
      <c r="U34" s="1068"/>
      <c r="V34" s="1068">
        <v>41909</v>
      </c>
      <c r="W34" s="1068"/>
      <c r="X34" s="1068"/>
      <c r="Y34" s="1068"/>
      <c r="Z34" s="1068"/>
      <c r="AA34" s="1068">
        <v>1049</v>
      </c>
      <c r="AB34" s="1068"/>
      <c r="AC34" s="1068"/>
      <c r="AD34" s="1068"/>
      <c r="AE34" s="1069"/>
      <c r="AF34" s="1064">
        <v>2401</v>
      </c>
      <c r="AG34" s="1065"/>
      <c r="AH34" s="1065"/>
      <c r="AI34" s="1065"/>
      <c r="AJ34" s="1066"/>
      <c r="AK34" s="1009">
        <v>17488</v>
      </c>
      <c r="AL34" s="1000"/>
      <c r="AM34" s="1000"/>
      <c r="AN34" s="1000"/>
      <c r="AO34" s="1000"/>
      <c r="AP34" s="1000">
        <v>384239</v>
      </c>
      <c r="AQ34" s="1000"/>
      <c r="AR34" s="1000"/>
      <c r="AS34" s="1000"/>
      <c r="AT34" s="1000"/>
      <c r="AU34" s="1000">
        <v>200573</v>
      </c>
      <c r="AV34" s="1000"/>
      <c r="AW34" s="1000"/>
      <c r="AX34" s="1000"/>
      <c r="AY34" s="1000"/>
      <c r="AZ34" s="1070" t="s">
        <v>541</v>
      </c>
      <c r="BA34" s="1070"/>
      <c r="BB34" s="1070"/>
      <c r="BC34" s="1070"/>
      <c r="BD34" s="1070"/>
      <c r="BE34" s="1001" t="s">
        <v>610</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15">
      <c r="A35" s="245">
        <v>8</v>
      </c>
      <c r="B35" s="1059" t="s">
        <v>426</v>
      </c>
      <c r="C35" s="1060"/>
      <c r="D35" s="1060"/>
      <c r="E35" s="1060"/>
      <c r="F35" s="1060"/>
      <c r="G35" s="1060"/>
      <c r="H35" s="1060"/>
      <c r="I35" s="1060"/>
      <c r="J35" s="1060"/>
      <c r="K35" s="1060"/>
      <c r="L35" s="1060"/>
      <c r="M35" s="1060"/>
      <c r="N35" s="1060"/>
      <c r="O35" s="1060"/>
      <c r="P35" s="1061"/>
      <c r="Q35" s="1067">
        <v>2115</v>
      </c>
      <c r="R35" s="1068"/>
      <c r="S35" s="1068"/>
      <c r="T35" s="1068"/>
      <c r="U35" s="1068"/>
      <c r="V35" s="1068">
        <v>2116</v>
      </c>
      <c r="W35" s="1068"/>
      <c r="X35" s="1068"/>
      <c r="Y35" s="1068"/>
      <c r="Z35" s="1068"/>
      <c r="AA35" s="1068">
        <v>-1</v>
      </c>
      <c r="AB35" s="1068"/>
      <c r="AC35" s="1068"/>
      <c r="AD35" s="1068"/>
      <c r="AE35" s="1069"/>
      <c r="AF35" s="1064">
        <v>34</v>
      </c>
      <c r="AG35" s="1065"/>
      <c r="AH35" s="1065"/>
      <c r="AI35" s="1065"/>
      <c r="AJ35" s="1066"/>
      <c r="AK35" s="1009">
        <v>186</v>
      </c>
      <c r="AL35" s="1000"/>
      <c r="AM35" s="1000"/>
      <c r="AN35" s="1000"/>
      <c r="AO35" s="1000"/>
      <c r="AP35" s="1000">
        <v>1115</v>
      </c>
      <c r="AQ35" s="1000"/>
      <c r="AR35" s="1000"/>
      <c r="AS35" s="1000"/>
      <c r="AT35" s="1000"/>
      <c r="AU35" s="1000">
        <v>694</v>
      </c>
      <c r="AV35" s="1000"/>
      <c r="AW35" s="1000"/>
      <c r="AX35" s="1000"/>
      <c r="AY35" s="1000"/>
      <c r="AZ35" s="1070" t="s">
        <v>541</v>
      </c>
      <c r="BA35" s="1070"/>
      <c r="BB35" s="1070"/>
      <c r="BC35" s="1070"/>
      <c r="BD35" s="1070"/>
      <c r="BE35" s="1001" t="s">
        <v>610</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15">
      <c r="A36" s="245">
        <v>9</v>
      </c>
      <c r="B36" s="1059" t="s">
        <v>427</v>
      </c>
      <c r="C36" s="1060"/>
      <c r="D36" s="1060"/>
      <c r="E36" s="1060"/>
      <c r="F36" s="1060"/>
      <c r="G36" s="1060"/>
      <c r="H36" s="1060"/>
      <c r="I36" s="1060"/>
      <c r="J36" s="1060"/>
      <c r="K36" s="1060"/>
      <c r="L36" s="1060"/>
      <c r="M36" s="1060"/>
      <c r="N36" s="1060"/>
      <c r="O36" s="1060"/>
      <c r="P36" s="1061"/>
      <c r="Q36" s="1067">
        <v>1224</v>
      </c>
      <c r="R36" s="1068"/>
      <c r="S36" s="1068"/>
      <c r="T36" s="1068"/>
      <c r="U36" s="1068"/>
      <c r="V36" s="1068">
        <v>1224</v>
      </c>
      <c r="W36" s="1068"/>
      <c r="X36" s="1068"/>
      <c r="Y36" s="1068"/>
      <c r="Z36" s="1068"/>
      <c r="AA36" s="1068" t="s">
        <v>541</v>
      </c>
      <c r="AB36" s="1068"/>
      <c r="AC36" s="1068"/>
      <c r="AD36" s="1068"/>
      <c r="AE36" s="1069"/>
      <c r="AF36" s="1064" t="s">
        <v>428</v>
      </c>
      <c r="AG36" s="1065"/>
      <c r="AH36" s="1065"/>
      <c r="AI36" s="1065"/>
      <c r="AJ36" s="1066"/>
      <c r="AK36" s="1009" t="s">
        <v>541</v>
      </c>
      <c r="AL36" s="1000"/>
      <c r="AM36" s="1000"/>
      <c r="AN36" s="1000"/>
      <c r="AO36" s="1000"/>
      <c r="AP36" s="1000">
        <v>86</v>
      </c>
      <c r="AQ36" s="1000"/>
      <c r="AR36" s="1000"/>
      <c r="AS36" s="1000"/>
      <c r="AT36" s="1000"/>
      <c r="AU36" s="1000" t="s">
        <v>541</v>
      </c>
      <c r="AV36" s="1000"/>
      <c r="AW36" s="1000"/>
      <c r="AX36" s="1000"/>
      <c r="AY36" s="1000"/>
      <c r="AZ36" s="1070" t="s">
        <v>541</v>
      </c>
      <c r="BA36" s="1070"/>
      <c r="BB36" s="1070"/>
      <c r="BC36" s="1070"/>
      <c r="BD36" s="1070"/>
      <c r="BE36" s="1001" t="s">
        <v>611</v>
      </c>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15">
      <c r="A37" s="245">
        <v>10</v>
      </c>
      <c r="B37" s="1059" t="s">
        <v>429</v>
      </c>
      <c r="C37" s="1060"/>
      <c r="D37" s="1060"/>
      <c r="E37" s="1060"/>
      <c r="F37" s="1060"/>
      <c r="G37" s="1060"/>
      <c r="H37" s="1060"/>
      <c r="I37" s="1060"/>
      <c r="J37" s="1060"/>
      <c r="K37" s="1060"/>
      <c r="L37" s="1060"/>
      <c r="M37" s="1060"/>
      <c r="N37" s="1060"/>
      <c r="O37" s="1060"/>
      <c r="P37" s="1061"/>
      <c r="Q37" s="1067">
        <v>2839</v>
      </c>
      <c r="R37" s="1068"/>
      <c r="S37" s="1068"/>
      <c r="T37" s="1068"/>
      <c r="U37" s="1068"/>
      <c r="V37" s="1068">
        <v>2790</v>
      </c>
      <c r="W37" s="1068"/>
      <c r="X37" s="1068"/>
      <c r="Y37" s="1068"/>
      <c r="Z37" s="1068"/>
      <c r="AA37" s="1068">
        <v>49</v>
      </c>
      <c r="AB37" s="1068"/>
      <c r="AC37" s="1068"/>
      <c r="AD37" s="1068"/>
      <c r="AE37" s="1069"/>
      <c r="AF37" s="1064" t="s">
        <v>430</v>
      </c>
      <c r="AG37" s="1065"/>
      <c r="AH37" s="1065"/>
      <c r="AI37" s="1065"/>
      <c r="AJ37" s="1066"/>
      <c r="AK37" s="1009">
        <v>209</v>
      </c>
      <c r="AL37" s="1000"/>
      <c r="AM37" s="1000"/>
      <c r="AN37" s="1000"/>
      <c r="AO37" s="1000"/>
      <c r="AP37" s="1000">
        <v>1735</v>
      </c>
      <c r="AQ37" s="1000"/>
      <c r="AR37" s="1000"/>
      <c r="AS37" s="1000"/>
      <c r="AT37" s="1000"/>
      <c r="AU37" s="1000">
        <v>1001</v>
      </c>
      <c r="AV37" s="1000"/>
      <c r="AW37" s="1000"/>
      <c r="AX37" s="1000"/>
      <c r="AY37" s="1000"/>
      <c r="AZ37" s="1070" t="s">
        <v>541</v>
      </c>
      <c r="BA37" s="1070"/>
      <c r="BB37" s="1070"/>
      <c r="BC37" s="1070"/>
      <c r="BD37" s="1070"/>
      <c r="BE37" s="1001" t="s">
        <v>611</v>
      </c>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15">
      <c r="A38" s="245">
        <v>11</v>
      </c>
      <c r="B38" s="1059" t="s">
        <v>431</v>
      </c>
      <c r="C38" s="1060"/>
      <c r="D38" s="1060"/>
      <c r="E38" s="1060"/>
      <c r="F38" s="1060"/>
      <c r="G38" s="1060"/>
      <c r="H38" s="1060"/>
      <c r="I38" s="1060"/>
      <c r="J38" s="1060"/>
      <c r="K38" s="1060"/>
      <c r="L38" s="1060"/>
      <c r="M38" s="1060"/>
      <c r="N38" s="1060"/>
      <c r="O38" s="1060"/>
      <c r="P38" s="1061"/>
      <c r="Q38" s="1067">
        <v>123</v>
      </c>
      <c r="R38" s="1068"/>
      <c r="S38" s="1068"/>
      <c r="T38" s="1068"/>
      <c r="U38" s="1068"/>
      <c r="V38" s="1068">
        <v>123</v>
      </c>
      <c r="W38" s="1068"/>
      <c r="X38" s="1068"/>
      <c r="Y38" s="1068"/>
      <c r="Z38" s="1068"/>
      <c r="AA38" s="1068" t="s">
        <v>541</v>
      </c>
      <c r="AB38" s="1068"/>
      <c r="AC38" s="1068"/>
      <c r="AD38" s="1068"/>
      <c r="AE38" s="1069"/>
      <c r="AF38" s="1064">
        <v>1046</v>
      </c>
      <c r="AG38" s="1065"/>
      <c r="AH38" s="1065"/>
      <c r="AI38" s="1065"/>
      <c r="AJ38" s="1066"/>
      <c r="AK38" s="1009">
        <v>113</v>
      </c>
      <c r="AL38" s="1000"/>
      <c r="AM38" s="1000"/>
      <c r="AN38" s="1000"/>
      <c r="AO38" s="1000"/>
      <c r="AP38" s="1000">
        <v>802</v>
      </c>
      <c r="AQ38" s="1000"/>
      <c r="AR38" s="1000"/>
      <c r="AS38" s="1000"/>
      <c r="AT38" s="1000"/>
      <c r="AU38" s="1000">
        <v>727</v>
      </c>
      <c r="AV38" s="1000"/>
      <c r="AW38" s="1000"/>
      <c r="AX38" s="1000"/>
      <c r="AY38" s="1000"/>
      <c r="AZ38" s="1070" t="s">
        <v>541</v>
      </c>
      <c r="BA38" s="1070"/>
      <c r="BB38" s="1070"/>
      <c r="BC38" s="1070"/>
      <c r="BD38" s="1070"/>
      <c r="BE38" s="1001" t="s">
        <v>611</v>
      </c>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15">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15">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15">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15">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15">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15">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15">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15">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15">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15">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15">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15">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15">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15">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15">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15">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15">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15">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15">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15">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15">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15">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15">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432</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
      <c r="A63" s="243" t="s">
        <v>406</v>
      </c>
      <c r="B63" s="966" t="s">
        <v>433</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16436</v>
      </c>
      <c r="AG63" s="988"/>
      <c r="AH63" s="988"/>
      <c r="AI63" s="988"/>
      <c r="AJ63" s="1051"/>
      <c r="AK63" s="1052"/>
      <c r="AL63" s="992"/>
      <c r="AM63" s="992"/>
      <c r="AN63" s="992"/>
      <c r="AO63" s="992"/>
      <c r="AP63" s="988">
        <v>455112</v>
      </c>
      <c r="AQ63" s="988"/>
      <c r="AR63" s="988"/>
      <c r="AS63" s="988"/>
      <c r="AT63" s="988"/>
      <c r="AU63" s="988">
        <v>205059</v>
      </c>
      <c r="AV63" s="988"/>
      <c r="AW63" s="988"/>
      <c r="AX63" s="988"/>
      <c r="AY63" s="988"/>
      <c r="AZ63" s="1046"/>
      <c r="BA63" s="1046"/>
      <c r="BB63" s="1046"/>
      <c r="BC63" s="1046"/>
      <c r="BD63" s="1046"/>
      <c r="BE63" s="989"/>
      <c r="BF63" s="989"/>
      <c r="BG63" s="989"/>
      <c r="BH63" s="989"/>
      <c r="BI63" s="990"/>
      <c r="BJ63" s="1047" t="s">
        <v>428</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
      <c r="A65" s="235" t="s">
        <v>434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15">
      <c r="A66" s="1024" t="s">
        <v>435</v>
      </c>
      <c r="B66" s="1025"/>
      <c r="C66" s="1025"/>
      <c r="D66" s="1025"/>
      <c r="E66" s="1025"/>
      <c r="F66" s="1025"/>
      <c r="G66" s="1025"/>
      <c r="H66" s="1025"/>
      <c r="I66" s="1025"/>
      <c r="J66" s="1025"/>
      <c r="K66" s="1025"/>
      <c r="L66" s="1025"/>
      <c r="M66" s="1025"/>
      <c r="N66" s="1025"/>
      <c r="O66" s="1025"/>
      <c r="P66" s="1026"/>
      <c r="Q66" s="1030" t="s">
        <v>436</v>
      </c>
      <c r="R66" s="1031"/>
      <c r="S66" s="1031"/>
      <c r="T66" s="1031"/>
      <c r="U66" s="1032"/>
      <c r="V66" s="1030" t="s">
        <v>437</v>
      </c>
      <c r="W66" s="1031"/>
      <c r="X66" s="1031"/>
      <c r="Y66" s="1031"/>
      <c r="Z66" s="1032"/>
      <c r="AA66" s="1030" t="s">
        <v>438</v>
      </c>
      <c r="AB66" s="1031"/>
      <c r="AC66" s="1031"/>
      <c r="AD66" s="1031"/>
      <c r="AE66" s="1032"/>
      <c r="AF66" s="1036" t="s">
        <v>439</v>
      </c>
      <c r="AG66" s="1037"/>
      <c r="AH66" s="1037"/>
      <c r="AI66" s="1037"/>
      <c r="AJ66" s="1038"/>
      <c r="AK66" s="1030" t="s">
        <v>440</v>
      </c>
      <c r="AL66" s="1025"/>
      <c r="AM66" s="1025"/>
      <c r="AN66" s="1025"/>
      <c r="AO66" s="1026"/>
      <c r="AP66" s="1030" t="s">
        <v>415</v>
      </c>
      <c r="AQ66" s="1031"/>
      <c r="AR66" s="1031"/>
      <c r="AS66" s="1031"/>
      <c r="AT66" s="1032"/>
      <c r="AU66" s="1030" t="s">
        <v>441</v>
      </c>
      <c r="AV66" s="1031"/>
      <c r="AW66" s="1031"/>
      <c r="AX66" s="1031"/>
      <c r="AY66" s="1032"/>
      <c r="AZ66" s="1030" t="s">
        <v>382</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15">
      <c r="A68" s="239">
        <v>1</v>
      </c>
      <c r="B68" s="1014" t="s">
        <v>612</v>
      </c>
      <c r="C68" s="1015"/>
      <c r="D68" s="1015"/>
      <c r="E68" s="1015"/>
      <c r="F68" s="1015"/>
      <c r="G68" s="1015"/>
      <c r="H68" s="1015"/>
      <c r="I68" s="1015"/>
      <c r="J68" s="1015"/>
      <c r="K68" s="1015"/>
      <c r="L68" s="1015"/>
      <c r="M68" s="1015"/>
      <c r="N68" s="1015"/>
      <c r="O68" s="1015"/>
      <c r="P68" s="1016"/>
      <c r="Q68" s="1017">
        <v>582</v>
      </c>
      <c r="R68" s="1011"/>
      <c r="S68" s="1011"/>
      <c r="T68" s="1011"/>
      <c r="U68" s="1011"/>
      <c r="V68" s="1011">
        <v>546</v>
      </c>
      <c r="W68" s="1011"/>
      <c r="X68" s="1011"/>
      <c r="Y68" s="1011"/>
      <c r="Z68" s="1011"/>
      <c r="AA68" s="1011">
        <v>36</v>
      </c>
      <c r="AB68" s="1011"/>
      <c r="AC68" s="1011"/>
      <c r="AD68" s="1011"/>
      <c r="AE68" s="1011"/>
      <c r="AF68" s="1011">
        <v>36</v>
      </c>
      <c r="AG68" s="1011"/>
      <c r="AH68" s="1011"/>
      <c r="AI68" s="1011"/>
      <c r="AJ68" s="1011"/>
      <c r="AK68" s="1011" t="s">
        <v>541</v>
      </c>
      <c r="AL68" s="1011"/>
      <c r="AM68" s="1011"/>
      <c r="AN68" s="1011"/>
      <c r="AO68" s="1011"/>
      <c r="AP68" s="1011" t="s">
        <v>541</v>
      </c>
      <c r="AQ68" s="1011"/>
      <c r="AR68" s="1011"/>
      <c r="AS68" s="1011"/>
      <c r="AT68" s="1011"/>
      <c r="AU68" s="1011" t="s">
        <v>541</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15">
      <c r="A69" s="241">
        <v>2</v>
      </c>
      <c r="B69" s="1003" t="s">
        <v>613</v>
      </c>
      <c r="C69" s="1004"/>
      <c r="D69" s="1004"/>
      <c r="E69" s="1004"/>
      <c r="F69" s="1004"/>
      <c r="G69" s="1004"/>
      <c r="H69" s="1004"/>
      <c r="I69" s="1004"/>
      <c r="J69" s="1004"/>
      <c r="K69" s="1004"/>
      <c r="L69" s="1004"/>
      <c r="M69" s="1004"/>
      <c r="N69" s="1004"/>
      <c r="O69" s="1004"/>
      <c r="P69" s="1005"/>
      <c r="Q69" s="1006">
        <v>1360</v>
      </c>
      <c r="R69" s="1000"/>
      <c r="S69" s="1000"/>
      <c r="T69" s="1000"/>
      <c r="U69" s="1000"/>
      <c r="V69" s="1000">
        <v>1333</v>
      </c>
      <c r="W69" s="1000"/>
      <c r="X69" s="1000"/>
      <c r="Y69" s="1000"/>
      <c r="Z69" s="1000"/>
      <c r="AA69" s="1000">
        <v>27</v>
      </c>
      <c r="AB69" s="1000"/>
      <c r="AC69" s="1000"/>
      <c r="AD69" s="1000"/>
      <c r="AE69" s="1000"/>
      <c r="AF69" s="1000">
        <v>27</v>
      </c>
      <c r="AG69" s="1000"/>
      <c r="AH69" s="1000"/>
      <c r="AI69" s="1000"/>
      <c r="AJ69" s="1000"/>
      <c r="AK69" s="1000" t="s">
        <v>541</v>
      </c>
      <c r="AL69" s="1000"/>
      <c r="AM69" s="1000"/>
      <c r="AN69" s="1000"/>
      <c r="AO69" s="1000"/>
      <c r="AP69" s="1000">
        <v>1612</v>
      </c>
      <c r="AQ69" s="1000"/>
      <c r="AR69" s="1000"/>
      <c r="AS69" s="1000"/>
      <c r="AT69" s="1000"/>
      <c r="AU69" s="1000" t="s">
        <v>541</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15">
      <c r="A70" s="241">
        <v>3</v>
      </c>
      <c r="B70" s="1003" t="s">
        <v>614</v>
      </c>
      <c r="C70" s="1004"/>
      <c r="D70" s="1004"/>
      <c r="E70" s="1004"/>
      <c r="F70" s="1004"/>
      <c r="G70" s="1004"/>
      <c r="H70" s="1004"/>
      <c r="I70" s="1004"/>
      <c r="J70" s="1004"/>
      <c r="K70" s="1004"/>
      <c r="L70" s="1004"/>
      <c r="M70" s="1004"/>
      <c r="N70" s="1004"/>
      <c r="O70" s="1004"/>
      <c r="P70" s="1005"/>
      <c r="Q70" s="1006">
        <v>1465</v>
      </c>
      <c r="R70" s="1000"/>
      <c r="S70" s="1000"/>
      <c r="T70" s="1000"/>
      <c r="U70" s="1000"/>
      <c r="V70" s="1000">
        <v>1311</v>
      </c>
      <c r="W70" s="1000"/>
      <c r="X70" s="1000"/>
      <c r="Y70" s="1000"/>
      <c r="Z70" s="1000"/>
      <c r="AA70" s="1000">
        <v>154</v>
      </c>
      <c r="AB70" s="1000"/>
      <c r="AC70" s="1000"/>
      <c r="AD70" s="1000"/>
      <c r="AE70" s="1000"/>
      <c r="AF70" s="1000">
        <v>154</v>
      </c>
      <c r="AG70" s="1000"/>
      <c r="AH70" s="1000"/>
      <c r="AI70" s="1000"/>
      <c r="AJ70" s="1000"/>
      <c r="AK70" s="1000" t="s">
        <v>541</v>
      </c>
      <c r="AL70" s="1000"/>
      <c r="AM70" s="1000"/>
      <c r="AN70" s="1000"/>
      <c r="AO70" s="1000"/>
      <c r="AP70" s="1000" t="s">
        <v>541</v>
      </c>
      <c r="AQ70" s="1000"/>
      <c r="AR70" s="1000"/>
      <c r="AS70" s="1000"/>
      <c r="AT70" s="1000"/>
      <c r="AU70" s="1000" t="s">
        <v>541</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15">
      <c r="A71" s="241">
        <v>4</v>
      </c>
      <c r="B71" s="1003" t="s">
        <v>615</v>
      </c>
      <c r="C71" s="1004"/>
      <c r="D71" s="1004"/>
      <c r="E71" s="1004"/>
      <c r="F71" s="1004"/>
      <c r="G71" s="1004"/>
      <c r="H71" s="1004"/>
      <c r="I71" s="1004"/>
      <c r="J71" s="1004"/>
      <c r="K71" s="1004"/>
      <c r="L71" s="1004"/>
      <c r="M71" s="1004"/>
      <c r="N71" s="1004"/>
      <c r="O71" s="1004"/>
      <c r="P71" s="1005"/>
      <c r="Q71" s="1006">
        <v>434039</v>
      </c>
      <c r="R71" s="1000"/>
      <c r="S71" s="1000"/>
      <c r="T71" s="1000"/>
      <c r="U71" s="1000"/>
      <c r="V71" s="1000">
        <v>424630</v>
      </c>
      <c r="W71" s="1000"/>
      <c r="X71" s="1000"/>
      <c r="Y71" s="1000"/>
      <c r="Z71" s="1000"/>
      <c r="AA71" s="1000">
        <v>9409</v>
      </c>
      <c r="AB71" s="1000"/>
      <c r="AC71" s="1000"/>
      <c r="AD71" s="1000"/>
      <c r="AE71" s="1000"/>
      <c r="AF71" s="1000">
        <v>9409</v>
      </c>
      <c r="AG71" s="1000"/>
      <c r="AH71" s="1000"/>
      <c r="AI71" s="1000"/>
      <c r="AJ71" s="1000"/>
      <c r="AK71" s="1000">
        <v>840</v>
      </c>
      <c r="AL71" s="1000"/>
      <c r="AM71" s="1000"/>
      <c r="AN71" s="1000"/>
      <c r="AO71" s="1000"/>
      <c r="AP71" s="1000" t="s">
        <v>541</v>
      </c>
      <c r="AQ71" s="1000"/>
      <c r="AR71" s="1000"/>
      <c r="AS71" s="1000"/>
      <c r="AT71" s="1000"/>
      <c r="AU71" s="1000" t="s">
        <v>541</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15">
      <c r="A72" s="241">
        <v>5</v>
      </c>
      <c r="B72" s="1003" t="s">
        <v>616</v>
      </c>
      <c r="C72" s="1004"/>
      <c r="D72" s="1004"/>
      <c r="E72" s="1004"/>
      <c r="F72" s="1004"/>
      <c r="G72" s="1004"/>
      <c r="H72" s="1004"/>
      <c r="I72" s="1004"/>
      <c r="J72" s="1004"/>
      <c r="K72" s="1004"/>
      <c r="L72" s="1004"/>
      <c r="M72" s="1004"/>
      <c r="N72" s="1004"/>
      <c r="O72" s="1004"/>
      <c r="P72" s="1005"/>
      <c r="Q72" s="1006">
        <v>0</v>
      </c>
      <c r="R72" s="1000"/>
      <c r="S72" s="1000"/>
      <c r="T72" s="1000"/>
      <c r="U72" s="1000"/>
      <c r="V72" s="1000" t="s">
        <v>541</v>
      </c>
      <c r="W72" s="1000"/>
      <c r="X72" s="1000"/>
      <c r="Y72" s="1000"/>
      <c r="Z72" s="1000"/>
      <c r="AA72" s="1000">
        <v>0</v>
      </c>
      <c r="AB72" s="1000"/>
      <c r="AC72" s="1000"/>
      <c r="AD72" s="1000"/>
      <c r="AE72" s="1000"/>
      <c r="AF72" s="1000">
        <v>0</v>
      </c>
      <c r="AG72" s="1000"/>
      <c r="AH72" s="1000"/>
      <c r="AI72" s="1000"/>
      <c r="AJ72" s="1000"/>
      <c r="AK72" s="1000" t="s">
        <v>541</v>
      </c>
      <c r="AL72" s="1000"/>
      <c r="AM72" s="1000"/>
      <c r="AN72" s="1000"/>
      <c r="AO72" s="1000"/>
      <c r="AP72" s="1000" t="s">
        <v>541</v>
      </c>
      <c r="AQ72" s="1000"/>
      <c r="AR72" s="1000"/>
      <c r="AS72" s="1000"/>
      <c r="AT72" s="1000"/>
      <c r="AU72" s="1000" t="s">
        <v>541</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15">
      <c r="A73" s="241">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15">
      <c r="A74" s="241">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15">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15">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15">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15">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15">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15">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15">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15">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15">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15">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15">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15">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15">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
      <c r="A88" s="243" t="s">
        <v>406</v>
      </c>
      <c r="B88" s="966" t="s">
        <v>442</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406</v>
      </c>
      <c r="BR102" s="966" t="s">
        <v>443</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444</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445</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446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1" t="s">
        <v>448</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449</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15">
      <c r="A109" s="924" t="s">
        <v>450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451</v>
      </c>
      <c r="AB109" s="925"/>
      <c r="AC109" s="925"/>
      <c r="AD109" s="925"/>
      <c r="AE109" s="926"/>
      <c r="AF109" s="927" t="s">
        <v>452</v>
      </c>
      <c r="AG109" s="925"/>
      <c r="AH109" s="925"/>
      <c r="AI109" s="925"/>
      <c r="AJ109" s="926"/>
      <c r="AK109" s="927" t="s">
        <v>309</v>
      </c>
      <c r="AL109" s="925"/>
      <c r="AM109" s="925"/>
      <c r="AN109" s="925"/>
      <c r="AO109" s="926"/>
      <c r="AP109" s="927" t="s">
        <v>453</v>
      </c>
      <c r="AQ109" s="925"/>
      <c r="AR109" s="925"/>
      <c r="AS109" s="925"/>
      <c r="AT109" s="958"/>
      <c r="AU109" s="924" t="s">
        <v>450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451</v>
      </c>
      <c r="BR109" s="925"/>
      <c r="BS109" s="925"/>
      <c r="BT109" s="925"/>
      <c r="BU109" s="926"/>
      <c r="BV109" s="927" t="s">
        <v>452</v>
      </c>
      <c r="BW109" s="925"/>
      <c r="BX109" s="925"/>
      <c r="BY109" s="925"/>
      <c r="BZ109" s="926"/>
      <c r="CA109" s="927" t="s">
        <v>309</v>
      </c>
      <c r="CB109" s="925"/>
      <c r="CC109" s="925"/>
      <c r="CD109" s="925"/>
      <c r="CE109" s="926"/>
      <c r="CF109" s="965" t="s">
        <v>453</v>
      </c>
      <c r="CG109" s="965"/>
      <c r="CH109" s="965"/>
      <c r="CI109" s="965"/>
      <c r="CJ109" s="965"/>
      <c r="CK109" s="927" t="s">
        <v>454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451</v>
      </c>
      <c r="DH109" s="925"/>
      <c r="DI109" s="925"/>
      <c r="DJ109" s="925"/>
      <c r="DK109" s="926"/>
      <c r="DL109" s="927" t="s">
        <v>452</v>
      </c>
      <c r="DM109" s="925"/>
      <c r="DN109" s="925"/>
      <c r="DO109" s="925"/>
      <c r="DP109" s="926"/>
      <c r="DQ109" s="927" t="s">
        <v>309</v>
      </c>
      <c r="DR109" s="925"/>
      <c r="DS109" s="925"/>
      <c r="DT109" s="925"/>
      <c r="DU109" s="926"/>
      <c r="DV109" s="927" t="s">
        <v>453</v>
      </c>
      <c r="DW109" s="925"/>
      <c r="DX109" s="925"/>
      <c r="DY109" s="925"/>
      <c r="DZ109" s="958"/>
    </row>
    <row r="110" spans="1:131" s="233" customFormat="1" ht="26.25" customHeight="1" x14ac:dyDescent="0.15">
      <c r="A110" s="836" t="s">
        <v>455</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51526441</v>
      </c>
      <c r="AB110" s="918"/>
      <c r="AC110" s="918"/>
      <c r="AD110" s="918"/>
      <c r="AE110" s="919"/>
      <c r="AF110" s="920">
        <v>46325642</v>
      </c>
      <c r="AG110" s="918"/>
      <c r="AH110" s="918"/>
      <c r="AI110" s="918"/>
      <c r="AJ110" s="919"/>
      <c r="AK110" s="920">
        <v>43137327</v>
      </c>
      <c r="AL110" s="918"/>
      <c r="AM110" s="918"/>
      <c r="AN110" s="918"/>
      <c r="AO110" s="919"/>
      <c r="AP110" s="921">
        <v>14.1</v>
      </c>
      <c r="AQ110" s="922"/>
      <c r="AR110" s="922"/>
      <c r="AS110" s="922"/>
      <c r="AT110" s="923"/>
      <c r="AU110" s="959" t="s">
        <v>73</v>
      </c>
      <c r="AV110" s="960"/>
      <c r="AW110" s="960"/>
      <c r="AX110" s="960"/>
      <c r="AY110" s="960"/>
      <c r="AZ110" s="889" t="s">
        <v>456</v>
      </c>
      <c r="BA110" s="837"/>
      <c r="BB110" s="837"/>
      <c r="BC110" s="837"/>
      <c r="BD110" s="837"/>
      <c r="BE110" s="837"/>
      <c r="BF110" s="837"/>
      <c r="BG110" s="837"/>
      <c r="BH110" s="837"/>
      <c r="BI110" s="837"/>
      <c r="BJ110" s="837"/>
      <c r="BK110" s="837"/>
      <c r="BL110" s="837"/>
      <c r="BM110" s="837"/>
      <c r="BN110" s="837"/>
      <c r="BO110" s="837"/>
      <c r="BP110" s="838"/>
      <c r="BQ110" s="890">
        <v>1145785127</v>
      </c>
      <c r="BR110" s="871"/>
      <c r="BS110" s="871"/>
      <c r="BT110" s="871"/>
      <c r="BU110" s="871"/>
      <c r="BV110" s="871">
        <v>1178248433</v>
      </c>
      <c r="BW110" s="871"/>
      <c r="BX110" s="871"/>
      <c r="BY110" s="871"/>
      <c r="BZ110" s="871"/>
      <c r="CA110" s="871">
        <v>1195915550</v>
      </c>
      <c r="CB110" s="871"/>
      <c r="CC110" s="871"/>
      <c r="CD110" s="871"/>
      <c r="CE110" s="871"/>
      <c r="CF110" s="895">
        <v>391.3</v>
      </c>
      <c r="CG110" s="896"/>
      <c r="CH110" s="896"/>
      <c r="CI110" s="896"/>
      <c r="CJ110" s="896"/>
      <c r="CK110" s="955" t="s">
        <v>457</v>
      </c>
      <c r="CL110" s="848"/>
      <c r="CM110" s="889" t="s">
        <v>458</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459</v>
      </c>
      <c r="DH110" s="871"/>
      <c r="DI110" s="871"/>
      <c r="DJ110" s="871"/>
      <c r="DK110" s="871"/>
      <c r="DL110" s="871" t="s">
        <v>460</v>
      </c>
      <c r="DM110" s="871"/>
      <c r="DN110" s="871"/>
      <c r="DO110" s="871"/>
      <c r="DP110" s="871"/>
      <c r="DQ110" s="871" t="s">
        <v>461</v>
      </c>
      <c r="DR110" s="871"/>
      <c r="DS110" s="871"/>
      <c r="DT110" s="871"/>
      <c r="DU110" s="871"/>
      <c r="DV110" s="872" t="s">
        <v>459</v>
      </c>
      <c r="DW110" s="872"/>
      <c r="DX110" s="872"/>
      <c r="DY110" s="872"/>
      <c r="DZ110" s="873"/>
    </row>
    <row r="111" spans="1:131" s="233" customFormat="1" ht="26.25" customHeight="1" x14ac:dyDescent="0.15">
      <c r="A111" s="803" t="s">
        <v>462</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v>6054913</v>
      </c>
      <c r="AB111" s="948"/>
      <c r="AC111" s="948"/>
      <c r="AD111" s="948"/>
      <c r="AE111" s="949"/>
      <c r="AF111" s="950">
        <v>4299120</v>
      </c>
      <c r="AG111" s="948"/>
      <c r="AH111" s="948"/>
      <c r="AI111" s="948"/>
      <c r="AJ111" s="949"/>
      <c r="AK111" s="950">
        <v>5771796</v>
      </c>
      <c r="AL111" s="948"/>
      <c r="AM111" s="948"/>
      <c r="AN111" s="948"/>
      <c r="AO111" s="949"/>
      <c r="AP111" s="951">
        <v>1.9</v>
      </c>
      <c r="AQ111" s="952"/>
      <c r="AR111" s="952"/>
      <c r="AS111" s="952"/>
      <c r="AT111" s="953"/>
      <c r="AU111" s="961"/>
      <c r="AV111" s="962"/>
      <c r="AW111" s="962"/>
      <c r="AX111" s="962"/>
      <c r="AY111" s="962"/>
      <c r="AZ111" s="844" t="s">
        <v>463</v>
      </c>
      <c r="BA111" s="781"/>
      <c r="BB111" s="781"/>
      <c r="BC111" s="781"/>
      <c r="BD111" s="781"/>
      <c r="BE111" s="781"/>
      <c r="BF111" s="781"/>
      <c r="BG111" s="781"/>
      <c r="BH111" s="781"/>
      <c r="BI111" s="781"/>
      <c r="BJ111" s="781"/>
      <c r="BK111" s="781"/>
      <c r="BL111" s="781"/>
      <c r="BM111" s="781"/>
      <c r="BN111" s="781"/>
      <c r="BO111" s="781"/>
      <c r="BP111" s="782"/>
      <c r="BQ111" s="845">
        <v>1066038</v>
      </c>
      <c r="BR111" s="846"/>
      <c r="BS111" s="846"/>
      <c r="BT111" s="846"/>
      <c r="BU111" s="846"/>
      <c r="BV111" s="846">
        <v>1027334</v>
      </c>
      <c r="BW111" s="846"/>
      <c r="BX111" s="846"/>
      <c r="BY111" s="846"/>
      <c r="BZ111" s="846"/>
      <c r="CA111" s="846">
        <v>967749</v>
      </c>
      <c r="CB111" s="846"/>
      <c r="CC111" s="846"/>
      <c r="CD111" s="846"/>
      <c r="CE111" s="846"/>
      <c r="CF111" s="904">
        <v>0.3</v>
      </c>
      <c r="CG111" s="905"/>
      <c r="CH111" s="905"/>
      <c r="CI111" s="905"/>
      <c r="CJ111" s="905"/>
      <c r="CK111" s="956"/>
      <c r="CL111" s="850"/>
      <c r="CM111" s="844" t="s">
        <v>464</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v>681893</v>
      </c>
      <c r="DH111" s="846"/>
      <c r="DI111" s="846"/>
      <c r="DJ111" s="846"/>
      <c r="DK111" s="846"/>
      <c r="DL111" s="846">
        <v>637792</v>
      </c>
      <c r="DM111" s="846"/>
      <c r="DN111" s="846"/>
      <c r="DO111" s="846"/>
      <c r="DP111" s="846"/>
      <c r="DQ111" s="846">
        <v>581033</v>
      </c>
      <c r="DR111" s="846"/>
      <c r="DS111" s="846"/>
      <c r="DT111" s="846"/>
      <c r="DU111" s="846"/>
      <c r="DV111" s="823">
        <v>0.2</v>
      </c>
      <c r="DW111" s="823"/>
      <c r="DX111" s="823"/>
      <c r="DY111" s="823"/>
      <c r="DZ111" s="824"/>
    </row>
    <row r="112" spans="1:131" s="233" customFormat="1" ht="26.25" customHeight="1" x14ac:dyDescent="0.15">
      <c r="A112" s="941" t="s">
        <v>465</v>
      </c>
      <c r="B112" s="942"/>
      <c r="C112" s="781" t="s">
        <v>466</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v>27245736</v>
      </c>
      <c r="AB112" s="809"/>
      <c r="AC112" s="809"/>
      <c r="AD112" s="809"/>
      <c r="AE112" s="810"/>
      <c r="AF112" s="811">
        <v>29494527</v>
      </c>
      <c r="AG112" s="809"/>
      <c r="AH112" s="809"/>
      <c r="AI112" s="809"/>
      <c r="AJ112" s="810"/>
      <c r="AK112" s="811">
        <v>32978655</v>
      </c>
      <c r="AL112" s="809"/>
      <c r="AM112" s="809"/>
      <c r="AN112" s="809"/>
      <c r="AO112" s="810"/>
      <c r="AP112" s="853">
        <v>10.8</v>
      </c>
      <c r="AQ112" s="854"/>
      <c r="AR112" s="854"/>
      <c r="AS112" s="854"/>
      <c r="AT112" s="855"/>
      <c r="AU112" s="961"/>
      <c r="AV112" s="962"/>
      <c r="AW112" s="962"/>
      <c r="AX112" s="962"/>
      <c r="AY112" s="962"/>
      <c r="AZ112" s="844" t="s">
        <v>467</v>
      </c>
      <c r="BA112" s="781"/>
      <c r="BB112" s="781"/>
      <c r="BC112" s="781"/>
      <c r="BD112" s="781"/>
      <c r="BE112" s="781"/>
      <c r="BF112" s="781"/>
      <c r="BG112" s="781"/>
      <c r="BH112" s="781"/>
      <c r="BI112" s="781"/>
      <c r="BJ112" s="781"/>
      <c r="BK112" s="781"/>
      <c r="BL112" s="781"/>
      <c r="BM112" s="781"/>
      <c r="BN112" s="781"/>
      <c r="BO112" s="781"/>
      <c r="BP112" s="782"/>
      <c r="BQ112" s="845">
        <v>234620494</v>
      </c>
      <c r="BR112" s="846"/>
      <c r="BS112" s="846"/>
      <c r="BT112" s="846"/>
      <c r="BU112" s="846"/>
      <c r="BV112" s="846">
        <v>216249390</v>
      </c>
      <c r="BW112" s="846"/>
      <c r="BX112" s="846"/>
      <c r="BY112" s="846"/>
      <c r="BZ112" s="846"/>
      <c r="CA112" s="846">
        <v>205060209</v>
      </c>
      <c r="CB112" s="846"/>
      <c r="CC112" s="846"/>
      <c r="CD112" s="846"/>
      <c r="CE112" s="846"/>
      <c r="CF112" s="904">
        <v>67.099999999999994</v>
      </c>
      <c r="CG112" s="905"/>
      <c r="CH112" s="905"/>
      <c r="CI112" s="905"/>
      <c r="CJ112" s="905"/>
      <c r="CK112" s="956"/>
      <c r="CL112" s="850"/>
      <c r="CM112" s="844" t="s">
        <v>468</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423</v>
      </c>
      <c r="DH112" s="846"/>
      <c r="DI112" s="846"/>
      <c r="DJ112" s="846"/>
      <c r="DK112" s="846"/>
      <c r="DL112" s="846" t="s">
        <v>469</v>
      </c>
      <c r="DM112" s="846"/>
      <c r="DN112" s="846"/>
      <c r="DO112" s="846"/>
      <c r="DP112" s="846"/>
      <c r="DQ112" s="846" t="s">
        <v>460</v>
      </c>
      <c r="DR112" s="846"/>
      <c r="DS112" s="846"/>
      <c r="DT112" s="846"/>
      <c r="DU112" s="846"/>
      <c r="DV112" s="823" t="s">
        <v>470</v>
      </c>
      <c r="DW112" s="823"/>
      <c r="DX112" s="823"/>
      <c r="DY112" s="823"/>
      <c r="DZ112" s="824"/>
    </row>
    <row r="113" spans="1:130" s="233" customFormat="1" ht="26.25" customHeight="1" x14ac:dyDescent="0.15">
      <c r="A113" s="943"/>
      <c r="B113" s="944"/>
      <c r="C113" s="781" t="s">
        <v>471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16339231</v>
      </c>
      <c r="AB113" s="948"/>
      <c r="AC113" s="948"/>
      <c r="AD113" s="948"/>
      <c r="AE113" s="949"/>
      <c r="AF113" s="950">
        <v>15671873</v>
      </c>
      <c r="AG113" s="948"/>
      <c r="AH113" s="948"/>
      <c r="AI113" s="948"/>
      <c r="AJ113" s="949"/>
      <c r="AK113" s="950">
        <v>14438310</v>
      </c>
      <c r="AL113" s="948"/>
      <c r="AM113" s="948"/>
      <c r="AN113" s="948"/>
      <c r="AO113" s="949"/>
      <c r="AP113" s="951">
        <v>4.7</v>
      </c>
      <c r="AQ113" s="952"/>
      <c r="AR113" s="952"/>
      <c r="AS113" s="952"/>
      <c r="AT113" s="953"/>
      <c r="AU113" s="961"/>
      <c r="AV113" s="962"/>
      <c r="AW113" s="962"/>
      <c r="AX113" s="962"/>
      <c r="AY113" s="962"/>
      <c r="AZ113" s="844" t="s">
        <v>472</v>
      </c>
      <c r="BA113" s="781"/>
      <c r="BB113" s="781"/>
      <c r="BC113" s="781"/>
      <c r="BD113" s="781"/>
      <c r="BE113" s="781"/>
      <c r="BF113" s="781"/>
      <c r="BG113" s="781"/>
      <c r="BH113" s="781"/>
      <c r="BI113" s="781"/>
      <c r="BJ113" s="781"/>
      <c r="BK113" s="781"/>
      <c r="BL113" s="781"/>
      <c r="BM113" s="781"/>
      <c r="BN113" s="781"/>
      <c r="BO113" s="781"/>
      <c r="BP113" s="782"/>
      <c r="BQ113" s="845" t="s">
        <v>473</v>
      </c>
      <c r="BR113" s="846"/>
      <c r="BS113" s="846"/>
      <c r="BT113" s="846"/>
      <c r="BU113" s="846"/>
      <c r="BV113" s="846" t="s">
        <v>470</v>
      </c>
      <c r="BW113" s="846"/>
      <c r="BX113" s="846"/>
      <c r="BY113" s="846"/>
      <c r="BZ113" s="846"/>
      <c r="CA113" s="846" t="s">
        <v>182</v>
      </c>
      <c r="CB113" s="846"/>
      <c r="CC113" s="846"/>
      <c r="CD113" s="846"/>
      <c r="CE113" s="846"/>
      <c r="CF113" s="904" t="s">
        <v>473</v>
      </c>
      <c r="CG113" s="905"/>
      <c r="CH113" s="905"/>
      <c r="CI113" s="905"/>
      <c r="CJ113" s="905"/>
      <c r="CK113" s="956"/>
      <c r="CL113" s="850"/>
      <c r="CM113" s="844" t="s">
        <v>474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396</v>
      </c>
      <c r="DH113" s="809"/>
      <c r="DI113" s="809"/>
      <c r="DJ113" s="809"/>
      <c r="DK113" s="810"/>
      <c r="DL113" s="811" t="s">
        <v>402</v>
      </c>
      <c r="DM113" s="809"/>
      <c r="DN113" s="809"/>
      <c r="DO113" s="809"/>
      <c r="DP113" s="810"/>
      <c r="DQ113" s="811" t="s">
        <v>423</v>
      </c>
      <c r="DR113" s="809"/>
      <c r="DS113" s="809"/>
      <c r="DT113" s="809"/>
      <c r="DU113" s="810"/>
      <c r="DV113" s="853" t="s">
        <v>473</v>
      </c>
      <c r="DW113" s="854"/>
      <c r="DX113" s="854"/>
      <c r="DY113" s="854"/>
      <c r="DZ113" s="855"/>
    </row>
    <row r="114" spans="1:130" s="233" customFormat="1" ht="26.25" customHeight="1" x14ac:dyDescent="0.15">
      <c r="A114" s="943"/>
      <c r="B114" s="944"/>
      <c r="C114" s="781" t="s">
        <v>475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473</v>
      </c>
      <c r="AB114" s="809"/>
      <c r="AC114" s="809"/>
      <c r="AD114" s="809"/>
      <c r="AE114" s="810"/>
      <c r="AF114" s="811" t="s">
        <v>423</v>
      </c>
      <c r="AG114" s="809"/>
      <c r="AH114" s="809"/>
      <c r="AI114" s="809"/>
      <c r="AJ114" s="810"/>
      <c r="AK114" s="811" t="s">
        <v>473</v>
      </c>
      <c r="AL114" s="809"/>
      <c r="AM114" s="809"/>
      <c r="AN114" s="809"/>
      <c r="AO114" s="810"/>
      <c r="AP114" s="853" t="s">
        <v>182</v>
      </c>
      <c r="AQ114" s="854"/>
      <c r="AR114" s="854"/>
      <c r="AS114" s="854"/>
      <c r="AT114" s="855"/>
      <c r="AU114" s="961"/>
      <c r="AV114" s="962"/>
      <c r="AW114" s="962"/>
      <c r="AX114" s="962"/>
      <c r="AY114" s="962"/>
      <c r="AZ114" s="844" t="s">
        <v>476</v>
      </c>
      <c r="BA114" s="781"/>
      <c r="BB114" s="781"/>
      <c r="BC114" s="781"/>
      <c r="BD114" s="781"/>
      <c r="BE114" s="781"/>
      <c r="BF114" s="781"/>
      <c r="BG114" s="781"/>
      <c r="BH114" s="781"/>
      <c r="BI114" s="781"/>
      <c r="BJ114" s="781"/>
      <c r="BK114" s="781"/>
      <c r="BL114" s="781"/>
      <c r="BM114" s="781"/>
      <c r="BN114" s="781"/>
      <c r="BO114" s="781"/>
      <c r="BP114" s="782"/>
      <c r="BQ114" s="845">
        <v>90008336</v>
      </c>
      <c r="BR114" s="846"/>
      <c r="BS114" s="846"/>
      <c r="BT114" s="846"/>
      <c r="BU114" s="846"/>
      <c r="BV114" s="846">
        <v>86475460</v>
      </c>
      <c r="BW114" s="846"/>
      <c r="BX114" s="846"/>
      <c r="BY114" s="846"/>
      <c r="BZ114" s="846"/>
      <c r="CA114" s="846">
        <v>82898951</v>
      </c>
      <c r="CB114" s="846"/>
      <c r="CC114" s="846"/>
      <c r="CD114" s="846"/>
      <c r="CE114" s="846"/>
      <c r="CF114" s="904">
        <v>27.1</v>
      </c>
      <c r="CG114" s="905"/>
      <c r="CH114" s="905"/>
      <c r="CI114" s="905"/>
      <c r="CJ114" s="905"/>
      <c r="CK114" s="956"/>
      <c r="CL114" s="850"/>
      <c r="CM114" s="844" t="s">
        <v>477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461</v>
      </c>
      <c r="DH114" s="809"/>
      <c r="DI114" s="809"/>
      <c r="DJ114" s="809"/>
      <c r="DK114" s="810"/>
      <c r="DL114" s="811" t="s">
        <v>396</v>
      </c>
      <c r="DM114" s="809"/>
      <c r="DN114" s="809"/>
      <c r="DO114" s="809"/>
      <c r="DP114" s="810"/>
      <c r="DQ114" s="811" t="s">
        <v>402</v>
      </c>
      <c r="DR114" s="809"/>
      <c r="DS114" s="809"/>
      <c r="DT114" s="809"/>
      <c r="DU114" s="810"/>
      <c r="DV114" s="853" t="s">
        <v>182</v>
      </c>
      <c r="DW114" s="854"/>
      <c r="DX114" s="854"/>
      <c r="DY114" s="854"/>
      <c r="DZ114" s="855"/>
    </row>
    <row r="115" spans="1:130" s="233" customFormat="1" ht="26.25" customHeight="1" x14ac:dyDescent="0.15">
      <c r="A115" s="943"/>
      <c r="B115" s="944"/>
      <c r="C115" s="781" t="s">
        <v>478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139598</v>
      </c>
      <c r="AB115" s="948"/>
      <c r="AC115" s="948"/>
      <c r="AD115" s="948"/>
      <c r="AE115" s="949"/>
      <c r="AF115" s="950">
        <v>123622</v>
      </c>
      <c r="AG115" s="948"/>
      <c r="AH115" s="948"/>
      <c r="AI115" s="948"/>
      <c r="AJ115" s="949"/>
      <c r="AK115" s="950">
        <v>127625</v>
      </c>
      <c r="AL115" s="948"/>
      <c r="AM115" s="948"/>
      <c r="AN115" s="948"/>
      <c r="AO115" s="949"/>
      <c r="AP115" s="951">
        <v>0</v>
      </c>
      <c r="AQ115" s="952"/>
      <c r="AR115" s="952"/>
      <c r="AS115" s="952"/>
      <c r="AT115" s="953"/>
      <c r="AU115" s="961"/>
      <c r="AV115" s="962"/>
      <c r="AW115" s="962"/>
      <c r="AX115" s="962"/>
      <c r="AY115" s="962"/>
      <c r="AZ115" s="844" t="s">
        <v>479</v>
      </c>
      <c r="BA115" s="781"/>
      <c r="BB115" s="781"/>
      <c r="BC115" s="781"/>
      <c r="BD115" s="781"/>
      <c r="BE115" s="781"/>
      <c r="BF115" s="781"/>
      <c r="BG115" s="781"/>
      <c r="BH115" s="781"/>
      <c r="BI115" s="781"/>
      <c r="BJ115" s="781"/>
      <c r="BK115" s="781"/>
      <c r="BL115" s="781"/>
      <c r="BM115" s="781"/>
      <c r="BN115" s="781"/>
      <c r="BO115" s="781"/>
      <c r="BP115" s="782"/>
      <c r="BQ115" s="845">
        <v>17720452</v>
      </c>
      <c r="BR115" s="846"/>
      <c r="BS115" s="846"/>
      <c r="BT115" s="846"/>
      <c r="BU115" s="846"/>
      <c r="BV115" s="846">
        <v>22623168</v>
      </c>
      <c r="BW115" s="846"/>
      <c r="BX115" s="846"/>
      <c r="BY115" s="846"/>
      <c r="BZ115" s="846"/>
      <c r="CA115" s="846">
        <v>25854773</v>
      </c>
      <c r="CB115" s="846"/>
      <c r="CC115" s="846"/>
      <c r="CD115" s="846"/>
      <c r="CE115" s="846"/>
      <c r="CF115" s="904">
        <v>8.5</v>
      </c>
      <c r="CG115" s="905"/>
      <c r="CH115" s="905"/>
      <c r="CI115" s="905"/>
      <c r="CJ115" s="905"/>
      <c r="CK115" s="956"/>
      <c r="CL115" s="850"/>
      <c r="CM115" s="844" t="s">
        <v>480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460</v>
      </c>
      <c r="DH115" s="809"/>
      <c r="DI115" s="809"/>
      <c r="DJ115" s="809"/>
      <c r="DK115" s="810"/>
      <c r="DL115" s="811" t="s">
        <v>470</v>
      </c>
      <c r="DM115" s="809"/>
      <c r="DN115" s="809"/>
      <c r="DO115" s="809"/>
      <c r="DP115" s="810"/>
      <c r="DQ115" s="811" t="s">
        <v>402</v>
      </c>
      <c r="DR115" s="809"/>
      <c r="DS115" s="809"/>
      <c r="DT115" s="809"/>
      <c r="DU115" s="810"/>
      <c r="DV115" s="853" t="s">
        <v>402</v>
      </c>
      <c r="DW115" s="854"/>
      <c r="DX115" s="854"/>
      <c r="DY115" s="854"/>
      <c r="DZ115" s="855"/>
    </row>
    <row r="116" spans="1:130" s="233" customFormat="1" ht="26.25" customHeight="1" x14ac:dyDescent="0.15">
      <c r="A116" s="945"/>
      <c r="B116" s="946"/>
      <c r="C116" s="868" t="s">
        <v>481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473</v>
      </c>
      <c r="AB116" s="809"/>
      <c r="AC116" s="809"/>
      <c r="AD116" s="809"/>
      <c r="AE116" s="810"/>
      <c r="AF116" s="811" t="s">
        <v>182</v>
      </c>
      <c r="AG116" s="809"/>
      <c r="AH116" s="809"/>
      <c r="AI116" s="809"/>
      <c r="AJ116" s="810"/>
      <c r="AK116" s="811" t="s">
        <v>402</v>
      </c>
      <c r="AL116" s="809"/>
      <c r="AM116" s="809"/>
      <c r="AN116" s="809"/>
      <c r="AO116" s="810"/>
      <c r="AP116" s="853" t="s">
        <v>469</v>
      </c>
      <c r="AQ116" s="854"/>
      <c r="AR116" s="854"/>
      <c r="AS116" s="854"/>
      <c r="AT116" s="855"/>
      <c r="AU116" s="961"/>
      <c r="AV116" s="962"/>
      <c r="AW116" s="962"/>
      <c r="AX116" s="962"/>
      <c r="AY116" s="962"/>
      <c r="AZ116" s="938" t="s">
        <v>482</v>
      </c>
      <c r="BA116" s="939"/>
      <c r="BB116" s="939"/>
      <c r="BC116" s="939"/>
      <c r="BD116" s="939"/>
      <c r="BE116" s="939"/>
      <c r="BF116" s="939"/>
      <c r="BG116" s="939"/>
      <c r="BH116" s="939"/>
      <c r="BI116" s="939"/>
      <c r="BJ116" s="939"/>
      <c r="BK116" s="939"/>
      <c r="BL116" s="939"/>
      <c r="BM116" s="939"/>
      <c r="BN116" s="939"/>
      <c r="BO116" s="939"/>
      <c r="BP116" s="940"/>
      <c r="BQ116" s="845" t="s">
        <v>460</v>
      </c>
      <c r="BR116" s="846"/>
      <c r="BS116" s="846"/>
      <c r="BT116" s="846"/>
      <c r="BU116" s="846"/>
      <c r="BV116" s="846" t="s">
        <v>460</v>
      </c>
      <c r="BW116" s="846"/>
      <c r="BX116" s="846"/>
      <c r="BY116" s="846"/>
      <c r="BZ116" s="846"/>
      <c r="CA116" s="846" t="s">
        <v>396</v>
      </c>
      <c r="CB116" s="846"/>
      <c r="CC116" s="846"/>
      <c r="CD116" s="846"/>
      <c r="CE116" s="846"/>
      <c r="CF116" s="904" t="s">
        <v>460</v>
      </c>
      <c r="CG116" s="905"/>
      <c r="CH116" s="905"/>
      <c r="CI116" s="905"/>
      <c r="CJ116" s="905"/>
      <c r="CK116" s="956"/>
      <c r="CL116" s="850"/>
      <c r="CM116" s="844" t="s">
        <v>483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402</v>
      </c>
      <c r="DH116" s="809"/>
      <c r="DI116" s="809"/>
      <c r="DJ116" s="809"/>
      <c r="DK116" s="810"/>
      <c r="DL116" s="811" t="s">
        <v>423</v>
      </c>
      <c r="DM116" s="809"/>
      <c r="DN116" s="809"/>
      <c r="DO116" s="809"/>
      <c r="DP116" s="810"/>
      <c r="DQ116" s="811" t="s">
        <v>423</v>
      </c>
      <c r="DR116" s="809"/>
      <c r="DS116" s="809"/>
      <c r="DT116" s="809"/>
      <c r="DU116" s="810"/>
      <c r="DV116" s="853" t="s">
        <v>469</v>
      </c>
      <c r="DW116" s="854"/>
      <c r="DX116" s="854"/>
      <c r="DY116" s="854"/>
      <c r="DZ116" s="855"/>
    </row>
    <row r="117" spans="1:130" s="233"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484</v>
      </c>
      <c r="Z117" s="926"/>
      <c r="AA117" s="931">
        <v>101305919</v>
      </c>
      <c r="AB117" s="932"/>
      <c r="AC117" s="932"/>
      <c r="AD117" s="932"/>
      <c r="AE117" s="933"/>
      <c r="AF117" s="934">
        <v>95914784</v>
      </c>
      <c r="AG117" s="932"/>
      <c r="AH117" s="932"/>
      <c r="AI117" s="932"/>
      <c r="AJ117" s="933"/>
      <c r="AK117" s="934">
        <v>96453713</v>
      </c>
      <c r="AL117" s="932"/>
      <c r="AM117" s="932"/>
      <c r="AN117" s="932"/>
      <c r="AO117" s="933"/>
      <c r="AP117" s="935"/>
      <c r="AQ117" s="936"/>
      <c r="AR117" s="936"/>
      <c r="AS117" s="936"/>
      <c r="AT117" s="937"/>
      <c r="AU117" s="961"/>
      <c r="AV117" s="962"/>
      <c r="AW117" s="962"/>
      <c r="AX117" s="962"/>
      <c r="AY117" s="962"/>
      <c r="AZ117" s="892" t="s">
        <v>485</v>
      </c>
      <c r="BA117" s="893"/>
      <c r="BB117" s="893"/>
      <c r="BC117" s="893"/>
      <c r="BD117" s="893"/>
      <c r="BE117" s="893"/>
      <c r="BF117" s="893"/>
      <c r="BG117" s="893"/>
      <c r="BH117" s="893"/>
      <c r="BI117" s="893"/>
      <c r="BJ117" s="893"/>
      <c r="BK117" s="893"/>
      <c r="BL117" s="893"/>
      <c r="BM117" s="893"/>
      <c r="BN117" s="893"/>
      <c r="BO117" s="893"/>
      <c r="BP117" s="894"/>
      <c r="BQ117" s="845" t="s">
        <v>469</v>
      </c>
      <c r="BR117" s="846"/>
      <c r="BS117" s="846"/>
      <c r="BT117" s="846"/>
      <c r="BU117" s="846"/>
      <c r="BV117" s="846" t="s">
        <v>182</v>
      </c>
      <c r="BW117" s="846"/>
      <c r="BX117" s="846"/>
      <c r="BY117" s="846"/>
      <c r="BZ117" s="846"/>
      <c r="CA117" s="846" t="s">
        <v>473</v>
      </c>
      <c r="CB117" s="846"/>
      <c r="CC117" s="846"/>
      <c r="CD117" s="846"/>
      <c r="CE117" s="846"/>
      <c r="CF117" s="904" t="s">
        <v>461</v>
      </c>
      <c r="CG117" s="905"/>
      <c r="CH117" s="905"/>
      <c r="CI117" s="905"/>
      <c r="CJ117" s="905"/>
      <c r="CK117" s="956"/>
      <c r="CL117" s="850"/>
      <c r="CM117" s="844" t="s">
        <v>486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473</v>
      </c>
      <c r="DH117" s="809"/>
      <c r="DI117" s="809"/>
      <c r="DJ117" s="809"/>
      <c r="DK117" s="810"/>
      <c r="DL117" s="811" t="s">
        <v>487</v>
      </c>
      <c r="DM117" s="809"/>
      <c r="DN117" s="809"/>
      <c r="DO117" s="809"/>
      <c r="DP117" s="810"/>
      <c r="DQ117" s="811" t="s">
        <v>460</v>
      </c>
      <c r="DR117" s="809"/>
      <c r="DS117" s="809"/>
      <c r="DT117" s="809"/>
      <c r="DU117" s="810"/>
      <c r="DV117" s="853" t="s">
        <v>423</v>
      </c>
      <c r="DW117" s="854"/>
      <c r="DX117" s="854"/>
      <c r="DY117" s="854"/>
      <c r="DZ117" s="855"/>
    </row>
    <row r="118" spans="1:130" s="233" customFormat="1" ht="26.25" customHeight="1" x14ac:dyDescent="0.15">
      <c r="A118" s="924" t="s">
        <v>454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451</v>
      </c>
      <c r="AB118" s="925"/>
      <c r="AC118" s="925"/>
      <c r="AD118" s="925"/>
      <c r="AE118" s="926"/>
      <c r="AF118" s="927" t="s">
        <v>452</v>
      </c>
      <c r="AG118" s="925"/>
      <c r="AH118" s="925"/>
      <c r="AI118" s="925"/>
      <c r="AJ118" s="926"/>
      <c r="AK118" s="927" t="s">
        <v>309</v>
      </c>
      <c r="AL118" s="925"/>
      <c r="AM118" s="925"/>
      <c r="AN118" s="925"/>
      <c r="AO118" s="926"/>
      <c r="AP118" s="928" t="s">
        <v>453</v>
      </c>
      <c r="AQ118" s="929"/>
      <c r="AR118" s="929"/>
      <c r="AS118" s="929"/>
      <c r="AT118" s="930"/>
      <c r="AU118" s="961"/>
      <c r="AV118" s="962"/>
      <c r="AW118" s="962"/>
      <c r="AX118" s="962"/>
      <c r="AY118" s="962"/>
      <c r="AZ118" s="867" t="s">
        <v>488</v>
      </c>
      <c r="BA118" s="868"/>
      <c r="BB118" s="868"/>
      <c r="BC118" s="868"/>
      <c r="BD118" s="868"/>
      <c r="BE118" s="868"/>
      <c r="BF118" s="868"/>
      <c r="BG118" s="868"/>
      <c r="BH118" s="868"/>
      <c r="BI118" s="868"/>
      <c r="BJ118" s="868"/>
      <c r="BK118" s="868"/>
      <c r="BL118" s="868"/>
      <c r="BM118" s="868"/>
      <c r="BN118" s="868"/>
      <c r="BO118" s="868"/>
      <c r="BP118" s="869"/>
      <c r="BQ118" s="908" t="s">
        <v>182</v>
      </c>
      <c r="BR118" s="874"/>
      <c r="BS118" s="874"/>
      <c r="BT118" s="874"/>
      <c r="BU118" s="874"/>
      <c r="BV118" s="874" t="s">
        <v>402</v>
      </c>
      <c r="BW118" s="874"/>
      <c r="BX118" s="874"/>
      <c r="BY118" s="874"/>
      <c r="BZ118" s="874"/>
      <c r="CA118" s="874" t="s">
        <v>459</v>
      </c>
      <c r="CB118" s="874"/>
      <c r="CC118" s="874"/>
      <c r="CD118" s="874"/>
      <c r="CE118" s="874"/>
      <c r="CF118" s="904" t="s">
        <v>402</v>
      </c>
      <c r="CG118" s="905"/>
      <c r="CH118" s="905"/>
      <c r="CI118" s="905"/>
      <c r="CJ118" s="905"/>
      <c r="CK118" s="956"/>
      <c r="CL118" s="850"/>
      <c r="CM118" s="844" t="s">
        <v>489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473</v>
      </c>
      <c r="DH118" s="809"/>
      <c r="DI118" s="809"/>
      <c r="DJ118" s="809"/>
      <c r="DK118" s="810"/>
      <c r="DL118" s="811" t="s">
        <v>182</v>
      </c>
      <c r="DM118" s="809"/>
      <c r="DN118" s="809"/>
      <c r="DO118" s="809"/>
      <c r="DP118" s="810"/>
      <c r="DQ118" s="811" t="s">
        <v>459</v>
      </c>
      <c r="DR118" s="809"/>
      <c r="DS118" s="809"/>
      <c r="DT118" s="809"/>
      <c r="DU118" s="810"/>
      <c r="DV118" s="853" t="s">
        <v>423</v>
      </c>
      <c r="DW118" s="854"/>
      <c r="DX118" s="854"/>
      <c r="DY118" s="854"/>
      <c r="DZ118" s="855"/>
    </row>
    <row r="119" spans="1:130" s="233" customFormat="1" ht="26.25" customHeight="1" x14ac:dyDescent="0.15">
      <c r="A119" s="847" t="s">
        <v>457</v>
      </c>
      <c r="B119" s="848"/>
      <c r="C119" s="889" t="s">
        <v>458</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182</v>
      </c>
      <c r="AB119" s="918"/>
      <c r="AC119" s="918"/>
      <c r="AD119" s="918"/>
      <c r="AE119" s="919"/>
      <c r="AF119" s="920" t="s">
        <v>182</v>
      </c>
      <c r="AG119" s="918"/>
      <c r="AH119" s="918"/>
      <c r="AI119" s="918"/>
      <c r="AJ119" s="919"/>
      <c r="AK119" s="920" t="s">
        <v>182</v>
      </c>
      <c r="AL119" s="918"/>
      <c r="AM119" s="918"/>
      <c r="AN119" s="918"/>
      <c r="AO119" s="919"/>
      <c r="AP119" s="921" t="s">
        <v>460</v>
      </c>
      <c r="AQ119" s="922"/>
      <c r="AR119" s="922"/>
      <c r="AS119" s="922"/>
      <c r="AT119" s="923"/>
      <c r="AU119" s="963"/>
      <c r="AV119" s="964"/>
      <c r="AW119" s="964"/>
      <c r="AX119" s="964"/>
      <c r="AY119" s="964"/>
      <c r="AZ119" s="254" t="s">
        <v>187</v>
      </c>
      <c r="BA119" s="254"/>
      <c r="BB119" s="254"/>
      <c r="BC119" s="254"/>
      <c r="BD119" s="254"/>
      <c r="BE119" s="254"/>
      <c r="BF119" s="254"/>
      <c r="BG119" s="254"/>
      <c r="BH119" s="254"/>
      <c r="BI119" s="254"/>
      <c r="BJ119" s="254"/>
      <c r="BK119" s="254"/>
      <c r="BL119" s="254"/>
      <c r="BM119" s="254"/>
      <c r="BN119" s="254"/>
      <c r="BO119" s="906" t="s">
        <v>490</v>
      </c>
      <c r="BP119" s="907"/>
      <c r="BQ119" s="908">
        <v>1489200447</v>
      </c>
      <c r="BR119" s="874"/>
      <c r="BS119" s="874"/>
      <c r="BT119" s="874"/>
      <c r="BU119" s="874"/>
      <c r="BV119" s="874">
        <v>1504623785</v>
      </c>
      <c r="BW119" s="874"/>
      <c r="BX119" s="874"/>
      <c r="BY119" s="874"/>
      <c r="BZ119" s="874"/>
      <c r="CA119" s="874">
        <v>1510697232</v>
      </c>
      <c r="CB119" s="874"/>
      <c r="CC119" s="874"/>
      <c r="CD119" s="874"/>
      <c r="CE119" s="874"/>
      <c r="CF119" s="777"/>
      <c r="CG119" s="778"/>
      <c r="CH119" s="778"/>
      <c r="CI119" s="778"/>
      <c r="CJ119" s="863"/>
      <c r="CK119" s="957"/>
      <c r="CL119" s="852"/>
      <c r="CM119" s="867" t="s">
        <v>491</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384145</v>
      </c>
      <c r="DH119" s="793"/>
      <c r="DI119" s="793"/>
      <c r="DJ119" s="793"/>
      <c r="DK119" s="794"/>
      <c r="DL119" s="795">
        <v>389542</v>
      </c>
      <c r="DM119" s="793"/>
      <c r="DN119" s="793"/>
      <c r="DO119" s="793"/>
      <c r="DP119" s="794"/>
      <c r="DQ119" s="795">
        <v>386716</v>
      </c>
      <c r="DR119" s="793"/>
      <c r="DS119" s="793"/>
      <c r="DT119" s="793"/>
      <c r="DU119" s="794"/>
      <c r="DV119" s="877">
        <v>0.1</v>
      </c>
      <c r="DW119" s="878"/>
      <c r="DX119" s="878"/>
      <c r="DY119" s="878"/>
      <c r="DZ119" s="879"/>
    </row>
    <row r="120" spans="1:130" s="233" customFormat="1" ht="26.25" customHeight="1" x14ac:dyDescent="0.15">
      <c r="A120" s="849"/>
      <c r="B120" s="850"/>
      <c r="C120" s="844" t="s">
        <v>464</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469</v>
      </c>
      <c r="AB120" s="809"/>
      <c r="AC120" s="809"/>
      <c r="AD120" s="809"/>
      <c r="AE120" s="810"/>
      <c r="AF120" s="811" t="s">
        <v>402</v>
      </c>
      <c r="AG120" s="809"/>
      <c r="AH120" s="809"/>
      <c r="AI120" s="809"/>
      <c r="AJ120" s="810"/>
      <c r="AK120" s="811" t="s">
        <v>423</v>
      </c>
      <c r="AL120" s="809"/>
      <c r="AM120" s="809"/>
      <c r="AN120" s="809"/>
      <c r="AO120" s="810"/>
      <c r="AP120" s="853" t="s">
        <v>423</v>
      </c>
      <c r="AQ120" s="854"/>
      <c r="AR120" s="854"/>
      <c r="AS120" s="854"/>
      <c r="AT120" s="855"/>
      <c r="AU120" s="909" t="s">
        <v>492</v>
      </c>
      <c r="AV120" s="910"/>
      <c r="AW120" s="910"/>
      <c r="AX120" s="910"/>
      <c r="AY120" s="911"/>
      <c r="AZ120" s="889" t="s">
        <v>493</v>
      </c>
      <c r="BA120" s="837"/>
      <c r="BB120" s="837"/>
      <c r="BC120" s="837"/>
      <c r="BD120" s="837"/>
      <c r="BE120" s="837"/>
      <c r="BF120" s="837"/>
      <c r="BG120" s="837"/>
      <c r="BH120" s="837"/>
      <c r="BI120" s="837"/>
      <c r="BJ120" s="837"/>
      <c r="BK120" s="837"/>
      <c r="BL120" s="837"/>
      <c r="BM120" s="837"/>
      <c r="BN120" s="837"/>
      <c r="BO120" s="837"/>
      <c r="BP120" s="838"/>
      <c r="BQ120" s="890">
        <v>88806417</v>
      </c>
      <c r="BR120" s="871"/>
      <c r="BS120" s="871"/>
      <c r="BT120" s="871"/>
      <c r="BU120" s="871"/>
      <c r="BV120" s="871">
        <v>97606208</v>
      </c>
      <c r="BW120" s="871"/>
      <c r="BX120" s="871"/>
      <c r="BY120" s="871"/>
      <c r="BZ120" s="871"/>
      <c r="CA120" s="871">
        <v>105495678</v>
      </c>
      <c r="CB120" s="871"/>
      <c r="CC120" s="871"/>
      <c r="CD120" s="871"/>
      <c r="CE120" s="871"/>
      <c r="CF120" s="895">
        <v>34.5</v>
      </c>
      <c r="CG120" s="896"/>
      <c r="CH120" s="896"/>
      <c r="CI120" s="896"/>
      <c r="CJ120" s="896"/>
      <c r="CK120" s="897" t="s">
        <v>494</v>
      </c>
      <c r="CL120" s="881"/>
      <c r="CM120" s="881"/>
      <c r="CN120" s="881"/>
      <c r="CO120" s="882"/>
      <c r="CP120" s="901" t="s">
        <v>495</v>
      </c>
      <c r="CQ120" s="902"/>
      <c r="CR120" s="902"/>
      <c r="CS120" s="902"/>
      <c r="CT120" s="902"/>
      <c r="CU120" s="902"/>
      <c r="CV120" s="902"/>
      <c r="CW120" s="902"/>
      <c r="CX120" s="902"/>
      <c r="CY120" s="902"/>
      <c r="CZ120" s="902"/>
      <c r="DA120" s="902"/>
      <c r="DB120" s="902"/>
      <c r="DC120" s="902"/>
      <c r="DD120" s="902"/>
      <c r="DE120" s="902"/>
      <c r="DF120" s="903"/>
      <c r="DG120" s="890">
        <v>229084385</v>
      </c>
      <c r="DH120" s="871"/>
      <c r="DI120" s="871"/>
      <c r="DJ120" s="871"/>
      <c r="DK120" s="871"/>
      <c r="DL120" s="871">
        <v>211210511</v>
      </c>
      <c r="DM120" s="871"/>
      <c r="DN120" s="871"/>
      <c r="DO120" s="871"/>
      <c r="DP120" s="871"/>
      <c r="DQ120" s="871">
        <v>200572909</v>
      </c>
      <c r="DR120" s="871"/>
      <c r="DS120" s="871"/>
      <c r="DT120" s="871"/>
      <c r="DU120" s="871"/>
      <c r="DV120" s="872">
        <v>65.599999999999994</v>
      </c>
      <c r="DW120" s="872"/>
      <c r="DX120" s="872"/>
      <c r="DY120" s="872"/>
      <c r="DZ120" s="873"/>
    </row>
    <row r="121" spans="1:130" s="233" customFormat="1" ht="26.25" customHeight="1" x14ac:dyDescent="0.15">
      <c r="A121" s="849"/>
      <c r="B121" s="850"/>
      <c r="C121" s="892" t="s">
        <v>496</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402</v>
      </c>
      <c r="AB121" s="809"/>
      <c r="AC121" s="809"/>
      <c r="AD121" s="809"/>
      <c r="AE121" s="810"/>
      <c r="AF121" s="811" t="s">
        <v>459</v>
      </c>
      <c r="AG121" s="809"/>
      <c r="AH121" s="809"/>
      <c r="AI121" s="809"/>
      <c r="AJ121" s="810"/>
      <c r="AK121" s="811" t="s">
        <v>459</v>
      </c>
      <c r="AL121" s="809"/>
      <c r="AM121" s="809"/>
      <c r="AN121" s="809"/>
      <c r="AO121" s="810"/>
      <c r="AP121" s="853" t="s">
        <v>470</v>
      </c>
      <c r="AQ121" s="854"/>
      <c r="AR121" s="854"/>
      <c r="AS121" s="854"/>
      <c r="AT121" s="855"/>
      <c r="AU121" s="912"/>
      <c r="AV121" s="913"/>
      <c r="AW121" s="913"/>
      <c r="AX121" s="913"/>
      <c r="AY121" s="914"/>
      <c r="AZ121" s="844" t="s">
        <v>497</v>
      </c>
      <c r="BA121" s="781"/>
      <c r="BB121" s="781"/>
      <c r="BC121" s="781"/>
      <c r="BD121" s="781"/>
      <c r="BE121" s="781"/>
      <c r="BF121" s="781"/>
      <c r="BG121" s="781"/>
      <c r="BH121" s="781"/>
      <c r="BI121" s="781"/>
      <c r="BJ121" s="781"/>
      <c r="BK121" s="781"/>
      <c r="BL121" s="781"/>
      <c r="BM121" s="781"/>
      <c r="BN121" s="781"/>
      <c r="BO121" s="781"/>
      <c r="BP121" s="782"/>
      <c r="BQ121" s="845">
        <v>182780252</v>
      </c>
      <c r="BR121" s="846"/>
      <c r="BS121" s="846"/>
      <c r="BT121" s="846"/>
      <c r="BU121" s="846"/>
      <c r="BV121" s="846">
        <v>187932764</v>
      </c>
      <c r="BW121" s="846"/>
      <c r="BX121" s="846"/>
      <c r="BY121" s="846"/>
      <c r="BZ121" s="846"/>
      <c r="CA121" s="846">
        <v>191873819</v>
      </c>
      <c r="CB121" s="846"/>
      <c r="CC121" s="846"/>
      <c r="CD121" s="846"/>
      <c r="CE121" s="846"/>
      <c r="CF121" s="904">
        <v>62.8</v>
      </c>
      <c r="CG121" s="905"/>
      <c r="CH121" s="905"/>
      <c r="CI121" s="905"/>
      <c r="CJ121" s="905"/>
      <c r="CK121" s="898"/>
      <c r="CL121" s="884"/>
      <c r="CM121" s="884"/>
      <c r="CN121" s="884"/>
      <c r="CO121" s="885"/>
      <c r="CP121" s="864" t="s">
        <v>498</v>
      </c>
      <c r="CQ121" s="865"/>
      <c r="CR121" s="865"/>
      <c r="CS121" s="865"/>
      <c r="CT121" s="865"/>
      <c r="CU121" s="865"/>
      <c r="CV121" s="865"/>
      <c r="CW121" s="865"/>
      <c r="CX121" s="865"/>
      <c r="CY121" s="865"/>
      <c r="CZ121" s="865"/>
      <c r="DA121" s="865"/>
      <c r="DB121" s="865"/>
      <c r="DC121" s="865"/>
      <c r="DD121" s="865"/>
      <c r="DE121" s="865"/>
      <c r="DF121" s="866"/>
      <c r="DG121" s="845">
        <v>2905935</v>
      </c>
      <c r="DH121" s="846"/>
      <c r="DI121" s="846"/>
      <c r="DJ121" s="846"/>
      <c r="DK121" s="846"/>
      <c r="DL121" s="846">
        <v>2446382</v>
      </c>
      <c r="DM121" s="846"/>
      <c r="DN121" s="846"/>
      <c r="DO121" s="846"/>
      <c r="DP121" s="846"/>
      <c r="DQ121" s="846">
        <v>2064467</v>
      </c>
      <c r="DR121" s="846"/>
      <c r="DS121" s="846"/>
      <c r="DT121" s="846"/>
      <c r="DU121" s="846"/>
      <c r="DV121" s="823">
        <v>0.7</v>
      </c>
      <c r="DW121" s="823"/>
      <c r="DX121" s="823"/>
      <c r="DY121" s="823"/>
      <c r="DZ121" s="824"/>
    </row>
    <row r="122" spans="1:130" s="233" customFormat="1" ht="26.25" customHeight="1" x14ac:dyDescent="0.15">
      <c r="A122" s="849"/>
      <c r="B122" s="850"/>
      <c r="C122" s="844" t="s">
        <v>477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396</v>
      </c>
      <c r="AB122" s="809"/>
      <c r="AC122" s="809"/>
      <c r="AD122" s="809"/>
      <c r="AE122" s="810"/>
      <c r="AF122" s="811" t="s">
        <v>473</v>
      </c>
      <c r="AG122" s="809"/>
      <c r="AH122" s="809"/>
      <c r="AI122" s="809"/>
      <c r="AJ122" s="810"/>
      <c r="AK122" s="811" t="s">
        <v>461</v>
      </c>
      <c r="AL122" s="809"/>
      <c r="AM122" s="809"/>
      <c r="AN122" s="809"/>
      <c r="AO122" s="810"/>
      <c r="AP122" s="853" t="s">
        <v>499</v>
      </c>
      <c r="AQ122" s="854"/>
      <c r="AR122" s="854"/>
      <c r="AS122" s="854"/>
      <c r="AT122" s="855"/>
      <c r="AU122" s="912"/>
      <c r="AV122" s="913"/>
      <c r="AW122" s="913"/>
      <c r="AX122" s="913"/>
      <c r="AY122" s="914"/>
      <c r="AZ122" s="867" t="s">
        <v>500</v>
      </c>
      <c r="BA122" s="868"/>
      <c r="BB122" s="868"/>
      <c r="BC122" s="868"/>
      <c r="BD122" s="868"/>
      <c r="BE122" s="868"/>
      <c r="BF122" s="868"/>
      <c r="BG122" s="868"/>
      <c r="BH122" s="868"/>
      <c r="BI122" s="868"/>
      <c r="BJ122" s="868"/>
      <c r="BK122" s="868"/>
      <c r="BL122" s="868"/>
      <c r="BM122" s="868"/>
      <c r="BN122" s="868"/>
      <c r="BO122" s="868"/>
      <c r="BP122" s="869"/>
      <c r="BQ122" s="908">
        <v>702184845</v>
      </c>
      <c r="BR122" s="874"/>
      <c r="BS122" s="874"/>
      <c r="BT122" s="874"/>
      <c r="BU122" s="874"/>
      <c r="BV122" s="874">
        <v>714030311</v>
      </c>
      <c r="BW122" s="874"/>
      <c r="BX122" s="874"/>
      <c r="BY122" s="874"/>
      <c r="BZ122" s="874"/>
      <c r="CA122" s="874">
        <v>727647927</v>
      </c>
      <c r="CB122" s="874"/>
      <c r="CC122" s="874"/>
      <c r="CD122" s="874"/>
      <c r="CE122" s="874"/>
      <c r="CF122" s="875">
        <v>238.1</v>
      </c>
      <c r="CG122" s="876"/>
      <c r="CH122" s="876"/>
      <c r="CI122" s="876"/>
      <c r="CJ122" s="876"/>
      <c r="CK122" s="898"/>
      <c r="CL122" s="884"/>
      <c r="CM122" s="884"/>
      <c r="CN122" s="884"/>
      <c r="CO122" s="885"/>
      <c r="CP122" s="864" t="s">
        <v>501</v>
      </c>
      <c r="CQ122" s="865"/>
      <c r="CR122" s="865"/>
      <c r="CS122" s="865"/>
      <c r="CT122" s="865"/>
      <c r="CU122" s="865"/>
      <c r="CV122" s="865"/>
      <c r="CW122" s="865"/>
      <c r="CX122" s="865"/>
      <c r="CY122" s="865"/>
      <c r="CZ122" s="865"/>
      <c r="DA122" s="865"/>
      <c r="DB122" s="865"/>
      <c r="DC122" s="865"/>
      <c r="DD122" s="865"/>
      <c r="DE122" s="865"/>
      <c r="DF122" s="866"/>
      <c r="DG122" s="845">
        <v>1344263</v>
      </c>
      <c r="DH122" s="846"/>
      <c r="DI122" s="846"/>
      <c r="DJ122" s="846"/>
      <c r="DK122" s="846"/>
      <c r="DL122" s="846">
        <v>1245943</v>
      </c>
      <c r="DM122" s="846"/>
      <c r="DN122" s="846"/>
      <c r="DO122" s="846"/>
      <c r="DP122" s="846"/>
      <c r="DQ122" s="846">
        <v>1001165</v>
      </c>
      <c r="DR122" s="846"/>
      <c r="DS122" s="846"/>
      <c r="DT122" s="846"/>
      <c r="DU122" s="846"/>
      <c r="DV122" s="823">
        <v>0.3</v>
      </c>
      <c r="DW122" s="823"/>
      <c r="DX122" s="823"/>
      <c r="DY122" s="823"/>
      <c r="DZ122" s="824"/>
    </row>
    <row r="123" spans="1:130" s="233" customFormat="1" ht="26.25" customHeight="1" x14ac:dyDescent="0.15">
      <c r="A123" s="849"/>
      <c r="B123" s="850"/>
      <c r="C123" s="844" t="s">
        <v>483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402</v>
      </c>
      <c r="AB123" s="809"/>
      <c r="AC123" s="809"/>
      <c r="AD123" s="809"/>
      <c r="AE123" s="810"/>
      <c r="AF123" s="811" t="s">
        <v>402</v>
      </c>
      <c r="AG123" s="809"/>
      <c r="AH123" s="809"/>
      <c r="AI123" s="809"/>
      <c r="AJ123" s="810"/>
      <c r="AK123" s="811" t="s">
        <v>461</v>
      </c>
      <c r="AL123" s="809"/>
      <c r="AM123" s="809"/>
      <c r="AN123" s="809"/>
      <c r="AO123" s="810"/>
      <c r="AP123" s="853" t="s">
        <v>182</v>
      </c>
      <c r="AQ123" s="854"/>
      <c r="AR123" s="854"/>
      <c r="AS123" s="854"/>
      <c r="AT123" s="855"/>
      <c r="AU123" s="915"/>
      <c r="AV123" s="916"/>
      <c r="AW123" s="916"/>
      <c r="AX123" s="916"/>
      <c r="AY123" s="916"/>
      <c r="AZ123" s="254" t="s">
        <v>187</v>
      </c>
      <c r="BA123" s="254"/>
      <c r="BB123" s="254"/>
      <c r="BC123" s="254"/>
      <c r="BD123" s="254"/>
      <c r="BE123" s="254"/>
      <c r="BF123" s="254"/>
      <c r="BG123" s="254"/>
      <c r="BH123" s="254"/>
      <c r="BI123" s="254"/>
      <c r="BJ123" s="254"/>
      <c r="BK123" s="254"/>
      <c r="BL123" s="254"/>
      <c r="BM123" s="254"/>
      <c r="BN123" s="254"/>
      <c r="BO123" s="906" t="s">
        <v>502</v>
      </c>
      <c r="BP123" s="907"/>
      <c r="BQ123" s="861">
        <v>973771514</v>
      </c>
      <c r="BR123" s="862"/>
      <c r="BS123" s="862"/>
      <c r="BT123" s="862"/>
      <c r="BU123" s="862"/>
      <c r="BV123" s="862">
        <v>999569283</v>
      </c>
      <c r="BW123" s="862"/>
      <c r="BX123" s="862"/>
      <c r="BY123" s="862"/>
      <c r="BZ123" s="862"/>
      <c r="CA123" s="862">
        <v>1025017424</v>
      </c>
      <c r="CB123" s="862"/>
      <c r="CC123" s="862"/>
      <c r="CD123" s="862"/>
      <c r="CE123" s="862"/>
      <c r="CF123" s="777"/>
      <c r="CG123" s="778"/>
      <c r="CH123" s="778"/>
      <c r="CI123" s="778"/>
      <c r="CJ123" s="863"/>
      <c r="CK123" s="898"/>
      <c r="CL123" s="884"/>
      <c r="CM123" s="884"/>
      <c r="CN123" s="884"/>
      <c r="CO123" s="885"/>
      <c r="CP123" s="864" t="s">
        <v>503</v>
      </c>
      <c r="CQ123" s="865"/>
      <c r="CR123" s="865"/>
      <c r="CS123" s="865"/>
      <c r="CT123" s="865"/>
      <c r="CU123" s="865"/>
      <c r="CV123" s="865"/>
      <c r="CW123" s="865"/>
      <c r="CX123" s="865"/>
      <c r="CY123" s="865"/>
      <c r="CZ123" s="865"/>
      <c r="DA123" s="865"/>
      <c r="DB123" s="865"/>
      <c r="DC123" s="865"/>
      <c r="DD123" s="865"/>
      <c r="DE123" s="865"/>
      <c r="DF123" s="866"/>
      <c r="DG123" s="808">
        <v>452320</v>
      </c>
      <c r="DH123" s="809"/>
      <c r="DI123" s="809"/>
      <c r="DJ123" s="809"/>
      <c r="DK123" s="810"/>
      <c r="DL123" s="811">
        <v>584445</v>
      </c>
      <c r="DM123" s="809"/>
      <c r="DN123" s="809"/>
      <c r="DO123" s="809"/>
      <c r="DP123" s="810"/>
      <c r="DQ123" s="811">
        <v>727235</v>
      </c>
      <c r="DR123" s="809"/>
      <c r="DS123" s="809"/>
      <c r="DT123" s="809"/>
      <c r="DU123" s="810"/>
      <c r="DV123" s="853">
        <v>0.2</v>
      </c>
      <c r="DW123" s="854"/>
      <c r="DX123" s="854"/>
      <c r="DY123" s="854"/>
      <c r="DZ123" s="855"/>
    </row>
    <row r="124" spans="1:130" s="233" customFormat="1" ht="26.25" customHeight="1" thickBot="1" x14ac:dyDescent="0.2">
      <c r="A124" s="849"/>
      <c r="B124" s="850"/>
      <c r="C124" s="844" t="s">
        <v>486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470</v>
      </c>
      <c r="AB124" s="809"/>
      <c r="AC124" s="809"/>
      <c r="AD124" s="809"/>
      <c r="AE124" s="810"/>
      <c r="AF124" s="811" t="s">
        <v>423</v>
      </c>
      <c r="AG124" s="809"/>
      <c r="AH124" s="809"/>
      <c r="AI124" s="809"/>
      <c r="AJ124" s="810"/>
      <c r="AK124" s="811" t="s">
        <v>402</v>
      </c>
      <c r="AL124" s="809"/>
      <c r="AM124" s="809"/>
      <c r="AN124" s="809"/>
      <c r="AO124" s="810"/>
      <c r="AP124" s="853" t="s">
        <v>469</v>
      </c>
      <c r="AQ124" s="854"/>
      <c r="AR124" s="854"/>
      <c r="AS124" s="854"/>
      <c r="AT124" s="855"/>
      <c r="AU124" s="856" t="s">
        <v>504</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183.7</v>
      </c>
      <c r="BR124" s="860"/>
      <c r="BS124" s="860"/>
      <c r="BT124" s="860"/>
      <c r="BU124" s="860"/>
      <c r="BV124" s="860">
        <v>174.7</v>
      </c>
      <c r="BW124" s="860"/>
      <c r="BX124" s="860"/>
      <c r="BY124" s="860"/>
      <c r="BZ124" s="860"/>
      <c r="CA124" s="860">
        <v>158.9</v>
      </c>
      <c r="CB124" s="860"/>
      <c r="CC124" s="860"/>
      <c r="CD124" s="860"/>
      <c r="CE124" s="860"/>
      <c r="CF124" s="755"/>
      <c r="CG124" s="756"/>
      <c r="CH124" s="756"/>
      <c r="CI124" s="756"/>
      <c r="CJ124" s="891"/>
      <c r="CK124" s="899"/>
      <c r="CL124" s="899"/>
      <c r="CM124" s="899"/>
      <c r="CN124" s="899"/>
      <c r="CO124" s="900"/>
      <c r="CP124" s="864" t="s">
        <v>505</v>
      </c>
      <c r="CQ124" s="865"/>
      <c r="CR124" s="865"/>
      <c r="CS124" s="865"/>
      <c r="CT124" s="865"/>
      <c r="CU124" s="865"/>
      <c r="CV124" s="865"/>
      <c r="CW124" s="865"/>
      <c r="CX124" s="865"/>
      <c r="CY124" s="865"/>
      <c r="CZ124" s="865"/>
      <c r="DA124" s="865"/>
      <c r="DB124" s="865"/>
      <c r="DC124" s="865"/>
      <c r="DD124" s="865"/>
      <c r="DE124" s="865"/>
      <c r="DF124" s="866"/>
      <c r="DG124" s="792">
        <v>833591</v>
      </c>
      <c r="DH124" s="793"/>
      <c r="DI124" s="793"/>
      <c r="DJ124" s="793"/>
      <c r="DK124" s="794"/>
      <c r="DL124" s="795">
        <v>762109</v>
      </c>
      <c r="DM124" s="793"/>
      <c r="DN124" s="793"/>
      <c r="DO124" s="793"/>
      <c r="DP124" s="794"/>
      <c r="DQ124" s="795">
        <v>694433</v>
      </c>
      <c r="DR124" s="793"/>
      <c r="DS124" s="793"/>
      <c r="DT124" s="793"/>
      <c r="DU124" s="794"/>
      <c r="DV124" s="877">
        <v>0.2</v>
      </c>
      <c r="DW124" s="878"/>
      <c r="DX124" s="878"/>
      <c r="DY124" s="878"/>
      <c r="DZ124" s="879"/>
    </row>
    <row r="125" spans="1:130" s="233" customFormat="1" ht="26.25" customHeight="1" x14ac:dyDescent="0.15">
      <c r="A125" s="849"/>
      <c r="B125" s="850"/>
      <c r="C125" s="844" t="s">
        <v>489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473</v>
      </c>
      <c r="AB125" s="809"/>
      <c r="AC125" s="809"/>
      <c r="AD125" s="809"/>
      <c r="AE125" s="810"/>
      <c r="AF125" s="811" t="s">
        <v>473</v>
      </c>
      <c r="AG125" s="809"/>
      <c r="AH125" s="809"/>
      <c r="AI125" s="809"/>
      <c r="AJ125" s="810"/>
      <c r="AK125" s="811" t="s">
        <v>182</v>
      </c>
      <c r="AL125" s="809"/>
      <c r="AM125" s="809"/>
      <c r="AN125" s="809"/>
      <c r="AO125" s="810"/>
      <c r="AP125" s="853" t="s">
        <v>473</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506</v>
      </c>
      <c r="CL125" s="881"/>
      <c r="CM125" s="881"/>
      <c r="CN125" s="881"/>
      <c r="CO125" s="882"/>
      <c r="CP125" s="889" t="s">
        <v>507</v>
      </c>
      <c r="CQ125" s="837"/>
      <c r="CR125" s="837"/>
      <c r="CS125" s="837"/>
      <c r="CT125" s="837"/>
      <c r="CU125" s="837"/>
      <c r="CV125" s="837"/>
      <c r="CW125" s="837"/>
      <c r="CX125" s="837"/>
      <c r="CY125" s="837"/>
      <c r="CZ125" s="837"/>
      <c r="DA125" s="837"/>
      <c r="DB125" s="837"/>
      <c r="DC125" s="837"/>
      <c r="DD125" s="837"/>
      <c r="DE125" s="837"/>
      <c r="DF125" s="838"/>
      <c r="DG125" s="890" t="s">
        <v>469</v>
      </c>
      <c r="DH125" s="871"/>
      <c r="DI125" s="871"/>
      <c r="DJ125" s="871"/>
      <c r="DK125" s="871"/>
      <c r="DL125" s="871">
        <v>1918432</v>
      </c>
      <c r="DM125" s="871"/>
      <c r="DN125" s="871"/>
      <c r="DO125" s="871"/>
      <c r="DP125" s="871"/>
      <c r="DQ125" s="871">
        <v>9150731</v>
      </c>
      <c r="DR125" s="871"/>
      <c r="DS125" s="871"/>
      <c r="DT125" s="871"/>
      <c r="DU125" s="871"/>
      <c r="DV125" s="872">
        <v>3</v>
      </c>
      <c r="DW125" s="872"/>
      <c r="DX125" s="872"/>
      <c r="DY125" s="872"/>
      <c r="DZ125" s="873"/>
    </row>
    <row r="126" spans="1:130" s="233" customFormat="1" ht="26.25" customHeight="1" thickBot="1" x14ac:dyDescent="0.2">
      <c r="A126" s="849"/>
      <c r="B126" s="850"/>
      <c r="C126" s="844" t="s">
        <v>491</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139586</v>
      </c>
      <c r="AB126" s="809"/>
      <c r="AC126" s="809"/>
      <c r="AD126" s="809"/>
      <c r="AE126" s="810"/>
      <c r="AF126" s="811">
        <v>123620</v>
      </c>
      <c r="AG126" s="809"/>
      <c r="AH126" s="809"/>
      <c r="AI126" s="809"/>
      <c r="AJ126" s="810"/>
      <c r="AK126" s="811">
        <v>127625</v>
      </c>
      <c r="AL126" s="809"/>
      <c r="AM126" s="809"/>
      <c r="AN126" s="809"/>
      <c r="AO126" s="810"/>
      <c r="AP126" s="853">
        <v>0</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508</v>
      </c>
      <c r="CQ126" s="781"/>
      <c r="CR126" s="781"/>
      <c r="CS126" s="781"/>
      <c r="CT126" s="781"/>
      <c r="CU126" s="781"/>
      <c r="CV126" s="781"/>
      <c r="CW126" s="781"/>
      <c r="CX126" s="781"/>
      <c r="CY126" s="781"/>
      <c r="CZ126" s="781"/>
      <c r="DA126" s="781"/>
      <c r="DB126" s="781"/>
      <c r="DC126" s="781"/>
      <c r="DD126" s="781"/>
      <c r="DE126" s="781"/>
      <c r="DF126" s="782"/>
      <c r="DG126" s="845" t="s">
        <v>499</v>
      </c>
      <c r="DH126" s="846"/>
      <c r="DI126" s="846"/>
      <c r="DJ126" s="846"/>
      <c r="DK126" s="846"/>
      <c r="DL126" s="846" t="s">
        <v>182</v>
      </c>
      <c r="DM126" s="846"/>
      <c r="DN126" s="846"/>
      <c r="DO126" s="846"/>
      <c r="DP126" s="846"/>
      <c r="DQ126" s="846" t="s">
        <v>402</v>
      </c>
      <c r="DR126" s="846"/>
      <c r="DS126" s="846"/>
      <c r="DT126" s="846"/>
      <c r="DU126" s="846"/>
      <c r="DV126" s="823" t="s">
        <v>487</v>
      </c>
      <c r="DW126" s="823"/>
      <c r="DX126" s="823"/>
      <c r="DY126" s="823"/>
      <c r="DZ126" s="824"/>
    </row>
    <row r="127" spans="1:130" s="233" customFormat="1" ht="26.25" customHeight="1" x14ac:dyDescent="0.15">
      <c r="A127" s="851"/>
      <c r="B127" s="852"/>
      <c r="C127" s="867" t="s">
        <v>509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12</v>
      </c>
      <c r="AB127" s="809"/>
      <c r="AC127" s="809"/>
      <c r="AD127" s="809"/>
      <c r="AE127" s="810"/>
      <c r="AF127" s="811">
        <v>2</v>
      </c>
      <c r="AG127" s="809"/>
      <c r="AH127" s="809"/>
      <c r="AI127" s="809"/>
      <c r="AJ127" s="810"/>
      <c r="AK127" s="811" t="s">
        <v>460</v>
      </c>
      <c r="AL127" s="809"/>
      <c r="AM127" s="809"/>
      <c r="AN127" s="809"/>
      <c r="AO127" s="810"/>
      <c r="AP127" s="853" t="s">
        <v>460</v>
      </c>
      <c r="AQ127" s="854"/>
      <c r="AR127" s="854"/>
      <c r="AS127" s="854"/>
      <c r="AT127" s="855"/>
      <c r="AU127" s="235"/>
      <c r="AV127" s="235"/>
      <c r="AW127" s="235"/>
      <c r="AX127" s="870" t="s">
        <v>510</v>
      </c>
      <c r="AY127" s="841"/>
      <c r="AZ127" s="841"/>
      <c r="BA127" s="841"/>
      <c r="BB127" s="841"/>
      <c r="BC127" s="841"/>
      <c r="BD127" s="841"/>
      <c r="BE127" s="842"/>
      <c r="BF127" s="840" t="s">
        <v>511</v>
      </c>
      <c r="BG127" s="841"/>
      <c r="BH127" s="841"/>
      <c r="BI127" s="841"/>
      <c r="BJ127" s="841"/>
      <c r="BK127" s="841"/>
      <c r="BL127" s="842"/>
      <c r="BM127" s="840" t="s">
        <v>512</v>
      </c>
      <c r="BN127" s="841"/>
      <c r="BO127" s="841"/>
      <c r="BP127" s="841"/>
      <c r="BQ127" s="841"/>
      <c r="BR127" s="841"/>
      <c r="BS127" s="842"/>
      <c r="BT127" s="840" t="s">
        <v>513</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514</v>
      </c>
      <c r="CQ127" s="781"/>
      <c r="CR127" s="781"/>
      <c r="CS127" s="781"/>
      <c r="CT127" s="781"/>
      <c r="CU127" s="781"/>
      <c r="CV127" s="781"/>
      <c r="CW127" s="781"/>
      <c r="CX127" s="781"/>
      <c r="CY127" s="781"/>
      <c r="CZ127" s="781"/>
      <c r="DA127" s="781"/>
      <c r="DB127" s="781"/>
      <c r="DC127" s="781"/>
      <c r="DD127" s="781"/>
      <c r="DE127" s="781"/>
      <c r="DF127" s="782"/>
      <c r="DG127" s="845">
        <v>389840</v>
      </c>
      <c r="DH127" s="846"/>
      <c r="DI127" s="846"/>
      <c r="DJ127" s="846"/>
      <c r="DK127" s="846"/>
      <c r="DL127" s="846" t="s">
        <v>469</v>
      </c>
      <c r="DM127" s="846"/>
      <c r="DN127" s="846"/>
      <c r="DO127" s="846"/>
      <c r="DP127" s="846"/>
      <c r="DQ127" s="846" t="s">
        <v>469</v>
      </c>
      <c r="DR127" s="846"/>
      <c r="DS127" s="846"/>
      <c r="DT127" s="846"/>
      <c r="DU127" s="846"/>
      <c r="DV127" s="823" t="s">
        <v>459</v>
      </c>
      <c r="DW127" s="823"/>
      <c r="DX127" s="823"/>
      <c r="DY127" s="823"/>
      <c r="DZ127" s="824"/>
    </row>
    <row r="128" spans="1:130" s="233" customFormat="1" ht="26.25" customHeight="1" thickBot="1" x14ac:dyDescent="0.2">
      <c r="A128" s="825" t="s">
        <v>515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516</v>
      </c>
      <c r="X128" s="827"/>
      <c r="Y128" s="827"/>
      <c r="Z128" s="828"/>
      <c r="AA128" s="829">
        <v>19608741</v>
      </c>
      <c r="AB128" s="830"/>
      <c r="AC128" s="830"/>
      <c r="AD128" s="830"/>
      <c r="AE128" s="831"/>
      <c r="AF128" s="832">
        <v>18473237</v>
      </c>
      <c r="AG128" s="830"/>
      <c r="AH128" s="830"/>
      <c r="AI128" s="830"/>
      <c r="AJ128" s="831"/>
      <c r="AK128" s="832">
        <v>18502533</v>
      </c>
      <c r="AL128" s="830"/>
      <c r="AM128" s="830"/>
      <c r="AN128" s="830"/>
      <c r="AO128" s="831"/>
      <c r="AP128" s="833"/>
      <c r="AQ128" s="834"/>
      <c r="AR128" s="834"/>
      <c r="AS128" s="834"/>
      <c r="AT128" s="835"/>
      <c r="AU128" s="235"/>
      <c r="AV128" s="235"/>
      <c r="AW128" s="235"/>
      <c r="AX128" s="836" t="s">
        <v>517</v>
      </c>
      <c r="AY128" s="837"/>
      <c r="AZ128" s="837"/>
      <c r="BA128" s="837"/>
      <c r="BB128" s="837"/>
      <c r="BC128" s="837"/>
      <c r="BD128" s="837"/>
      <c r="BE128" s="838"/>
      <c r="BF128" s="815" t="s">
        <v>473</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518</v>
      </c>
      <c r="CQ128" s="759"/>
      <c r="CR128" s="759"/>
      <c r="CS128" s="759"/>
      <c r="CT128" s="759"/>
      <c r="CU128" s="759"/>
      <c r="CV128" s="759"/>
      <c r="CW128" s="759"/>
      <c r="CX128" s="759"/>
      <c r="CY128" s="759"/>
      <c r="CZ128" s="759"/>
      <c r="DA128" s="759"/>
      <c r="DB128" s="759"/>
      <c r="DC128" s="759"/>
      <c r="DD128" s="759"/>
      <c r="DE128" s="759"/>
      <c r="DF128" s="760"/>
      <c r="DG128" s="819">
        <v>17330612</v>
      </c>
      <c r="DH128" s="820"/>
      <c r="DI128" s="820"/>
      <c r="DJ128" s="820"/>
      <c r="DK128" s="820"/>
      <c r="DL128" s="820">
        <v>20704736</v>
      </c>
      <c r="DM128" s="820"/>
      <c r="DN128" s="820"/>
      <c r="DO128" s="820"/>
      <c r="DP128" s="820"/>
      <c r="DQ128" s="820">
        <v>16704042</v>
      </c>
      <c r="DR128" s="820"/>
      <c r="DS128" s="820"/>
      <c r="DT128" s="820"/>
      <c r="DU128" s="820"/>
      <c r="DV128" s="821">
        <v>5.5</v>
      </c>
      <c r="DW128" s="821"/>
      <c r="DX128" s="821"/>
      <c r="DY128" s="821"/>
      <c r="DZ128" s="822"/>
    </row>
    <row r="129" spans="1:131" s="233"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519</v>
      </c>
      <c r="X129" s="806"/>
      <c r="Y129" s="806"/>
      <c r="Z129" s="807"/>
      <c r="AA129" s="808">
        <v>328072264</v>
      </c>
      <c r="AB129" s="809"/>
      <c r="AC129" s="809"/>
      <c r="AD129" s="809"/>
      <c r="AE129" s="810"/>
      <c r="AF129" s="811">
        <v>335946063</v>
      </c>
      <c r="AG129" s="809"/>
      <c r="AH129" s="809"/>
      <c r="AI129" s="809"/>
      <c r="AJ129" s="810"/>
      <c r="AK129" s="811">
        <v>352897441</v>
      </c>
      <c r="AL129" s="809"/>
      <c r="AM129" s="809"/>
      <c r="AN129" s="809"/>
      <c r="AO129" s="810"/>
      <c r="AP129" s="812"/>
      <c r="AQ129" s="813"/>
      <c r="AR129" s="813"/>
      <c r="AS129" s="813"/>
      <c r="AT129" s="814"/>
      <c r="AU129" s="236"/>
      <c r="AV129" s="236"/>
      <c r="AW129" s="236"/>
      <c r="AX129" s="780" t="s">
        <v>520</v>
      </c>
      <c r="AY129" s="781"/>
      <c r="AZ129" s="781"/>
      <c r="BA129" s="781"/>
      <c r="BB129" s="781"/>
      <c r="BC129" s="781"/>
      <c r="BD129" s="781"/>
      <c r="BE129" s="782"/>
      <c r="BF129" s="799" t="s">
        <v>459</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3" t="s">
        <v>521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522</v>
      </c>
      <c r="X130" s="806"/>
      <c r="Y130" s="806"/>
      <c r="Z130" s="807"/>
      <c r="AA130" s="808">
        <v>47561696</v>
      </c>
      <c r="AB130" s="809"/>
      <c r="AC130" s="809"/>
      <c r="AD130" s="809"/>
      <c r="AE130" s="810"/>
      <c r="AF130" s="811">
        <v>46875955</v>
      </c>
      <c r="AG130" s="809"/>
      <c r="AH130" s="809"/>
      <c r="AI130" s="809"/>
      <c r="AJ130" s="810"/>
      <c r="AK130" s="811">
        <v>47259372</v>
      </c>
      <c r="AL130" s="809"/>
      <c r="AM130" s="809"/>
      <c r="AN130" s="809"/>
      <c r="AO130" s="810"/>
      <c r="AP130" s="812"/>
      <c r="AQ130" s="813"/>
      <c r="AR130" s="813"/>
      <c r="AS130" s="813"/>
      <c r="AT130" s="814"/>
      <c r="AU130" s="236"/>
      <c r="AV130" s="236"/>
      <c r="AW130" s="236"/>
      <c r="AX130" s="780" t="s">
        <v>523</v>
      </c>
      <c r="AY130" s="781"/>
      <c r="AZ130" s="781"/>
      <c r="BA130" s="781"/>
      <c r="BB130" s="781"/>
      <c r="BC130" s="781"/>
      <c r="BD130" s="781"/>
      <c r="BE130" s="782"/>
      <c r="BF130" s="783">
        <v>10.9</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524</v>
      </c>
      <c r="X131" s="790"/>
      <c r="Y131" s="790"/>
      <c r="Z131" s="791"/>
      <c r="AA131" s="792">
        <v>280510568</v>
      </c>
      <c r="AB131" s="793"/>
      <c r="AC131" s="793"/>
      <c r="AD131" s="793"/>
      <c r="AE131" s="794"/>
      <c r="AF131" s="795">
        <v>289070108</v>
      </c>
      <c r="AG131" s="793"/>
      <c r="AH131" s="793"/>
      <c r="AI131" s="793"/>
      <c r="AJ131" s="794"/>
      <c r="AK131" s="795">
        <v>305638069</v>
      </c>
      <c r="AL131" s="793"/>
      <c r="AM131" s="793"/>
      <c r="AN131" s="793"/>
      <c r="AO131" s="794"/>
      <c r="AP131" s="796"/>
      <c r="AQ131" s="797"/>
      <c r="AR131" s="797"/>
      <c r="AS131" s="797"/>
      <c r="AT131" s="798"/>
      <c r="AU131" s="236"/>
      <c r="AV131" s="236"/>
      <c r="AW131" s="236"/>
      <c r="AX131" s="758" t="s">
        <v>525</v>
      </c>
      <c r="AY131" s="759"/>
      <c r="AZ131" s="759"/>
      <c r="BA131" s="759"/>
      <c r="BB131" s="759"/>
      <c r="BC131" s="759"/>
      <c r="BD131" s="759"/>
      <c r="BE131" s="760"/>
      <c r="BF131" s="761">
        <v>158.9</v>
      </c>
      <c r="BG131" s="762"/>
      <c r="BH131" s="762"/>
      <c r="BI131" s="762"/>
      <c r="BJ131" s="762"/>
      <c r="BK131" s="762"/>
      <c r="BL131" s="763"/>
      <c r="BM131" s="761">
        <v>400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7" t="s">
        <v>526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527</v>
      </c>
      <c r="W132" s="771"/>
      <c r="X132" s="771"/>
      <c r="Y132" s="771"/>
      <c r="Z132" s="772"/>
      <c r="AA132" s="773">
        <v>12.16905382</v>
      </c>
      <c r="AB132" s="774"/>
      <c r="AC132" s="774"/>
      <c r="AD132" s="774"/>
      <c r="AE132" s="775"/>
      <c r="AF132" s="776">
        <v>10.57376434</v>
      </c>
      <c r="AG132" s="774"/>
      <c r="AH132" s="774"/>
      <c r="AI132" s="774"/>
      <c r="AJ132" s="775"/>
      <c r="AK132" s="776">
        <v>10.04187997</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528</v>
      </c>
      <c r="W133" s="750"/>
      <c r="X133" s="750"/>
      <c r="Y133" s="750"/>
      <c r="Z133" s="751"/>
      <c r="AA133" s="752">
        <v>12.4</v>
      </c>
      <c r="AB133" s="753"/>
      <c r="AC133" s="753"/>
      <c r="AD133" s="753"/>
      <c r="AE133" s="754"/>
      <c r="AF133" s="752">
        <v>11.7</v>
      </c>
      <c r="AG133" s="753"/>
      <c r="AH133" s="753"/>
      <c r="AI133" s="753"/>
      <c r="AJ133" s="754"/>
      <c r="AK133" s="752">
        <v>10.9</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AbawVHfoDv+d/MephWbEivBdpsbv7rCpUKePxFXAbly6xhf49kv/7H6kQNWkIE7GrMHIVykxKQU8AVeu25Rbew==" saltValue="N5kW1Yv98NIubk+0EtkKq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N05byIEOZCvNekp5AczRykMUdChtPNHoc3cSc7n2p9gptPlVqGR1nAcm6BZs3Xzn3H/7ZPhblhIHCPL5fSnrg==" saltValue="ZtRdLKrP11vLK3Vwvvkd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530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531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532</v>
      </c>
      <c r="AP7" s="275"/>
      <c r="AQ7" s="276" t="s">
        <v>533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534</v>
      </c>
      <c r="AQ8" s="282" t="s">
        <v>535</v>
      </c>
      <c r="AR8" s="283" t="s">
        <v>536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537</v>
      </c>
      <c r="AL9" s="1160"/>
      <c r="AM9" s="1160"/>
      <c r="AN9" s="1161"/>
      <c r="AO9" s="284">
        <v>139230021</v>
      </c>
      <c r="AP9" s="284">
        <v>117084</v>
      </c>
      <c r="AQ9" s="285">
        <v>105428</v>
      </c>
      <c r="AR9" s="286">
        <v>11.1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538</v>
      </c>
      <c r="AL10" s="1160"/>
      <c r="AM10" s="1160"/>
      <c r="AN10" s="1161"/>
      <c r="AO10" s="287">
        <v>10324</v>
      </c>
      <c r="AP10" s="287">
        <v>9</v>
      </c>
      <c r="AQ10" s="288">
        <v>108</v>
      </c>
      <c r="AR10" s="289">
        <v>-91.7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539</v>
      </c>
      <c r="AL11" s="1160"/>
      <c r="AM11" s="1160"/>
      <c r="AN11" s="1161"/>
      <c r="AO11" s="287">
        <v>20228</v>
      </c>
      <c r="AP11" s="287">
        <v>17</v>
      </c>
      <c r="AQ11" s="288">
        <v>1092</v>
      </c>
      <c r="AR11" s="289">
        <v>-98.4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540</v>
      </c>
      <c r="AL12" s="1160"/>
      <c r="AM12" s="1160"/>
      <c r="AN12" s="1161"/>
      <c r="AO12" s="287" t="s">
        <v>541</v>
      </c>
      <c r="AP12" s="287" t="s">
        <v>541</v>
      </c>
      <c r="AQ12" s="288">
        <v>5</v>
      </c>
      <c r="AR12" s="289" t="s">
        <v>541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542</v>
      </c>
      <c r="AL13" s="1160"/>
      <c r="AM13" s="1160"/>
      <c r="AN13" s="1161"/>
      <c r="AO13" s="287">
        <v>2346714</v>
      </c>
      <c r="AP13" s="287">
        <v>1973</v>
      </c>
      <c r="AQ13" s="288">
        <v>1959</v>
      </c>
      <c r="AR13" s="289">
        <v>0.7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543</v>
      </c>
      <c r="AL14" s="1160"/>
      <c r="AM14" s="1160"/>
      <c r="AN14" s="1161"/>
      <c r="AO14" s="287">
        <v>1637465</v>
      </c>
      <c r="AP14" s="287">
        <v>1377</v>
      </c>
      <c r="AQ14" s="288">
        <v>1267</v>
      </c>
      <c r="AR14" s="289">
        <v>8.6999999999999993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544</v>
      </c>
      <c r="AL15" s="1163"/>
      <c r="AM15" s="1163"/>
      <c r="AN15" s="1164"/>
      <c r="AO15" s="287">
        <v>-11027466</v>
      </c>
      <c r="AP15" s="287">
        <v>-9273</v>
      </c>
      <c r="AQ15" s="288">
        <v>-7422</v>
      </c>
      <c r="AR15" s="289">
        <v>24.9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187</v>
      </c>
      <c r="AL16" s="1163"/>
      <c r="AM16" s="1163"/>
      <c r="AN16" s="1164"/>
      <c r="AO16" s="287">
        <v>132217286</v>
      </c>
      <c r="AP16" s="287">
        <v>111186</v>
      </c>
      <c r="AQ16" s="288">
        <v>102438</v>
      </c>
      <c r="AR16" s="289">
        <v>8.5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546</v>
      </c>
      <c r="AP20" s="296" t="s">
        <v>547</v>
      </c>
      <c r="AQ20" s="297" t="s">
        <v>548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549</v>
      </c>
      <c r="AL21" s="1166"/>
      <c r="AM21" s="1166"/>
      <c r="AN21" s="1167"/>
      <c r="AO21" s="300">
        <v>12.03</v>
      </c>
      <c r="AP21" s="301">
        <v>11.31</v>
      </c>
      <c r="AQ21" s="302">
        <v>0.72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550</v>
      </c>
      <c r="AL22" s="1166"/>
      <c r="AM22" s="1166"/>
      <c r="AN22" s="1167"/>
      <c r="AO22" s="305">
        <v>99.8</v>
      </c>
      <c r="AP22" s="306">
        <v>99.7</v>
      </c>
      <c r="AQ22" s="307">
        <v>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8" t="s">
        <v>551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x14ac:dyDescent="0.15">
      <c r="A27" s="312"/>
      <c r="AO27" s="265"/>
      <c r="AP27" s="265"/>
      <c r="AQ27" s="265"/>
      <c r="AR27" s="265"/>
      <c r="AS27" s="265"/>
      <c r="AT27" s="265"/>
    </row>
    <row r="28" spans="1:46" ht="17.25" x14ac:dyDescent="0.15">
      <c r="A28" s="266" t="s">
        <v>552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532</v>
      </c>
      <c r="AP30" s="275"/>
      <c r="AQ30" s="276" t="s">
        <v>533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534</v>
      </c>
      <c r="AQ31" s="282" t="s">
        <v>535</v>
      </c>
      <c r="AR31" s="283" t="s">
        <v>536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554</v>
      </c>
      <c r="AL32" s="1150"/>
      <c r="AM32" s="1150"/>
      <c r="AN32" s="1151"/>
      <c r="AO32" s="315">
        <v>43137327</v>
      </c>
      <c r="AP32" s="315">
        <v>36276</v>
      </c>
      <c r="AQ32" s="316">
        <v>31345</v>
      </c>
      <c r="AR32" s="317">
        <v>15.7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555</v>
      </c>
      <c r="AL33" s="1150"/>
      <c r="AM33" s="1150"/>
      <c r="AN33" s="1151"/>
      <c r="AO33" s="315">
        <v>5771796</v>
      </c>
      <c r="AP33" s="315">
        <v>4854</v>
      </c>
      <c r="AQ33" s="316">
        <v>2339</v>
      </c>
      <c r="AR33" s="317">
        <v>107.5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556</v>
      </c>
      <c r="AL34" s="1150"/>
      <c r="AM34" s="1150"/>
      <c r="AN34" s="1151"/>
      <c r="AO34" s="315">
        <v>32978655</v>
      </c>
      <c r="AP34" s="315">
        <v>27733</v>
      </c>
      <c r="AQ34" s="316">
        <v>20945</v>
      </c>
      <c r="AR34" s="317">
        <v>32.4</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557</v>
      </c>
      <c r="AL35" s="1150"/>
      <c r="AM35" s="1150"/>
      <c r="AN35" s="1151"/>
      <c r="AO35" s="315">
        <v>14438310</v>
      </c>
      <c r="AP35" s="315">
        <v>12142</v>
      </c>
      <c r="AQ35" s="316">
        <v>9788</v>
      </c>
      <c r="AR35" s="317">
        <v>24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558</v>
      </c>
      <c r="AL36" s="1150"/>
      <c r="AM36" s="1150"/>
      <c r="AN36" s="1151"/>
      <c r="AO36" s="315" t="s">
        <v>541</v>
      </c>
      <c r="AP36" s="315" t="s">
        <v>541</v>
      </c>
      <c r="AQ36" s="316">
        <v>145</v>
      </c>
      <c r="AR36" s="317" t="s">
        <v>541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559</v>
      </c>
      <c r="AL37" s="1150"/>
      <c r="AM37" s="1150"/>
      <c r="AN37" s="1151"/>
      <c r="AO37" s="315">
        <v>127625</v>
      </c>
      <c r="AP37" s="315">
        <v>107</v>
      </c>
      <c r="AQ37" s="316">
        <v>1430</v>
      </c>
      <c r="AR37" s="317">
        <v>-92.5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560</v>
      </c>
      <c r="AL38" s="1153"/>
      <c r="AM38" s="1153"/>
      <c r="AN38" s="1154"/>
      <c r="AO38" s="318" t="s">
        <v>541</v>
      </c>
      <c r="AP38" s="318" t="s">
        <v>541</v>
      </c>
      <c r="AQ38" s="319">
        <v>1</v>
      </c>
      <c r="AR38" s="307" t="s">
        <v>541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561</v>
      </c>
      <c r="AL39" s="1153"/>
      <c r="AM39" s="1153"/>
      <c r="AN39" s="1154"/>
      <c r="AO39" s="315">
        <v>-18502533</v>
      </c>
      <c r="AP39" s="315">
        <v>-15559</v>
      </c>
      <c r="AQ39" s="316">
        <v>-16549</v>
      </c>
      <c r="AR39" s="317">
        <v>-6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562</v>
      </c>
      <c r="AL40" s="1150"/>
      <c r="AM40" s="1150"/>
      <c r="AN40" s="1151"/>
      <c r="AO40" s="315">
        <v>-47259372</v>
      </c>
      <c r="AP40" s="315">
        <v>-39742</v>
      </c>
      <c r="AQ40" s="316">
        <v>-31989</v>
      </c>
      <c r="AR40" s="317">
        <v>24.2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301</v>
      </c>
      <c r="AL41" s="1156"/>
      <c r="AM41" s="1156"/>
      <c r="AN41" s="1157"/>
      <c r="AO41" s="315">
        <v>30691808</v>
      </c>
      <c r="AP41" s="315">
        <v>25810</v>
      </c>
      <c r="AQ41" s="316">
        <v>17454</v>
      </c>
      <c r="AR41" s="317">
        <v>47.9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563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564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532</v>
      </c>
      <c r="AN49" s="1144" t="s">
        <v>566</v>
      </c>
      <c r="AO49" s="1145"/>
      <c r="AP49" s="1145"/>
      <c r="AQ49" s="1145"/>
      <c r="AR49" s="1146"/>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567</v>
      </c>
      <c r="AO50" s="332" t="s">
        <v>568</v>
      </c>
      <c r="AP50" s="333" t="s">
        <v>569</v>
      </c>
      <c r="AQ50" s="334" t="s">
        <v>570</v>
      </c>
      <c r="AR50" s="335" t="s">
        <v>571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572</v>
      </c>
      <c r="AL51" s="328"/>
      <c r="AM51" s="336">
        <v>54962242</v>
      </c>
      <c r="AN51" s="337">
        <v>45981</v>
      </c>
      <c r="AO51" s="338">
        <v>-17</v>
      </c>
      <c r="AP51" s="339">
        <v>52897</v>
      </c>
      <c r="AQ51" s="340">
        <v>2.2999999999999998</v>
      </c>
      <c r="AR51" s="341">
        <v>-19.3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573</v>
      </c>
      <c r="AM52" s="344">
        <v>31329618</v>
      </c>
      <c r="AN52" s="345">
        <v>26210</v>
      </c>
      <c r="AO52" s="346">
        <v>-4.3</v>
      </c>
      <c r="AP52" s="347">
        <v>27013</v>
      </c>
      <c r="AQ52" s="348">
        <v>1.3</v>
      </c>
      <c r="AR52" s="349">
        <v>-5.6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574</v>
      </c>
      <c r="AL53" s="328"/>
      <c r="AM53" s="336">
        <v>52396417</v>
      </c>
      <c r="AN53" s="337">
        <v>43805</v>
      </c>
      <c r="AO53" s="338">
        <v>-4.7</v>
      </c>
      <c r="AP53" s="339">
        <v>54945</v>
      </c>
      <c r="AQ53" s="340">
        <v>3.9</v>
      </c>
      <c r="AR53" s="341">
        <v>-8.6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573</v>
      </c>
      <c r="AM54" s="344">
        <v>30215995</v>
      </c>
      <c r="AN54" s="345">
        <v>25261</v>
      </c>
      <c r="AO54" s="346">
        <v>-3.6</v>
      </c>
      <c r="AP54" s="347">
        <v>29293</v>
      </c>
      <c r="AQ54" s="348">
        <v>8.4</v>
      </c>
      <c r="AR54" s="349">
        <v>-12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575</v>
      </c>
      <c r="AL55" s="328"/>
      <c r="AM55" s="336">
        <v>58828827</v>
      </c>
      <c r="AN55" s="337">
        <v>49197</v>
      </c>
      <c r="AO55" s="338">
        <v>12.3</v>
      </c>
      <c r="AP55" s="339">
        <v>57132</v>
      </c>
      <c r="AQ55" s="340">
        <v>4</v>
      </c>
      <c r="AR55" s="341">
        <v>8.3000000000000007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573</v>
      </c>
      <c r="AM56" s="344">
        <v>34216261</v>
      </c>
      <c r="AN56" s="345">
        <v>28614</v>
      </c>
      <c r="AO56" s="346">
        <v>13.3</v>
      </c>
      <c r="AP56" s="347">
        <v>30126</v>
      </c>
      <c r="AQ56" s="348">
        <v>2.8</v>
      </c>
      <c r="AR56" s="349">
        <v>10.5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576</v>
      </c>
      <c r="AL57" s="328"/>
      <c r="AM57" s="336">
        <v>67809879</v>
      </c>
      <c r="AN57" s="337">
        <v>56753</v>
      </c>
      <c r="AO57" s="338">
        <v>15.4</v>
      </c>
      <c r="AP57" s="339">
        <v>58766</v>
      </c>
      <c r="AQ57" s="340">
        <v>2.9</v>
      </c>
      <c r="AR57" s="341">
        <v>12.5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573</v>
      </c>
      <c r="AM58" s="344">
        <v>37730656</v>
      </c>
      <c r="AN58" s="345">
        <v>31579</v>
      </c>
      <c r="AO58" s="346">
        <v>10.4</v>
      </c>
      <c r="AP58" s="347">
        <v>29363</v>
      </c>
      <c r="AQ58" s="348">
        <v>-2.5</v>
      </c>
      <c r="AR58" s="349">
        <v>12.9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577</v>
      </c>
      <c r="AL59" s="328"/>
      <c r="AM59" s="336">
        <v>78006531</v>
      </c>
      <c r="AN59" s="337">
        <v>65599</v>
      </c>
      <c r="AO59" s="338">
        <v>15.6</v>
      </c>
      <c r="AP59" s="339">
        <v>62482</v>
      </c>
      <c r="AQ59" s="340">
        <v>6.3</v>
      </c>
      <c r="AR59" s="341">
        <v>9.3000000000000007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573</v>
      </c>
      <c r="AM60" s="344">
        <v>39620344</v>
      </c>
      <c r="AN60" s="345">
        <v>33318</v>
      </c>
      <c r="AO60" s="346">
        <v>5.5</v>
      </c>
      <c r="AP60" s="347">
        <v>34626</v>
      </c>
      <c r="AQ60" s="348">
        <v>17.899999999999999</v>
      </c>
      <c r="AR60" s="349">
        <v>-12.4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578</v>
      </c>
      <c r="AL61" s="350"/>
      <c r="AM61" s="351">
        <v>62400779</v>
      </c>
      <c r="AN61" s="352">
        <v>52267</v>
      </c>
      <c r="AO61" s="353">
        <v>4.3</v>
      </c>
      <c r="AP61" s="354">
        <v>57244</v>
      </c>
      <c r="AQ61" s="355">
        <v>3.9</v>
      </c>
      <c r="AR61" s="341">
        <v>0.4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573</v>
      </c>
      <c r="AM62" s="344">
        <v>34622575</v>
      </c>
      <c r="AN62" s="345">
        <v>28996</v>
      </c>
      <c r="AO62" s="346">
        <v>4.3</v>
      </c>
      <c r="AP62" s="347">
        <v>30084</v>
      </c>
      <c r="AQ62" s="348">
        <v>5.6</v>
      </c>
      <c r="AR62" s="349">
        <v>-1.3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v/UTZ2Z9bbGkXLWau1EwjyRWM3+APUuPcAtwmATSkjk/u3U6SN52O1V2Cc+pWDnEz1m6Igj/JoQq2vnRS1SszQ==" saltValue="DESGX0kiV63rrMy4vQJk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580</v>
      </c>
    </row>
    <row r="121" spans="125:125" ht="13.5" hidden="1" customHeight="1" x14ac:dyDescent="0.15">
      <c r="DU121" s="262"/>
    </row>
  </sheetData>
  <sheetProtection algorithmName="SHA-512" hashValue="D0F69Wp1T1WTBaOR8XDkKh+M5iJ0oZ7uMqk8J1MzmDh5sp8+qAeOTe9QX9ydj9J0Q8WgOSixJxmq/mosICOJFA==" saltValue="XUANWlc0GwuDY52eYjPm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581</v>
      </c>
    </row>
  </sheetData>
  <sheetProtection algorithmName="SHA-512" hashValue="1HcQNvyaJEJw45psZd3Zo8eHmVYAWVdxpfHywk2OUBNC0Jqtzp7bFNf+Fe0g/t6nWS9EdSqn/dfvRZsFPuuM1A==" saltValue="+OC822+9UG0brLzpPO9o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582</v>
      </c>
      <c r="G46" s="8" t="s">
        <v>583</v>
      </c>
      <c r="H46" s="8" t="s">
        <v>584</v>
      </c>
      <c r="I46" s="8" t="s">
        <v>585</v>
      </c>
      <c r="J46" s="9" t="s">
        <v>586</v>
      </c>
    </row>
    <row r="47" spans="2:10" ht="57.75" customHeight="1" x14ac:dyDescent="0.15">
      <c r="B47" s="10"/>
      <c r="C47" s="1168" t="s">
        <v>3</v>
      </c>
      <c r="D47" s="1168"/>
      <c r="E47" s="1169"/>
      <c r="F47" s="11">
        <v>1.28</v>
      </c>
      <c r="G47" s="12">
        <v>1.05</v>
      </c>
      <c r="H47" s="12">
        <v>1.21</v>
      </c>
      <c r="I47" s="12">
        <v>1.46</v>
      </c>
      <c r="J47" s="13">
        <v>3.35</v>
      </c>
    </row>
    <row r="48" spans="2:10" ht="57.75" customHeight="1" x14ac:dyDescent="0.15">
      <c r="B48" s="14"/>
      <c r="C48" s="1170" t="s">
        <v>4</v>
      </c>
      <c r="D48" s="1170"/>
      <c r="E48" s="1171"/>
      <c r="F48" s="15">
        <v>0.77</v>
      </c>
      <c r="G48" s="16">
        <v>0.61</v>
      </c>
      <c r="H48" s="16">
        <v>0.66</v>
      </c>
      <c r="I48" s="16">
        <v>0.79</v>
      </c>
      <c r="J48" s="17">
        <v>0.84</v>
      </c>
    </row>
    <row r="49" spans="2:10" ht="57.75" customHeight="1" thickBot="1" x14ac:dyDescent="0.2">
      <c r="B49" s="18"/>
      <c r="C49" s="1172" t="s">
        <v>5</v>
      </c>
      <c r="D49" s="1172"/>
      <c r="E49" s="1173"/>
      <c r="F49" s="19" t="s">
        <v>587</v>
      </c>
      <c r="G49" s="20" t="s">
        <v>588</v>
      </c>
      <c r="H49" s="20">
        <v>0.22</v>
      </c>
      <c r="I49" s="20">
        <v>0.42</v>
      </c>
      <c r="J49" s="21">
        <v>2.04</v>
      </c>
    </row>
    <row r="50" spans="2:10" x14ac:dyDescent="0.15"/>
  </sheetData>
  <sheetProtection algorithmName="SHA-512" hashValue="Bebb5eGEeH+iBgfal5YOIJV+CWP7U08jN2jNGC41PLiF4AJ038FZDqAIN0hAiWhFZKmriU5/8LebXG5+FYRhAw==" saltValue="ntgPR/tPQNWDWwBHU3QV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2023-03-17T09:55:25Z</cp:lastPrinted>
  <dcterms:created xsi:type="dcterms:W3CDTF">2023-02-20T06:42:00Z</dcterms:created>
  <dcterms:modified xsi:type="dcterms:W3CDTF">2023-10-05T01:26:27Z</dcterms:modified>
  <cp:category/>
</cp:coreProperties>
</file>