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66925"/>
  <mc:AlternateContent xmlns:mc="http://schemas.openxmlformats.org/markup-compatibility/2006">
    <mc:Choice Requires="x15">
      <x15ac:absPath xmlns:x15ac="http://schemas.microsoft.com/office/spreadsheetml/2010/11/ac" url="I:\19 R5年度フォルダ\06 事業者指定係\05_募集・選考\65 令和5年8月募集（第8期）\02 募集\02 （作業用）事業計画書等（Word又はExcelで掲載するもの）\Ⅲ 定期巡回・夜間対応\"/>
    </mc:Choice>
  </mc:AlternateContent>
  <xr:revisionPtr revIDLastSave="0" documentId="13_ncr:1_{AB4AD997-369F-429C-B040-EEAC6252CC78}" xr6:coauthVersionLast="45" xr6:coauthVersionMax="45" xr10:uidLastSave="{00000000-0000-0000-0000-000000000000}"/>
  <bookViews>
    <workbookView xWindow="-28920" yWindow="-120" windowWidth="29040" windowHeight="15840"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U20" i="10" l="1"/>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<sst xmlns="http://schemas.openxmlformats.org/spreadsheetml/2006/main" count="1348" uniqueCount="205">
  <si>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</si>
  <si>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</si>
  <si>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</si>
  <si>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</si>
  <si>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</si>
  <si>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</si>
  <si>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</si>
  <si>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</si>
  <si>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</si>
  <si>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</si>
  <si>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</si>
  <si>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</si>
  <si>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</si>
  <si>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</si>
  <si>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</si>
  <si>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</si>
  <si>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</si>
  <si>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</si>
  <si>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</si>
  <si>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</si>
  <si>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</si>
  <si>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</si>
  <si>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</si>
  <si>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</si>
  <si>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</si>
  <si>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</si>
  <si>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</si>
  <si>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</si>
  <si>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</si>
  <si>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</si>
  <si>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</si>
  <si>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</si>
  <si>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</si>
  <si>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</si>
  <si>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</si>
  <si>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</si>
  <si>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</si>
  <si>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</si>
  <si>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</si>
  <si>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</si>
  <si>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</si>
  <si>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</si>
  <si>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</si>
  <si>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</si>
  <si>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</si>
  <si>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</si>
  <si>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</si>
  <si>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</si>
  <si>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</si>
  <si>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</si>
  <si>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</si>
  <si>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</si>
  <si>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</si>
  <si>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</si>
  <si>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</si>
  <si>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</si>
  <si>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</si>
  <si>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</si>
  <si>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</si>
  <si>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</si>
  <si>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</si>
  <si>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</si>
  <si>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</si>
  <si>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</si>
  <si>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</si>
  <si>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</si>
  <si>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</si>
  <si>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</si>
  <si>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</si>
  <si>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</si>
  <si>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</si>
  <si>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</si>
  <si>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</si>
  <si>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</si>
  <si>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</si>
  <si>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</si>
  <si>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</si>
  <si>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</si>
  <si>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</si>
  <si>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</si>
  <si>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</si>
  <si>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</si>
  <si>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</si>
  <si>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</si>
  <si>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</si>
  <si>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</si>
  <si>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</si>
  <si>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</si>
  <si>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</si>
  <si>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</si>
  <si>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</si>
  <si>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</si>
  <si>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</si>
  <si>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</si>
  <si>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</si>
  <si>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</si>
  <si>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</si>
  <si>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</si>
  <si>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</si>
  <si>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</si>
  <si>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</si>
  <si>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</si>
  <si>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</si>
  <si>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</si>
  <si>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</si>
  <si>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</si>
  <si>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</si>
  <si>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</si>
  <si>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</si>
  <si>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</si>
  <si>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</si>
  <si>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</si>
  <si>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</si>
  <si>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</si>
  <si>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</si>
  <si>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</si>
  <si>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</si>
  <si>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</si>
  <si>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</si>
  <si>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</si>
  <si>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</si>
  <si>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</si>
  <si>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</si>
  <si>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</si>
  <si>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</si>
  <si>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</si>
  <si>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</si>
  <si>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</si>
  <si>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</si>
  <si>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</si>
  <si>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</si>
  <si>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</si>
  <si>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</si>
  <si>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</si>
  <si>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</si>
  <si>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</si>
  <si>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</si>
  <si>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</si>
  <si>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</si>
  <si>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</si>
  <si>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</si>
  <si>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</si>
  <si>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</si>
  <si>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</si>
  <si>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</si>
  <si>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</si>
  <si>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</si>
  <si>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</si>
  <si>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</si>
  <si>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</si>
  <si>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</si>
  <si>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</si>
  <si>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</si>
  <si>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</si>
  <si>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</si>
  <si>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</si>
  <si>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</si>
  <si>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</si>
  <si>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</si>
  <si>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</si>
  <si>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</si>
  <si>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</si>
  <si>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</si>
  <si>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</si>
  <si>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</si>
  <si>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</si>
  <si>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</si>
  <si>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</si>
  <si>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</si>
  <si>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</si>
  <si>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</si>
  <si>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</si>
  <si>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</si>
  <si>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</si>
  <si>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</si>
  <si>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</si>
  <si>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</si>
  <si>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</si>
  <si>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</si>
  <si>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</si>
  <si>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</si>
  <si>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</si>
  <si>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</si>
  <si>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</si>
  <si>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</si>
  <si>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</si>
  <si>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</si>
  <si>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</si>
  <si>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</si>
  <si>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</si>
  <si>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</si>
  <si>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</si>
  <si>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</si>
  <si>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</si>
  <si>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</si>
  <si>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</si>
  <si>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</si>
  <si>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</si>
  <si>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</si>
  <si>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</si>
  <si>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</si>
  <si>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</si>
  <si>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</si>
  <si>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</si>
  <si>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［別紙4］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</si>
</sst>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zoomScale="70" zoomScaleNormal="70" zoomScaleSheetLayoutView="55" workbookViewId="0">
      <selection activeCell="AC3" sqref="A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5</v>
      </c>
      <c r="AD2" s="303"/>
      <c r="AE2" s="119" t="s">
        <v>28</v>
      </c>
      <c r="AF2" s="304">
        <f>IF(AC2=0,"",YEAR(DATE(2018+AC2,1,1)))</f>
        <v>2023</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7</v>
      </c>
      <c r="X13" s="128">
        <f>WEEKDAY(DATE($AF$2,$AJ$2,2))</f>
        <v>1</v>
      </c>
      <c r="Y13" s="128">
        <f>WEEKDAY(DATE($AF$2,$AJ$2,3))</f>
        <v>2</v>
      </c>
      <c r="Z13" s="128">
        <f>WEEKDAY(DATE($AF$2,$AJ$2,4))</f>
        <v>3</v>
      </c>
      <c r="AA13" s="128">
        <f>WEEKDAY(DATE($AF$2,$AJ$2,5))</f>
        <v>4</v>
      </c>
      <c r="AB13" s="128">
        <f>WEEKDAY(DATE($AF$2,$AJ$2,6))</f>
        <v>5</v>
      </c>
      <c r="AC13" s="129">
        <f>WEEKDAY(DATE($AF$2,$AJ$2,7))</f>
        <v>6</v>
      </c>
      <c r="AD13" s="130">
        <f>WEEKDAY(DATE($AF$2,$AJ$2,8))</f>
        <v>7</v>
      </c>
      <c r="AE13" s="128">
        <f>WEEKDAY(DATE($AF$2,$AJ$2,9))</f>
        <v>1</v>
      </c>
      <c r="AF13" s="128">
        <f>WEEKDAY(DATE($AF$2,$AJ$2,10))</f>
        <v>2</v>
      </c>
      <c r="AG13" s="128">
        <f>WEEKDAY(DATE($AF$2,$AJ$2,11))</f>
        <v>3</v>
      </c>
      <c r="AH13" s="128">
        <f>WEEKDAY(DATE($AF$2,$AJ$2,12))</f>
        <v>4</v>
      </c>
      <c r="AI13" s="128">
        <f>WEEKDAY(DATE($AF$2,$AJ$2,13))</f>
        <v>5</v>
      </c>
      <c r="AJ13" s="129">
        <f>WEEKDAY(DATE($AF$2,$AJ$2,14))</f>
        <v>6</v>
      </c>
      <c r="AK13" s="130">
        <f>WEEKDAY(DATE($AF$2,$AJ$2,15))</f>
        <v>7</v>
      </c>
      <c r="AL13" s="128">
        <f>WEEKDAY(DATE($AF$2,$AJ$2,16))</f>
        <v>1</v>
      </c>
      <c r="AM13" s="128">
        <f>WEEKDAY(DATE($AF$2,$AJ$2,17))</f>
        <v>2</v>
      </c>
      <c r="AN13" s="128">
        <f>WEEKDAY(DATE($AF$2,$AJ$2,18))</f>
        <v>3</v>
      </c>
      <c r="AO13" s="128">
        <f>WEEKDAY(DATE($AF$2,$AJ$2,19))</f>
        <v>4</v>
      </c>
      <c r="AP13" s="128">
        <f>WEEKDAY(DATE($AF$2,$AJ$2,20))</f>
        <v>5</v>
      </c>
      <c r="AQ13" s="129">
        <f>WEEKDAY(DATE($AF$2,$AJ$2,21))</f>
        <v>6</v>
      </c>
      <c r="AR13" s="130">
        <f>WEEKDAY(DATE($AF$2,$AJ$2,22))</f>
        <v>7</v>
      </c>
      <c r="AS13" s="128">
        <f>WEEKDAY(DATE($AF$2,$AJ$2,23))</f>
        <v>1</v>
      </c>
      <c r="AT13" s="128">
        <f>WEEKDAY(DATE($AF$2,$AJ$2,24))</f>
        <v>2</v>
      </c>
      <c r="AU13" s="128">
        <f>WEEKDAY(DATE($AF$2,$AJ$2,25))</f>
        <v>3</v>
      </c>
      <c r="AV13" s="128">
        <f>WEEKDAY(DATE($AF$2,$AJ$2,26))</f>
        <v>4</v>
      </c>
      <c r="AW13" s="128">
        <f>WEEKDAY(DATE($AF$2,$AJ$2,27))</f>
        <v>5</v>
      </c>
      <c r="AX13" s="129">
        <f>WEEKDAY(DATE($AF$2,$AJ$2,28))</f>
        <v>6</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土</v>
      </c>
      <c r="X14" s="134" t="str">
        <f t="shared" ref="X14:AX14" si="0">IF(X13=1,"日",IF(X13=2,"月",IF(X13=3,"火",IF(X13=4,"水",IF(X13=5,"木",IF(X13=6,"金","土"))))))</f>
        <v>日</v>
      </c>
      <c r="Y14" s="134" t="str">
        <f t="shared" si="0"/>
        <v>月</v>
      </c>
      <c r="Z14" s="134" t="str">
        <f t="shared" si="0"/>
        <v>火</v>
      </c>
      <c r="AA14" s="134" t="str">
        <f t="shared" si="0"/>
        <v>水</v>
      </c>
      <c r="AB14" s="134" t="str">
        <f t="shared" si="0"/>
        <v>木</v>
      </c>
      <c r="AC14" s="135" t="str">
        <f t="shared" si="0"/>
        <v>金</v>
      </c>
      <c r="AD14" s="136" t="str">
        <f>IF(AD13=1,"日",IF(AD13=2,"月",IF(AD13=3,"火",IF(AD13=4,"水",IF(AD13=5,"木",IF(AD13=6,"金","土"))))))</f>
        <v>土</v>
      </c>
      <c r="AE14" s="134" t="str">
        <f t="shared" si="0"/>
        <v>日</v>
      </c>
      <c r="AF14" s="134" t="str">
        <f t="shared" si="0"/>
        <v>月</v>
      </c>
      <c r="AG14" s="134" t="str">
        <f t="shared" si="0"/>
        <v>火</v>
      </c>
      <c r="AH14" s="134" t="str">
        <f t="shared" si="0"/>
        <v>水</v>
      </c>
      <c r="AI14" s="134" t="str">
        <f t="shared" si="0"/>
        <v>木</v>
      </c>
      <c r="AJ14" s="135" t="str">
        <f t="shared" si="0"/>
        <v>金</v>
      </c>
      <c r="AK14" s="136" t="str">
        <f>IF(AK13=1,"日",IF(AK13=2,"月",IF(AK13=3,"火",IF(AK13=4,"水",IF(AK13=5,"木",IF(AK13=6,"金","土"))))))</f>
        <v>土</v>
      </c>
      <c r="AL14" s="134" t="str">
        <f t="shared" si="0"/>
        <v>日</v>
      </c>
      <c r="AM14" s="134" t="str">
        <f t="shared" si="0"/>
        <v>月</v>
      </c>
      <c r="AN14" s="134" t="str">
        <f t="shared" si="0"/>
        <v>火</v>
      </c>
      <c r="AO14" s="134" t="str">
        <f t="shared" si="0"/>
        <v>水</v>
      </c>
      <c r="AP14" s="134" t="str">
        <f t="shared" si="0"/>
        <v>木</v>
      </c>
      <c r="AQ14" s="135" t="str">
        <f t="shared" si="0"/>
        <v>金</v>
      </c>
      <c r="AR14" s="136" t="str">
        <f>IF(AR13=1,"日",IF(AR13=2,"月",IF(AR13=3,"火",IF(AR13=4,"水",IF(AR13=5,"木",IF(AR13=6,"金","土"))))))</f>
        <v>土</v>
      </c>
      <c r="AS14" s="134" t="str">
        <f t="shared" si="0"/>
        <v>日</v>
      </c>
      <c r="AT14" s="134" t="str">
        <f t="shared" si="0"/>
        <v>月</v>
      </c>
      <c r="AU14" s="134" t="str">
        <f t="shared" si="0"/>
        <v>火</v>
      </c>
      <c r="AV14" s="134" t="str">
        <f t="shared" si="0"/>
        <v>水</v>
      </c>
      <c r="AW14" s="134" t="str">
        <f t="shared" si="0"/>
        <v>木</v>
      </c>
      <c r="AX14" s="135" t="str">
        <f t="shared" si="0"/>
        <v>金</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4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sheet="1"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0" zoomScaleNormal="70" workbookViewId="0">
      <selection activeCell="F10" sqref="F10"/>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zoomScale="70" zoomScaleNormal="70" zoomScaleSheetLayoutView="75" workbookViewId="0">
      <selection activeCell="AC3" sqref="AC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
      <c r="J2" s="7"/>
      <c r="M2" s="7"/>
      <c r="N2" s="7"/>
      <c r="P2" s="9"/>
      <c r="Q2" s="9"/>
      <c r="R2" s="9"/>
      <c r="S2" s="9"/>
      <c r="T2" s="9"/>
      <c r="U2" s="9"/>
      <c r="V2" s="9"/>
      <c r="W2" s="9"/>
      <c r="AB2" s="119" t="s">
        <v>27</v>
      </c>
      <c r="AC2" s="303">
        <v>5</v>
      </c>
      <c r="AD2" s="303"/>
      <c r="AE2" s="119" t="s">
        <v>28</v>
      </c>
      <c r="AF2" s="304">
        <f>IF(AC2=0,"",YEAR(DATE(2018+AC2,1,1)))</f>
        <v>2023</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7</v>
      </c>
      <c r="X13" s="128">
        <f>WEEKDAY(DATE($AF$2,$AJ$2,2))</f>
        <v>1</v>
      </c>
      <c r="Y13" s="128">
        <f>WEEKDAY(DATE($AF$2,$AJ$2,3))</f>
        <v>2</v>
      </c>
      <c r="Z13" s="128">
        <f>WEEKDAY(DATE($AF$2,$AJ$2,4))</f>
        <v>3</v>
      </c>
      <c r="AA13" s="128">
        <f>WEEKDAY(DATE($AF$2,$AJ$2,5))</f>
        <v>4</v>
      </c>
      <c r="AB13" s="128">
        <f>WEEKDAY(DATE($AF$2,$AJ$2,6))</f>
        <v>5</v>
      </c>
      <c r="AC13" s="129">
        <f>WEEKDAY(DATE($AF$2,$AJ$2,7))</f>
        <v>6</v>
      </c>
      <c r="AD13" s="130">
        <f>WEEKDAY(DATE($AF$2,$AJ$2,8))</f>
        <v>7</v>
      </c>
      <c r="AE13" s="128">
        <f>WEEKDAY(DATE($AF$2,$AJ$2,9))</f>
        <v>1</v>
      </c>
      <c r="AF13" s="128">
        <f>WEEKDAY(DATE($AF$2,$AJ$2,10))</f>
        <v>2</v>
      </c>
      <c r="AG13" s="128">
        <f>WEEKDAY(DATE($AF$2,$AJ$2,11))</f>
        <v>3</v>
      </c>
      <c r="AH13" s="128">
        <f>WEEKDAY(DATE($AF$2,$AJ$2,12))</f>
        <v>4</v>
      </c>
      <c r="AI13" s="128">
        <f>WEEKDAY(DATE($AF$2,$AJ$2,13))</f>
        <v>5</v>
      </c>
      <c r="AJ13" s="129">
        <f>WEEKDAY(DATE($AF$2,$AJ$2,14))</f>
        <v>6</v>
      </c>
      <c r="AK13" s="130">
        <f>WEEKDAY(DATE($AF$2,$AJ$2,15))</f>
        <v>7</v>
      </c>
      <c r="AL13" s="128">
        <f>WEEKDAY(DATE($AF$2,$AJ$2,16))</f>
        <v>1</v>
      </c>
      <c r="AM13" s="128">
        <f>WEEKDAY(DATE($AF$2,$AJ$2,17))</f>
        <v>2</v>
      </c>
      <c r="AN13" s="128">
        <f>WEEKDAY(DATE($AF$2,$AJ$2,18))</f>
        <v>3</v>
      </c>
      <c r="AO13" s="128">
        <f>WEEKDAY(DATE($AF$2,$AJ$2,19))</f>
        <v>4</v>
      </c>
      <c r="AP13" s="128">
        <f>WEEKDAY(DATE($AF$2,$AJ$2,20))</f>
        <v>5</v>
      </c>
      <c r="AQ13" s="129">
        <f>WEEKDAY(DATE($AF$2,$AJ$2,21))</f>
        <v>6</v>
      </c>
      <c r="AR13" s="130">
        <f>WEEKDAY(DATE($AF$2,$AJ$2,22))</f>
        <v>7</v>
      </c>
      <c r="AS13" s="128">
        <f>WEEKDAY(DATE($AF$2,$AJ$2,23))</f>
        <v>1</v>
      </c>
      <c r="AT13" s="128">
        <f>WEEKDAY(DATE($AF$2,$AJ$2,24))</f>
        <v>2</v>
      </c>
      <c r="AU13" s="128">
        <f>WEEKDAY(DATE($AF$2,$AJ$2,25))</f>
        <v>3</v>
      </c>
      <c r="AV13" s="128">
        <f>WEEKDAY(DATE($AF$2,$AJ$2,26))</f>
        <v>4</v>
      </c>
      <c r="AW13" s="128">
        <f>WEEKDAY(DATE($AF$2,$AJ$2,27))</f>
        <v>5</v>
      </c>
      <c r="AX13" s="129">
        <f>WEEKDAY(DATE($AF$2,$AJ$2,28))</f>
        <v>6</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4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土</v>
      </c>
      <c r="X14" s="134" t="str">
        <f t="shared" ref="X14:AX14" si="0">IF(X13=1,"日",IF(X13=2,"月",IF(X13=3,"火",IF(X13=4,"水",IF(X13=5,"木",IF(X13=6,"金","土"))))))</f>
        <v>日</v>
      </c>
      <c r="Y14" s="134" t="str">
        <f t="shared" si="0"/>
        <v>月</v>
      </c>
      <c r="Z14" s="134" t="str">
        <f t="shared" si="0"/>
        <v>火</v>
      </c>
      <c r="AA14" s="134" t="str">
        <f t="shared" si="0"/>
        <v>水</v>
      </c>
      <c r="AB14" s="134" t="str">
        <f t="shared" si="0"/>
        <v>木</v>
      </c>
      <c r="AC14" s="135" t="str">
        <f t="shared" si="0"/>
        <v>金</v>
      </c>
      <c r="AD14" s="136" t="str">
        <f>IF(AD13=1,"日",IF(AD13=2,"月",IF(AD13=3,"火",IF(AD13=4,"水",IF(AD13=5,"木",IF(AD13=6,"金","土"))))))</f>
        <v>土</v>
      </c>
      <c r="AE14" s="134" t="str">
        <f t="shared" si="0"/>
        <v>日</v>
      </c>
      <c r="AF14" s="134" t="str">
        <f t="shared" si="0"/>
        <v>月</v>
      </c>
      <c r="AG14" s="134" t="str">
        <f t="shared" si="0"/>
        <v>火</v>
      </c>
      <c r="AH14" s="134" t="str">
        <f t="shared" si="0"/>
        <v>水</v>
      </c>
      <c r="AI14" s="134" t="str">
        <f t="shared" si="0"/>
        <v>木</v>
      </c>
      <c r="AJ14" s="135" t="str">
        <f t="shared" si="0"/>
        <v>金</v>
      </c>
      <c r="AK14" s="136" t="str">
        <f>IF(AK13=1,"日",IF(AK13=2,"月",IF(AK13=3,"火",IF(AK13=4,"水",IF(AK13=5,"木",IF(AK13=6,"金","土"))))))</f>
        <v>土</v>
      </c>
      <c r="AL14" s="134" t="str">
        <f t="shared" si="0"/>
        <v>日</v>
      </c>
      <c r="AM14" s="134" t="str">
        <f t="shared" si="0"/>
        <v>月</v>
      </c>
      <c r="AN14" s="134" t="str">
        <f t="shared" si="0"/>
        <v>火</v>
      </c>
      <c r="AO14" s="134" t="str">
        <f t="shared" si="0"/>
        <v>水</v>
      </c>
      <c r="AP14" s="134" t="str">
        <f t="shared" si="0"/>
        <v>木</v>
      </c>
      <c r="AQ14" s="135" t="str">
        <f t="shared" si="0"/>
        <v>金</v>
      </c>
      <c r="AR14" s="136" t="str">
        <f>IF(AR13=1,"日",IF(AR13=2,"月",IF(AR13=3,"火",IF(AR13=4,"水",IF(AR13=5,"木",IF(AR13=6,"金","土"))))))</f>
        <v>土</v>
      </c>
      <c r="AS14" s="134" t="str">
        <f t="shared" si="0"/>
        <v>日</v>
      </c>
      <c r="AT14" s="134" t="str">
        <f t="shared" si="0"/>
        <v>月</v>
      </c>
      <c r="AU14" s="134" t="str">
        <f t="shared" si="0"/>
        <v>火</v>
      </c>
      <c r="AV14" s="134" t="str">
        <f t="shared" si="0"/>
        <v>水</v>
      </c>
      <c r="AW14" s="134" t="str">
        <f t="shared" si="0"/>
        <v>木</v>
      </c>
      <c r="AX14" s="135" t="str">
        <f t="shared" si="0"/>
        <v>金</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4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sheet="1"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70" zoomScaleNormal="70" workbookViewId="0">
      <selection activeCell="O6" sqref="O6"/>
    </sheetView>
  </sheetViews>
  <sheetFormatPr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workbookViewId="0">
      <selection activeCell="B68" sqref="B68"/>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E33" sqref="E33"/>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Windows ユーザー</cp:lastModifiedBy>
  <cp:lastPrinted>2021-03-24T13:21:06Z</cp:lastPrinted>
  <dcterms:created xsi:type="dcterms:W3CDTF">2020-01-28T01:12:50Z</dcterms:created>
  <dcterms:modified xsi:type="dcterms:W3CDTF">2023-08-25T05:47:10Z</dcterms:modified>
</cp:coreProperties>
</file>