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予算係\038：決算統計\R1決算統計\09_財政状況資料集\10　追加依頼（公会計部分）\05　ホームページに掲載\"/>
    </mc:Choice>
  </mc:AlternateContent>
  <xr:revisionPtr revIDLastSave="0" documentId="13_ncr:1_{D8486739-5193-4FC1-9B39-18D65F3A0C30}" xr6:coauthVersionLast="45" xr6:coauthVersionMax="45"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6" i="10" l="1"/>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AM40" i="10"/>
  <c r="U40" i="10"/>
  <c r="BW39" i="10"/>
  <c r="BE39" i="10"/>
  <c r="AM39" i="10"/>
  <c r="U39" i="10"/>
  <c r="BE38" i="10"/>
  <c r="AM38" i="10"/>
  <c r="BE37" i="10"/>
  <c r="AM37" i="10"/>
  <c r="CO34" i="10"/>
  <c r="CO35" i="10" s="1"/>
  <c r="CO36" i="10" s="1"/>
  <c r="CO37" i="10" s="1"/>
  <c r="CO38" i="10" s="1"/>
  <c r="CO39" i="10" s="1"/>
  <c r="CO40" i="10" s="1"/>
  <c r="CO41" i="10" s="1"/>
  <c r="CO42" i="10" s="1"/>
  <c r="CO43" i="10" s="1"/>
  <c r="BW34" i="10"/>
  <c r="BW35" i="10" s="1"/>
  <c r="BW36" i="10" s="1"/>
  <c r="BW37" i="10" s="1"/>
  <c r="BW38" i="10" s="1"/>
  <c r="C34" i="10"/>
  <c r="C35" i="10" l="1"/>
  <c r="C36" i="10" s="1"/>
  <c r="C37" i="10" s="1"/>
  <c r="C38" i="10" s="1"/>
  <c r="C39" i="10" s="1"/>
  <c r="C40" i="10" s="1"/>
  <c r="C41" i="10" s="1"/>
  <c r="C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AM36" i="10" s="1"/>
  <c r="BE34" i="10" l="1"/>
  <c r="BE35" i="10" s="1"/>
  <c r="BE36" i="10" s="1"/>
</calcChain>
</file>

<file path=xl/sharedStrings.xml><?xml version="1.0" encoding="utf-8"?>
<sst xmlns="http://schemas.openxmlformats.org/spreadsheetml/2006/main" count="1183" uniqueCount="646">
  <si>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</si>
  <si>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</si>
  <si>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</si>
  <si>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</si>
  <si>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</si>
  <si>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</si>
  <si>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</si>
  <si>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</si>
  <si>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</si>
  <si>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</si>
  <si>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</si>
  <si>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</si>
  <si>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</si>
  <si>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</si>
  <si>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</si>
  <si>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</si>
  <si>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</si>
  <si>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</si>
  <si>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</si>
  <si>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</si>
  <si>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</si>
  <si>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</si>
  <si>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</si>
  <si>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</si>
  <si>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</si>
  <si>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</si>
  <si>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</si>
  <si>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</si>
  <si>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</si>
  <si>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</si>
  <si>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</si>
  <si>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</si>
  <si>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</si>
  <si>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</si>
  <si>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</si>
  <si>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</si>
  <si>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</si>
  <si>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</si>
  <si>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</si>
  <si>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</si>
  <si>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</si>
  <si>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</si>
  <si>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</si>
  <si>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</si>
  <si>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</si>
  <si>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</si>
  <si>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</si>
  <si>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</si>
  <si>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</si>
  <si>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</si>
  <si>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</si>
  <si>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</si>
  <si>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</si>
  <si>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</si>
  <si>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</si>
  <si>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</si>
  <si>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</si>
  <si>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</si>
  <si>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</si>
  <si>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</si>
  <si>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</si>
  <si>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</si>
  <si>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</si>
  <si>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</si>
  <si>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</si>
  <si>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</si>
  <si>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</si>
  <si>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</si>
  <si>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</si>
  <si>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</si>
  <si>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</si>
  <si>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</si>
  <si>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</si>
  <si>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</si>
  <si>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</si>
  <si>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</si>
  <si>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</si>
  <si>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</si>
  <si>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</si>
  <si>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</si>
  <si>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</si>
  <si>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</si>
  <si>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</si>
  <si>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</si>
  <si>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</si>
  <si>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</si>
  <si>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</si>
  <si>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</si>
  <si>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</si>
  <si>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</si>
  <si>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</si>
  <si>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</si>
  <si>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</si>
  <si>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</si>
  <si>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</si>
  <si>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</si>
  <si>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</si>
  <si>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広島市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</si>
  <si>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</si>
  <si>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</si>
  <si>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</si>
  <si>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</si>
  <si>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</si>
  <si>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</si>
  <si>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</si>
  <si>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</si>
  <si>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</si>
  <si>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</si>
  <si>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</si>
  <si>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</si>
  <si>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</si>
  <si>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</si>
  <si>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</si>
  <si>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</si>
  <si>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</si>
  <si>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</si>
  <si>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</si>
  <si>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</si>
  <si>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</si>
  <si>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</si>
  <si>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</si>
  <si>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</si>
  <si>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</si>
  <si>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</si>
  <si>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</si>
  <si>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</si>
  <si>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</si>
  <si>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</si>
  <si>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</si>
  <si>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</si>
  <si>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</si>
  <si>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</si>
  <si>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</si>
  <si>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</si>
  <si>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</si>
  <si>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</si>
  <si>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</si>
  <si>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</si>
  <si>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</si>
  <si>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</si>
  <si>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</si>
  <si>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</si>
  <si>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</si>
  <si>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</si>
  <si>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</si>
  <si>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</si>
  <si>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</si>
  <si>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</si>
  <si>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</si>
  <si>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</si>
  <si>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</si>
  <si>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</si>
  <si>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</si>
  <si>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</si>
  <si>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</si>
  <si>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</si>
  <si>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</si>
  <si>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</si>
  <si>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</si>
  <si>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</si>
  <si>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</si>
  <si>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</si>
  <si>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</si>
  <si>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</si>
  <si>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</si>
  <si>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</si>
  <si>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</si>
  <si>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</si>
  <si>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</si>
  <si>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</si>
  <si>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</si>
  <si>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</si>
  <si>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</si>
  <si>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</si>
  <si>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</si>
  <si>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</si>
  <si>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</si>
  <si>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</si>
  <si>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</si>
  <si>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</si>
  <si>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</si>
  <si>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</si>
  <si>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</si>
  <si>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</si>
  <si>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</si>
  <si>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</si>
  <si>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</si>
  <si>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</si>
  <si>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</si>
  <si>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</si>
  <si>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</si>
  <si>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</si>
  <si>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</si>
  <si>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</si>
  <si>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</si>
  <si>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</si>
  <si>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</si>
  <si>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</si>
  <si>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</si>
  <si>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</si>
  <si>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</si>
  <si>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</si>
  <si>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</si>
  <si>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</si>
  <si>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</si>
  <si>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</si>
  <si>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</si>
  <si>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</si>
  <si>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</si>
  <si>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</si>
  <si>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</si>
  <si>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</si>
  <si>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</si>
  <si>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</si>
  <si>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</si>
  <si>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</si>
  <si>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</si>
  <si>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広島県広島市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</si>
  <si>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</si>
  <si>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</si>
  <si>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</si>
  <si>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</si>
  <si>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</si>
  <si>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</si>
  <si>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</si>
  <si>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</si>
  <si>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</si>
  <si>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</si>
  <si>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</si>
  <si>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</si>
  <si>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</si>
  <si>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</si>
  <si>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</si>
  <si>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</si>
  <si>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</si>
  <si>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</si>
  <si>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</si>
  <si>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</si>
  <si>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</si>
  <si>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</si>
  <si>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</si>
  <si>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</si>
  <si>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</si>
  <si>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</si>
  <si>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</si>
  <si>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</si>
  <si>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</si>
  <si>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</si>
  <si>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</si>
  <si>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</si>
  <si>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</si>
  <si>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</si>
  <si>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</si>
  <si>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</si>
  <si>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</si>
  <si>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</si>
  <si>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</si>
  <si>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</si>
  <si>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</si>
  <si>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</si>
  <si>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</si>
  <si>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</si>
  <si>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</si>
  <si>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</si>
  <si>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</si>
  <si>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</si>
  <si>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</si>
  <si>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</si>
  <si>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</si>
  <si>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</si>
  <si>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</si>
  <si>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</si>
  <si>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</si>
  <si>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</si>
  <si>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</si>
  <si>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</si>
  <si>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</si>
  <si>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</si>
  <si>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</si>
  <si>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</si>
  <si>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</si>
  <si>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</si>
  <si>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</si>
  <si>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</si>
  <si>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</si>
  <si>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</si>
  <si>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</si>
  <si>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</si>
  <si>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</si>
  <si>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</si>
  <si>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</si>
  <si>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</si>
  <si>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</si>
  <si>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</si>
  <si>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</si>
  <si>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</si>
  <si>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</si>
  <si>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</si>
  <si>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</si>
  <si>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</si>
  <si>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</si>
  <si>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</si>
  <si>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</si>
  <si>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</si>
  <si>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</si>
  <si>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</si>
  <si>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</si>
  <si>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</si>
  <si>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</si>
  <si>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</si>
  <si>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</si>
  <si>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</si>
  <si>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</si>
  <si>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</si>
  <si>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</si>
  <si>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</si>
  <si>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</si>
  <si>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</si>
  <si>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</si>
  <si>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</si>
  <si>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</si>
  <si>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</si>
  <si>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</si>
  <si>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</si>
  <si>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</si>
  <si>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</si>
  <si>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</si>
  <si>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</si>
  <si>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</si>
  <si>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</si>
  <si>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</si>
  <si>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</si>
  <si>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</si>
  <si>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</si>
  <si>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</si>
  <si>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</si>
  <si>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</si>
  <si>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</si>
  <si>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</si>
  <si>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</si>
  <si>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</si>
  <si>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</si>
  <si>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</si>
  <si>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</si>
  <si>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</si>
  <si>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</si>
  <si>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</si>
  <si>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と畜場</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</si>
  <si>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</si>
  <si>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</si>
  <si>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</si>
  <si>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</si>
  <si>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</si>
  <si>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</si>
  <si>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</si>
  <si>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</si>
  <si>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</si>
  <si>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</si>
  <si>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</si>
  <si>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</si>
  <si>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</si>
  <si>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</si>
  <si>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</si>
  <si>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</si>
  <si>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</si>
  <si>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</si>
  <si>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</si>
  <si>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</si>
  <si>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</si>
  <si>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</si>
  <si>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</si>
  <si>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広島県広島市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</si>
  <si>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</si>
  <si>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</si>
  <si>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</si>
  <si>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</si>
  <si>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</si>
  <si>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</si>
  <si>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</si>
  <si>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</si>
  <si>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</si>
  <si>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</si>
  <si>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</si>
  <si>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</si>
  <si>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</si>
  <si>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</si>
  <si>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</si>
  <si>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</si>
  <si>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</si>
  <si>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</si>
  <si>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</si>
  <si>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</si>
  <si>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住宅資金貸付特別会計</t>
    <phoneticPr fontId="5"/>
  </si>
  <si>
    <t>母子父子寡婦福祉資金貸付特別会計</t>
    <phoneticPr fontId="5"/>
  </si>
  <si>
    <t>-</t>
    <phoneticPr fontId="5"/>
  </si>
  <si>
    <t>物品調達特別会計</t>
    <phoneticPr fontId="5"/>
  </si>
  <si>
    <t>公債管理特別会計</t>
    <phoneticPr fontId="5"/>
  </si>
  <si>
    <t>広島市民球場特別会計</t>
    <phoneticPr fontId="5"/>
  </si>
  <si>
    <t>用地先行取得特別会計</t>
    <phoneticPr fontId="5"/>
  </si>
  <si>
    <t>西風新都特別会計</t>
    <phoneticPr fontId="5"/>
  </si>
  <si>
    <t>市立病院機構資金貸付特別会計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</si>
  <si>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</si>
  <si>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</si>
  <si>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</si>
  <si>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</si>
  <si>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</si>
  <si>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</si>
  <si>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</si>
  <si>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</si>
  <si>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</si>
  <si>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</si>
  <si>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</si>
  <si>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</si>
  <si>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</si>
  <si>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後期高齢者医療事業特別会計</t>
    <phoneticPr fontId="5"/>
  </si>
  <si>
    <t>介護保険事業特別会計</t>
    <phoneticPr fontId="5"/>
  </si>
  <si>
    <t>国民健康保険事業特別会計</t>
    <phoneticPr fontId="5"/>
  </si>
  <si>
    <t>-</t>
    <phoneticPr fontId="5"/>
  </si>
  <si>
    <t>競輪事業特別会計</t>
    <phoneticPr fontId="5"/>
  </si>
  <si>
    <t>駐車場事業特別会計</t>
    <phoneticPr fontId="5"/>
  </si>
  <si>
    <t>-</t>
    <phoneticPr fontId="5"/>
  </si>
  <si>
    <t>水道事業会計</t>
    <phoneticPr fontId="5"/>
  </si>
  <si>
    <t>下水道事業会計</t>
    <phoneticPr fontId="5"/>
  </si>
  <si>
    <t>安芸市民病院事業会計</t>
    <phoneticPr fontId="5"/>
  </si>
  <si>
    <t>中央卸売市場事業特別会計</t>
    <phoneticPr fontId="5"/>
  </si>
  <si>
    <t>-</t>
    <phoneticPr fontId="5"/>
  </si>
  <si>
    <t>国民宿舎湯来ロッジ等特別会計</t>
    <phoneticPr fontId="5"/>
  </si>
  <si>
    <t>-</t>
    <phoneticPr fontId="5"/>
  </si>
  <si>
    <t>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</si>
  <si>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</si>
  <si>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</si>
  <si>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</si>
  <si>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</si>
  <si>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</si>
  <si>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</si>
  <si>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</si>
  <si>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</si>
  <si>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</si>
  <si>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</si>
  <si>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</si>
  <si>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</si>
  <si>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</si>
  <si>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</si>
  <si>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</si>
  <si>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</si>
  <si>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</si>
  <si>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</si>
  <si>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</si>
  <si>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</si>
  <si>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</si>
  <si>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</si>
  <si>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</si>
  <si>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</si>
  <si>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</si>
  <si>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</si>
  <si>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</si>
  <si>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</si>
  <si>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</si>
  <si>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</si>
  <si>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</si>
  <si>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</si>
  <si>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</si>
  <si>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</si>
  <si>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</si>
  <si>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</si>
  <si>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</si>
  <si>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</si>
  <si>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</si>
  <si>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</si>
  <si>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</si>
  <si>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</si>
  <si>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</si>
  <si>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</si>
  <si>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</si>
  <si>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</si>
  <si>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</si>
  <si>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</si>
  <si>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</si>
  <si>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</si>
  <si>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</si>
  <si>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</si>
  <si>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</si>
  <si>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</si>
  <si>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</si>
  <si>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</si>
  <si>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</si>
  <si>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</si>
  <si>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</si>
  <si>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</si>
  <si>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</si>
  <si>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</si>
  <si>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中央卸売市場事業特別会計</t>
    <phoneticPr fontId="5"/>
  </si>
  <si>
    <t>(Ｆ)</t>
    <phoneticPr fontId="5"/>
  </si>
  <si>
    <t>安芸市民病院事業会計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</si>
  <si>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</si>
  <si>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</si>
  <si>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</si>
  <si>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</si>
  <si>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</si>
  <si>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</si>
  <si>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</si>
  <si>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</si>
  <si>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</si>
  <si>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</si>
  <si>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</si>
  <si>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</si>
  <si>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</si>
  <si>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</si>
  <si>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</si>
  <si>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</si>
  <si>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</si>
  <si>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</si>
  <si>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</si>
  <si>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</si>
  <si>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</si>
  <si>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</si>
  <si>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</si>
  <si>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</si>
  <si>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</si>
  <si>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</si>
  <si>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</si>
  <si>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</si>
  <si>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</si>
  <si>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</si>
  <si>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</si>
  <si>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</si>
  <si>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</si>
  <si>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</si>
  <si>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</si>
  <si>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</si>
  <si>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</si>
  <si>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</si>
  <si>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</si>
  <si>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</si>
  <si>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</si>
  <si>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</si>
  <si>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</si>
  <si>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</si>
  <si>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</si>
  <si>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</si>
  <si>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</si>
  <si>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</si>
  <si>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</si>
  <si>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</si>
  <si>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</si>
  <si>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</si>
  <si>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</si>
  <si>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</si>
  <si>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</si>
  <si>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</si>
  <si>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</si>
  <si>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</si>
  <si>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</si>
  <si>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</si>
  <si>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</si>
  <si>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</si>
  <si>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</si>
  <si>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</si>
  <si>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</si>
  <si>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</si>
  <si>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</si>
  <si>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</si>
  <si>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</si>
  <si>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</si>
  <si>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</si>
  <si>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</si>
  <si>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</si>
  <si>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</si>
  <si>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</si>
  <si>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</si>
  <si>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</si>
  <si>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</si>
  <si>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</si>
  <si>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</si>
  <si>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</si>
  <si>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</si>
  <si>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</si>
  <si>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</si>
  <si>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0.72</t>
  </si>
  <si>
    <t>▲ 1.58</t>
  </si>
  <si>
    <t>▲ 0.13</t>
  </si>
  <si>
    <t>▲ 0.37</t>
  </si>
  <si>
    <t>水道事業会計</t>
  </si>
  <si>
    <t>下水道事業会計</t>
  </si>
  <si>
    <t>一般会計</t>
  </si>
  <si>
    <t>介護保険事業特別会計</t>
  </si>
  <si>
    <t>開発事業特別会計</t>
  </si>
  <si>
    <t>競輪事業特別会計</t>
  </si>
  <si>
    <t>後期高齢者医療事業特別会計</t>
  </si>
  <si>
    <t>安芸市民病院事業会計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</si>
  <si>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</si>
  <si>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</si>
  <si>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</si>
  <si>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</si>
  <si>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</si>
  <si>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</si>
  <si>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</si>
  <si>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</si>
  <si>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広島市民球場基金</t>
    <rPh sb="0" eb="8">
      <t>ヒロシマシミンキュウジョウキキン</t>
    </rPh>
    <phoneticPr fontId="5"/>
  </si>
  <si>
    <t>広島市サッカースタジアム建設基金</t>
    <phoneticPr fontId="5"/>
  </si>
  <si>
    <t>-</t>
    <phoneticPr fontId="2"/>
  </si>
  <si>
    <t>旧広島市民球場跡地整備事業基金</t>
    <phoneticPr fontId="5"/>
  </si>
  <si>
    <t>ひろしま国際協力基金</t>
    <phoneticPr fontId="5"/>
  </si>
  <si>
    <t>広島市環境保全事業基金</t>
    <phoneticPr fontId="5"/>
  </si>
  <si>
    <t>－</t>
  </si>
  <si>
    <t>法適用企業</t>
  </si>
  <si>
    <t>法非適用企業</t>
  </si>
  <si>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3"/>
  </si>
  <si>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3"/>
  </si>
  <si>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3"/>
  </si>
  <si>
    <t>広島県後期高齢者医療広域連合（後期高齢者医療特別会計）</t>
    <rPh sb="0" eb="3">
      <t>ヒロシマケン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</si>
  <si>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3"/>
  </si>
  <si>
    <t>（株）広島バスセンター</t>
    <rPh sb="1" eb="2">
      <t>カブ</t>
    </rPh>
    <rPh sb="3" eb="5">
      <t>ヒロシマ</t>
    </rPh>
    <phoneticPr fontId="3"/>
  </si>
  <si>
    <t>広島交通（株）</t>
    <rPh sb="0" eb="2">
      <t>ヒロシマ</t>
    </rPh>
    <rPh sb="2" eb="4">
      <t>コウツウ</t>
    </rPh>
    <rPh sb="5" eb="6">
      <t>カブ</t>
    </rPh>
    <phoneticPr fontId="3"/>
  </si>
  <si>
    <t>（公財）広島市文化財団</t>
    <rPh sb="1" eb="3">
      <t>コウザイ</t>
    </rPh>
    <rPh sb="4" eb="7">
      <t>ヒロシマシ</t>
    </rPh>
    <rPh sb="7" eb="9">
      <t>ブンカ</t>
    </rPh>
    <rPh sb="9" eb="11">
      <t>ザイダン</t>
    </rPh>
    <phoneticPr fontId="3"/>
  </si>
  <si>
    <t>（公財）広島市スポーツ協会</t>
    <rPh sb="1" eb="3">
      <t>コウザイ</t>
    </rPh>
    <rPh sb="4" eb="7">
      <t>ヒロシマシ</t>
    </rPh>
    <rPh sb="11" eb="13">
      <t>キョウカイ</t>
    </rPh>
    <phoneticPr fontId="3"/>
  </si>
  <si>
    <t>（公財）広島平和文化センター</t>
    <rPh sb="1" eb="3">
      <t>コウザイ</t>
    </rPh>
    <rPh sb="4" eb="6">
      <t>ヒロシマ</t>
    </rPh>
    <rPh sb="6" eb="8">
      <t>ヘイワ</t>
    </rPh>
    <rPh sb="8" eb="10">
      <t>ブンカ</t>
    </rPh>
    <phoneticPr fontId="3"/>
  </si>
  <si>
    <t>（公財）広島市老人クラブ連合会</t>
    <rPh sb="1" eb="3">
      <t>コウザイ</t>
    </rPh>
    <rPh sb="4" eb="7">
      <t>ヒロシマシ</t>
    </rPh>
    <rPh sb="7" eb="9">
      <t>ロウジン</t>
    </rPh>
    <rPh sb="12" eb="15">
      <t>レンゴウカイ</t>
    </rPh>
    <phoneticPr fontId="3"/>
  </si>
  <si>
    <t>（公財）広島原爆被爆者援護事業団</t>
    <rPh sb="1" eb="3">
      <t>コウザイ</t>
    </rPh>
    <rPh sb="4" eb="6">
      <t>ヒロシマ</t>
    </rPh>
    <rPh sb="6" eb="8">
      <t>ゲンバク</t>
    </rPh>
    <rPh sb="8" eb="11">
      <t>ヒバクシャ</t>
    </rPh>
    <rPh sb="11" eb="13">
      <t>エンゴ</t>
    </rPh>
    <rPh sb="13" eb="16">
      <t>ジギョウダン</t>
    </rPh>
    <phoneticPr fontId="3"/>
  </si>
  <si>
    <t>地方独立行政法人広島市立病院機構</t>
    <rPh sb="0" eb="2">
      <t>チホウ</t>
    </rPh>
    <rPh sb="2" eb="4">
      <t>ドクリツ</t>
    </rPh>
    <rPh sb="4" eb="6">
      <t>ギョウセイ</t>
    </rPh>
    <rPh sb="6" eb="8">
      <t>ホウジン</t>
    </rPh>
    <rPh sb="8" eb="11">
      <t>ヒロシマシ</t>
    </rPh>
    <rPh sb="11" eb="12">
      <t>リツ</t>
    </rPh>
    <rPh sb="12" eb="14">
      <t>ビョウイン</t>
    </rPh>
    <rPh sb="14" eb="16">
      <t>キコウ</t>
    </rPh>
    <phoneticPr fontId="3"/>
  </si>
  <si>
    <t>（公財）広島市産業振興センター</t>
    <rPh sb="1" eb="3">
      <t>コウザイ</t>
    </rPh>
    <rPh sb="4" eb="7">
      <t>ヒロシマシ</t>
    </rPh>
    <rPh sb="7" eb="9">
      <t>サンギョウ</t>
    </rPh>
    <rPh sb="9" eb="11">
      <t>シンコウ</t>
    </rPh>
    <phoneticPr fontId="3"/>
  </si>
  <si>
    <t>広島市流通センター（株）</t>
    <rPh sb="0" eb="3">
      <t>ヒロシマシ</t>
    </rPh>
    <rPh sb="3" eb="5">
      <t>リュウツウ</t>
    </rPh>
    <rPh sb="10" eb="11">
      <t>カブ</t>
    </rPh>
    <phoneticPr fontId="3"/>
  </si>
  <si>
    <t>（公財）広島市農林水産振興センター</t>
    <rPh sb="1" eb="3">
      <t>コウザイ</t>
    </rPh>
    <rPh sb="4" eb="7">
      <t>ヒロシマシ</t>
    </rPh>
    <rPh sb="7" eb="9">
      <t>ノウリン</t>
    </rPh>
    <rPh sb="9" eb="11">
      <t>スイサン</t>
    </rPh>
    <rPh sb="11" eb="13">
      <t>シンコウ</t>
    </rPh>
    <phoneticPr fontId="3"/>
  </si>
  <si>
    <t>広島駅南口開発（株）</t>
    <rPh sb="0" eb="3">
      <t>ヒロシマエキ</t>
    </rPh>
    <rPh sb="3" eb="5">
      <t>ミナミグチ</t>
    </rPh>
    <rPh sb="5" eb="7">
      <t>カイハツ</t>
    </rPh>
    <rPh sb="8" eb="9">
      <t>カブ</t>
    </rPh>
    <phoneticPr fontId="3"/>
  </si>
  <si>
    <t>広島地下街開発（株）</t>
    <rPh sb="0" eb="2">
      <t>ヒロシマ</t>
    </rPh>
    <rPh sb="2" eb="5">
      <t>チカガイ</t>
    </rPh>
    <rPh sb="5" eb="7">
      <t>カイハツ</t>
    </rPh>
    <rPh sb="8" eb="9">
      <t>カブ</t>
    </rPh>
    <phoneticPr fontId="3"/>
  </si>
  <si>
    <t>（公財）広島観光コンベンションビューロー</t>
    <rPh sb="1" eb="3">
      <t>コウザイ</t>
    </rPh>
    <rPh sb="4" eb="6">
      <t>ヒロシマ</t>
    </rPh>
    <rPh sb="6" eb="8">
      <t>カンコウ</t>
    </rPh>
    <phoneticPr fontId="3"/>
  </si>
  <si>
    <t>（一財）広島市都市整備公社</t>
    <rPh sb="1" eb="3">
      <t>イチザイ</t>
    </rPh>
    <rPh sb="4" eb="7">
      <t>ヒロシマシ</t>
    </rPh>
    <rPh sb="7" eb="9">
      <t>トシ</t>
    </rPh>
    <rPh sb="9" eb="11">
      <t>セイビ</t>
    </rPh>
    <rPh sb="11" eb="13">
      <t>コウシャ</t>
    </rPh>
    <phoneticPr fontId="3"/>
  </si>
  <si>
    <t>（公財）広島市みどり・生きもの協会</t>
    <rPh sb="1" eb="3">
      <t>コウザイ</t>
    </rPh>
    <rPh sb="4" eb="7">
      <t>ヒロシマシ</t>
    </rPh>
    <rPh sb="11" eb="12">
      <t>イ</t>
    </rPh>
    <rPh sb="15" eb="17">
      <t>キョウカイ</t>
    </rPh>
    <phoneticPr fontId="3"/>
  </si>
  <si>
    <t>広島県住宅供給公社</t>
    <rPh sb="0" eb="3">
      <t>ヒロシマケン</t>
    </rPh>
    <rPh sb="3" eb="5">
      <t>ジュウタク</t>
    </rPh>
    <rPh sb="5" eb="7">
      <t>キョウキュウ</t>
    </rPh>
    <rPh sb="7" eb="9">
      <t>コウシャ</t>
    </rPh>
    <phoneticPr fontId="3"/>
  </si>
  <si>
    <t>広島高速道路公社</t>
    <rPh sb="0" eb="2">
      <t>ヒロシマ</t>
    </rPh>
    <rPh sb="2" eb="4">
      <t>コウソク</t>
    </rPh>
    <rPh sb="4" eb="6">
      <t>ドウロ</t>
    </rPh>
    <rPh sb="6" eb="8">
      <t>コウシャ</t>
    </rPh>
    <phoneticPr fontId="3"/>
  </si>
  <si>
    <t>広島高速交通（株）</t>
    <rPh sb="0" eb="2">
      <t>ヒロシマ</t>
    </rPh>
    <rPh sb="2" eb="4">
      <t>コウソク</t>
    </rPh>
    <rPh sb="4" eb="6">
      <t>コウツウ</t>
    </rPh>
    <rPh sb="7" eb="8">
      <t>カブ</t>
    </rPh>
    <phoneticPr fontId="3"/>
  </si>
  <si>
    <t>（公財）広島県下水道公社</t>
    <rPh sb="1" eb="3">
      <t>コウザイ</t>
    </rPh>
    <rPh sb="4" eb="7">
      <t>ヒロシマケン</t>
    </rPh>
    <rPh sb="7" eb="10">
      <t>ゲスイドウ</t>
    </rPh>
    <rPh sb="10" eb="12">
      <t>コウシャ</t>
    </rPh>
    <phoneticPr fontId="3"/>
  </si>
  <si>
    <t>公立大学法人広島市立大学</t>
    <rPh sb="0" eb="2">
      <t>コウリツ</t>
    </rPh>
    <rPh sb="2" eb="4">
      <t>ダイガク</t>
    </rPh>
    <rPh sb="4" eb="6">
      <t>ホウジン</t>
    </rPh>
    <rPh sb="6" eb="10">
      <t>ヒロシマイチリツ</t>
    </rPh>
    <rPh sb="10" eb="12">
      <t>ダイガク</t>
    </rPh>
    <phoneticPr fontId="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</si>
  <si>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</si>
  <si>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</si>
  <si>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</si>
  <si>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</si>
  <si>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に、類似団体平均より高い水準にある。将来負担比率は、都市基盤の整備を積極的に進め、多額の市債を発行してきたことなどが、また、有形固定資産減価償却率は、高度経済成長期にあたる昭和40年代から政令指定都市移行前後の昭和50年代にかけ集中整備した公共施設が耐用年数を迎えつつあることが主な要因である。
財政運営方針では、臨時財政対策債の残高及び減債基金積立累計額を除いた市債残高について、減少させていくことを目標として掲げており、この方針に沿って財政の健全化に努めていくこととしている。また、平成29年2月に策定した「広島市公共施設等総合管理計画」の中で、インフラ資産については、各施設の特性に応じた計画的な更新・維持保全等を進め、ハコモノ資産については、近隣の施設との複合・集約化を進めるとともに、予防的な保全に取り組む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</si>
  <si>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</si>
  <si>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</si>
  <si>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</si>
  <si>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</si>
  <si>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</si>
  <si>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</si>
  <si>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将来負担比率、実質公債費比率ともに、類似団体内平均より高い水準にある。これは、都市基盤の整備を積極的に進め、多額の市債を発行してきたことなどが主な要因である。
引き続き、財政運営方針に沿って、市債残高の抑制や、金利負担の軽減に努めていく。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</si>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</sst>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DCF3410-42D4-40FE-BA72-9FD1DD51AF5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88A9-4636-855E-6B61FA4B423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46483</c:v>
                </c:pt>
                <c:pt idx="1">
                  <c:v>55372</c:v>
                </c:pt>
                <c:pt idx="2">
                  <c:v>45981</c:v>
                </c:pt>
                <c:pt idx="3">
                  <c:v>43805</c:v>
                </c:pt>
                <c:pt idx="4">
                  <c:v>49197</c:v>
                </c:pt>
              </c:numCache>
            </c:numRef>
          </c:val>
          <c:smooth val="0"/>
          <c:extLst>
            <c:ext xmlns:c16="http://schemas.microsoft.com/office/drawing/2014/chart" uri="{C3380CC4-5D6E-409C-BE32-E72D297353CC}">
              <c16:uniqueId val="{00000001-88A9-4636-855E-6B61FA4B423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0.86</c:v>
                </c:pt>
                <c:pt idx="1">
                  <c:v>0.86</c:v>
                </c:pt>
                <c:pt idx="2">
                  <c:v>0.77</c:v>
                </c:pt>
                <c:pt idx="3">
                  <c:v>0.61</c:v>
                </c:pt>
                <c:pt idx="4">
                  <c:v>0.66</c:v>
                </c:pt>
              </c:numCache>
            </c:numRef>
          </c:val>
          <c:extLst>
            <c:ext xmlns:c16="http://schemas.microsoft.com/office/drawing/2014/chart" uri="{C3380CC4-5D6E-409C-BE32-E72D297353CC}">
              <c16:uniqueId val="{00000000-57DC-49AC-A160-EA4535922C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3.26</c:v>
                </c:pt>
                <c:pt idx="1">
                  <c:v>1.64</c:v>
                </c:pt>
                <c:pt idx="2">
                  <c:v>1.28</c:v>
                </c:pt>
                <c:pt idx="3">
                  <c:v>1.05</c:v>
                </c:pt>
                <c:pt idx="4">
                  <c:v>1.21</c:v>
                </c:pt>
              </c:numCache>
            </c:numRef>
          </c:val>
          <c:extLst>
            <c:ext xmlns:c16="http://schemas.microsoft.com/office/drawing/2014/chart" uri="{C3380CC4-5D6E-409C-BE32-E72D297353CC}">
              <c16:uniqueId val="{00000001-57DC-49AC-A160-EA4535922C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-1.58</c:v>
                </c:pt>
                <c:pt idx="2">
                  <c:v>-0.13</c:v>
                </c:pt>
                <c:pt idx="3">
                  <c:v>-0.37</c:v>
                </c:pt>
                <c:pt idx="4">
                  <c:v>0.22</c:v>
                </c:pt>
              </c:numCache>
            </c:numRef>
          </c:val>
          <c:smooth val="0"/>
          <c:extLst>
            <c:ext xmlns:c16="http://schemas.microsoft.com/office/drawing/2014/chart" uri="{C3380CC4-5D6E-409C-BE32-E72D297353CC}">
              <c16:uniqueId val="{00000002-57DC-49AC-A160-EA4535922C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0-6A1D-4C5F-9530-74B97D57C14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1D-4C5F-9530-74B97D57C145}"/>
            </c:ext>
          </c:extLst>
        </c:ser>
        <c:ser>
          <c:idx val="2"/>
          <c:order val="2"/>
          <c:tx>
            <c:strRef>
              <c:f>データシート!$A$29</c:f>
              <c:strCache>
                <c:ptCount val="1"/>
                <c:pt idx="0">
                  <c:v>安芸市民病院事業会計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A1D-4C5F-9530-74B97D57C145}"/>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0.11</c:v>
                </c:pt>
                <c:pt idx="4">
                  <c:v>#N/A</c:v>
                </c:pt>
                <c:pt idx="5">
                  <c:v>0.15</c:v>
                </c:pt>
                <c:pt idx="6">
                  <c:v>#N/A</c:v>
                </c:pt>
                <c:pt idx="7">
                  <c:v>0.04</c:v>
                </c:pt>
                <c:pt idx="8">
                  <c:v>#N/A</c:v>
                </c:pt>
                <c:pt idx="9">
                  <c:v>0.02</c:v>
                </c:pt>
              </c:numCache>
            </c:numRef>
          </c:val>
          <c:extLst>
            <c:ext xmlns:c16="http://schemas.microsoft.com/office/drawing/2014/chart" uri="{C3380CC4-5D6E-409C-BE32-E72D297353CC}">
              <c16:uniqueId val="{00000003-6A1D-4C5F-9530-74B97D57C145}"/>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0.26</c:v>
                </c:pt>
                <c:pt idx="2">
                  <c:v>#N/A</c:v>
                </c:pt>
                <c:pt idx="3">
                  <c:v>0.26</c:v>
                </c:pt>
                <c:pt idx="4">
                  <c:v>#N/A</c:v>
                </c:pt>
                <c:pt idx="5">
                  <c:v>0.23</c:v>
                </c:pt>
                <c:pt idx="6">
                  <c:v>#N/A</c:v>
                </c:pt>
                <c:pt idx="7">
                  <c:v>0.23</c:v>
                </c:pt>
                <c:pt idx="8">
                  <c:v>#N/A</c:v>
                </c:pt>
                <c:pt idx="9">
                  <c:v>0.26</c:v>
                </c:pt>
              </c:numCache>
            </c:numRef>
          </c:val>
          <c:extLst>
            <c:ext xmlns:c16="http://schemas.microsoft.com/office/drawing/2014/chart" uri="{C3380CC4-5D6E-409C-BE32-E72D297353CC}">
              <c16:uniqueId val="{00000004-6A1D-4C5F-9530-74B97D57C145}"/>
            </c:ext>
          </c:extLst>
        </c:ser>
        <c:ser>
          <c:idx val="5"/>
          <c:order val="5"/>
          <c:tx>
            <c:strRef>
              <c:f>データシート!$A$32</c:f>
              <c:strCache>
                <c:ptCount val="1"/>
                <c:pt idx="0">
                  <c:v>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0.24</c:v>
                </c:pt>
                <c:pt idx="4">
                  <c:v>#N/A</c:v>
                </c:pt>
                <c:pt idx="5">
                  <c:v>0.21</c:v>
                </c:pt>
                <c:pt idx="6">
                  <c:v>#N/A</c:v>
                </c:pt>
                <c:pt idx="7">
                  <c:v>0.31</c:v>
                </c:pt>
                <c:pt idx="8">
                  <c:v>#N/A</c:v>
                </c:pt>
                <c:pt idx="9">
                  <c:v>0.31</c:v>
                </c:pt>
              </c:numCache>
            </c:numRef>
          </c:val>
          <c:extLst>
            <c:ext xmlns:c16="http://schemas.microsoft.com/office/drawing/2014/chart" uri="{C3380CC4-5D6E-409C-BE32-E72D297353CC}">
              <c16:uniqueId val="{00000005-6A1D-4C5F-9530-74B97D57C14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c:v>
                </c:pt>
                <c:pt idx="2">
                  <c:v>#N/A</c:v>
                </c:pt>
                <c:pt idx="3">
                  <c:v>0.46</c:v>
                </c:pt>
                <c:pt idx="4">
                  <c:v>#N/A</c:v>
                </c:pt>
                <c:pt idx="5">
                  <c:v>0.74</c:v>
                </c:pt>
                <c:pt idx="6">
                  <c:v>#N/A</c:v>
                </c:pt>
                <c:pt idx="7">
                  <c:v>0.69</c:v>
                </c:pt>
                <c:pt idx="8">
                  <c:v>#N/A</c:v>
                </c:pt>
                <c:pt idx="9">
                  <c:v>0.49</c:v>
                </c:pt>
              </c:numCache>
            </c:numRef>
          </c:val>
          <c:extLst>
            <c:ext xmlns:c16="http://schemas.microsoft.com/office/drawing/2014/chart" uri="{C3380CC4-5D6E-409C-BE32-E72D297353CC}">
              <c16:uniqueId val="{00000006-6A1D-4C5F-9530-74B97D57C14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0.85</c:v>
                </c:pt>
                <c:pt idx="2">
                  <c:v>#N/A</c:v>
                </c:pt>
                <c:pt idx="3">
                  <c:v>0.85</c:v>
                </c:pt>
                <c:pt idx="4">
                  <c:v>#N/A</c:v>
                </c:pt>
                <c:pt idx="5">
                  <c:v>0.75</c:v>
                </c:pt>
                <c:pt idx="6">
                  <c:v>#N/A</c:v>
                </c:pt>
                <c:pt idx="7">
                  <c:v>0.55000000000000004</c:v>
                </c:pt>
                <c:pt idx="8">
                  <c:v>#N/A</c:v>
                </c:pt>
                <c:pt idx="9">
                  <c:v>0.55000000000000004</c:v>
                </c:pt>
              </c:numCache>
            </c:numRef>
          </c:val>
          <c:extLst>
            <c:ext xmlns:c16="http://schemas.microsoft.com/office/drawing/2014/chart" uri="{C3380CC4-5D6E-409C-BE32-E72D297353CC}">
              <c16:uniqueId val="{00000007-6A1D-4C5F-9530-74B97D57C14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0.72</c:v>
                </c:pt>
                <c:pt idx="2">
                  <c:v>#N/A</c:v>
                </c:pt>
                <c:pt idx="3">
                  <c:v>1.2</c:v>
                </c:pt>
                <c:pt idx="4">
                  <c:v>#N/A</c:v>
                </c:pt>
                <c:pt idx="5">
                  <c:v>1.28</c:v>
                </c:pt>
                <c:pt idx="6">
                  <c:v>#N/A</c:v>
                </c:pt>
                <c:pt idx="7">
                  <c:v>1.35</c:v>
                </c:pt>
                <c:pt idx="8">
                  <c:v>#N/A</c:v>
                </c:pt>
                <c:pt idx="9">
                  <c:v>1.3</c:v>
                </c:pt>
              </c:numCache>
            </c:numRef>
          </c:val>
          <c:extLst>
            <c:ext xmlns:c16="http://schemas.microsoft.com/office/drawing/2014/chart" uri="{C3380CC4-5D6E-409C-BE32-E72D297353CC}">
              <c16:uniqueId val="{00000008-6A1D-4C5F-9530-74B97D57C14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3.27</c:v>
                </c:pt>
                <c:pt idx="2">
                  <c:v>#N/A</c:v>
                </c:pt>
                <c:pt idx="3">
                  <c:v>3.35</c:v>
                </c:pt>
                <c:pt idx="4">
                  <c:v>#N/A</c:v>
                </c:pt>
                <c:pt idx="5">
                  <c:v>2.94</c:v>
                </c:pt>
                <c:pt idx="6">
                  <c:v>#N/A</c:v>
                </c:pt>
                <c:pt idx="7">
                  <c:v>3.09</c:v>
                </c:pt>
                <c:pt idx="8">
                  <c:v>#N/A</c:v>
                </c:pt>
                <c:pt idx="9">
                  <c:v>3.06</c:v>
                </c:pt>
              </c:numCache>
            </c:numRef>
          </c:val>
          <c:extLst>
            <c:ext xmlns:c16="http://schemas.microsoft.com/office/drawing/2014/chart" uri="{C3380CC4-5D6E-409C-BE32-E72D297353CC}">
              <c16:uniqueId val="{00000009-6A1D-4C5F-9530-74B97D57C14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68617</c:v>
                </c:pt>
                <c:pt idx="5">
                  <c:v>69738</c:v>
                </c:pt>
                <c:pt idx="8">
                  <c:v>68547</c:v>
                </c:pt>
                <c:pt idx="11">
                  <c:v>67901</c:v>
                </c:pt>
                <c:pt idx="14">
                  <c:v>67172</c:v>
                </c:pt>
              </c:numCache>
            </c:numRef>
          </c:val>
          <c:extLst>
            <c:ext xmlns:c16="http://schemas.microsoft.com/office/drawing/2014/chart" uri="{C3380CC4-5D6E-409C-BE32-E72D297353CC}">
              <c16:uniqueId val="{00000000-2B77-4485-9DD8-D0217B2BE6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77-4485-9DD8-D0217B2BE6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845</c:v>
                </c:pt>
                <c:pt idx="3">
                  <c:v>943</c:v>
                </c:pt>
                <c:pt idx="6">
                  <c:v>335</c:v>
                </c:pt>
                <c:pt idx="9">
                  <c:v>200</c:v>
                </c:pt>
                <c:pt idx="12">
                  <c:v>140</c:v>
                </c:pt>
              </c:numCache>
            </c:numRef>
          </c:val>
          <c:extLst>
            <c:ext xmlns:c16="http://schemas.microsoft.com/office/drawing/2014/chart" uri="{C3380CC4-5D6E-409C-BE32-E72D297353CC}">
              <c16:uniqueId val="{00000002-2B77-4485-9DD8-D0217B2BE6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B77-4485-9DD8-D0217B2BE6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20703</c:v>
                </c:pt>
                <c:pt idx="3">
                  <c:v>19774</c:v>
                </c:pt>
                <c:pt idx="6">
                  <c:v>19895</c:v>
                </c:pt>
                <c:pt idx="9">
                  <c:v>17985</c:v>
                </c:pt>
                <c:pt idx="12">
                  <c:v>16339</c:v>
                </c:pt>
              </c:numCache>
            </c:numRef>
          </c:val>
          <c:extLst>
            <c:ext xmlns:c16="http://schemas.microsoft.com/office/drawing/2014/chart" uri="{C3380CC4-5D6E-409C-BE32-E72D297353CC}">
              <c16:uniqueId val="{00000004-2B77-4485-9DD8-D0217B2BE6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22507</c:v>
                </c:pt>
                <c:pt idx="3">
                  <c:v>21174</c:v>
                </c:pt>
                <c:pt idx="6">
                  <c:v>22639</c:v>
                </c:pt>
                <c:pt idx="9">
                  <c:v>24974</c:v>
                </c:pt>
                <c:pt idx="12">
                  <c:v>27246</c:v>
                </c:pt>
              </c:numCache>
            </c:numRef>
          </c:val>
          <c:extLst>
            <c:ext xmlns:c16="http://schemas.microsoft.com/office/drawing/2014/chart" uri="{C3380CC4-5D6E-409C-BE32-E72D297353CC}">
              <c16:uniqueId val="{00000005-2B77-4485-9DD8-D0217B2BE6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3373</c:v>
                </c:pt>
                <c:pt idx="3">
                  <c:v>3391</c:v>
                </c:pt>
                <c:pt idx="6">
                  <c:v>3680</c:v>
                </c:pt>
                <c:pt idx="9">
                  <c:v>4592</c:v>
                </c:pt>
                <c:pt idx="12">
                  <c:v>6055</c:v>
                </c:pt>
              </c:numCache>
            </c:numRef>
          </c:val>
          <c:extLst>
            <c:ext xmlns:c16="http://schemas.microsoft.com/office/drawing/2014/chart" uri="{C3380CC4-5D6E-409C-BE32-E72D297353CC}">
              <c16:uniqueId val="{00000006-2B77-4485-9DD8-D0217B2BE6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55491</c:v>
                </c:pt>
                <c:pt idx="3">
                  <c:v>58157</c:v>
                </c:pt>
                <c:pt idx="6">
                  <c:v>56802</c:v>
                </c:pt>
                <c:pt idx="9">
                  <c:v>55445</c:v>
                </c:pt>
                <c:pt idx="12">
                  <c:v>51526</c:v>
                </c:pt>
              </c:numCache>
            </c:numRef>
          </c:val>
          <c:extLst>
            <c:ext xmlns:c16="http://schemas.microsoft.com/office/drawing/2014/chart" uri="{C3380CC4-5D6E-409C-BE32-E72D297353CC}">
              <c16:uniqueId val="{00000007-2B77-4485-9DD8-D0217B2BE6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34302</c:v>
                </c:pt>
                <c:pt idx="2">
                  <c:v>#N/A</c:v>
                </c:pt>
                <c:pt idx="3">
                  <c:v>#N/A</c:v>
                </c:pt>
                <c:pt idx="4">
                  <c:v>33701</c:v>
                </c:pt>
                <c:pt idx="5">
                  <c:v>#N/A</c:v>
                </c:pt>
                <c:pt idx="6">
                  <c:v>#N/A</c:v>
                </c:pt>
                <c:pt idx="7">
                  <c:v>34804</c:v>
                </c:pt>
                <c:pt idx="8">
                  <c:v>#N/A</c:v>
                </c:pt>
                <c:pt idx="9">
                  <c:v>#N/A</c:v>
                </c:pt>
                <c:pt idx="10">
                  <c:v>35295</c:v>
                </c:pt>
                <c:pt idx="11">
                  <c:v>#N/A</c:v>
                </c:pt>
                <c:pt idx="12">
                  <c:v>#N/A</c:v>
                </c:pt>
                <c:pt idx="13">
                  <c:v>34134</c:v>
                </c:pt>
                <c:pt idx="14">
                  <c:v>#N/A</c:v>
                </c:pt>
              </c:numCache>
            </c:numRef>
          </c:val>
          <c:smooth val="0"/>
          <c:extLst>
            <c:ext xmlns:c16="http://schemas.microsoft.com/office/drawing/2014/chart" uri="{C3380CC4-5D6E-409C-BE32-E72D297353CC}">
              <c16:uniqueId val="{00000008-2B77-4485-9DD8-D0217B2BE6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671522</c:v>
                </c:pt>
                <c:pt idx="5">
                  <c:v>671186</c:v>
                </c:pt>
                <c:pt idx="8">
                  <c:v>677756</c:v>
                </c:pt>
                <c:pt idx="11">
                  <c:v>691549</c:v>
                </c:pt>
                <c:pt idx="14">
                  <c:v>702185</c:v>
                </c:pt>
              </c:numCache>
            </c:numRef>
          </c:val>
          <c:extLst>
            <c:ext xmlns:c16="http://schemas.microsoft.com/office/drawing/2014/chart" uri="{C3380CC4-5D6E-409C-BE32-E72D297353CC}">
              <c16:uniqueId val="{00000000-2F04-4E49-A9EA-A37120D8AD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192534</c:v>
                </c:pt>
                <c:pt idx="5">
                  <c:v>189528</c:v>
                </c:pt>
                <c:pt idx="8">
                  <c:v>189109</c:v>
                </c:pt>
                <c:pt idx="11">
                  <c:v>187329</c:v>
                </c:pt>
                <c:pt idx="14">
                  <c:v>182780</c:v>
                </c:pt>
              </c:numCache>
            </c:numRef>
          </c:val>
          <c:extLst>
            <c:ext xmlns:c16="http://schemas.microsoft.com/office/drawing/2014/chart" uri="{C3380CC4-5D6E-409C-BE32-E72D297353CC}">
              <c16:uniqueId val="{00000001-2F04-4E49-A9EA-A37120D8AD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121281</c:v>
                </c:pt>
                <c:pt idx="5">
                  <c:v>115535</c:v>
                </c:pt>
                <c:pt idx="8">
                  <c:v>109482</c:v>
                </c:pt>
                <c:pt idx="11">
                  <c:v>96487</c:v>
                </c:pt>
                <c:pt idx="14">
                  <c:v>88806</c:v>
                </c:pt>
              </c:numCache>
            </c:numRef>
          </c:val>
          <c:extLst>
            <c:ext xmlns:c16="http://schemas.microsoft.com/office/drawing/2014/chart" uri="{C3380CC4-5D6E-409C-BE32-E72D297353CC}">
              <c16:uniqueId val="{00000002-2F04-4E49-A9EA-A37120D8AD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04-4E49-A9EA-A37120D8AD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04-4E49-A9EA-A37120D8AD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16291</c:v>
                </c:pt>
                <c:pt idx="3">
                  <c:v>18084</c:v>
                </c:pt>
                <c:pt idx="6">
                  <c:v>18273</c:v>
                </c:pt>
                <c:pt idx="9">
                  <c:v>17841</c:v>
                </c:pt>
                <c:pt idx="12">
                  <c:v>17720</c:v>
                </c:pt>
              </c:numCache>
            </c:numRef>
          </c:val>
          <c:extLst>
            <c:ext xmlns:c16="http://schemas.microsoft.com/office/drawing/2014/chart" uri="{C3380CC4-5D6E-409C-BE32-E72D297353CC}">
              <c16:uniqueId val="{00000005-2F04-4E49-A9EA-A37120D8AD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73663</c:v>
                </c:pt>
                <c:pt idx="3">
                  <c:v>69761</c:v>
                </c:pt>
                <c:pt idx="6">
                  <c:v>102465</c:v>
                </c:pt>
                <c:pt idx="9">
                  <c:v>94559</c:v>
                </c:pt>
                <c:pt idx="12">
                  <c:v>90008</c:v>
                </c:pt>
              </c:numCache>
            </c:numRef>
          </c:val>
          <c:extLst>
            <c:ext xmlns:c16="http://schemas.microsoft.com/office/drawing/2014/chart" uri="{C3380CC4-5D6E-409C-BE32-E72D297353CC}">
              <c16:uniqueId val="{00000006-2F04-4E49-A9EA-A37120D8AD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04-4E49-A9EA-A37120D8AD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273017</c:v>
                </c:pt>
                <c:pt idx="3">
                  <c:v>269240</c:v>
                </c:pt>
                <c:pt idx="6">
                  <c:v>266357</c:v>
                </c:pt>
                <c:pt idx="9">
                  <c:v>252380</c:v>
                </c:pt>
                <c:pt idx="12">
                  <c:v>234620</c:v>
                </c:pt>
              </c:numCache>
            </c:numRef>
          </c:val>
          <c:extLst>
            <c:ext xmlns:c16="http://schemas.microsoft.com/office/drawing/2014/chart" uri="{C3380CC4-5D6E-409C-BE32-E72D297353CC}">
              <c16:uniqueId val="{00000008-2F04-4E49-A9EA-A37120D8AD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1792</c:v>
                </c:pt>
                <c:pt idx="3">
                  <c:v>1418</c:v>
                </c:pt>
                <c:pt idx="6">
                  <c:v>1208</c:v>
                </c:pt>
                <c:pt idx="9">
                  <c:v>1190</c:v>
                </c:pt>
                <c:pt idx="12">
                  <c:v>1066</c:v>
                </c:pt>
              </c:numCache>
            </c:numRef>
          </c:val>
          <c:extLst>
            <c:ext xmlns:c16="http://schemas.microsoft.com/office/drawing/2014/chart" uri="{C3380CC4-5D6E-409C-BE32-E72D297353CC}">
              <c16:uniqueId val="{00000009-2F04-4E49-A9EA-A37120D8AD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1140786</c:v>
                </c:pt>
                <c:pt idx="3">
                  <c:v>1139857</c:v>
                </c:pt>
                <c:pt idx="6">
                  <c:v>1142844</c:v>
                </c:pt>
                <c:pt idx="9">
                  <c:v>1142269</c:v>
                </c:pt>
                <c:pt idx="12">
                  <c:v>1145785</c:v>
                </c:pt>
              </c:numCache>
            </c:numRef>
          </c:val>
          <c:extLst>
            <c:ext xmlns:c16="http://schemas.microsoft.com/office/drawing/2014/chart" uri="{C3380CC4-5D6E-409C-BE32-E72D297353CC}">
              <c16:uniqueId val="{0000000A-2F04-4E49-A9EA-A37120D8AD5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520213</c:v>
                </c:pt>
                <c:pt idx="2">
                  <c:v>#N/A</c:v>
                </c:pt>
                <c:pt idx="3">
                  <c:v>#N/A</c:v>
                </c:pt>
                <c:pt idx="4">
                  <c:v>522113</c:v>
                </c:pt>
                <c:pt idx="5">
                  <c:v>#N/A</c:v>
                </c:pt>
                <c:pt idx="6">
                  <c:v>#N/A</c:v>
                </c:pt>
                <c:pt idx="7">
                  <c:v>554801</c:v>
                </c:pt>
                <c:pt idx="8">
                  <c:v>#N/A</c:v>
                </c:pt>
                <c:pt idx="9">
                  <c:v>#N/A</c:v>
                </c:pt>
                <c:pt idx="10">
                  <c:v>532875</c:v>
                </c:pt>
                <c:pt idx="11">
                  <c:v>#N/A</c:v>
                </c:pt>
                <c:pt idx="12">
                  <c:v>#N/A</c:v>
                </c:pt>
                <c:pt idx="13">
                  <c:v>515429</c:v>
                </c:pt>
                <c:pt idx="14">
                  <c:v>#N/A</c:v>
                </c:pt>
              </c:numCache>
            </c:numRef>
          </c:val>
          <c:smooth val="0"/>
          <c:extLst>
            <c:ext xmlns:c16="http://schemas.microsoft.com/office/drawing/2014/chart" uri="{C3380CC4-5D6E-409C-BE32-E72D297353CC}">
              <c16:uniqueId val="{0000000B-2F04-4E49-A9EA-A37120D8AD5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4172</c:v>
                </c:pt>
                <c:pt idx="1">
                  <c:v>3451</c:v>
                </c:pt>
                <c:pt idx="2">
                  <c:v>3984</c:v>
                </c:pt>
              </c:numCache>
            </c:numRef>
          </c:val>
          <c:extLst>
            <c:ext xmlns:c16="http://schemas.microsoft.com/office/drawing/2014/chart" uri="{C3380CC4-5D6E-409C-BE32-E72D297353CC}">
              <c16:uniqueId val="{00000000-BEA4-4E51-B26E-7C89BED4F83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EA4-4E51-B26E-7C89BED4F83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5289</c:v>
                </c:pt>
                <c:pt idx="1">
                  <c:v>5077</c:v>
                </c:pt>
                <c:pt idx="2">
                  <c:v>6435</c:v>
                </c:pt>
              </c:numCache>
            </c:numRef>
          </c:val>
          <c:extLst>
            <c:ext xmlns:c16="http://schemas.microsoft.com/office/drawing/2014/chart" uri="{C3380CC4-5D6E-409C-BE32-E72D297353CC}">
              <c16:uniqueId val="{00000002-BEA4-4E51-B26E-7C89BED4F83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{82F7B03E-DA6E-4C59-91BB-C58E123CB665}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14A-4340-AB69-B371EF49C9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{C43C402E-20AA-4F63-B4C3-92A4A139AF1E}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4A-4340-AB69-B371EF49C9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{8C9762BC-D1EC-4E77-8C2D-106143D52524}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4A-4340-AB69-B371EF49C9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{1798C554-3C27-4EDA-B9E7-FA6402C32E34}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4A-4340-AB69-B371EF49C9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{30578390-1BBF-46E5-946D-9EBF3192A0E1}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4A-4340-AB69-B371EF49C9E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{5840A0E9-E843-41AB-A3F6-0F4FC5CCE32C}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14A-4340-AB69-B371EF49C9E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{7C7963AA-C790-42EC-8799-096B3666E97C}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14A-4340-AB69-B371EF49C9E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{37374164-3497-46EC-90F9-4733EF7E14F9}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14A-4340-AB69-B371EF49C9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{6E56840C-48A0-473F-944F-05BF67008A51}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14A-4340-AB69-B371EF49C9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60.8</c:v>
                </c:pt>
                <c:pt idx="8">
                  <c:v>62.4</c:v>
                </c:pt>
                <c:pt idx="16">
                  <c:v>63.7</c:v>
                </c:pt>
                <c:pt idx="24">
                  <c:v>65</c:v>
                </c:pt>
                <c:pt idx="32">
                  <c:v>66.400000000000006</c:v>
                </c:pt>
              </c:numCache>
            </c:numRef>
          </c:xVal>
          <c:yVal>
            <c:numRef>
              <c:f>公会計指標分析・財政指標組合せ分析表!$BP$51:$DC$51</c:f>
              <c:numCache>
                <c:formatCode>#,##0.0;"▲ "#,##0.0</c:formatCode>
                <c:ptCount val="40"/>
                <c:pt idx="0">
                  <c:v>223.9</c:v>
                </c:pt>
                <c:pt idx="8">
                  <c:v>222.8</c:v>
                </c:pt>
                <c:pt idx="16">
                  <c:v>199.6</c:v>
                </c:pt>
                <c:pt idx="24">
                  <c:v>190.4</c:v>
                </c:pt>
                <c:pt idx="32">
                  <c:v>183.7</c:v>
                </c:pt>
              </c:numCache>
            </c:numRef>
          </c:yVal>
          <c:smooth val="0"/>
          <c:extLst>
            <c:ext xmlns:c16="http://schemas.microsoft.com/office/drawing/2014/chart" uri="{C3380CC4-5D6E-409C-BE32-E72D297353CC}">
              <c16:uniqueId val="{00000009-A14A-4340-AB69-B371EF49C9E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{C2B85F93-BB57-4688-8AB3-1F7AF4C85D76}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14A-4340-AB69-B371EF49C9E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{4CF1D192-2C8C-42C8-8BC6-04A5FF4BD069}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4A-4340-AB69-B371EF49C9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{86F7958A-CAA2-4EF3-8DA6-F280D9CE9141}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4A-4340-AB69-B371EF49C9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{762F82B1-934E-495A-9032-19A7BA9C5976}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4A-4340-AB69-B371EF49C9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{57B039E5-8C1D-43EA-BD3B-53FF6BCFC0AC}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4A-4340-AB69-B371EF49C9E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{A01F809F-55DF-4D02-9742-D3461E71BE65}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14A-4340-AB69-B371EF49C9E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{268EECAD-E0E1-4AAA-8A8D-3A7C62C1D8CB}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14A-4340-AB69-B371EF49C9E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{E3700F91-50A5-401D-BCE3-D483869DF766}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14A-4340-AB69-B371EF49C9E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{41BF121D-DF79-4831-8571-EA62230708F4}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14A-4340-AB69-B371EF49C9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61</c:v>
                </c:pt>
                <c:pt idx="16">
                  <c:v>62</c:v>
                </c:pt>
                <c:pt idx="24">
                  <c:v>62.9</c:v>
                </c:pt>
                <c:pt idx="32">
                  <c:v>63.3</c:v>
                </c:pt>
              </c:numCache>
            </c:numRef>
          </c:xVal>
          <c:yVal>
            <c:numRef>
              <c:f>公会計指標分析・財政指標組合せ分析表!$BP$55:$DC$55</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A14A-4340-AB69-B371EF49C9EA}"/>
            </c:ext>
          </c:extLst>
        </c:ser>
        <c:dLbls>
          <c:showLegendKey val="0"/>
          <c:showVal val="1"/>
          <c:showCatName val="0"/>
          <c:showSerName val="0"/>
          <c:showPercent val="0"/>
          <c:showBubbleSize val="0"/>
        </c:dLbls>
        <c:axId val="46179840"/>
        <c:axId val="46181760"/>
      </c:scatterChart>
      <c:valAx>
        <c:axId val="46179840"/>
        <c:scaling>
          <c:orientation val="minMax"/>
          <c:max val="67"/>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0"/>
          <c:min val="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{155C29D7-3233-4650-89C2-F837AEBAD2A7}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A12-48F9-8A0A-38BCE7506B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{EA6DA0AB-1543-45C5-BD6A-44FDB1BE61A0}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12-48F9-8A0A-38BCE7506B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{01C4AB26-5BF2-4593-A8C2-7557DC0C142F}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12-48F9-8A0A-38BCE7506B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{0CFAE749-26A8-47A0-8194-B132C5B35692}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12-48F9-8A0A-38BCE7506B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{E6A2D597-6063-4CF1-A37C-75D1A9D92378}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12-48F9-8A0A-38BCE7506B9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{A8E35EB2-1CDC-428D-B6DC-EF42A26E0759}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A12-48F9-8A0A-38BCE7506B9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{D2681F98-4D01-40E3-820E-8255A143DA65}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A12-48F9-8A0A-38BCE7506B9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{8843FE65-5DDD-4A4C-A0C0-9DAFD7E7810E}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A12-48F9-8A0A-38BCE7506B9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{228F5F5B-8F9A-41B8-AF29-3BC7CD56CA87}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A12-48F9-8A0A-38BCE7506B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14.7</c:v>
                </c:pt>
                <c:pt idx="16">
                  <c:v>13.8</c:v>
                </c:pt>
                <c:pt idx="24">
                  <c:v>13.1</c:v>
                </c:pt>
                <c:pt idx="32">
                  <c:v>12.4</c:v>
                </c:pt>
              </c:numCache>
            </c:numRef>
          </c:xVal>
          <c:yVal>
            <c:numRef>
              <c:f>公会計指標分析・財政指標組合せ分析表!$BP$73:$DC$73</c:f>
              <c:numCache>
                <c:formatCode>#,##0.0;"▲ "#,##0.0</c:formatCode>
                <c:ptCount val="40"/>
                <c:pt idx="0">
                  <c:v>223.9</c:v>
                </c:pt>
                <c:pt idx="8">
                  <c:v>222.8</c:v>
                </c:pt>
                <c:pt idx="16">
                  <c:v>199.6</c:v>
                </c:pt>
                <c:pt idx="24">
                  <c:v>190.4</c:v>
                </c:pt>
                <c:pt idx="32">
                  <c:v>183.7</c:v>
                </c:pt>
              </c:numCache>
            </c:numRef>
          </c:yVal>
          <c:smooth val="0"/>
          <c:extLst>
            <c:ext xmlns:c16="http://schemas.microsoft.com/office/drawing/2014/chart" uri="{C3380CC4-5D6E-409C-BE32-E72D297353CC}">
              <c16:uniqueId val="{00000009-6A12-48F9-8A0A-38BCE7506B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{2CF93371-D08E-4DAB-BAE3-9C437608EB6B}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A12-48F9-8A0A-38BCE7506B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{90EBC6B5-63D7-4E46-BAB6-DED10A5974A5}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12-48F9-8A0A-38BCE7506B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{4C9F73D6-CD09-4339-AD7B-7FFBB077E4B5}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12-48F9-8A0A-38BCE7506B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{ED1C0B21-76D7-40C2-9AB5-5B2687966FA7}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12-48F9-8A0A-38BCE7506B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{A08DF8A7-D000-4733-8E90-55D559AD21AD}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12-48F9-8A0A-38BCE7506B9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{4F3B86A7-ABCD-44B9-A962-E8FF70EDAC30}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A12-48F9-8A0A-38BCE7506B9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{6C959FA0-A437-4BB7-BF16-4C6FF12D422D}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A12-48F9-8A0A-38BCE7506B9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{DD91BB2D-A9B2-46BD-B53E-F9703BF8888C}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A12-48F9-8A0A-38BCE7506B9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{8C1C9F1F-81D9-4587-87EB-2000D38B4D0E}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A12-48F9-8A0A-38BCE7506B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10.9</c:v>
                </c:pt>
                <c:pt idx="8">
                  <c:v>10.3</c:v>
                </c:pt>
                <c:pt idx="16">
                  <c:v>9</c:v>
                </c:pt>
                <c:pt idx="24">
                  <c:v>8</c:v>
                </c:pt>
                <c:pt idx="32">
                  <c:v>7.3</c:v>
                </c:pt>
              </c:numCache>
            </c:numRef>
          </c:xVal>
          <c:yVal>
            <c:numRef>
              <c:f>公会計指標分析・財政指標組合せ分析表!$BP$77:$DC$77</c:f>
              <c:numCache>
                <c:formatCode>#,##0.0;"▲ "#,##0.0</c:formatCode>
                <c:ptCount val="40"/>
                <c:pt idx="0">
                  <c:v>124.2</c:v>
                </c:pt>
                <c:pt idx="8">
                  <c:v>115.7</c:v>
                </c:pt>
                <c:pt idx="16">
                  <c:v>106</c:v>
                </c:pt>
                <c:pt idx="24">
                  <c:v>97.6</c:v>
                </c:pt>
                <c:pt idx="32">
                  <c:v>91.6</c:v>
                </c:pt>
              </c:numCache>
            </c:numRef>
          </c:yVal>
          <c:smooth val="0"/>
          <c:extLst>
            <c:ext xmlns:c16="http://schemas.microsoft.com/office/drawing/2014/chart" uri="{C3380CC4-5D6E-409C-BE32-E72D297353CC}">
              <c16:uniqueId val="{00000013-6A12-48F9-8A0A-38BCE7506B91}"/>
            </c:ext>
          </c:extLst>
        </c:ser>
        <c:dLbls>
          <c:showLegendKey val="0"/>
          <c:showVal val="1"/>
          <c:showCatName val="0"/>
          <c:showSerName val="0"/>
          <c:showPercent val="0"/>
          <c:showBubbleSize val="0"/>
        </c:dLbls>
        <c:axId val="84219776"/>
        <c:axId val="84234240"/>
      </c:scatterChart>
      <c:valAx>
        <c:axId val="84219776"/>
        <c:scaling>
          <c:orientation val="minMax"/>
          <c:max val="15.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0"/>
          <c:min val="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令和元年度の実質公債比率の分子は、前年度から</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これは、利子償還金の減により、元利償還金が対前年度比で</a:t>
          </a:r>
          <a:r>
            <a:rPr kumimoji="1" lang="en-US" altLang="ja-JP" sz="1400">
              <a:latin typeface="ＭＳ ゴシック" pitchFamily="49" charset="-128"/>
              <a:ea typeface="ＭＳ ゴシック" pitchFamily="49" charset="-128"/>
            </a:rPr>
            <a:t>39</a:t>
          </a:r>
          <a:r>
            <a:rPr kumimoji="1" lang="ja-JP" altLang="en-US" sz="1400">
              <a:latin typeface="ＭＳ ゴシック" pitchFamily="49" charset="-128"/>
              <a:ea typeface="ＭＳ ゴシック" pitchFamily="49" charset="-128"/>
            </a:rPr>
            <a:t>億円減少したことなどが主な要因である。</a:t>
          </a:r>
        </a:p>
        <a:p>
          <a:r>
            <a:rPr kumimoji="1" lang="ja-JP" altLang="en-US" sz="1400">
              <a:latin typeface="ＭＳ ゴシック" pitchFamily="49" charset="-128"/>
              <a:ea typeface="ＭＳ ゴシック" pitchFamily="49" charset="-128"/>
            </a:rPr>
            <a:t>引き続き、財政運営方針（令和２年度～令和５年度）に沿って、市債残高の抑制や、短期の</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年債から長期の</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年債までバランスよく発行することで、長期的視点で金利負担の軽減に努めていく。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000">
              <a:latin typeface="ＭＳ ゴシック" pitchFamily="49" charset="-128"/>
              <a:ea typeface="ＭＳ ゴシック" pitchFamily="49" charset="-128"/>
            </a:rPr>
            <a:t>減債基金積立相当額の積立ルールが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年償還で毎年度の積立額を発行額の</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分の１として設定しているのに対して、本市においては、</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年償還（３年据置）で毎年度の発行額の積立額を</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令和元年度の将来負担比率の分子は、前年度を</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億円下回っている。</a:t>
          </a:r>
        </a:p>
        <a:p>
          <a:r>
            <a:rPr kumimoji="1" lang="ja-JP" altLang="en-US" sz="1400">
              <a:latin typeface="ＭＳ ゴシック" pitchFamily="49" charset="-128"/>
              <a:ea typeface="ＭＳ ゴシック" pitchFamily="49" charset="-128"/>
            </a:rPr>
            <a:t>これは、下水道事業など公営企業の元利償還金に対する繰出見込額や退職手当支給予定額が減少したことなどが主な要因となっている。</a:t>
          </a:r>
        </a:p>
        <a:p>
          <a:r>
            <a:rPr kumimoji="1" lang="ja-JP" altLang="en-US" sz="1400">
              <a:latin typeface="ＭＳ ゴシック" pitchFamily="49" charset="-128"/>
              <a:ea typeface="ＭＳ ゴシック" pitchFamily="49" charset="-128"/>
            </a:rPr>
            <a:t>財政運営方針（令和２年度～令和５年度）において、臨時財政対策債の残高及び減債基金積立累計額を除いた市債残高を、４年間で５％程度減少させることを目標として掲げ、引き続きこの方針に沿って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広島県広島市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サッカースタジアムの建設に要する経費に充てることを目的として設置した広島市サッカースタジアム建設基金に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万円を積み立てたことなどから、基金全体の残高は、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引き続き、各基金の設置目的に照らし、適切に運用していく。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広島市民球場の修繕、改良その他の管理運営のための資金に充てるもの。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広島市サッカースタジアム建設基金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サッカースタジアムを建設するための資金に充てるもの。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旧広島市民球場跡地整備事業基金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旧広島市民球場の跡地整備に係る事業を円滑かつ効率的に行うための資金に充てるもの。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ひろしま国際協力基金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アジア等の諸地域が抱える都市問題の解決に向けた支援その他の国際協力に関する事業を円滑かつ効率的に行うための資金に充てるもの。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広島市環境保全事業基金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市民に対する地域の環境保全に関する知識の普及、地域の環境保全のための実践活動の支援等地域の環境保全活動の振興を図るための事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業を円滑かつ効率的に行うための資金に充てるもの。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広島市サッカースタジアム建設基金は、令和元年度に新たに設置し、民間からの寄附金相当額を積み立てた。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広島市民球場基金は、命名権収入等を基金に積み立てたことにより、積立額が取崩額を上回ったため基金残高が増加した。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各基金の設置目的に照らし、適切に運用していく。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市税収入の増などにより、積立額が取崩額を上回ったため基金残高が増加した。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引き続き、社会経済情勢の変動があった場合の年度間の財源調整や災害などの不測の事態に対応できるよう、基金残高の確保に努める。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本市では、満期一括償還方式で借り入れた地方債を対象として、計画的に償還財源の積立を行っている。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財政状況調査（決算統計）においては、満期一括償還地方債の償還財源に充てるため、減債基金に積み立てた額は公債費に計上し、減債基金には計上しない取扱いとされていることから、本市では対象となる積立はなく、増減も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今後も満期一括償還地方債について計画的に必要な償還財源の積立てを行う。</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13F5A1-D515-480A-BCF1-2AEB270B2B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650239E-6CA0-4990-B4FA-3977ABF7FD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A2607FC-EC45-4E48-9FB4-096E399086A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8CB9B07-FD67-496C-B4CD-DE546A1C387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645D663-519C-4224-8632-7AB68E43F4D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47FC161-FF8A-48C6-80E5-58CFE110D58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E4199CA-F0D1-4F9B-BF0B-0FF5F4C7924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468ECCE-35B7-4989-AAB9-302B5950D21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3C4CDF3-E001-4422-9551-16DE4B34A05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BB1C43-F846-4F08-9CDD-1A278561437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B586FE0-928D-4F5A-AF08-7E410E7A949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AC6B541-C794-46AE-BF15-E57EA7C298B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99D521C-3A63-4FB2-957F-672D021360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7856D85-21B0-4D55-B984-5C4C75DCBD7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8AD0D7E9-E4CE-4EFB-BA6A-38BD86BDD0B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E624AD5-9B8B-4A37-9FA3-A245D9FB1C7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C7AEA0C-F165-444E-B789-F1B16E6526B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6664D40-2491-416C-B814-0A9EEDEF72C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52C862D-13F6-410D-9F72-353234DFE1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923252F-42DA-429B-B763-9984C9919A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1B5222F5-402B-4FB6-B9F3-8EF71F96C45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F60987F-BD7C-49FC-9D43-425F2428842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571F3BD-052E-4B2C-BCE1-EA659D8DC0F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DA7A0C9-F5BB-427D-AF88-C3617AEDEB5F}"/>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0E98B30-FB13-44B0-9C33-F3583269BA9D}"/>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00EF282-8408-4B26-A9AB-6E26E858F3F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B1D9E42-5D30-4C39-B5D8-84ADB6084D4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58A746E-8E99-4F39-8093-41849FCC623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D4180F92-F529-4A9F-8FF8-954A1C7045B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A74357D-0201-4DB4-A5D2-62E675935B6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B8ACF48-D152-4566-8331-C4771F59975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9684B9A8-A504-4743-98D0-C83ECFA27D02}"/>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286155D-D248-4E54-B9D1-D3A5921DD0B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4F35464-772D-482C-A63B-1248E88A504C}"/>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5A44BAC-E7C0-489B-8B77-770D11BEF48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E1D670B-69DB-4738-9A73-44B3CFE308C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5FEDEBDE-DA8B-43FB-90C4-86355CFC8C3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4AB19B69-77F2-4761-B617-05527C3EF0A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8EB9FD9-DF83-43B1-83D3-8F1915EE6E3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E098357-D091-4F23-85FB-24A4524A7D7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51E87F0-DDC7-4DFA-A5DE-EDB1E410E57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085193F-9E3A-4254-BFC8-598B439DA0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80EE911-DDFF-435A-A2A9-47AC89A9E9D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9BE070A8-5217-4FCF-AB75-9C8C9264859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B7C189A-7469-4031-AFF4-0AB8C728291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D46CD04-6E7E-4A3E-BBFA-D1C15664620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BAE8823-BF49-4AE2-8753-C47E4847AFD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高度経済成長期にあたる昭和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年代にかけ集中整備した公共施設が耐用年数を迎えつつあることから、有形固定資産減価償却率が全国平均や類似団体より高い水準にある。こうした状況を踏まえ、平成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月に「広島市公共施設等総合管理計画」を策定した。その中で、インフラ資産については、施設の特性に応じた計画的な更新・維持保全等を進めることとしており、ハコモノ資産については、この計画期間内に耐用年数を迎える施設を中心に、複合・集約化等を進めるとともに、予防的な保全に取り組むこととし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AC9F9FD-9E15-4232-B58F-7150EA21909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1C5DAA7-D960-4F73-A70D-773708D77C1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9023370-2779-4C6A-92EB-518F3203749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A6FD6727-C407-481C-83ED-88BAC9A74BE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D88578A5-C06B-4FF5-9FC4-7C1D872B004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5BFCFBCB-8BCD-4E0D-B915-E4109D9ABEC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11043EEE-3818-400B-ABAC-356A9D04A1D3}"/>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F8BB5B2-145B-442B-92E1-4BFA4F8D649E}"/>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A689AD9-B22F-47F4-BBAD-BA5C73939DD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C84A5FB-F811-4AD6-B0F8-4A8D772D419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4014CA6A-97F2-4A17-9934-8483E13A8032}"/>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B68F92A-5038-47CA-B688-8F0AF358A93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D39350B7-9A5D-4193-A721-92D493398EB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80FA660-9DAB-488D-8D21-C38197A4B11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18669</xdr:rowOff>
    </xdr:from>
    <xdr:to>
      <xdr:col>23</xdr:col>
      <xdr:colOff>85090</xdr:colOff>
      <xdr:row>34</xdr:row>
      <xdr:rowOff>113919</xdr:rowOff>
    </xdr:to>
    <xdr:cxnSp macro="">
      <xdr:nvCxnSpPr>
        <xdr:cNvPr id="63" name="直線コネクタ 62">
          <a:extLst>
            <a:ext uri="{FF2B5EF4-FFF2-40B4-BE49-F238E27FC236}">
              <a16:creationId xmlns:a16="http://schemas.microsoft.com/office/drawing/2014/main" id="{930F1951-B8BA-4487-AFC8-4EF6A4A7582C}"/>
            </a:ext>
          </a:extLst>
        </xdr:cNvPr>
        <xdr:cNvCxnSpPr/>
      </xdr:nvCxnSpPr>
      <xdr:spPr>
        <a:xfrm flipV="1">
          <a:off x="4760595" y="5419344"/>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117746</xdr:rowOff>
    </xdr:from>
    <xdr:ext cx="405111" cy="259045"/>
    <xdr:sp macro="" textlink="">
      <xdr:nvSpPr>
        <xdr:cNvPr id="64" name="有形固定資産減価償却率最小値テキスト">
          <a:extLst>
            <a:ext uri="{FF2B5EF4-FFF2-40B4-BE49-F238E27FC236}">
              <a16:creationId xmlns:a16="http://schemas.microsoft.com/office/drawing/2014/main" id="{5D1DF184-DC26-475F-889D-1AAA214CC2B5}"/>
            </a:ext>
          </a:extLst>
        </xdr:cNvPr>
        <xdr:cNvSpPr txBox="1"/>
      </xdr:nvSpPr>
      <xdr:spPr>
        <a:xfrm>
          <a:off x="4813300" y="671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113919</xdr:rowOff>
    </xdr:from>
    <xdr:to>
      <xdr:col>23</xdr:col>
      <xdr:colOff>174625</xdr:colOff>
      <xdr:row>34</xdr:row>
      <xdr:rowOff>113919</xdr:rowOff>
    </xdr:to>
    <xdr:cxnSp macro="">
      <xdr:nvCxnSpPr>
        <xdr:cNvPr id="65" name="直線コネクタ 64">
          <a:extLst>
            <a:ext uri="{FF2B5EF4-FFF2-40B4-BE49-F238E27FC236}">
              <a16:creationId xmlns:a16="http://schemas.microsoft.com/office/drawing/2014/main" id="{16F4F9F6-4F62-4A48-A499-A6F897E18021}"/>
            </a:ext>
          </a:extLst>
        </xdr:cNvPr>
        <xdr:cNvCxnSpPr/>
      </xdr:nvCxnSpPr>
      <xdr:spPr>
        <a:xfrm>
          <a:off x="4673600" y="671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136796</xdr:rowOff>
    </xdr:from>
    <xdr:ext cx="405111" cy="259045"/>
    <xdr:sp macro="" textlink="">
      <xdr:nvSpPr>
        <xdr:cNvPr id="66" name="有形固定資産減価償却率最大値テキスト">
          <a:extLst>
            <a:ext uri="{FF2B5EF4-FFF2-40B4-BE49-F238E27FC236}">
              <a16:creationId xmlns:a16="http://schemas.microsoft.com/office/drawing/2014/main" id="{408D4888-0610-42A5-B5D8-0AEB876D7495}"/>
            </a:ext>
          </a:extLst>
        </xdr:cNvPr>
        <xdr:cNvSpPr txBox="1"/>
      </xdr:nvSpPr>
      <xdr:spPr>
        <a:xfrm>
          <a:off x="4813300" y="5194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18669</xdr:rowOff>
    </xdr:from>
    <xdr:to>
      <xdr:col>23</xdr:col>
      <xdr:colOff>174625</xdr:colOff>
      <xdr:row>27</xdr:row>
      <xdr:rowOff>18669</xdr:rowOff>
    </xdr:to>
    <xdr:cxnSp macro="">
      <xdr:nvCxnSpPr>
        <xdr:cNvPr id="67" name="直線コネクタ 66">
          <a:extLst>
            <a:ext uri="{FF2B5EF4-FFF2-40B4-BE49-F238E27FC236}">
              <a16:creationId xmlns:a16="http://schemas.microsoft.com/office/drawing/2014/main" id="{338B7528-6459-4662-8D5D-F419CDDB8E36}"/>
            </a:ext>
          </a:extLst>
        </xdr:cNvPr>
        <xdr:cNvCxnSpPr/>
      </xdr:nvCxnSpPr>
      <xdr:spPr>
        <a:xfrm>
          <a:off x="4673600" y="541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158640</xdr:rowOff>
    </xdr:from>
    <xdr:ext cx="405111" cy="259045"/>
    <xdr:sp macro="" textlink="">
      <xdr:nvSpPr>
        <xdr:cNvPr id="68" name="有形固定資産減価償却率平均値テキスト">
          <a:extLst>
            <a:ext uri="{FF2B5EF4-FFF2-40B4-BE49-F238E27FC236}">
              <a16:creationId xmlns:a16="http://schemas.microsoft.com/office/drawing/2014/main" id="{F215BF95-C8B6-428B-80EB-22468EDCC530}"/>
            </a:ext>
          </a:extLst>
        </xdr:cNvPr>
        <xdr:cNvSpPr txBox="1"/>
      </xdr:nvSpPr>
      <xdr:spPr>
        <a:xfrm>
          <a:off x="4813300" y="5902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135763</xdr:rowOff>
    </xdr:from>
    <xdr:to>
      <xdr:col>23</xdr:col>
      <xdr:colOff>136525</xdr:colOff>
      <xdr:row>31</xdr:row>
      <xdr:rowOff>65913</xdr:rowOff>
    </xdr:to>
    <xdr:sp macro="" textlink="">
      <xdr:nvSpPr>
        <xdr:cNvPr id="69" name="フローチャート: 判断 68">
          <a:extLst>
            <a:ext uri="{FF2B5EF4-FFF2-40B4-BE49-F238E27FC236}">
              <a16:creationId xmlns:a16="http://schemas.microsoft.com/office/drawing/2014/main" id="{FBC39411-E0AF-4BBF-B296-62D5652A969E}"/>
            </a:ext>
          </a:extLst>
        </xdr:cNvPr>
        <xdr:cNvSpPr/>
      </xdr:nvSpPr>
      <xdr:spPr>
        <a:xfrm>
          <a:off x="4711700" y="605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101219</xdr:rowOff>
    </xdr:from>
    <xdr:to>
      <xdr:col>19</xdr:col>
      <xdr:colOff>187325</xdr:colOff>
      <xdr:row>31</xdr:row>
      <xdr:rowOff>31369</xdr:rowOff>
    </xdr:to>
    <xdr:sp macro="" textlink="">
      <xdr:nvSpPr>
        <xdr:cNvPr id="70" name="フローチャート: 判断 69">
          <a:extLst>
            <a:ext uri="{FF2B5EF4-FFF2-40B4-BE49-F238E27FC236}">
              <a16:creationId xmlns:a16="http://schemas.microsoft.com/office/drawing/2014/main" id="{68BC0947-A6E9-4638-A0C9-C9FD636B82A1}"/>
            </a:ext>
          </a:extLst>
        </xdr:cNvPr>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23495</xdr:rowOff>
    </xdr:from>
    <xdr:to>
      <xdr:col>15</xdr:col>
      <xdr:colOff>187325</xdr:colOff>
      <xdr:row>30</xdr:row>
      <xdr:rowOff>125095</xdr:rowOff>
    </xdr:to>
    <xdr:sp macro="" textlink="">
      <xdr:nvSpPr>
        <xdr:cNvPr id="71" name="フローチャート: 判断 70">
          <a:extLst>
            <a:ext uri="{FF2B5EF4-FFF2-40B4-BE49-F238E27FC236}">
              <a16:creationId xmlns:a16="http://schemas.microsoft.com/office/drawing/2014/main" id="{B12AEE38-5FBC-423C-956D-F19A9DACDDCF}"/>
            </a:ext>
          </a:extLst>
        </xdr:cNvPr>
        <xdr:cNvSpPr/>
      </xdr:nvSpPr>
      <xdr:spPr>
        <a:xfrm>
          <a:off x="3238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108585</xdr:rowOff>
    </xdr:from>
    <xdr:to>
      <xdr:col>11</xdr:col>
      <xdr:colOff>187325</xdr:colOff>
      <xdr:row>30</xdr:row>
      <xdr:rowOff>38735</xdr:rowOff>
    </xdr:to>
    <xdr:sp macro="" textlink="">
      <xdr:nvSpPr>
        <xdr:cNvPr id="72" name="フローチャート: 判断 71">
          <a:extLst>
            <a:ext uri="{FF2B5EF4-FFF2-40B4-BE49-F238E27FC236}">
              <a16:creationId xmlns:a16="http://schemas.microsoft.com/office/drawing/2014/main" id="{7CC1A11D-2259-42DB-8B2C-A1258D8DC085}"/>
            </a:ext>
          </a:extLst>
        </xdr:cNvPr>
        <xdr:cNvSpPr/>
      </xdr:nvSpPr>
      <xdr:spPr>
        <a:xfrm>
          <a:off x="24765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141859</xdr:rowOff>
    </xdr:from>
    <xdr:to>
      <xdr:col>7</xdr:col>
      <xdr:colOff>187325</xdr:colOff>
      <xdr:row>29</xdr:row>
      <xdr:rowOff>72009</xdr:rowOff>
    </xdr:to>
    <xdr:sp macro="" textlink="">
      <xdr:nvSpPr>
        <xdr:cNvPr id="73" name="フローチャート: 判断 72">
          <a:extLst>
            <a:ext uri="{FF2B5EF4-FFF2-40B4-BE49-F238E27FC236}">
              <a16:creationId xmlns:a16="http://schemas.microsoft.com/office/drawing/2014/main" id="{EE1D5F28-505D-420A-893A-05928CDC4D2C}"/>
            </a:ext>
          </a:extLst>
        </xdr:cNvPr>
        <xdr:cNvSpPr/>
      </xdr:nvSpPr>
      <xdr:spPr>
        <a:xfrm>
          <a:off x="1714500" y="57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E0751EAB-95A9-4E94-9EBD-2435AD66FF6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E999DF06-34DF-428D-AC55-FC2771D5665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36FEA3B-0516-48CE-BEDA-C17A5E74057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4F0E510-2D54-425F-96A7-11CF9048C47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6337B1C-23B2-4023-A63D-D6B0A9D4029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60579</xdr:rowOff>
    </xdr:from>
    <xdr:to>
      <xdr:col>23</xdr:col>
      <xdr:colOff>136525</xdr:colOff>
      <xdr:row>32</xdr:row>
      <xdr:rowOff>162179</xdr:rowOff>
    </xdr:to>
    <xdr:sp macro="" textlink="">
      <xdr:nvSpPr>
        <xdr:cNvPr id="79" name="楕円 78">
          <a:extLst>
            <a:ext uri="{FF2B5EF4-FFF2-40B4-BE49-F238E27FC236}">
              <a16:creationId xmlns:a16="http://schemas.microsoft.com/office/drawing/2014/main" id="{2B4EDF3C-F6D0-47C8-9D3D-5B87D82F2E91}"/>
            </a:ext>
          </a:extLst>
        </xdr:cNvPr>
        <xdr:cNvSpPr/>
      </xdr:nvSpPr>
      <xdr:spPr>
        <a:xfrm>
          <a:off x="4711700" y="631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39006</xdr:rowOff>
    </xdr:from>
    <xdr:ext cx="405111" cy="259045"/>
    <xdr:sp macro="" textlink="">
      <xdr:nvSpPr>
        <xdr:cNvPr id="80" name="有形固定資産減価償却率該当値テキスト">
          <a:extLst>
            <a:ext uri="{FF2B5EF4-FFF2-40B4-BE49-F238E27FC236}">
              <a16:creationId xmlns:a16="http://schemas.microsoft.com/office/drawing/2014/main" id="{F5494592-5C5B-4A6D-8EDB-85C879C5792C}"/>
            </a:ext>
          </a:extLst>
        </xdr:cNvPr>
        <xdr:cNvSpPr txBox="1"/>
      </xdr:nvSpPr>
      <xdr:spPr>
        <a:xfrm>
          <a:off x="4813300" y="6296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1" name="楕円 80">
          <a:extLst>
            <a:ext uri="{FF2B5EF4-FFF2-40B4-BE49-F238E27FC236}">
              <a16:creationId xmlns:a16="http://schemas.microsoft.com/office/drawing/2014/main" id="{BEE150E4-B807-4C03-AA1F-BA0FDBD16985}"/>
            </a:ext>
          </a:extLst>
        </xdr:cNvPr>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161925</xdr:rowOff>
    </xdr:from>
    <xdr:to>
      <xdr:col>23</xdr:col>
      <xdr:colOff>85725</xdr:colOff>
      <xdr:row>32</xdr:row>
      <xdr:rowOff>111379</xdr:rowOff>
    </xdr:to>
    <xdr:cxnSp macro="">
      <xdr:nvCxnSpPr>
        <xdr:cNvPr id="82" name="直線コネクタ 81">
          <a:extLst>
            <a:ext uri="{FF2B5EF4-FFF2-40B4-BE49-F238E27FC236}">
              <a16:creationId xmlns:a16="http://schemas.microsoft.com/office/drawing/2014/main" id="{D7B68301-EBC8-47CC-A707-2C0D1D511BEB}"/>
            </a:ext>
          </a:extLst>
        </xdr:cNvPr>
        <xdr:cNvCxnSpPr/>
      </xdr:nvCxnSpPr>
      <xdr:spPr>
        <a:xfrm>
          <a:off x="4051300" y="6248400"/>
          <a:ext cx="7112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3" name="楕円 82">
          <a:extLst>
            <a:ext uri="{FF2B5EF4-FFF2-40B4-BE49-F238E27FC236}">
              <a16:creationId xmlns:a16="http://schemas.microsoft.com/office/drawing/2014/main" id="{15BB7B73-97DF-4A90-95D2-708E8A53EEB1}"/>
            </a:ext>
          </a:extLst>
        </xdr:cNvPr>
        <xdr:cNvSpPr/>
      </xdr:nvSpPr>
      <xdr:spPr>
        <a:xfrm>
          <a:off x="3238500" y="60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161925</xdr:rowOff>
    </xdr:to>
    <xdr:cxnSp macro="">
      <xdr:nvCxnSpPr>
        <xdr:cNvPr id="84" name="直線コネクタ 83">
          <a:extLst>
            <a:ext uri="{FF2B5EF4-FFF2-40B4-BE49-F238E27FC236}">
              <a16:creationId xmlns:a16="http://schemas.microsoft.com/office/drawing/2014/main" id="{80EA6DE3-C4F3-4B78-953D-325F02DE5FF2}"/>
            </a:ext>
          </a:extLst>
        </xdr:cNvPr>
        <xdr:cNvCxnSpPr/>
      </xdr:nvCxnSpPr>
      <xdr:spPr>
        <a:xfrm>
          <a:off x="3289300" y="6136132"/>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58039</xdr:rowOff>
    </xdr:from>
    <xdr:to>
      <xdr:col>11</xdr:col>
      <xdr:colOff>187325</xdr:colOff>
      <xdr:row>30</xdr:row>
      <xdr:rowOff>159639</xdr:rowOff>
    </xdr:to>
    <xdr:sp macro="" textlink="">
      <xdr:nvSpPr>
        <xdr:cNvPr id="85" name="楕円 84">
          <a:extLst>
            <a:ext uri="{FF2B5EF4-FFF2-40B4-BE49-F238E27FC236}">
              <a16:creationId xmlns:a16="http://schemas.microsoft.com/office/drawing/2014/main" id="{D2AEAA60-8646-4633-A9D0-BA8EA4299C38}"/>
            </a:ext>
          </a:extLst>
        </xdr:cNvPr>
        <xdr:cNvSpPr/>
      </xdr:nvSpPr>
      <xdr:spPr>
        <a:xfrm>
          <a:off x="2476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108839</xdr:rowOff>
    </xdr:from>
    <xdr:to>
      <xdr:col>15</xdr:col>
      <xdr:colOff>136525</xdr:colOff>
      <xdr:row>31</xdr:row>
      <xdr:rowOff>49657</xdr:rowOff>
    </xdr:to>
    <xdr:cxnSp macro="">
      <xdr:nvCxnSpPr>
        <xdr:cNvPr id="86" name="直線コネクタ 85">
          <a:extLst>
            <a:ext uri="{FF2B5EF4-FFF2-40B4-BE49-F238E27FC236}">
              <a16:creationId xmlns:a16="http://schemas.microsoft.com/office/drawing/2014/main" id="{AA1A49C7-7B9B-4599-BD21-C7624BA1DB1B}"/>
            </a:ext>
          </a:extLst>
        </xdr:cNvPr>
        <xdr:cNvCxnSpPr/>
      </xdr:nvCxnSpPr>
      <xdr:spPr>
        <a:xfrm>
          <a:off x="2527300" y="6023864"/>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91313</xdr:rowOff>
    </xdr:from>
    <xdr:to>
      <xdr:col>7</xdr:col>
      <xdr:colOff>187325</xdr:colOff>
      <xdr:row>30</xdr:row>
      <xdr:rowOff>21463</xdr:rowOff>
    </xdr:to>
    <xdr:sp macro="" textlink="">
      <xdr:nvSpPr>
        <xdr:cNvPr id="87" name="楕円 86">
          <a:extLst>
            <a:ext uri="{FF2B5EF4-FFF2-40B4-BE49-F238E27FC236}">
              <a16:creationId xmlns:a16="http://schemas.microsoft.com/office/drawing/2014/main" id="{E9E9DC73-A461-4896-B8B8-EEB4600C7AC0}"/>
            </a:ext>
          </a:extLst>
        </xdr:cNvPr>
        <xdr:cNvSpPr/>
      </xdr:nvSpPr>
      <xdr:spPr>
        <a:xfrm>
          <a:off x="1714500" y="58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142113</xdr:rowOff>
    </xdr:from>
    <xdr:to>
      <xdr:col>11</xdr:col>
      <xdr:colOff>136525</xdr:colOff>
      <xdr:row>30</xdr:row>
      <xdr:rowOff>108839</xdr:rowOff>
    </xdr:to>
    <xdr:cxnSp macro="">
      <xdr:nvCxnSpPr>
        <xdr:cNvPr id="88" name="直線コネクタ 87">
          <a:extLst>
            <a:ext uri="{FF2B5EF4-FFF2-40B4-BE49-F238E27FC236}">
              <a16:creationId xmlns:a16="http://schemas.microsoft.com/office/drawing/2014/main" id="{A727DE4A-342E-48C1-B3F0-FC2DF5FC480C}"/>
            </a:ext>
          </a:extLst>
        </xdr:cNvPr>
        <xdr:cNvCxnSpPr/>
      </xdr:nvCxnSpPr>
      <xdr:spPr>
        <a:xfrm>
          <a:off x="1765300" y="5885688"/>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47896</xdr:rowOff>
    </xdr:from>
    <xdr:ext cx="405111" cy="259045"/>
    <xdr:sp macro="" textlink="">
      <xdr:nvSpPr>
        <xdr:cNvPr id="89" name="n_1aveValue有形固定資産減価償却率">
          <a:extLst>
            <a:ext uri="{FF2B5EF4-FFF2-40B4-BE49-F238E27FC236}">
              <a16:creationId xmlns:a16="http://schemas.microsoft.com/office/drawing/2014/main" id="{64E97718-9386-4168-A1ED-F19EA469933F}"/>
            </a:ext>
          </a:extLst>
        </xdr:cNvPr>
        <xdr:cNvSpPr txBox="1"/>
      </xdr:nvSpPr>
      <xdr:spPr>
        <a:xfrm>
          <a:off x="3836044"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141622</xdr:rowOff>
    </xdr:from>
    <xdr:ext cx="405111" cy="259045"/>
    <xdr:sp macro="" textlink="">
      <xdr:nvSpPr>
        <xdr:cNvPr id="90" name="n_2aveValue有形固定資産減価償却率">
          <a:extLst>
            <a:ext uri="{FF2B5EF4-FFF2-40B4-BE49-F238E27FC236}">
              <a16:creationId xmlns:a16="http://schemas.microsoft.com/office/drawing/2014/main" id="{1EA7C24D-7D82-48CE-94F4-E5A98600077F}"/>
            </a:ext>
          </a:extLst>
        </xdr:cNvPr>
        <xdr:cNvSpPr txBox="1"/>
      </xdr:nvSpPr>
      <xdr:spPr>
        <a:xfrm>
          <a:off x="3086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55262</xdr:rowOff>
    </xdr:from>
    <xdr:ext cx="405111" cy="259045"/>
    <xdr:sp macro="" textlink="">
      <xdr:nvSpPr>
        <xdr:cNvPr id="91" name="n_3aveValue有形固定資産減価償却率">
          <a:extLst>
            <a:ext uri="{FF2B5EF4-FFF2-40B4-BE49-F238E27FC236}">
              <a16:creationId xmlns:a16="http://schemas.microsoft.com/office/drawing/2014/main" id="{9516A0E3-03C1-4B00-A64B-8B343B2A042A}"/>
            </a:ext>
          </a:extLst>
        </xdr:cNvPr>
        <xdr:cNvSpPr txBox="1"/>
      </xdr:nvSpPr>
      <xdr:spPr>
        <a:xfrm>
          <a:off x="2324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88536</xdr:rowOff>
    </xdr:from>
    <xdr:ext cx="405111" cy="259045"/>
    <xdr:sp macro="" textlink="">
      <xdr:nvSpPr>
        <xdr:cNvPr id="92" name="n_4aveValue有形固定資産減価償却率">
          <a:extLst>
            <a:ext uri="{FF2B5EF4-FFF2-40B4-BE49-F238E27FC236}">
              <a16:creationId xmlns:a16="http://schemas.microsoft.com/office/drawing/2014/main" id="{89EA1461-3C8D-46BD-8734-EF05C198B777}"/>
            </a:ext>
          </a:extLst>
        </xdr:cNvPr>
        <xdr:cNvSpPr txBox="1"/>
      </xdr:nvSpPr>
      <xdr:spPr>
        <a:xfrm>
          <a:off x="1562744" y="548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93" name="n_1mainValue有形固定資産減価償却率">
          <a:extLst>
            <a:ext uri="{FF2B5EF4-FFF2-40B4-BE49-F238E27FC236}">
              <a16:creationId xmlns:a16="http://schemas.microsoft.com/office/drawing/2014/main" id="{51ED03E7-05A4-43C9-A544-368CEF35E9FB}"/>
            </a:ext>
          </a:extLst>
        </xdr:cNvPr>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91584</xdr:rowOff>
    </xdr:from>
    <xdr:ext cx="405111" cy="259045"/>
    <xdr:sp macro="" textlink="">
      <xdr:nvSpPr>
        <xdr:cNvPr id="94" name="n_2mainValue有形固定資産減価償却率">
          <a:extLst>
            <a:ext uri="{FF2B5EF4-FFF2-40B4-BE49-F238E27FC236}">
              <a16:creationId xmlns:a16="http://schemas.microsoft.com/office/drawing/2014/main" id="{DF4F57EB-C7DF-4366-9CCF-6322CF78D321}"/>
            </a:ext>
          </a:extLst>
        </xdr:cNvPr>
        <xdr:cNvSpPr txBox="1"/>
      </xdr:nvSpPr>
      <xdr:spPr>
        <a:xfrm>
          <a:off x="3086744"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150766</xdr:rowOff>
    </xdr:from>
    <xdr:ext cx="405111" cy="259045"/>
    <xdr:sp macro="" textlink="">
      <xdr:nvSpPr>
        <xdr:cNvPr id="95" name="n_3mainValue有形固定資産減価償却率">
          <a:extLst>
            <a:ext uri="{FF2B5EF4-FFF2-40B4-BE49-F238E27FC236}">
              <a16:creationId xmlns:a16="http://schemas.microsoft.com/office/drawing/2014/main" id="{8C8387B9-9367-417A-BD2B-81A2FD344C5F}"/>
            </a:ext>
          </a:extLst>
        </xdr:cNvPr>
        <xdr:cNvSpPr txBox="1"/>
      </xdr:nvSpPr>
      <xdr:spPr>
        <a:xfrm>
          <a:off x="2324744" y="606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12590</xdr:rowOff>
    </xdr:from>
    <xdr:ext cx="405111" cy="259045"/>
    <xdr:sp macro="" textlink="">
      <xdr:nvSpPr>
        <xdr:cNvPr id="96" name="n_4mainValue有形固定資産減価償却率">
          <a:extLst>
            <a:ext uri="{FF2B5EF4-FFF2-40B4-BE49-F238E27FC236}">
              <a16:creationId xmlns:a16="http://schemas.microsoft.com/office/drawing/2014/main" id="{D08CB21B-DD04-4A06-A11C-9CE621CC341F}"/>
            </a:ext>
          </a:extLst>
        </xdr:cNvPr>
        <xdr:cNvSpPr txBox="1"/>
      </xdr:nvSpPr>
      <xdr:spPr>
        <a:xfrm>
          <a:off x="1562744" y="5927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C710F19A-4F1C-489C-A82B-F1117A5C180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39F671F-20CF-408A-8FDD-53905D2956F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4FF24AC9-047C-4334-80D6-18AF72EF3078}"/>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[ 1,494.3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AC24CB54-73E6-4E1F-9A73-8E033DD2214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DA6F23B-D22B-4225-842E-EABF73968F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D45F7A1E-CB3F-4351-B70B-63AE8D973AB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C990AD3-E2AD-4817-B92B-1EE4294D9DE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78EE431-C42F-411C-B522-9A0AFB40BE5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64ED018-A784-4F33-9009-E3B8BB9C2EB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1EEA381-50A7-4484-B436-BDB2684891A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4AF3B316-0E90-48AF-8C89-0A4D737F71F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A71358AA-480D-46A9-913B-E90B7274054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B5457ABE-D80E-4397-9176-F85EF0F924E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債務償還比率は類似団体平均を上回っている。これは、都市基盤の整備を積極的に進め、多額の市債を発行してきたことなどが主な要因である。</a:t>
          </a:r>
        </a:p>
        <a:p>
          <a:r>
            <a:rPr kumimoji="1" lang="ja-JP" altLang="en-US" sz="1100">
              <a:latin typeface="ＭＳ Ｐゴシック" panose="020B0600070205080204" pitchFamily="50" charset="-128"/>
              <a:ea typeface="ＭＳ Ｐゴシック" panose="020B0600070205080204" pitchFamily="50" charset="-128"/>
            </a:rPr>
            <a:t>引き続き、財政運営方針に沿って、市債残高の抑制を図るなど、財政の健全化に努めていく。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38C24DD-FC95-460E-A4EE-FD77869F174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E8A383D-E001-43FE-B4D2-4D83FB03100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FB62839F-5686-4034-B8B3-2908BAD2D49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1BBCB2AA-0861-401D-811D-5FB44A999F3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1DFD6F4F-9F8C-4A2F-A9FA-1BFC813501E4}"/>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74B68AD5-F14B-4AE6-80AB-7FD475359F8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4B60D569-0BCE-4B06-AC86-19252067E3BF}"/>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6364DFE9-A149-4BA0-BF3D-12725584D5F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79424842-0DB5-489B-B625-D6F3A227C0D4}"/>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17C50AC4-B959-496D-A0D9-7D4640E93B2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46939D12-B6C2-4D9C-8DCB-E0A33CCD192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15545C08-2327-4F3F-8A52-F5AB72869FA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E26C8B3E-5CCA-42EA-B8E5-2AF653C8AD75}"/>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1D38FE35-877A-44A6-A18C-5A7EA6DDF26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4B3250AE-784A-49D1-8A85-EC80579F2CDB}"/>
            </a:ext>
          </a:extLst>
        </xdr:cNvPr>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A11DEC72-1A42-4826-AB6E-5CD17CDF2A9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165100</xdr:rowOff>
    </xdr:from>
    <xdr:to>
      <xdr:col>76</xdr:col>
      <xdr:colOff>21589</xdr:colOff>
      <xdr:row>33</xdr:row>
      <xdr:rowOff>106292</xdr:rowOff>
    </xdr:to>
    <xdr:cxnSp macro="">
      <xdr:nvCxnSpPr>
        <xdr:cNvPr id="126" name="直線コネクタ 125">
          <a:extLst>
            <a:ext uri="{FF2B5EF4-FFF2-40B4-BE49-F238E27FC236}">
              <a16:creationId xmlns:a16="http://schemas.microsoft.com/office/drawing/2014/main" id="{0580A01F-B76B-4F70-9E91-E92B086233AA}"/>
            </a:ext>
          </a:extLst>
        </xdr:cNvPr>
        <xdr:cNvCxnSpPr/>
      </xdr:nvCxnSpPr>
      <xdr:spPr>
        <a:xfrm flipV="1">
          <a:off x="14793595" y="5222875"/>
          <a:ext cx="1269" cy="1312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110119</xdr:rowOff>
    </xdr:from>
    <xdr:ext cx="560923" cy="259045"/>
    <xdr:sp macro="" textlink="">
      <xdr:nvSpPr>
        <xdr:cNvPr id="127" name="債務償還比率最小値テキスト">
          <a:extLst>
            <a:ext uri="{FF2B5EF4-FFF2-40B4-BE49-F238E27FC236}">
              <a16:creationId xmlns:a16="http://schemas.microsoft.com/office/drawing/2014/main" id="{7CE1801E-3890-44A1-A680-148CBD3F92FD}"/>
            </a:ext>
          </a:extLst>
        </xdr:cNvPr>
        <xdr:cNvSpPr txBox="1"/>
      </xdr:nvSpPr>
      <xdr:spPr>
        <a:xfrm>
          <a:off x="14846300" y="65394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106292</xdr:rowOff>
    </xdr:from>
    <xdr:to>
      <xdr:col>76</xdr:col>
      <xdr:colOff>111125</xdr:colOff>
      <xdr:row>33</xdr:row>
      <xdr:rowOff>106292</xdr:rowOff>
    </xdr:to>
    <xdr:cxnSp macro="">
      <xdr:nvCxnSpPr>
        <xdr:cNvPr id="128" name="直線コネクタ 127">
          <a:extLst>
            <a:ext uri="{FF2B5EF4-FFF2-40B4-BE49-F238E27FC236}">
              <a16:creationId xmlns:a16="http://schemas.microsoft.com/office/drawing/2014/main" id="{57FA7EEC-044D-4FAC-B9F3-88207C636455}"/>
            </a:ext>
          </a:extLst>
        </xdr:cNvPr>
        <xdr:cNvCxnSpPr/>
      </xdr:nvCxnSpPr>
      <xdr:spPr>
        <a:xfrm>
          <a:off x="14706600" y="6535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111777</xdr:rowOff>
    </xdr:from>
    <xdr:ext cx="469744" cy="259045"/>
    <xdr:sp macro="" textlink="">
      <xdr:nvSpPr>
        <xdr:cNvPr id="129" name="債務償還比率最大値テキスト">
          <a:extLst>
            <a:ext uri="{FF2B5EF4-FFF2-40B4-BE49-F238E27FC236}">
              <a16:creationId xmlns:a16="http://schemas.microsoft.com/office/drawing/2014/main" id="{18D5A409-6C24-4EC3-81C5-D8733A6D7ACA}"/>
            </a:ext>
          </a:extLst>
        </xdr:cNvPr>
        <xdr:cNvSpPr txBox="1"/>
      </xdr:nvSpPr>
      <xdr:spPr>
        <a:xfrm>
          <a:off x="14846300" y="49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165100</xdr:rowOff>
    </xdr:from>
    <xdr:to>
      <xdr:col>76</xdr:col>
      <xdr:colOff>111125</xdr:colOff>
      <xdr:row>25</xdr:row>
      <xdr:rowOff>165100</xdr:rowOff>
    </xdr:to>
    <xdr:cxnSp macro="">
      <xdr:nvCxnSpPr>
        <xdr:cNvPr id="130" name="直線コネクタ 129">
          <a:extLst>
            <a:ext uri="{FF2B5EF4-FFF2-40B4-BE49-F238E27FC236}">
              <a16:creationId xmlns:a16="http://schemas.microsoft.com/office/drawing/2014/main" id="{C3AB983E-0AE7-455C-B247-0FD957516FA9}"/>
            </a:ext>
          </a:extLst>
        </xdr:cNvPr>
        <xdr:cNvCxnSpPr/>
      </xdr:nvCxnSpPr>
      <xdr:spPr>
        <a:xfrm>
          <a:off x="14706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64533</xdr:rowOff>
    </xdr:from>
    <xdr:ext cx="560923" cy="259045"/>
    <xdr:sp macro="" textlink="">
      <xdr:nvSpPr>
        <xdr:cNvPr id="131" name="債務償還比率平均値テキスト">
          <a:extLst>
            <a:ext uri="{FF2B5EF4-FFF2-40B4-BE49-F238E27FC236}">
              <a16:creationId xmlns:a16="http://schemas.microsoft.com/office/drawing/2014/main" id="{FEFE8FEF-553F-4F9B-B663-0B288CAFCE86}"/>
            </a:ext>
          </a:extLst>
        </xdr:cNvPr>
        <xdr:cNvSpPr txBox="1"/>
      </xdr:nvSpPr>
      <xdr:spPr>
        <a:xfrm>
          <a:off x="14846300" y="563665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41656</xdr:rowOff>
    </xdr:from>
    <xdr:to>
      <xdr:col>76</xdr:col>
      <xdr:colOff>73025</xdr:colOff>
      <xdr:row>29</xdr:row>
      <xdr:rowOff>143256</xdr:rowOff>
    </xdr:to>
    <xdr:sp macro="" textlink="">
      <xdr:nvSpPr>
        <xdr:cNvPr id="132" name="フローチャート: 判断 131">
          <a:extLst>
            <a:ext uri="{FF2B5EF4-FFF2-40B4-BE49-F238E27FC236}">
              <a16:creationId xmlns:a16="http://schemas.microsoft.com/office/drawing/2014/main" id="{3B4BEFA0-23FA-494D-871E-AE2B2A2A5B05}"/>
            </a:ext>
          </a:extLst>
        </xdr:cNvPr>
        <xdr:cNvSpPr/>
      </xdr:nvSpPr>
      <xdr:spPr>
        <a:xfrm>
          <a:off x="14744700" y="578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26543</xdr:rowOff>
    </xdr:from>
    <xdr:to>
      <xdr:col>72</xdr:col>
      <xdr:colOff>123825</xdr:colOff>
      <xdr:row>29</xdr:row>
      <xdr:rowOff>128143</xdr:rowOff>
    </xdr:to>
    <xdr:sp macro="" textlink="">
      <xdr:nvSpPr>
        <xdr:cNvPr id="133" name="フローチャート: 判断 132">
          <a:extLst>
            <a:ext uri="{FF2B5EF4-FFF2-40B4-BE49-F238E27FC236}">
              <a16:creationId xmlns:a16="http://schemas.microsoft.com/office/drawing/2014/main" id="{A97A298C-0C09-44E8-8ECA-89980E7706C2}"/>
            </a:ext>
          </a:extLst>
        </xdr:cNvPr>
        <xdr:cNvSpPr/>
      </xdr:nvSpPr>
      <xdr:spPr>
        <a:xfrm>
          <a:off x="14033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43815</xdr:rowOff>
    </xdr:from>
    <xdr:to>
      <xdr:col>68</xdr:col>
      <xdr:colOff>123825</xdr:colOff>
      <xdr:row>29</xdr:row>
      <xdr:rowOff>145415</xdr:rowOff>
    </xdr:to>
    <xdr:sp macro="" textlink="">
      <xdr:nvSpPr>
        <xdr:cNvPr id="134" name="フローチャート: 判断 133">
          <a:extLst>
            <a:ext uri="{FF2B5EF4-FFF2-40B4-BE49-F238E27FC236}">
              <a16:creationId xmlns:a16="http://schemas.microsoft.com/office/drawing/2014/main" id="{9833903E-FBA0-4791-9CEA-E5CA953A98B1}"/>
            </a:ext>
          </a:extLst>
        </xdr:cNvPr>
        <xdr:cNvSpPr/>
      </xdr:nvSpPr>
      <xdr:spPr>
        <a:xfrm>
          <a:off x="13271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69483</xdr:rowOff>
    </xdr:from>
    <xdr:to>
      <xdr:col>64</xdr:col>
      <xdr:colOff>123825</xdr:colOff>
      <xdr:row>29</xdr:row>
      <xdr:rowOff>171083</xdr:rowOff>
    </xdr:to>
    <xdr:sp macro="" textlink="">
      <xdr:nvSpPr>
        <xdr:cNvPr id="135" name="フローチャート: 判断 134">
          <a:extLst>
            <a:ext uri="{FF2B5EF4-FFF2-40B4-BE49-F238E27FC236}">
              <a16:creationId xmlns:a16="http://schemas.microsoft.com/office/drawing/2014/main" id="{CFAC67DC-65F1-4649-B14D-489B1993A253}"/>
            </a:ext>
          </a:extLst>
        </xdr:cNvPr>
        <xdr:cNvSpPr/>
      </xdr:nvSpPr>
      <xdr:spPr>
        <a:xfrm>
          <a:off x="12509500" y="581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142339</xdr:rowOff>
    </xdr:from>
    <xdr:to>
      <xdr:col>60</xdr:col>
      <xdr:colOff>123825</xdr:colOff>
      <xdr:row>29</xdr:row>
      <xdr:rowOff>72489</xdr:rowOff>
    </xdr:to>
    <xdr:sp macro="" textlink="">
      <xdr:nvSpPr>
        <xdr:cNvPr id="136" name="フローチャート: 判断 135">
          <a:extLst>
            <a:ext uri="{FF2B5EF4-FFF2-40B4-BE49-F238E27FC236}">
              <a16:creationId xmlns:a16="http://schemas.microsoft.com/office/drawing/2014/main" id="{FF23E8D2-8FD9-45D1-9824-CECEF75C0BB1}"/>
            </a:ext>
          </a:extLst>
        </xdr:cNvPr>
        <xdr:cNvSpPr/>
      </xdr:nvSpPr>
      <xdr:spPr>
        <a:xfrm>
          <a:off x="11747500" y="5714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D0C0C80-F47B-4344-8237-DB98A35E112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B010068-4598-4532-AF25-ADFDDF1C01E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4C3411C-BED6-48EE-B836-8B521084B31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2BFEE31-E0D2-4385-9FFE-3DF976D1373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DE8ABEA-E226-401D-BA32-84F0DF9BD3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76772</xdr:rowOff>
    </xdr:from>
    <xdr:to>
      <xdr:col>76</xdr:col>
      <xdr:colOff>73025</xdr:colOff>
      <xdr:row>33</xdr:row>
      <xdr:rowOff>6922</xdr:rowOff>
    </xdr:to>
    <xdr:sp macro="" textlink="">
      <xdr:nvSpPr>
        <xdr:cNvPr id="142" name="楕円 141">
          <a:extLst>
            <a:ext uri="{FF2B5EF4-FFF2-40B4-BE49-F238E27FC236}">
              <a16:creationId xmlns:a16="http://schemas.microsoft.com/office/drawing/2014/main" id="{42EFE94F-239F-4A4E-B505-1DED1451B84C}"/>
            </a:ext>
          </a:extLst>
        </xdr:cNvPr>
        <xdr:cNvSpPr/>
      </xdr:nvSpPr>
      <xdr:spPr>
        <a:xfrm>
          <a:off x="14744700" y="633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55199</xdr:rowOff>
    </xdr:from>
    <xdr:ext cx="560923" cy="259045"/>
    <xdr:sp macro="" textlink="">
      <xdr:nvSpPr>
        <xdr:cNvPr id="143" name="債務償還比率該当値テキスト">
          <a:extLst>
            <a:ext uri="{FF2B5EF4-FFF2-40B4-BE49-F238E27FC236}">
              <a16:creationId xmlns:a16="http://schemas.microsoft.com/office/drawing/2014/main" id="{B336763F-39B9-47B3-A74F-506A4CD88FFE}"/>
            </a:ext>
          </a:extLst>
        </xdr:cNvPr>
        <xdr:cNvSpPr txBox="1"/>
      </xdr:nvSpPr>
      <xdr:spPr>
        <a:xfrm>
          <a:off x="14846300" y="63131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76292</xdr:rowOff>
    </xdr:from>
    <xdr:to>
      <xdr:col>72</xdr:col>
      <xdr:colOff>123825</xdr:colOff>
      <xdr:row>33</xdr:row>
      <xdr:rowOff>6442</xdr:rowOff>
    </xdr:to>
    <xdr:sp macro="" textlink="">
      <xdr:nvSpPr>
        <xdr:cNvPr id="144" name="楕円 143">
          <a:extLst>
            <a:ext uri="{FF2B5EF4-FFF2-40B4-BE49-F238E27FC236}">
              <a16:creationId xmlns:a16="http://schemas.microsoft.com/office/drawing/2014/main" id="{D37879F0-4922-45B9-B071-7A40F7E1B79E}"/>
            </a:ext>
          </a:extLst>
        </xdr:cNvPr>
        <xdr:cNvSpPr/>
      </xdr:nvSpPr>
      <xdr:spPr>
        <a:xfrm>
          <a:off x="14033500" y="633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127092</xdr:rowOff>
    </xdr:from>
    <xdr:to>
      <xdr:col>76</xdr:col>
      <xdr:colOff>22225</xdr:colOff>
      <xdr:row>32</xdr:row>
      <xdr:rowOff>127572</xdr:rowOff>
    </xdr:to>
    <xdr:cxnSp macro="">
      <xdr:nvCxnSpPr>
        <xdr:cNvPr id="145" name="直線コネクタ 144">
          <a:extLst>
            <a:ext uri="{FF2B5EF4-FFF2-40B4-BE49-F238E27FC236}">
              <a16:creationId xmlns:a16="http://schemas.microsoft.com/office/drawing/2014/main" id="{38B20B18-A600-4ACD-86C2-5D481D6B90CA}"/>
            </a:ext>
          </a:extLst>
        </xdr:cNvPr>
        <xdr:cNvCxnSpPr/>
      </xdr:nvCxnSpPr>
      <xdr:spPr>
        <a:xfrm>
          <a:off x="14084300" y="6385017"/>
          <a:ext cx="7112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21597</xdr:rowOff>
    </xdr:from>
    <xdr:to>
      <xdr:col>68</xdr:col>
      <xdr:colOff>123825</xdr:colOff>
      <xdr:row>32</xdr:row>
      <xdr:rowOff>123197</xdr:rowOff>
    </xdr:to>
    <xdr:sp macro="" textlink="">
      <xdr:nvSpPr>
        <xdr:cNvPr id="146" name="楕円 145">
          <a:extLst>
            <a:ext uri="{FF2B5EF4-FFF2-40B4-BE49-F238E27FC236}">
              <a16:creationId xmlns:a16="http://schemas.microsoft.com/office/drawing/2014/main" id="{65F71E3F-6382-4E29-94F7-33DE9B58814A}"/>
            </a:ext>
          </a:extLst>
        </xdr:cNvPr>
        <xdr:cNvSpPr/>
      </xdr:nvSpPr>
      <xdr:spPr>
        <a:xfrm>
          <a:off x="13271500" y="627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72397</xdr:rowOff>
    </xdr:from>
    <xdr:to>
      <xdr:col>72</xdr:col>
      <xdr:colOff>73025</xdr:colOff>
      <xdr:row>32</xdr:row>
      <xdr:rowOff>127092</xdr:rowOff>
    </xdr:to>
    <xdr:cxnSp macro="">
      <xdr:nvCxnSpPr>
        <xdr:cNvPr id="147" name="直線コネクタ 146">
          <a:extLst>
            <a:ext uri="{FF2B5EF4-FFF2-40B4-BE49-F238E27FC236}">
              <a16:creationId xmlns:a16="http://schemas.microsoft.com/office/drawing/2014/main" id="{EAEAE383-F3D7-427C-97AA-E493FE5E2A02}"/>
            </a:ext>
          </a:extLst>
        </xdr:cNvPr>
        <xdr:cNvCxnSpPr/>
      </xdr:nvCxnSpPr>
      <xdr:spPr>
        <a:xfrm>
          <a:off x="13322300" y="6330322"/>
          <a:ext cx="762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15120</xdr:rowOff>
    </xdr:from>
    <xdr:to>
      <xdr:col>64</xdr:col>
      <xdr:colOff>123825</xdr:colOff>
      <xdr:row>32</xdr:row>
      <xdr:rowOff>116720</xdr:rowOff>
    </xdr:to>
    <xdr:sp macro="" textlink="">
      <xdr:nvSpPr>
        <xdr:cNvPr id="148" name="楕円 147">
          <a:extLst>
            <a:ext uri="{FF2B5EF4-FFF2-40B4-BE49-F238E27FC236}">
              <a16:creationId xmlns:a16="http://schemas.microsoft.com/office/drawing/2014/main" id="{628B4C28-68A5-4486-BEF9-F6F44BF1372D}"/>
            </a:ext>
          </a:extLst>
        </xdr:cNvPr>
        <xdr:cNvSpPr/>
      </xdr:nvSpPr>
      <xdr:spPr>
        <a:xfrm>
          <a:off x="12509500" y="627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65920</xdr:rowOff>
    </xdr:from>
    <xdr:to>
      <xdr:col>68</xdr:col>
      <xdr:colOff>73025</xdr:colOff>
      <xdr:row>32</xdr:row>
      <xdr:rowOff>72397</xdr:rowOff>
    </xdr:to>
    <xdr:cxnSp macro="">
      <xdr:nvCxnSpPr>
        <xdr:cNvPr id="149" name="直線コネクタ 148">
          <a:extLst>
            <a:ext uri="{FF2B5EF4-FFF2-40B4-BE49-F238E27FC236}">
              <a16:creationId xmlns:a16="http://schemas.microsoft.com/office/drawing/2014/main" id="{283C60EF-0D52-4F81-A6FB-CF3822F6F7EB}"/>
            </a:ext>
          </a:extLst>
        </xdr:cNvPr>
        <xdr:cNvCxnSpPr/>
      </xdr:nvCxnSpPr>
      <xdr:spPr>
        <a:xfrm>
          <a:off x="12560300" y="6323845"/>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142311</xdr:rowOff>
    </xdr:from>
    <xdr:to>
      <xdr:col>60</xdr:col>
      <xdr:colOff>123825</xdr:colOff>
      <xdr:row>32</xdr:row>
      <xdr:rowOff>72461</xdr:rowOff>
    </xdr:to>
    <xdr:sp macro="" textlink="">
      <xdr:nvSpPr>
        <xdr:cNvPr id="150" name="楕円 149">
          <a:extLst>
            <a:ext uri="{FF2B5EF4-FFF2-40B4-BE49-F238E27FC236}">
              <a16:creationId xmlns:a16="http://schemas.microsoft.com/office/drawing/2014/main" id="{867A584C-07D0-4876-AD24-0B0F50A2F50D}"/>
            </a:ext>
          </a:extLst>
        </xdr:cNvPr>
        <xdr:cNvSpPr/>
      </xdr:nvSpPr>
      <xdr:spPr>
        <a:xfrm>
          <a:off x="11747500" y="622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21661</xdr:rowOff>
    </xdr:from>
    <xdr:to>
      <xdr:col>64</xdr:col>
      <xdr:colOff>73025</xdr:colOff>
      <xdr:row>32</xdr:row>
      <xdr:rowOff>65920</xdr:rowOff>
    </xdr:to>
    <xdr:cxnSp macro="">
      <xdr:nvCxnSpPr>
        <xdr:cNvPr id="151" name="直線コネクタ 150">
          <a:extLst>
            <a:ext uri="{FF2B5EF4-FFF2-40B4-BE49-F238E27FC236}">
              <a16:creationId xmlns:a16="http://schemas.microsoft.com/office/drawing/2014/main" id="{6AC7BEDF-D117-4DBD-BC36-89CA4FB0DA0D}"/>
            </a:ext>
          </a:extLst>
        </xdr:cNvPr>
        <xdr:cNvCxnSpPr/>
      </xdr:nvCxnSpPr>
      <xdr:spPr>
        <a:xfrm>
          <a:off x="11798300" y="6279586"/>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144670</xdr:rowOff>
    </xdr:from>
    <xdr:ext cx="560923" cy="259045"/>
    <xdr:sp macro="" textlink="">
      <xdr:nvSpPr>
        <xdr:cNvPr id="152" name="n_1aveValue債務償還比率">
          <a:extLst>
            <a:ext uri="{FF2B5EF4-FFF2-40B4-BE49-F238E27FC236}">
              <a16:creationId xmlns:a16="http://schemas.microsoft.com/office/drawing/2014/main" id="{ED8870FE-6EF8-4300-9013-D92D394AD4F7}"/>
            </a:ext>
          </a:extLst>
        </xdr:cNvPr>
        <xdr:cNvSpPr txBox="1"/>
      </xdr:nvSpPr>
      <xdr:spPr>
        <a:xfrm>
          <a:off x="13791138" y="5545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161942</xdr:rowOff>
    </xdr:from>
    <xdr:ext cx="560923" cy="259045"/>
    <xdr:sp macro="" textlink="">
      <xdr:nvSpPr>
        <xdr:cNvPr id="153" name="n_2aveValue債務償還比率">
          <a:extLst>
            <a:ext uri="{FF2B5EF4-FFF2-40B4-BE49-F238E27FC236}">
              <a16:creationId xmlns:a16="http://schemas.microsoft.com/office/drawing/2014/main" id="{096C8F22-5A15-4F1A-82AE-E5571B528887}"/>
            </a:ext>
          </a:extLst>
        </xdr:cNvPr>
        <xdr:cNvSpPr txBox="1"/>
      </xdr:nvSpPr>
      <xdr:spPr>
        <a:xfrm>
          <a:off x="13041838" y="556261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28</xdr:row>
      <xdr:rowOff>16160</xdr:rowOff>
    </xdr:from>
    <xdr:ext cx="560923" cy="259045"/>
    <xdr:sp macro="" textlink="">
      <xdr:nvSpPr>
        <xdr:cNvPr id="154" name="n_3aveValue債務償還比率">
          <a:extLst>
            <a:ext uri="{FF2B5EF4-FFF2-40B4-BE49-F238E27FC236}">
              <a16:creationId xmlns:a16="http://schemas.microsoft.com/office/drawing/2014/main" id="{B783BF48-5217-4DD9-AA40-24DB4D2D2689}"/>
            </a:ext>
          </a:extLst>
        </xdr:cNvPr>
        <xdr:cNvSpPr txBox="1"/>
      </xdr:nvSpPr>
      <xdr:spPr>
        <a:xfrm>
          <a:off x="12279838" y="55882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89016</xdr:rowOff>
    </xdr:from>
    <xdr:ext cx="469744" cy="259045"/>
    <xdr:sp macro="" textlink="">
      <xdr:nvSpPr>
        <xdr:cNvPr id="155" name="n_4aveValue債務償還比率">
          <a:extLst>
            <a:ext uri="{FF2B5EF4-FFF2-40B4-BE49-F238E27FC236}">
              <a16:creationId xmlns:a16="http://schemas.microsoft.com/office/drawing/2014/main" id="{AFB748B7-C8AC-4170-925B-360ABBBEDFE3}"/>
            </a:ext>
          </a:extLst>
        </xdr:cNvPr>
        <xdr:cNvSpPr txBox="1"/>
      </xdr:nvSpPr>
      <xdr:spPr>
        <a:xfrm>
          <a:off x="11563427" y="548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169019</xdr:rowOff>
    </xdr:from>
    <xdr:ext cx="560923" cy="259045"/>
    <xdr:sp macro="" textlink="">
      <xdr:nvSpPr>
        <xdr:cNvPr id="156" name="n_1mainValue債務償還比率">
          <a:extLst>
            <a:ext uri="{FF2B5EF4-FFF2-40B4-BE49-F238E27FC236}">
              <a16:creationId xmlns:a16="http://schemas.microsoft.com/office/drawing/2014/main" id="{0D5F2768-EF12-403F-86D8-4CC924113A6F}"/>
            </a:ext>
          </a:extLst>
        </xdr:cNvPr>
        <xdr:cNvSpPr txBox="1"/>
      </xdr:nvSpPr>
      <xdr:spPr>
        <a:xfrm>
          <a:off x="13791138" y="64269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114324</xdr:rowOff>
    </xdr:from>
    <xdr:ext cx="560923" cy="259045"/>
    <xdr:sp macro="" textlink="">
      <xdr:nvSpPr>
        <xdr:cNvPr id="157" name="n_2mainValue債務償還比率">
          <a:extLst>
            <a:ext uri="{FF2B5EF4-FFF2-40B4-BE49-F238E27FC236}">
              <a16:creationId xmlns:a16="http://schemas.microsoft.com/office/drawing/2014/main" id="{3FCD7A8A-5E07-4B98-BA8E-DBCFEDBC7C19}"/>
            </a:ext>
          </a:extLst>
        </xdr:cNvPr>
        <xdr:cNvSpPr txBox="1"/>
      </xdr:nvSpPr>
      <xdr:spPr>
        <a:xfrm>
          <a:off x="13041838" y="63722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107847</xdr:rowOff>
    </xdr:from>
    <xdr:ext cx="560923" cy="259045"/>
    <xdr:sp macro="" textlink="">
      <xdr:nvSpPr>
        <xdr:cNvPr id="158" name="n_3mainValue債務償還比率">
          <a:extLst>
            <a:ext uri="{FF2B5EF4-FFF2-40B4-BE49-F238E27FC236}">
              <a16:creationId xmlns:a16="http://schemas.microsoft.com/office/drawing/2014/main" id="{BE167E0F-2EEF-404B-9837-A846144FD94F}"/>
            </a:ext>
          </a:extLst>
        </xdr:cNvPr>
        <xdr:cNvSpPr txBox="1"/>
      </xdr:nvSpPr>
      <xdr:spPr>
        <a:xfrm>
          <a:off x="12279838" y="636577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63588</xdr:rowOff>
    </xdr:from>
    <xdr:ext cx="560923" cy="259045"/>
    <xdr:sp macro="" textlink="">
      <xdr:nvSpPr>
        <xdr:cNvPr id="159" name="n_4mainValue債務償還比率">
          <a:extLst>
            <a:ext uri="{FF2B5EF4-FFF2-40B4-BE49-F238E27FC236}">
              <a16:creationId xmlns:a16="http://schemas.microsoft.com/office/drawing/2014/main" id="{40264717-4C6D-4902-A962-0A7D260C2D31}"/>
            </a:ext>
          </a:extLst>
        </xdr:cNvPr>
        <xdr:cNvSpPr txBox="1"/>
      </xdr:nvSpPr>
      <xdr:spPr>
        <a:xfrm>
          <a:off x="11517838" y="632151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4040FE5D-CE8C-4E07-907B-D82AA827723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391F3443-6BEE-4A6F-B8CF-66CFC5BF7B2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8D3CF056-68E8-46B6-B8D8-476D0E6B72B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CC05D259-5D3D-49D5-B064-2092FDA4795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1EB069C1-7983-49D5-9A0B-F7116BC7D9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1EF9C98B-E4D8-493D-9857-2C495AAF68E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075624-BF37-4096-8E53-40AA418315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6A3A557-8DDF-4835-B4A8-D115688BAEA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56F5ACA-A253-4572-A4EE-A4D3109BE8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36F203-38A4-4280-9711-394E03D23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E6DB1D-F906-428F-83E1-9E46FF9EF4F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5FBBBCC-5ADE-4BAD-8D5C-87697A8C138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6748E11-1AB4-4765-AD4B-BFB2761E835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7CD5038-2648-4BFA-BFE1-CFE0AE0558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6F64594-E4A9-4AF8-96A3-C7DFA61C3B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42C1608-35AF-4F85-9DC0-27C5493869F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CCACC9-4B5E-4906-9706-9939373BA58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ECAE75C-1B53-49E3-AB75-BD63E53E39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DDDB66C-4927-48A8-94E9-372112089AE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B786FA-0431-4636-9057-B8167DB8B9A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5E3A6C-8321-472A-8861-5467E8D5D67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FCA5089-A482-485E-89FE-8482BFDC4EF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765BD4-B4CB-4D98-95AB-B79A9A00EC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2E8C378-4AF5-4F24-8EC4-3B9936FE0A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A032E2-91BB-4803-97FD-0DDE6AD1320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AEB2554-E669-46A5-BC9C-EBB3180D67F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40D5864-BE32-4277-8B80-27005C3289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9F6C92C-A6C2-4C0B-B265-33773F0BF37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5A7C7E0-A69B-4E38-87A5-CEDF7ABEB1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ABCE65-1CFF-473C-9CEA-2C24DACB4AB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2191D8E-7AF3-40BD-AB9B-D416B66A9B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54AD5D-B109-4297-B31F-9DE598D80F6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374CC5-AFAF-48CC-B511-30BCD9A41B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96FAC69-9829-4F76-842B-F4D20977C5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A1550D7-C9ED-4935-B6C5-F08DA91144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52CBE16-389B-4D55-8CA7-8E20F809DFE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AD64180-077B-4861-92CD-B8A01E5D095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74D4F89-56EA-4088-92C5-6CC80F08D5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84A41B-7267-4347-88FE-DDA9E28B7E6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DE2D358-7B50-4ED5-B4E9-5835C47999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BDF230-30E8-4200-9986-1EFBFEDD2C5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1C9EAA-1582-4EF4-9F55-780CB3CA49A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9CE023-667A-4BE0-9C34-C534A563768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81E23F0-31DB-444C-9D97-7AC8FF61C79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CE7F42D-EAEE-43C7-951F-5780F15BECD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2D0D5C-D039-4ADC-80B8-7A2755182AE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64E25D5-A93B-4482-AB52-7C707A2C18E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C9CDB29-947D-4C48-8798-B5A02685C1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77BB14A-4442-4784-8854-C4CEB464923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6C70FD77-7EF0-4CEE-83C6-7F71FFF9639E}"/>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E12BC6CC-82C3-4265-8C19-C24F5E1F1A5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0FFFDA9-6A5D-4C21-9CF7-B03F719416CA}"/>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925A8D2E-F8F9-496E-BA77-7D3705B2EC2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A0AC7096-8C3B-4C30-8EC0-CA9D20C10BA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DF2037B-3AAC-4CD5-AF3D-C0242C4CD213}"/>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C2D76725-B241-4E4F-80AA-44075A85587A}"/>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F7B2BC53-6303-4465-AD6C-4A81A873FDC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31B1C1A3-EFE3-4229-B0CA-6DCE4306BEA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6C8D34D-B59B-4A92-B9DF-DB6F39E9812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51054</xdr:rowOff>
    </xdr:from>
    <xdr:to>
      <xdr:col>24</xdr:col>
      <xdr:colOff>62865</xdr:colOff>
      <xdr:row>42</xdr:row>
      <xdr:rowOff>9906</xdr:rowOff>
    </xdr:to>
    <xdr:cxnSp macro="">
      <xdr:nvCxnSpPr>
        <xdr:cNvPr id="55" name="直線コネクタ 54">
          <a:extLst>
            <a:ext uri="{FF2B5EF4-FFF2-40B4-BE49-F238E27FC236}">
              <a16:creationId xmlns:a16="http://schemas.microsoft.com/office/drawing/2014/main" id="{EC352594-B978-4023-ABC3-CF8435403C45}"/>
            </a:ext>
          </a:extLst>
        </xdr:cNvPr>
        <xdr:cNvCxnSpPr/>
      </xdr:nvCxnSpPr>
      <xdr:spPr>
        <a:xfrm flipV="1">
          <a:off x="4634865" y="588035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13733</xdr:rowOff>
    </xdr:from>
    <xdr:ext cx="405111" cy="259045"/>
    <xdr:sp macro="" textlink="">
      <xdr:nvSpPr>
        <xdr:cNvPr id="56" name="【道路】&#10;有形固定資産減価償却率最小値テキスト">
          <a:extLst>
            <a:ext uri="{FF2B5EF4-FFF2-40B4-BE49-F238E27FC236}">
              <a16:creationId xmlns:a16="http://schemas.microsoft.com/office/drawing/2014/main" id="{13B4CACF-72E8-4C11-B749-82A2CDA4D79F}"/>
            </a:ext>
          </a:extLst>
        </xdr:cNvPr>
        <xdr:cNvSpPr txBox="1"/>
      </xdr:nvSpPr>
      <xdr:spPr>
        <a:xfrm>
          <a:off x="4673600" y="721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xdr:rowOff>
    </xdr:from>
    <xdr:to>
      <xdr:col>24</xdr:col>
      <xdr:colOff>152400</xdr:colOff>
      <xdr:row>42</xdr:row>
      <xdr:rowOff>9906</xdr:rowOff>
    </xdr:to>
    <xdr:cxnSp macro="">
      <xdr:nvCxnSpPr>
        <xdr:cNvPr id="57" name="直線コネクタ 56">
          <a:extLst>
            <a:ext uri="{FF2B5EF4-FFF2-40B4-BE49-F238E27FC236}">
              <a16:creationId xmlns:a16="http://schemas.microsoft.com/office/drawing/2014/main" id="{80C14142-8614-463E-BBBD-EC90A4621FFE}"/>
            </a:ext>
          </a:extLst>
        </xdr:cNvPr>
        <xdr:cNvCxnSpPr/>
      </xdr:nvCxnSpPr>
      <xdr:spPr>
        <a:xfrm>
          <a:off x="4546600" y="72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169181</xdr:rowOff>
    </xdr:from>
    <xdr:ext cx="405111" cy="259045"/>
    <xdr:sp macro="" textlink="">
      <xdr:nvSpPr>
        <xdr:cNvPr id="58" name="【道路】&#10;有形固定資産減価償却率最大値テキスト">
          <a:extLst>
            <a:ext uri="{FF2B5EF4-FFF2-40B4-BE49-F238E27FC236}">
              <a16:creationId xmlns:a16="http://schemas.microsoft.com/office/drawing/2014/main" id="{C5AF4E56-1CB7-492A-B388-2C0C629BABEE}"/>
            </a:ext>
          </a:extLst>
        </xdr:cNvPr>
        <xdr:cNvSpPr txBox="1"/>
      </xdr:nvSpPr>
      <xdr:spPr>
        <a:xfrm>
          <a:off x="4673600" y="565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51054</xdr:rowOff>
    </xdr:from>
    <xdr:to>
      <xdr:col>24</xdr:col>
      <xdr:colOff>152400</xdr:colOff>
      <xdr:row>34</xdr:row>
      <xdr:rowOff>51054</xdr:rowOff>
    </xdr:to>
    <xdr:cxnSp macro="">
      <xdr:nvCxnSpPr>
        <xdr:cNvPr id="59" name="直線コネクタ 58">
          <a:extLst>
            <a:ext uri="{FF2B5EF4-FFF2-40B4-BE49-F238E27FC236}">
              <a16:creationId xmlns:a16="http://schemas.microsoft.com/office/drawing/2014/main" id="{CDA5BD42-52CF-4285-8E25-CD7A95B22C88}"/>
            </a:ext>
          </a:extLst>
        </xdr:cNvPr>
        <xdr:cNvCxnSpPr/>
      </xdr:nvCxnSpPr>
      <xdr:spPr>
        <a:xfrm>
          <a:off x="4546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124985</xdr:rowOff>
    </xdr:from>
    <xdr:ext cx="405111" cy="259045"/>
    <xdr:sp macro="" textlink="">
      <xdr:nvSpPr>
        <xdr:cNvPr id="60" name="【道路】&#10;有形固定資産減価償却率平均値テキスト">
          <a:extLst>
            <a:ext uri="{FF2B5EF4-FFF2-40B4-BE49-F238E27FC236}">
              <a16:creationId xmlns:a16="http://schemas.microsoft.com/office/drawing/2014/main" id="{68869882-38DF-4B0D-98C2-E3C517FA2FDC}"/>
            </a:ext>
          </a:extLst>
        </xdr:cNvPr>
        <xdr:cNvSpPr txBox="1"/>
      </xdr:nvSpPr>
      <xdr:spPr>
        <a:xfrm>
          <a:off x="4673600" y="664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146558</xdr:rowOff>
    </xdr:from>
    <xdr:to>
      <xdr:col>24</xdr:col>
      <xdr:colOff>114300</xdr:colOff>
      <xdr:row>39</xdr:row>
      <xdr:rowOff>76708</xdr:rowOff>
    </xdr:to>
    <xdr:sp macro="" textlink="">
      <xdr:nvSpPr>
        <xdr:cNvPr id="61" name="フローチャート: 判断 60">
          <a:extLst>
            <a:ext uri="{FF2B5EF4-FFF2-40B4-BE49-F238E27FC236}">
              <a16:creationId xmlns:a16="http://schemas.microsoft.com/office/drawing/2014/main" id="{3E2B2EDB-6BEA-4028-AA52-A16A9934CAAF}"/>
            </a:ext>
          </a:extLst>
        </xdr:cNvPr>
        <xdr:cNvSpPr/>
      </xdr:nvSpPr>
      <xdr:spPr>
        <a:xfrm>
          <a:off x="45847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155702</xdr:rowOff>
    </xdr:from>
    <xdr:to>
      <xdr:col>20</xdr:col>
      <xdr:colOff>38100</xdr:colOff>
      <xdr:row>39</xdr:row>
      <xdr:rowOff>85852</xdr:rowOff>
    </xdr:to>
    <xdr:sp macro="" textlink="">
      <xdr:nvSpPr>
        <xdr:cNvPr id="62" name="フローチャート: 判断 61">
          <a:extLst>
            <a:ext uri="{FF2B5EF4-FFF2-40B4-BE49-F238E27FC236}">
              <a16:creationId xmlns:a16="http://schemas.microsoft.com/office/drawing/2014/main" id="{FA810A77-7723-4239-AE9C-2B7642E8F23D}"/>
            </a:ext>
          </a:extLst>
        </xdr:cNvPr>
        <xdr:cNvSpPr/>
      </xdr:nvSpPr>
      <xdr:spPr>
        <a:xfrm>
          <a:off x="37465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135128</xdr:rowOff>
    </xdr:from>
    <xdr:to>
      <xdr:col>15</xdr:col>
      <xdr:colOff>101600</xdr:colOff>
      <xdr:row>39</xdr:row>
      <xdr:rowOff>65278</xdr:rowOff>
    </xdr:to>
    <xdr:sp macro="" textlink="">
      <xdr:nvSpPr>
        <xdr:cNvPr id="63" name="フローチャート: 判断 62">
          <a:extLst>
            <a:ext uri="{FF2B5EF4-FFF2-40B4-BE49-F238E27FC236}">
              <a16:creationId xmlns:a16="http://schemas.microsoft.com/office/drawing/2014/main" id="{BD5AF61D-36F3-4856-86E9-53CDE7BD00F8}"/>
            </a:ext>
          </a:extLst>
        </xdr:cNvPr>
        <xdr:cNvSpPr/>
      </xdr:nvSpPr>
      <xdr:spPr>
        <a:xfrm>
          <a:off x="2857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144272</xdr:rowOff>
    </xdr:from>
    <xdr:to>
      <xdr:col>10</xdr:col>
      <xdr:colOff>165100</xdr:colOff>
      <xdr:row>39</xdr:row>
      <xdr:rowOff>74422</xdr:rowOff>
    </xdr:to>
    <xdr:sp macro="" textlink="">
      <xdr:nvSpPr>
        <xdr:cNvPr id="64" name="フローチャート: 判断 63">
          <a:extLst>
            <a:ext uri="{FF2B5EF4-FFF2-40B4-BE49-F238E27FC236}">
              <a16:creationId xmlns:a16="http://schemas.microsoft.com/office/drawing/2014/main" id="{999F5E57-4908-49CD-AF77-EC80A18569D3}"/>
            </a:ext>
          </a:extLst>
        </xdr:cNvPr>
        <xdr:cNvSpPr/>
      </xdr:nvSpPr>
      <xdr:spPr>
        <a:xfrm>
          <a:off x="1968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43688</xdr:rowOff>
    </xdr:from>
    <xdr:to>
      <xdr:col>6</xdr:col>
      <xdr:colOff>38100</xdr:colOff>
      <xdr:row>38</xdr:row>
      <xdr:rowOff>145288</xdr:rowOff>
    </xdr:to>
    <xdr:sp macro="" textlink="">
      <xdr:nvSpPr>
        <xdr:cNvPr id="65" name="フローチャート: 判断 64">
          <a:extLst>
            <a:ext uri="{FF2B5EF4-FFF2-40B4-BE49-F238E27FC236}">
              <a16:creationId xmlns:a16="http://schemas.microsoft.com/office/drawing/2014/main" id="{65175026-E2F9-4176-A103-21DF97FCB119}"/>
            </a:ext>
          </a:extLst>
        </xdr:cNvPr>
        <xdr:cNvSpPr/>
      </xdr:nvSpPr>
      <xdr:spPr>
        <a:xfrm>
          <a:off x="1079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3453CFE-BFDC-4659-9237-79B175E6CBD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931109D-4F38-4898-94A8-5C383E68B1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81147AE-66FD-4D87-B556-7B16588BCA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5D4F61-F578-4F42-9389-828274F47CD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59F9A3-27BE-4C5D-B974-687B016F643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132842</xdr:rowOff>
    </xdr:from>
    <xdr:to>
      <xdr:col>24</xdr:col>
      <xdr:colOff>114300</xdr:colOff>
      <xdr:row>39</xdr:row>
      <xdr:rowOff>62992</xdr:rowOff>
    </xdr:to>
    <xdr:sp macro="" textlink="">
      <xdr:nvSpPr>
        <xdr:cNvPr id="71" name="楕円 70">
          <a:extLst>
            <a:ext uri="{FF2B5EF4-FFF2-40B4-BE49-F238E27FC236}">
              <a16:creationId xmlns:a16="http://schemas.microsoft.com/office/drawing/2014/main" id="{09BE78A4-E185-47C2-8751-34D68D709A4D}"/>
            </a:ext>
          </a:extLst>
        </xdr:cNvPr>
        <xdr:cNvSpPr/>
      </xdr:nvSpPr>
      <xdr:spPr>
        <a:xfrm>
          <a:off x="45847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155719</xdr:rowOff>
    </xdr:from>
    <xdr:ext cx="405111" cy="259045"/>
    <xdr:sp macro="" textlink="">
      <xdr:nvSpPr>
        <xdr:cNvPr id="72" name="【道路】&#10;有形固定資産減価償却率該当値テキスト">
          <a:extLst>
            <a:ext uri="{FF2B5EF4-FFF2-40B4-BE49-F238E27FC236}">
              <a16:creationId xmlns:a16="http://schemas.microsoft.com/office/drawing/2014/main" id="{1DE9F3AA-A1A0-4097-A9BA-E152CDA23A3F}"/>
            </a:ext>
          </a:extLst>
        </xdr:cNvPr>
        <xdr:cNvSpPr txBox="1"/>
      </xdr:nvSpPr>
      <xdr:spPr>
        <a:xfrm>
          <a:off x="4673600" y="649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98552</xdr:rowOff>
    </xdr:from>
    <xdr:to>
      <xdr:col>20</xdr:col>
      <xdr:colOff>38100</xdr:colOff>
      <xdr:row>39</xdr:row>
      <xdr:rowOff>28702</xdr:rowOff>
    </xdr:to>
    <xdr:sp macro="" textlink="">
      <xdr:nvSpPr>
        <xdr:cNvPr id="73" name="楕円 72">
          <a:extLst>
            <a:ext uri="{FF2B5EF4-FFF2-40B4-BE49-F238E27FC236}">
              <a16:creationId xmlns:a16="http://schemas.microsoft.com/office/drawing/2014/main" id="{A37C05B4-13FD-4E7F-BD75-D64AF975C94B}"/>
            </a:ext>
          </a:extLst>
        </xdr:cNvPr>
        <xdr:cNvSpPr/>
      </xdr:nvSpPr>
      <xdr:spPr>
        <a:xfrm>
          <a:off x="3746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149352</xdr:rowOff>
    </xdr:from>
    <xdr:to>
      <xdr:col>24</xdr:col>
      <xdr:colOff>63500</xdr:colOff>
      <xdr:row>39</xdr:row>
      <xdr:rowOff>12192</xdr:rowOff>
    </xdr:to>
    <xdr:cxnSp macro="">
      <xdr:nvCxnSpPr>
        <xdr:cNvPr id="74" name="直線コネクタ 73">
          <a:extLst>
            <a:ext uri="{FF2B5EF4-FFF2-40B4-BE49-F238E27FC236}">
              <a16:creationId xmlns:a16="http://schemas.microsoft.com/office/drawing/2014/main" id="{180FB5AB-D5B4-4969-8602-03B99D79A18B}"/>
            </a:ext>
          </a:extLst>
        </xdr:cNvPr>
        <xdr:cNvCxnSpPr/>
      </xdr:nvCxnSpPr>
      <xdr:spPr>
        <a:xfrm>
          <a:off x="3797300" y="666445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5" name="楕円 74">
          <a:extLst>
            <a:ext uri="{FF2B5EF4-FFF2-40B4-BE49-F238E27FC236}">
              <a16:creationId xmlns:a16="http://schemas.microsoft.com/office/drawing/2014/main" id="{56C08B83-D84C-4787-BB9D-194666E4B836}"/>
            </a:ext>
          </a:extLst>
        </xdr:cNvPr>
        <xdr:cNvSpPr/>
      </xdr:nvSpPr>
      <xdr:spPr>
        <a:xfrm>
          <a:off x="2857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149352</xdr:rowOff>
    </xdr:to>
    <xdr:cxnSp macro="">
      <xdr:nvCxnSpPr>
        <xdr:cNvPr id="76" name="直線コネクタ 75">
          <a:extLst>
            <a:ext uri="{FF2B5EF4-FFF2-40B4-BE49-F238E27FC236}">
              <a16:creationId xmlns:a16="http://schemas.microsoft.com/office/drawing/2014/main" id="{6DF5678B-90E5-4E33-89D6-5BAABCE3BAB2}"/>
            </a:ext>
          </a:extLst>
        </xdr:cNvPr>
        <xdr:cNvCxnSpPr/>
      </xdr:nvCxnSpPr>
      <xdr:spPr>
        <a:xfrm>
          <a:off x="2908300" y="66370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77978</xdr:rowOff>
    </xdr:from>
    <xdr:to>
      <xdr:col>10</xdr:col>
      <xdr:colOff>165100</xdr:colOff>
      <xdr:row>39</xdr:row>
      <xdr:rowOff>8128</xdr:rowOff>
    </xdr:to>
    <xdr:sp macro="" textlink="">
      <xdr:nvSpPr>
        <xdr:cNvPr id="77" name="楕円 76">
          <a:extLst>
            <a:ext uri="{FF2B5EF4-FFF2-40B4-BE49-F238E27FC236}">
              <a16:creationId xmlns:a16="http://schemas.microsoft.com/office/drawing/2014/main" id="{DBC6FE5F-2B64-4E4F-8DCB-2BA9C9E6E2A1}"/>
            </a:ext>
          </a:extLst>
        </xdr:cNvPr>
        <xdr:cNvSpPr/>
      </xdr:nvSpPr>
      <xdr:spPr>
        <a:xfrm>
          <a:off x="1968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121920</xdr:rowOff>
    </xdr:from>
    <xdr:to>
      <xdr:col>15</xdr:col>
      <xdr:colOff>50800</xdr:colOff>
      <xdr:row>38</xdr:row>
      <xdr:rowOff>128778</xdr:rowOff>
    </xdr:to>
    <xdr:cxnSp macro="">
      <xdr:nvCxnSpPr>
        <xdr:cNvPr id="78" name="直線コネクタ 77">
          <a:extLst>
            <a:ext uri="{FF2B5EF4-FFF2-40B4-BE49-F238E27FC236}">
              <a16:creationId xmlns:a16="http://schemas.microsoft.com/office/drawing/2014/main" id="{91C0D217-B1AE-49A6-B516-F37FF38A4B1C}"/>
            </a:ext>
          </a:extLst>
        </xdr:cNvPr>
        <xdr:cNvCxnSpPr/>
      </xdr:nvCxnSpPr>
      <xdr:spPr>
        <a:xfrm flipV="1">
          <a:off x="2019300" y="66370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66548</xdr:rowOff>
    </xdr:from>
    <xdr:to>
      <xdr:col>6</xdr:col>
      <xdr:colOff>38100</xdr:colOff>
      <xdr:row>38</xdr:row>
      <xdr:rowOff>168148</xdr:rowOff>
    </xdr:to>
    <xdr:sp macro="" textlink="">
      <xdr:nvSpPr>
        <xdr:cNvPr id="79" name="楕円 78">
          <a:extLst>
            <a:ext uri="{FF2B5EF4-FFF2-40B4-BE49-F238E27FC236}">
              <a16:creationId xmlns:a16="http://schemas.microsoft.com/office/drawing/2014/main" id="{580C9EB2-831F-4ED4-AAB4-2C4F82539406}"/>
            </a:ext>
          </a:extLst>
        </xdr:cNvPr>
        <xdr:cNvSpPr/>
      </xdr:nvSpPr>
      <xdr:spPr>
        <a:xfrm>
          <a:off x="1079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117348</xdr:rowOff>
    </xdr:from>
    <xdr:to>
      <xdr:col>10</xdr:col>
      <xdr:colOff>114300</xdr:colOff>
      <xdr:row>38</xdr:row>
      <xdr:rowOff>128778</xdr:rowOff>
    </xdr:to>
    <xdr:cxnSp macro="">
      <xdr:nvCxnSpPr>
        <xdr:cNvPr id="80" name="直線コネクタ 79">
          <a:extLst>
            <a:ext uri="{FF2B5EF4-FFF2-40B4-BE49-F238E27FC236}">
              <a16:creationId xmlns:a16="http://schemas.microsoft.com/office/drawing/2014/main" id="{475538B2-D160-437E-8701-0EDF1548B633}"/>
            </a:ext>
          </a:extLst>
        </xdr:cNvPr>
        <xdr:cNvCxnSpPr/>
      </xdr:nvCxnSpPr>
      <xdr:spPr>
        <a:xfrm>
          <a:off x="1130300" y="66324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76979</xdr:rowOff>
    </xdr:from>
    <xdr:ext cx="405111" cy="259045"/>
    <xdr:sp macro="" textlink="">
      <xdr:nvSpPr>
        <xdr:cNvPr id="81" name="n_1aveValue【道路】&#10;有形固定資産減価償却率">
          <a:extLst>
            <a:ext uri="{FF2B5EF4-FFF2-40B4-BE49-F238E27FC236}">
              <a16:creationId xmlns:a16="http://schemas.microsoft.com/office/drawing/2014/main" id="{AAF5DB9E-0EEB-454A-92FC-FBAB09388686}"/>
            </a:ext>
          </a:extLst>
        </xdr:cNvPr>
        <xdr:cNvSpPr txBox="1"/>
      </xdr:nvSpPr>
      <xdr:spPr>
        <a:xfrm>
          <a:off x="35820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56405</xdr:rowOff>
    </xdr:from>
    <xdr:ext cx="405111" cy="259045"/>
    <xdr:sp macro="" textlink="">
      <xdr:nvSpPr>
        <xdr:cNvPr id="82" name="n_2aveValue【道路】&#10;有形固定資産減価償却率">
          <a:extLst>
            <a:ext uri="{FF2B5EF4-FFF2-40B4-BE49-F238E27FC236}">
              <a16:creationId xmlns:a16="http://schemas.microsoft.com/office/drawing/2014/main" id="{C744034E-AEA2-4057-AD1C-46BF7B7AC6E2}"/>
            </a:ext>
          </a:extLst>
        </xdr:cNvPr>
        <xdr:cNvSpPr txBox="1"/>
      </xdr:nvSpPr>
      <xdr:spPr>
        <a:xfrm>
          <a:off x="2705744"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65549</xdr:rowOff>
    </xdr:from>
    <xdr:ext cx="405111" cy="259045"/>
    <xdr:sp macro="" textlink="">
      <xdr:nvSpPr>
        <xdr:cNvPr id="83" name="n_3aveValue【道路】&#10;有形固定資産減価償却率">
          <a:extLst>
            <a:ext uri="{FF2B5EF4-FFF2-40B4-BE49-F238E27FC236}">
              <a16:creationId xmlns:a16="http://schemas.microsoft.com/office/drawing/2014/main" id="{091C9A5E-F80C-44F1-A3B0-D0CC9708F346}"/>
            </a:ext>
          </a:extLst>
        </xdr:cNvPr>
        <xdr:cNvSpPr txBox="1"/>
      </xdr:nvSpPr>
      <xdr:spPr>
        <a:xfrm>
          <a:off x="1816744" y="675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161815</xdr:rowOff>
    </xdr:from>
    <xdr:ext cx="405111" cy="259045"/>
    <xdr:sp macro="" textlink="">
      <xdr:nvSpPr>
        <xdr:cNvPr id="84" name="n_4aveValue【道路】&#10;有形固定資産減価償却率">
          <a:extLst>
            <a:ext uri="{FF2B5EF4-FFF2-40B4-BE49-F238E27FC236}">
              <a16:creationId xmlns:a16="http://schemas.microsoft.com/office/drawing/2014/main" id="{371838D2-7EDE-48AC-85B6-29C936B8B7F8}"/>
            </a:ext>
          </a:extLst>
        </xdr:cNvPr>
        <xdr:cNvSpPr txBox="1"/>
      </xdr:nvSpPr>
      <xdr:spPr>
        <a:xfrm>
          <a:off x="927744" y="6334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45229</xdr:rowOff>
    </xdr:from>
    <xdr:ext cx="405111" cy="259045"/>
    <xdr:sp macro="" textlink="">
      <xdr:nvSpPr>
        <xdr:cNvPr id="85" name="n_1mainValue【道路】&#10;有形固定資産減価償却率">
          <a:extLst>
            <a:ext uri="{FF2B5EF4-FFF2-40B4-BE49-F238E27FC236}">
              <a16:creationId xmlns:a16="http://schemas.microsoft.com/office/drawing/2014/main" id="{ACA63C13-C7C5-4145-B0BB-F1A5D4E3B2F5}"/>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86" name="n_2mainValue【道路】&#10;有形固定資産減価償却率">
          <a:extLst>
            <a:ext uri="{FF2B5EF4-FFF2-40B4-BE49-F238E27FC236}">
              <a16:creationId xmlns:a16="http://schemas.microsoft.com/office/drawing/2014/main" id="{B05005B8-3716-4639-ADBB-F0F1AE961AC9}"/>
            </a:ext>
          </a:extLst>
        </xdr:cNvPr>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24655</xdr:rowOff>
    </xdr:from>
    <xdr:ext cx="405111" cy="259045"/>
    <xdr:sp macro="" textlink="">
      <xdr:nvSpPr>
        <xdr:cNvPr id="87" name="n_3mainValue【道路】&#10;有形固定資産減価償却率">
          <a:extLst>
            <a:ext uri="{FF2B5EF4-FFF2-40B4-BE49-F238E27FC236}">
              <a16:creationId xmlns:a16="http://schemas.microsoft.com/office/drawing/2014/main" id="{6B2C3273-264B-433B-B4D5-B52E059C54F0}"/>
            </a:ext>
          </a:extLst>
        </xdr:cNvPr>
        <xdr:cNvSpPr txBox="1"/>
      </xdr:nvSpPr>
      <xdr:spPr>
        <a:xfrm>
          <a:off x="1816744" y="636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159275</xdr:rowOff>
    </xdr:from>
    <xdr:ext cx="405111" cy="259045"/>
    <xdr:sp macro="" textlink="">
      <xdr:nvSpPr>
        <xdr:cNvPr id="88" name="n_4mainValue【道路】&#10;有形固定資産減価償却率">
          <a:extLst>
            <a:ext uri="{FF2B5EF4-FFF2-40B4-BE49-F238E27FC236}">
              <a16:creationId xmlns:a16="http://schemas.microsoft.com/office/drawing/2014/main" id="{1822B0BB-3E04-4C35-B234-A3AC47831712}"/>
            </a:ext>
          </a:extLst>
        </xdr:cNvPr>
        <xdr:cNvSpPr txBox="1"/>
      </xdr:nvSpPr>
      <xdr:spPr>
        <a:xfrm>
          <a:off x="9277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73DBCC57-949B-459E-8483-78C64B1FBE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48830A9-F7A5-4A51-882D-CB153870936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37A6824-A9B0-4C8C-B6B0-1572E57C8B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69DA9FE8-8BD7-45F9-90F8-CAEB1B252C8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424070D-C718-4675-9303-FAF84D64EA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0458AA1-0251-4692-946F-4578026E231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251ED0EE-7066-4670-B12A-69D400205E8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4C5C8DD-603A-4DFF-AB4A-6A0583060D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9E398CA9-78F9-4622-9918-F692AE044EB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F1B88E3A-1841-4F11-8BEC-6C6E81307BD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B4F503ED-AC56-4118-8ECF-C0F041E935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85272161-B592-4270-A31F-3B66A63EBEF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DDA17678-9A7E-4A6A-8090-210AA73EE69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A4698AF8-4177-4C00-A0B1-8A55062F724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CACCBCC-288B-472F-B768-B5F709127FC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E4A5138C-8745-4827-8F1F-A4474532718C}"/>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9D5EE03A-8CCB-40DA-8C1F-1EF02E07967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57DE5E61-A464-4238-B610-AE7F24228F02}"/>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9EC19AC-DB1C-443D-8C2D-D1051161C51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7900F08D-3D47-45D9-959C-31F226CAD3D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CC0318C-0D26-4D39-A86B-502BB59D08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697A47D-A070-4D6D-9163-9777574EB6F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6AE6774-D54E-42B5-812C-7F71B77CDF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83566</xdr:rowOff>
    </xdr:from>
    <xdr:to>
      <xdr:col>54</xdr:col>
      <xdr:colOff>189865</xdr:colOff>
      <xdr:row>41</xdr:row>
      <xdr:rowOff>42926</xdr:rowOff>
    </xdr:to>
    <xdr:cxnSp macro="">
      <xdr:nvCxnSpPr>
        <xdr:cNvPr id="112" name="直線コネクタ 111">
          <a:extLst>
            <a:ext uri="{FF2B5EF4-FFF2-40B4-BE49-F238E27FC236}">
              <a16:creationId xmlns:a16="http://schemas.microsoft.com/office/drawing/2014/main" id="{C872D1F5-70A3-488A-B145-814F8009B8C9}"/>
            </a:ext>
          </a:extLst>
        </xdr:cNvPr>
        <xdr:cNvCxnSpPr/>
      </xdr:nvCxnSpPr>
      <xdr:spPr>
        <a:xfrm flipV="1">
          <a:off x="10476865" y="5741416"/>
          <a:ext cx="0" cy="133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46753</xdr:rowOff>
    </xdr:from>
    <xdr:ext cx="469744" cy="259045"/>
    <xdr:sp macro="" textlink="">
      <xdr:nvSpPr>
        <xdr:cNvPr id="113" name="【道路】&#10;一人当たり延長最小値テキスト">
          <a:extLst>
            <a:ext uri="{FF2B5EF4-FFF2-40B4-BE49-F238E27FC236}">
              <a16:creationId xmlns:a16="http://schemas.microsoft.com/office/drawing/2014/main" id="{6E449B86-D48D-475F-9395-0FE4A97EB95D}"/>
            </a:ext>
          </a:extLst>
        </xdr:cNvPr>
        <xdr:cNvSpPr txBox="1"/>
      </xdr:nvSpPr>
      <xdr:spPr>
        <a:xfrm>
          <a:off x="10515600" y="70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42926</xdr:rowOff>
    </xdr:from>
    <xdr:to>
      <xdr:col>55</xdr:col>
      <xdr:colOff>88900</xdr:colOff>
      <xdr:row>41</xdr:row>
      <xdr:rowOff>42926</xdr:rowOff>
    </xdr:to>
    <xdr:cxnSp macro="">
      <xdr:nvCxnSpPr>
        <xdr:cNvPr id="114" name="直線コネクタ 113">
          <a:extLst>
            <a:ext uri="{FF2B5EF4-FFF2-40B4-BE49-F238E27FC236}">
              <a16:creationId xmlns:a16="http://schemas.microsoft.com/office/drawing/2014/main" id="{9FF380B3-51FF-479F-ADC7-4B7AEF272381}"/>
            </a:ext>
          </a:extLst>
        </xdr:cNvPr>
        <xdr:cNvCxnSpPr/>
      </xdr:nvCxnSpPr>
      <xdr:spPr>
        <a:xfrm>
          <a:off x="10388600" y="707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30243</xdr:rowOff>
    </xdr:from>
    <xdr:ext cx="534377" cy="259045"/>
    <xdr:sp macro="" textlink="">
      <xdr:nvSpPr>
        <xdr:cNvPr id="115" name="【道路】&#10;一人当たり延長最大値テキスト">
          <a:extLst>
            <a:ext uri="{FF2B5EF4-FFF2-40B4-BE49-F238E27FC236}">
              <a16:creationId xmlns:a16="http://schemas.microsoft.com/office/drawing/2014/main" id="{6B3B44E9-0ED9-4535-A3DB-8FB3CA68E507}"/>
            </a:ext>
          </a:extLst>
        </xdr:cNvPr>
        <xdr:cNvSpPr txBox="1"/>
      </xdr:nvSpPr>
      <xdr:spPr>
        <a:xfrm>
          <a:off x="10515600" y="551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83566</xdr:rowOff>
    </xdr:from>
    <xdr:to>
      <xdr:col>55</xdr:col>
      <xdr:colOff>88900</xdr:colOff>
      <xdr:row>33</xdr:row>
      <xdr:rowOff>83566</xdr:rowOff>
    </xdr:to>
    <xdr:cxnSp macro="">
      <xdr:nvCxnSpPr>
        <xdr:cNvPr id="116" name="直線コネクタ 115">
          <a:extLst>
            <a:ext uri="{FF2B5EF4-FFF2-40B4-BE49-F238E27FC236}">
              <a16:creationId xmlns:a16="http://schemas.microsoft.com/office/drawing/2014/main" id="{8A6D3190-4B95-4C4C-BC54-4D879CDCD8FD}"/>
            </a:ext>
          </a:extLst>
        </xdr:cNvPr>
        <xdr:cNvCxnSpPr/>
      </xdr:nvCxnSpPr>
      <xdr:spPr>
        <a:xfrm>
          <a:off x="103886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68470</xdr:rowOff>
    </xdr:from>
    <xdr:ext cx="469744" cy="259045"/>
    <xdr:sp macro="" textlink="">
      <xdr:nvSpPr>
        <xdr:cNvPr id="117" name="【道路】&#10;一人当たり延長平均値テキスト">
          <a:extLst>
            <a:ext uri="{FF2B5EF4-FFF2-40B4-BE49-F238E27FC236}">
              <a16:creationId xmlns:a16="http://schemas.microsoft.com/office/drawing/2014/main" id="{5E690CB4-BEDD-4465-AA29-67D4B942A8F2}"/>
            </a:ext>
          </a:extLst>
        </xdr:cNvPr>
        <xdr:cNvSpPr txBox="1"/>
      </xdr:nvSpPr>
      <xdr:spPr>
        <a:xfrm>
          <a:off x="10515600" y="6755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90043</xdr:rowOff>
    </xdr:from>
    <xdr:to>
      <xdr:col>55</xdr:col>
      <xdr:colOff>50800</xdr:colOff>
      <xdr:row>40</xdr:row>
      <xdr:rowOff>20193</xdr:rowOff>
    </xdr:to>
    <xdr:sp macro="" textlink="">
      <xdr:nvSpPr>
        <xdr:cNvPr id="118" name="フローチャート: 判断 117">
          <a:extLst>
            <a:ext uri="{FF2B5EF4-FFF2-40B4-BE49-F238E27FC236}">
              <a16:creationId xmlns:a16="http://schemas.microsoft.com/office/drawing/2014/main" id="{04ABE065-8893-496A-B644-D234A619D9A5}"/>
            </a:ext>
          </a:extLst>
        </xdr:cNvPr>
        <xdr:cNvSpPr/>
      </xdr:nvSpPr>
      <xdr:spPr>
        <a:xfrm>
          <a:off x="10426700" y="6776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90932</xdr:rowOff>
    </xdr:from>
    <xdr:to>
      <xdr:col>50</xdr:col>
      <xdr:colOff>165100</xdr:colOff>
      <xdr:row>40</xdr:row>
      <xdr:rowOff>21082</xdr:rowOff>
    </xdr:to>
    <xdr:sp macro="" textlink="">
      <xdr:nvSpPr>
        <xdr:cNvPr id="119" name="フローチャート: 判断 118">
          <a:extLst>
            <a:ext uri="{FF2B5EF4-FFF2-40B4-BE49-F238E27FC236}">
              <a16:creationId xmlns:a16="http://schemas.microsoft.com/office/drawing/2014/main" id="{B34E0364-B90D-47E2-83B9-59AE82E7B840}"/>
            </a:ext>
          </a:extLst>
        </xdr:cNvPr>
        <xdr:cNvSpPr/>
      </xdr:nvSpPr>
      <xdr:spPr>
        <a:xfrm>
          <a:off x="9588500" y="67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90805</xdr:rowOff>
    </xdr:from>
    <xdr:to>
      <xdr:col>46</xdr:col>
      <xdr:colOff>38100</xdr:colOff>
      <xdr:row>40</xdr:row>
      <xdr:rowOff>20955</xdr:rowOff>
    </xdr:to>
    <xdr:sp macro="" textlink="">
      <xdr:nvSpPr>
        <xdr:cNvPr id="120" name="フローチャート: 判断 119">
          <a:extLst>
            <a:ext uri="{FF2B5EF4-FFF2-40B4-BE49-F238E27FC236}">
              <a16:creationId xmlns:a16="http://schemas.microsoft.com/office/drawing/2014/main" id="{D4DFCCFE-AB80-4AFE-937C-0F86466748FA}"/>
            </a:ext>
          </a:extLst>
        </xdr:cNvPr>
        <xdr:cNvSpPr/>
      </xdr:nvSpPr>
      <xdr:spPr>
        <a:xfrm>
          <a:off x="8699500" y="677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77597</xdr:rowOff>
    </xdr:from>
    <xdr:to>
      <xdr:col>41</xdr:col>
      <xdr:colOff>101600</xdr:colOff>
      <xdr:row>40</xdr:row>
      <xdr:rowOff>7747</xdr:rowOff>
    </xdr:to>
    <xdr:sp macro="" textlink="">
      <xdr:nvSpPr>
        <xdr:cNvPr id="121" name="フローチャート: 判断 120">
          <a:extLst>
            <a:ext uri="{FF2B5EF4-FFF2-40B4-BE49-F238E27FC236}">
              <a16:creationId xmlns:a16="http://schemas.microsoft.com/office/drawing/2014/main" id="{70878B35-942A-4990-B550-D5483667F275}"/>
            </a:ext>
          </a:extLst>
        </xdr:cNvPr>
        <xdr:cNvSpPr/>
      </xdr:nvSpPr>
      <xdr:spPr>
        <a:xfrm>
          <a:off x="7810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41021</xdr:rowOff>
    </xdr:from>
    <xdr:to>
      <xdr:col>36</xdr:col>
      <xdr:colOff>165100</xdr:colOff>
      <xdr:row>39</xdr:row>
      <xdr:rowOff>142621</xdr:rowOff>
    </xdr:to>
    <xdr:sp macro="" textlink="">
      <xdr:nvSpPr>
        <xdr:cNvPr id="122" name="フローチャート: 判断 121">
          <a:extLst>
            <a:ext uri="{FF2B5EF4-FFF2-40B4-BE49-F238E27FC236}">
              <a16:creationId xmlns:a16="http://schemas.microsoft.com/office/drawing/2014/main" id="{B3D381E6-BBC6-4C48-B6B5-A928404B629F}"/>
            </a:ext>
          </a:extLst>
        </xdr:cNvPr>
        <xdr:cNvSpPr/>
      </xdr:nvSpPr>
      <xdr:spPr>
        <a:xfrm>
          <a:off x="6921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A468D3A-69FD-4E50-8D25-DDC06CCDAB9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4258731-5F9E-4A07-B8CA-B791F7F62FE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2309CD0-A8A3-42EE-9360-70C2938B827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3F00597-F498-4215-B562-84E3D0B602D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6CBCB61-366B-4BD0-A6BA-FAA1A98775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27813</xdr:rowOff>
    </xdr:from>
    <xdr:to>
      <xdr:col>55</xdr:col>
      <xdr:colOff>50800</xdr:colOff>
      <xdr:row>39</xdr:row>
      <xdr:rowOff>129413</xdr:rowOff>
    </xdr:to>
    <xdr:sp macro="" textlink="">
      <xdr:nvSpPr>
        <xdr:cNvPr id="128" name="楕円 127">
          <a:extLst>
            <a:ext uri="{FF2B5EF4-FFF2-40B4-BE49-F238E27FC236}">
              <a16:creationId xmlns:a16="http://schemas.microsoft.com/office/drawing/2014/main" id="{A0F11E32-86E7-4C48-BB0F-6348EE066DCD}"/>
            </a:ext>
          </a:extLst>
        </xdr:cNvPr>
        <xdr:cNvSpPr/>
      </xdr:nvSpPr>
      <xdr:spPr>
        <a:xfrm>
          <a:off x="10426700" y="67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50690</xdr:rowOff>
    </xdr:from>
    <xdr:ext cx="469744" cy="259045"/>
    <xdr:sp macro="" textlink="">
      <xdr:nvSpPr>
        <xdr:cNvPr id="129" name="【道路】&#10;一人当たり延長該当値テキスト">
          <a:extLst>
            <a:ext uri="{FF2B5EF4-FFF2-40B4-BE49-F238E27FC236}">
              <a16:creationId xmlns:a16="http://schemas.microsoft.com/office/drawing/2014/main" id="{D7C82F76-8D6B-4076-AAE4-1C0C826E3E25}"/>
            </a:ext>
          </a:extLst>
        </xdr:cNvPr>
        <xdr:cNvSpPr txBox="1"/>
      </xdr:nvSpPr>
      <xdr:spPr>
        <a:xfrm>
          <a:off x="10515600" y="656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28321</xdr:rowOff>
    </xdr:from>
    <xdr:to>
      <xdr:col>50</xdr:col>
      <xdr:colOff>165100</xdr:colOff>
      <xdr:row>39</xdr:row>
      <xdr:rowOff>129921</xdr:rowOff>
    </xdr:to>
    <xdr:sp macro="" textlink="">
      <xdr:nvSpPr>
        <xdr:cNvPr id="130" name="楕円 129">
          <a:extLst>
            <a:ext uri="{FF2B5EF4-FFF2-40B4-BE49-F238E27FC236}">
              <a16:creationId xmlns:a16="http://schemas.microsoft.com/office/drawing/2014/main" id="{C9CEC80D-E685-4784-84DC-F4DCAC191DDD}"/>
            </a:ext>
          </a:extLst>
        </xdr:cNvPr>
        <xdr:cNvSpPr/>
      </xdr:nvSpPr>
      <xdr:spPr>
        <a:xfrm>
          <a:off x="9588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78613</xdr:rowOff>
    </xdr:from>
    <xdr:to>
      <xdr:col>55</xdr:col>
      <xdr:colOff>0</xdr:colOff>
      <xdr:row>39</xdr:row>
      <xdr:rowOff>79121</xdr:rowOff>
    </xdr:to>
    <xdr:cxnSp macro="">
      <xdr:nvCxnSpPr>
        <xdr:cNvPr id="131" name="直線コネクタ 130">
          <a:extLst>
            <a:ext uri="{FF2B5EF4-FFF2-40B4-BE49-F238E27FC236}">
              <a16:creationId xmlns:a16="http://schemas.microsoft.com/office/drawing/2014/main" id="{61F03DD0-FFD4-408B-A727-F3427D199A38}"/>
            </a:ext>
          </a:extLst>
        </xdr:cNvPr>
        <xdr:cNvCxnSpPr/>
      </xdr:nvCxnSpPr>
      <xdr:spPr>
        <a:xfrm flipV="1">
          <a:off x="9639300" y="6765163"/>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28448</xdr:rowOff>
    </xdr:from>
    <xdr:to>
      <xdr:col>46</xdr:col>
      <xdr:colOff>38100</xdr:colOff>
      <xdr:row>39</xdr:row>
      <xdr:rowOff>130048</xdr:rowOff>
    </xdr:to>
    <xdr:sp macro="" textlink="">
      <xdr:nvSpPr>
        <xdr:cNvPr id="132" name="楕円 131">
          <a:extLst>
            <a:ext uri="{FF2B5EF4-FFF2-40B4-BE49-F238E27FC236}">
              <a16:creationId xmlns:a16="http://schemas.microsoft.com/office/drawing/2014/main" id="{655D55E4-E3C3-4630-B34A-D01631E4138E}"/>
            </a:ext>
          </a:extLst>
        </xdr:cNvPr>
        <xdr:cNvSpPr/>
      </xdr:nvSpPr>
      <xdr:spPr>
        <a:xfrm>
          <a:off x="8699500" y="671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79121</xdr:rowOff>
    </xdr:from>
    <xdr:to>
      <xdr:col>50</xdr:col>
      <xdr:colOff>114300</xdr:colOff>
      <xdr:row>39</xdr:row>
      <xdr:rowOff>79248</xdr:rowOff>
    </xdr:to>
    <xdr:cxnSp macro="">
      <xdr:nvCxnSpPr>
        <xdr:cNvPr id="133" name="直線コネクタ 132">
          <a:extLst>
            <a:ext uri="{FF2B5EF4-FFF2-40B4-BE49-F238E27FC236}">
              <a16:creationId xmlns:a16="http://schemas.microsoft.com/office/drawing/2014/main" id="{D6612000-44D9-4E62-B054-E658462E2433}"/>
            </a:ext>
          </a:extLst>
        </xdr:cNvPr>
        <xdr:cNvCxnSpPr/>
      </xdr:nvCxnSpPr>
      <xdr:spPr>
        <a:xfrm flipV="1">
          <a:off x="8750300" y="676567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28321</xdr:rowOff>
    </xdr:from>
    <xdr:to>
      <xdr:col>41</xdr:col>
      <xdr:colOff>101600</xdr:colOff>
      <xdr:row>39</xdr:row>
      <xdr:rowOff>129921</xdr:rowOff>
    </xdr:to>
    <xdr:sp macro="" textlink="">
      <xdr:nvSpPr>
        <xdr:cNvPr id="134" name="楕円 133">
          <a:extLst>
            <a:ext uri="{FF2B5EF4-FFF2-40B4-BE49-F238E27FC236}">
              <a16:creationId xmlns:a16="http://schemas.microsoft.com/office/drawing/2014/main" id="{E91F9FAE-0011-49B3-9558-954F97FFD1C3}"/>
            </a:ext>
          </a:extLst>
        </xdr:cNvPr>
        <xdr:cNvSpPr/>
      </xdr:nvSpPr>
      <xdr:spPr>
        <a:xfrm>
          <a:off x="7810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79121</xdr:rowOff>
    </xdr:from>
    <xdr:to>
      <xdr:col>45</xdr:col>
      <xdr:colOff>177800</xdr:colOff>
      <xdr:row>39</xdr:row>
      <xdr:rowOff>79248</xdr:rowOff>
    </xdr:to>
    <xdr:cxnSp macro="">
      <xdr:nvCxnSpPr>
        <xdr:cNvPr id="135" name="直線コネクタ 134">
          <a:extLst>
            <a:ext uri="{FF2B5EF4-FFF2-40B4-BE49-F238E27FC236}">
              <a16:creationId xmlns:a16="http://schemas.microsoft.com/office/drawing/2014/main" id="{E443F32D-5EA8-4306-9D0B-1D94374B7B3D}"/>
            </a:ext>
          </a:extLst>
        </xdr:cNvPr>
        <xdr:cNvCxnSpPr/>
      </xdr:nvCxnSpPr>
      <xdr:spPr>
        <a:xfrm>
          <a:off x="7861300" y="6765671"/>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28067</xdr:rowOff>
    </xdr:from>
    <xdr:to>
      <xdr:col>36</xdr:col>
      <xdr:colOff>165100</xdr:colOff>
      <xdr:row>39</xdr:row>
      <xdr:rowOff>129667</xdr:rowOff>
    </xdr:to>
    <xdr:sp macro="" textlink="">
      <xdr:nvSpPr>
        <xdr:cNvPr id="136" name="楕円 135">
          <a:extLst>
            <a:ext uri="{FF2B5EF4-FFF2-40B4-BE49-F238E27FC236}">
              <a16:creationId xmlns:a16="http://schemas.microsoft.com/office/drawing/2014/main" id="{9A4F4ABA-3CEA-468D-98A8-95D9D9E91990}"/>
            </a:ext>
          </a:extLst>
        </xdr:cNvPr>
        <xdr:cNvSpPr/>
      </xdr:nvSpPr>
      <xdr:spPr>
        <a:xfrm>
          <a:off x="6921500" y="671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78867</xdr:rowOff>
    </xdr:from>
    <xdr:to>
      <xdr:col>41</xdr:col>
      <xdr:colOff>50800</xdr:colOff>
      <xdr:row>39</xdr:row>
      <xdr:rowOff>79121</xdr:rowOff>
    </xdr:to>
    <xdr:cxnSp macro="">
      <xdr:nvCxnSpPr>
        <xdr:cNvPr id="137" name="直線コネクタ 136">
          <a:extLst>
            <a:ext uri="{FF2B5EF4-FFF2-40B4-BE49-F238E27FC236}">
              <a16:creationId xmlns:a16="http://schemas.microsoft.com/office/drawing/2014/main" id="{0A958CC6-044E-418F-9CF5-3E851B9F2905}"/>
            </a:ext>
          </a:extLst>
        </xdr:cNvPr>
        <xdr:cNvCxnSpPr/>
      </xdr:nvCxnSpPr>
      <xdr:spPr>
        <a:xfrm>
          <a:off x="6972300" y="6765417"/>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12209</xdr:rowOff>
    </xdr:from>
    <xdr:ext cx="469744" cy="259045"/>
    <xdr:sp macro="" textlink="">
      <xdr:nvSpPr>
        <xdr:cNvPr id="138" name="n_1aveValue【道路】&#10;一人当たり延長">
          <a:extLst>
            <a:ext uri="{FF2B5EF4-FFF2-40B4-BE49-F238E27FC236}">
              <a16:creationId xmlns:a16="http://schemas.microsoft.com/office/drawing/2014/main" id="{9B2DEC79-6C2D-4B8A-A507-7D571BE6A132}"/>
            </a:ext>
          </a:extLst>
        </xdr:cNvPr>
        <xdr:cNvSpPr txBox="1"/>
      </xdr:nvSpPr>
      <xdr:spPr>
        <a:xfrm>
          <a:off x="9391727" y="687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12082</xdr:rowOff>
    </xdr:from>
    <xdr:ext cx="469744" cy="259045"/>
    <xdr:sp macro="" textlink="">
      <xdr:nvSpPr>
        <xdr:cNvPr id="139" name="n_2aveValue【道路】&#10;一人当たり延長">
          <a:extLst>
            <a:ext uri="{FF2B5EF4-FFF2-40B4-BE49-F238E27FC236}">
              <a16:creationId xmlns:a16="http://schemas.microsoft.com/office/drawing/2014/main" id="{7157E4C9-3F06-4AFB-95B5-99272C7D54C9}"/>
            </a:ext>
          </a:extLst>
        </xdr:cNvPr>
        <xdr:cNvSpPr txBox="1"/>
      </xdr:nvSpPr>
      <xdr:spPr>
        <a:xfrm>
          <a:off x="8515427" y="687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170324</xdr:rowOff>
    </xdr:from>
    <xdr:ext cx="469744" cy="259045"/>
    <xdr:sp macro="" textlink="">
      <xdr:nvSpPr>
        <xdr:cNvPr id="140" name="n_3aveValue【道路】&#10;一人当たり延長">
          <a:extLst>
            <a:ext uri="{FF2B5EF4-FFF2-40B4-BE49-F238E27FC236}">
              <a16:creationId xmlns:a16="http://schemas.microsoft.com/office/drawing/2014/main" id="{44D32473-D70E-40C0-A1E6-52359C5BD2DE}"/>
            </a:ext>
          </a:extLst>
        </xdr:cNvPr>
        <xdr:cNvSpPr txBox="1"/>
      </xdr:nvSpPr>
      <xdr:spPr>
        <a:xfrm>
          <a:off x="7626427" y="685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133748</xdr:rowOff>
    </xdr:from>
    <xdr:ext cx="469744" cy="259045"/>
    <xdr:sp macro="" textlink="">
      <xdr:nvSpPr>
        <xdr:cNvPr id="141" name="n_4aveValue【道路】&#10;一人当たり延長">
          <a:extLst>
            <a:ext uri="{FF2B5EF4-FFF2-40B4-BE49-F238E27FC236}">
              <a16:creationId xmlns:a16="http://schemas.microsoft.com/office/drawing/2014/main" id="{56DB2E84-0236-43F1-BC70-F8F33F5177FA}"/>
            </a:ext>
          </a:extLst>
        </xdr:cNvPr>
        <xdr:cNvSpPr txBox="1"/>
      </xdr:nvSpPr>
      <xdr:spPr>
        <a:xfrm>
          <a:off x="6737427" y="682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146448</xdr:rowOff>
    </xdr:from>
    <xdr:ext cx="469744" cy="259045"/>
    <xdr:sp macro="" textlink="">
      <xdr:nvSpPr>
        <xdr:cNvPr id="142" name="n_1mainValue【道路】&#10;一人当たり延長">
          <a:extLst>
            <a:ext uri="{FF2B5EF4-FFF2-40B4-BE49-F238E27FC236}">
              <a16:creationId xmlns:a16="http://schemas.microsoft.com/office/drawing/2014/main" id="{4B1F7FE8-19D4-4D8C-8B48-FE175C807BFE}"/>
            </a:ext>
          </a:extLst>
        </xdr:cNvPr>
        <xdr:cNvSpPr txBox="1"/>
      </xdr:nvSpPr>
      <xdr:spPr>
        <a:xfrm>
          <a:off x="9391727" y="64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146575</xdr:rowOff>
    </xdr:from>
    <xdr:ext cx="469744" cy="259045"/>
    <xdr:sp macro="" textlink="">
      <xdr:nvSpPr>
        <xdr:cNvPr id="143" name="n_2mainValue【道路】&#10;一人当たり延長">
          <a:extLst>
            <a:ext uri="{FF2B5EF4-FFF2-40B4-BE49-F238E27FC236}">
              <a16:creationId xmlns:a16="http://schemas.microsoft.com/office/drawing/2014/main" id="{CC869EBB-3400-4BF2-8AEA-EA3BD3BEAB11}"/>
            </a:ext>
          </a:extLst>
        </xdr:cNvPr>
        <xdr:cNvSpPr txBox="1"/>
      </xdr:nvSpPr>
      <xdr:spPr>
        <a:xfrm>
          <a:off x="8515427" y="64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146448</xdr:rowOff>
    </xdr:from>
    <xdr:ext cx="469744" cy="259045"/>
    <xdr:sp macro="" textlink="">
      <xdr:nvSpPr>
        <xdr:cNvPr id="144" name="n_3mainValue【道路】&#10;一人当たり延長">
          <a:extLst>
            <a:ext uri="{FF2B5EF4-FFF2-40B4-BE49-F238E27FC236}">
              <a16:creationId xmlns:a16="http://schemas.microsoft.com/office/drawing/2014/main" id="{E56C3D69-B913-4F2B-A80A-F0C55B7BFFDE}"/>
            </a:ext>
          </a:extLst>
        </xdr:cNvPr>
        <xdr:cNvSpPr txBox="1"/>
      </xdr:nvSpPr>
      <xdr:spPr>
        <a:xfrm>
          <a:off x="7626427" y="649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146194</xdr:rowOff>
    </xdr:from>
    <xdr:ext cx="469744" cy="259045"/>
    <xdr:sp macro="" textlink="">
      <xdr:nvSpPr>
        <xdr:cNvPr id="145" name="n_4mainValue【道路】&#10;一人当たり延長">
          <a:extLst>
            <a:ext uri="{FF2B5EF4-FFF2-40B4-BE49-F238E27FC236}">
              <a16:creationId xmlns:a16="http://schemas.microsoft.com/office/drawing/2014/main" id="{4D00DB23-7075-4AAE-98B7-66D8EDBA2BD3}"/>
            </a:ext>
          </a:extLst>
        </xdr:cNvPr>
        <xdr:cNvSpPr txBox="1"/>
      </xdr:nvSpPr>
      <xdr:spPr>
        <a:xfrm>
          <a:off x="6737427" y="648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EB040608-1F68-4F7D-A57B-2F55557347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33B3D349-BAB2-402E-ADB7-9F0568AE69E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852AE415-7963-4883-8AE4-DED95836313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D1590091-F551-4733-B6DC-35AF0367BA2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9A07CE1-53B4-4366-A3CF-0A402A1E7B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3195194A-D8DF-40EC-8103-67888B088B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8CBE75EC-1B8F-4727-8054-7631FE1906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6F9FCA84-5215-4BED-927D-2314B4758E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46BA816E-E667-4CF6-9420-0BAA883B6D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972656B-D2F7-4621-A8A7-824D13E989F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FC697B2-26A9-4720-B16D-40D5D822A91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6EA14B66-33D2-4E7E-838C-C24CDDFCBCD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E793E30D-C036-4FE4-A0F8-CD09A6737E7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F68F554-E798-470E-BA44-646822BD940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73A51904-6C4C-4F11-A9C0-79412376905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5ABBD36-C1C3-4A30-91F4-66E97A5B07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1ED1E161-1FF1-4AC1-A9E6-73C01354981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E1A12CC-C3E4-4D1E-8D37-61FA2B4797B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937A1CC-A017-448C-84A7-4EFD495A487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2DE6AB8-23CB-498E-94C7-FC51E028A2B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68BDEAC1-1238-476C-97AB-D06831655163}"/>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F82E7138-C5BD-4FA6-A177-FDD58D1876B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D091C2E1-B079-43E3-8B62-FA6C46FF314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70485</xdr:rowOff>
    </xdr:to>
    <xdr:cxnSp macro="">
      <xdr:nvCxnSpPr>
        <xdr:cNvPr id="169" name="直線コネクタ 168">
          <a:extLst>
            <a:ext uri="{FF2B5EF4-FFF2-40B4-BE49-F238E27FC236}">
              <a16:creationId xmlns:a16="http://schemas.microsoft.com/office/drawing/2014/main" id="{80F0B272-5545-457C-A45C-38FC675ECA14}"/>
            </a:ext>
          </a:extLst>
        </xdr:cNvPr>
        <xdr:cNvCxnSpPr/>
      </xdr:nvCxnSpPr>
      <xdr:spPr>
        <a:xfrm flipV="1">
          <a:off x="4634865" y="956691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74312</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741C5B5C-E10E-40EC-917B-8DE2057B623B}"/>
            </a:ext>
          </a:extLst>
        </xdr:cNvPr>
        <xdr:cNvSpPr txBox="1"/>
      </xdr:nvSpPr>
      <xdr:spPr>
        <a:xfrm>
          <a:off x="46736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70485</xdr:rowOff>
    </xdr:from>
    <xdr:to>
      <xdr:col>24</xdr:col>
      <xdr:colOff>152400</xdr:colOff>
      <xdr:row>63</xdr:row>
      <xdr:rowOff>70485</xdr:rowOff>
    </xdr:to>
    <xdr:cxnSp macro="">
      <xdr:nvCxnSpPr>
        <xdr:cNvPr id="171" name="直線コネクタ 170">
          <a:extLst>
            <a:ext uri="{FF2B5EF4-FFF2-40B4-BE49-F238E27FC236}">
              <a16:creationId xmlns:a16="http://schemas.microsoft.com/office/drawing/2014/main" id="{086E2D1A-C957-497A-9E51-38BA12E7E6BD}"/>
            </a:ext>
          </a:extLst>
        </xdr:cNvPr>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05B278B8-37A5-45DD-B385-E9EDDB94060A}"/>
            </a:ext>
          </a:extLst>
        </xdr:cNvPr>
        <xdr:cNvSpPr txBox="1"/>
      </xdr:nvSpPr>
      <xdr:spPr>
        <a:xfrm>
          <a:off x="4673600" y="934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73" name="直線コネクタ 172">
          <a:extLst>
            <a:ext uri="{FF2B5EF4-FFF2-40B4-BE49-F238E27FC236}">
              <a16:creationId xmlns:a16="http://schemas.microsoft.com/office/drawing/2014/main" id="{38841ED2-1FBB-44C6-847D-B432A0F0805E}"/>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170197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8C958EF6-3DE6-4DF9-B9F9-BB7F3CD5BBCF}"/>
            </a:ext>
          </a:extLst>
        </xdr:cNvPr>
        <xdr:cNvSpPr txBox="1"/>
      </xdr:nvSpPr>
      <xdr:spPr>
        <a:xfrm>
          <a:off x="4673600" y="10457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147320</xdr:rowOff>
    </xdr:from>
    <xdr:to>
      <xdr:col>24</xdr:col>
      <xdr:colOff>114300</xdr:colOff>
      <xdr:row>62</xdr:row>
      <xdr:rowOff>77470</xdr:rowOff>
    </xdr:to>
    <xdr:sp macro="" textlink="">
      <xdr:nvSpPr>
        <xdr:cNvPr id="175" name="フローチャート: 判断 174">
          <a:extLst>
            <a:ext uri="{FF2B5EF4-FFF2-40B4-BE49-F238E27FC236}">
              <a16:creationId xmlns:a16="http://schemas.microsoft.com/office/drawing/2014/main" id="{37A9B8DB-10ED-44C0-A293-B8572BBB2582}"/>
            </a:ext>
          </a:extLst>
        </xdr:cNvPr>
        <xdr:cNvSpPr/>
      </xdr:nvSpPr>
      <xdr:spPr>
        <a:xfrm>
          <a:off x="45847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124460</xdr:rowOff>
    </xdr:from>
    <xdr:to>
      <xdr:col>20</xdr:col>
      <xdr:colOff>38100</xdr:colOff>
      <xdr:row>62</xdr:row>
      <xdr:rowOff>54610</xdr:rowOff>
    </xdr:to>
    <xdr:sp macro="" textlink="">
      <xdr:nvSpPr>
        <xdr:cNvPr id="176" name="フローチャート: 判断 175">
          <a:extLst>
            <a:ext uri="{FF2B5EF4-FFF2-40B4-BE49-F238E27FC236}">
              <a16:creationId xmlns:a16="http://schemas.microsoft.com/office/drawing/2014/main" id="{DE59CA67-2D27-4123-AA28-31A7943AFFE7}"/>
            </a:ext>
          </a:extLst>
        </xdr:cNvPr>
        <xdr:cNvSpPr/>
      </xdr:nvSpPr>
      <xdr:spPr>
        <a:xfrm>
          <a:off x="3746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103505</xdr:rowOff>
    </xdr:from>
    <xdr:to>
      <xdr:col>15</xdr:col>
      <xdr:colOff>101600</xdr:colOff>
      <xdr:row>62</xdr:row>
      <xdr:rowOff>33655</xdr:rowOff>
    </xdr:to>
    <xdr:sp macro="" textlink="">
      <xdr:nvSpPr>
        <xdr:cNvPr id="177" name="フローチャート: 判断 176">
          <a:extLst>
            <a:ext uri="{FF2B5EF4-FFF2-40B4-BE49-F238E27FC236}">
              <a16:creationId xmlns:a16="http://schemas.microsoft.com/office/drawing/2014/main" id="{1708486C-FF77-432B-A041-463CCD06416E}"/>
            </a:ext>
          </a:extLst>
        </xdr:cNvPr>
        <xdr:cNvSpPr/>
      </xdr:nvSpPr>
      <xdr:spPr>
        <a:xfrm>
          <a:off x="2857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73025</xdr:rowOff>
    </xdr:from>
    <xdr:to>
      <xdr:col>10</xdr:col>
      <xdr:colOff>165100</xdr:colOff>
      <xdr:row>62</xdr:row>
      <xdr:rowOff>3175</xdr:rowOff>
    </xdr:to>
    <xdr:sp macro="" textlink="">
      <xdr:nvSpPr>
        <xdr:cNvPr id="178" name="フローチャート: 判断 177">
          <a:extLst>
            <a:ext uri="{FF2B5EF4-FFF2-40B4-BE49-F238E27FC236}">
              <a16:creationId xmlns:a16="http://schemas.microsoft.com/office/drawing/2014/main" id="{1CF7F08A-8C51-419D-B7E1-2EFF1464CB10}"/>
            </a:ext>
          </a:extLst>
        </xdr:cNvPr>
        <xdr:cNvSpPr/>
      </xdr:nvSpPr>
      <xdr:spPr>
        <a:xfrm>
          <a:off x="196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74930</xdr:rowOff>
    </xdr:from>
    <xdr:to>
      <xdr:col>6</xdr:col>
      <xdr:colOff>38100</xdr:colOff>
      <xdr:row>62</xdr:row>
      <xdr:rowOff>5080</xdr:rowOff>
    </xdr:to>
    <xdr:sp macro="" textlink="">
      <xdr:nvSpPr>
        <xdr:cNvPr id="179" name="フローチャート: 判断 178">
          <a:extLst>
            <a:ext uri="{FF2B5EF4-FFF2-40B4-BE49-F238E27FC236}">
              <a16:creationId xmlns:a16="http://schemas.microsoft.com/office/drawing/2014/main" id="{150D3824-AB9F-4C70-BEB5-BE89222938AC}"/>
            </a:ext>
          </a:extLst>
        </xdr:cNvPr>
        <xdr:cNvSpPr/>
      </xdr:nvSpPr>
      <xdr:spPr>
        <a:xfrm>
          <a:off x="107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88C0F62-9153-46EE-901E-D1BD8B5A953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3F020BE-C0A7-4F3A-A943-1C2363AB23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F422D161-FE52-4450-B73B-A9BFF0FB6EB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5D173BF-7CC3-484A-9C33-18D6F568F7F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ACF2EBC-CC09-4318-860C-1B9AC7D042E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2540</xdr:rowOff>
    </xdr:from>
    <xdr:to>
      <xdr:col>24</xdr:col>
      <xdr:colOff>114300</xdr:colOff>
      <xdr:row>63</xdr:row>
      <xdr:rowOff>104140</xdr:rowOff>
    </xdr:to>
    <xdr:sp macro="" textlink="">
      <xdr:nvSpPr>
        <xdr:cNvPr id="185" name="楕円 184">
          <a:extLst>
            <a:ext uri="{FF2B5EF4-FFF2-40B4-BE49-F238E27FC236}">
              <a16:creationId xmlns:a16="http://schemas.microsoft.com/office/drawing/2014/main" id="{753AD2A7-81EA-4B4A-A9B7-90B4685851A0}"/>
            </a:ext>
          </a:extLst>
        </xdr:cNvPr>
        <xdr:cNvSpPr/>
      </xdr:nvSpPr>
      <xdr:spPr>
        <a:xfrm>
          <a:off x="4584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88917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F81D04B4-E4CF-40FA-A333-FDF4CD9387F4}"/>
            </a:ext>
          </a:extLst>
        </xdr:cNvPr>
        <xdr:cNvSpPr txBox="1"/>
      </xdr:nvSpPr>
      <xdr:spPr>
        <a:xfrm>
          <a:off x="4673600" y="1071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141605</xdr:rowOff>
    </xdr:from>
    <xdr:to>
      <xdr:col>20</xdr:col>
      <xdr:colOff>38100</xdr:colOff>
      <xdr:row>63</xdr:row>
      <xdr:rowOff>71755</xdr:rowOff>
    </xdr:to>
    <xdr:sp macro="" textlink="">
      <xdr:nvSpPr>
        <xdr:cNvPr id="187" name="楕円 186">
          <a:extLst>
            <a:ext uri="{FF2B5EF4-FFF2-40B4-BE49-F238E27FC236}">
              <a16:creationId xmlns:a16="http://schemas.microsoft.com/office/drawing/2014/main" id="{69D41CFF-8ABF-4FB3-812A-EA44C55352F0}"/>
            </a:ext>
          </a:extLst>
        </xdr:cNvPr>
        <xdr:cNvSpPr/>
      </xdr:nvSpPr>
      <xdr:spPr>
        <a:xfrm>
          <a:off x="3746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20955</xdr:rowOff>
    </xdr:from>
    <xdr:to>
      <xdr:col>24</xdr:col>
      <xdr:colOff>63500</xdr:colOff>
      <xdr:row>63</xdr:row>
      <xdr:rowOff>53340</xdr:rowOff>
    </xdr:to>
    <xdr:cxnSp macro="">
      <xdr:nvCxnSpPr>
        <xdr:cNvPr id="188" name="直線コネクタ 187">
          <a:extLst>
            <a:ext uri="{FF2B5EF4-FFF2-40B4-BE49-F238E27FC236}">
              <a16:creationId xmlns:a16="http://schemas.microsoft.com/office/drawing/2014/main" id="{7AEE1531-74E2-4AC6-B02A-7EA6AE2AF42F}"/>
            </a:ext>
          </a:extLst>
        </xdr:cNvPr>
        <xdr:cNvCxnSpPr/>
      </xdr:nvCxnSpPr>
      <xdr:spPr>
        <a:xfrm>
          <a:off x="3797300" y="108223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118745</xdr:rowOff>
    </xdr:from>
    <xdr:to>
      <xdr:col>15</xdr:col>
      <xdr:colOff>101600</xdr:colOff>
      <xdr:row>63</xdr:row>
      <xdr:rowOff>48895</xdr:rowOff>
    </xdr:to>
    <xdr:sp macro="" textlink="">
      <xdr:nvSpPr>
        <xdr:cNvPr id="189" name="楕円 188">
          <a:extLst>
            <a:ext uri="{FF2B5EF4-FFF2-40B4-BE49-F238E27FC236}">
              <a16:creationId xmlns:a16="http://schemas.microsoft.com/office/drawing/2014/main" id="{46C2C3C0-C7EF-4532-B241-8C20DC3CFDC0}"/>
            </a:ext>
          </a:extLst>
        </xdr:cNvPr>
        <xdr:cNvSpPr/>
      </xdr:nvSpPr>
      <xdr:spPr>
        <a:xfrm>
          <a:off x="2857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169545</xdr:rowOff>
    </xdr:from>
    <xdr:to>
      <xdr:col>19</xdr:col>
      <xdr:colOff>177800</xdr:colOff>
      <xdr:row>63</xdr:row>
      <xdr:rowOff>20955</xdr:rowOff>
    </xdr:to>
    <xdr:cxnSp macro="">
      <xdr:nvCxnSpPr>
        <xdr:cNvPr id="190" name="直線コネクタ 189">
          <a:extLst>
            <a:ext uri="{FF2B5EF4-FFF2-40B4-BE49-F238E27FC236}">
              <a16:creationId xmlns:a16="http://schemas.microsoft.com/office/drawing/2014/main" id="{352C1B86-4D63-4CCD-8C63-B95E21463FF8}"/>
            </a:ext>
          </a:extLst>
        </xdr:cNvPr>
        <xdr:cNvCxnSpPr/>
      </xdr:nvCxnSpPr>
      <xdr:spPr>
        <a:xfrm>
          <a:off x="2908300" y="107994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86360</xdr:rowOff>
    </xdr:from>
    <xdr:to>
      <xdr:col>10</xdr:col>
      <xdr:colOff>165100</xdr:colOff>
      <xdr:row>63</xdr:row>
      <xdr:rowOff>16510</xdr:rowOff>
    </xdr:to>
    <xdr:sp macro="" textlink="">
      <xdr:nvSpPr>
        <xdr:cNvPr id="191" name="楕円 190">
          <a:extLst>
            <a:ext uri="{FF2B5EF4-FFF2-40B4-BE49-F238E27FC236}">
              <a16:creationId xmlns:a16="http://schemas.microsoft.com/office/drawing/2014/main" id="{C157CBF7-0A8F-4B9A-A9F0-C06864C94FB7}"/>
            </a:ext>
          </a:extLst>
        </xdr:cNvPr>
        <xdr:cNvSpPr/>
      </xdr:nvSpPr>
      <xdr:spPr>
        <a:xfrm>
          <a:off x="196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137160</xdr:rowOff>
    </xdr:from>
    <xdr:to>
      <xdr:col>15</xdr:col>
      <xdr:colOff>50800</xdr:colOff>
      <xdr:row>62</xdr:row>
      <xdr:rowOff>169545</xdr:rowOff>
    </xdr:to>
    <xdr:cxnSp macro="">
      <xdr:nvCxnSpPr>
        <xdr:cNvPr id="192" name="直線コネクタ 191">
          <a:extLst>
            <a:ext uri="{FF2B5EF4-FFF2-40B4-BE49-F238E27FC236}">
              <a16:creationId xmlns:a16="http://schemas.microsoft.com/office/drawing/2014/main" id="{6FEAFEF6-E942-47B1-87C2-4EA627BAB8EE}"/>
            </a:ext>
          </a:extLst>
        </xdr:cNvPr>
        <xdr:cNvCxnSpPr/>
      </xdr:nvCxnSpPr>
      <xdr:spPr>
        <a:xfrm>
          <a:off x="2019300" y="107670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55880</xdr:rowOff>
    </xdr:from>
    <xdr:to>
      <xdr:col>6</xdr:col>
      <xdr:colOff>38100</xdr:colOff>
      <xdr:row>62</xdr:row>
      <xdr:rowOff>157480</xdr:rowOff>
    </xdr:to>
    <xdr:sp macro="" textlink="">
      <xdr:nvSpPr>
        <xdr:cNvPr id="193" name="楕円 192">
          <a:extLst>
            <a:ext uri="{FF2B5EF4-FFF2-40B4-BE49-F238E27FC236}">
              <a16:creationId xmlns:a16="http://schemas.microsoft.com/office/drawing/2014/main" id="{9D0BE362-55BD-4200-97D6-954B937A08F4}"/>
            </a:ext>
          </a:extLst>
        </xdr:cNvPr>
        <xdr:cNvSpPr/>
      </xdr:nvSpPr>
      <xdr:spPr>
        <a:xfrm>
          <a:off x="107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106680</xdr:rowOff>
    </xdr:from>
    <xdr:to>
      <xdr:col>10</xdr:col>
      <xdr:colOff>114300</xdr:colOff>
      <xdr:row>62</xdr:row>
      <xdr:rowOff>137160</xdr:rowOff>
    </xdr:to>
    <xdr:cxnSp macro="">
      <xdr:nvCxnSpPr>
        <xdr:cNvPr id="194" name="直線コネクタ 193">
          <a:extLst>
            <a:ext uri="{FF2B5EF4-FFF2-40B4-BE49-F238E27FC236}">
              <a16:creationId xmlns:a16="http://schemas.microsoft.com/office/drawing/2014/main" id="{784E1B57-F342-478C-9C20-825F43345B3C}"/>
            </a:ext>
          </a:extLst>
        </xdr:cNvPr>
        <xdr:cNvCxnSpPr/>
      </xdr:nvCxnSpPr>
      <xdr:spPr>
        <a:xfrm>
          <a:off x="1130300" y="10736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71137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0E99A269-380C-41CB-9FF2-E92418E941FB}"/>
            </a:ext>
          </a:extLst>
        </xdr:cNvPr>
        <xdr:cNvSpPr txBox="1"/>
      </xdr:nvSpPr>
      <xdr:spPr>
        <a:xfrm>
          <a:off x="35820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50182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90EE193D-92EA-4694-A086-9469AAA981D7}"/>
            </a:ext>
          </a:extLst>
        </xdr:cNvPr>
        <xdr:cNvSpPr txBox="1"/>
      </xdr:nvSpPr>
      <xdr:spPr>
        <a:xfrm>
          <a:off x="2705744" y="1033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19702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2E82F7E9-5215-4665-A7C5-666323BE9FAF}"/>
            </a:ext>
          </a:extLst>
        </xdr:cNvPr>
        <xdr:cNvSpPr txBox="1"/>
      </xdr:nvSpPr>
      <xdr:spPr>
        <a:xfrm>
          <a:off x="1816744" y="1030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CEAD7949-5BD3-4B4A-887D-B998643239EE}"/>
            </a:ext>
          </a:extLst>
        </xdr:cNvPr>
        <xdr:cNvSpPr txBox="1"/>
      </xdr:nvSpPr>
      <xdr:spPr>
        <a:xfrm>
          <a:off x="927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62882</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9BBA2D59-BACA-41F7-8210-79F9B7AF30FB}"/>
            </a:ext>
          </a:extLst>
        </xdr:cNvPr>
        <xdr:cNvSpPr txBox="1"/>
      </xdr:nvSpPr>
      <xdr:spPr>
        <a:xfrm>
          <a:off x="3582044"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40022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B0F45CCD-C0F3-423F-A654-A2ECBC6C4C57}"/>
            </a:ext>
          </a:extLst>
        </xdr:cNvPr>
        <xdr:cNvSpPr txBox="1"/>
      </xdr:nvSpPr>
      <xdr:spPr>
        <a:xfrm>
          <a:off x="27057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7637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2A44AB02-69AB-4C0D-9C7A-FEFC5BE8F2EB}"/>
            </a:ext>
          </a:extLst>
        </xdr:cNvPr>
        <xdr:cNvSpPr txBox="1"/>
      </xdr:nvSpPr>
      <xdr:spPr>
        <a:xfrm>
          <a:off x="1816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148607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904CEDBF-3A5C-4ADF-BE4F-0E307E900927}"/>
            </a:ext>
          </a:extLst>
        </xdr:cNvPr>
        <xdr:cNvSpPr txBox="1"/>
      </xdr:nvSpPr>
      <xdr:spPr>
        <a:xfrm>
          <a:off x="927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5129057-B607-4970-878D-6E3F180149F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9B0EA33-B4C4-4635-9218-9A3D7F33B5C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A2EB968E-B764-4548-8CF0-DF3622F5B04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2E1B730F-8967-4B10-95B3-F05BA78FD2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1D5B8CD-1E17-4A75-8C17-573CA727DEE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A944416F-C943-4C20-96D2-2D37FF9268D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F3A2E4E1-B901-4272-BD8B-D7B7595A7D7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DD1DB68D-6908-4AB0-8ED2-73571C7448B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6E726E80-E2D6-4A23-92BE-8BDCE2FC8EF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A248058-B2F6-42FE-8D32-57FC10FE67F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2F74FAB9-78F1-4012-AAB3-4BA4AE64B09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E03ABD92-C426-4557-900B-0C4E892BD59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0DCED704-6DB5-4F48-891A-76745E4BD0B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395FC639-508B-448C-9085-17A562B185AD}"/>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4474D4F6-7202-4E94-9711-0B10FF47CBB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92BBDA52-72C9-4105-AB7B-344DCDF2977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D24F1A8B-10AA-4058-97AF-D4AA9F23040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563B51CE-0C68-494C-B206-7A3187BA665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60D202D4-F4E4-44D6-9156-2C683A0F530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9DA317E6-B146-461F-94C3-5F63A36EDD93}"/>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6F3E480-0530-4FAE-A3F3-418A7800CF3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1C80988A-0BED-40D7-94A8-2B1955F17EE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8FE61054-16E7-42D9-9527-03C063803B4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113946</xdr:rowOff>
    </xdr:from>
    <xdr:to>
      <xdr:col>54</xdr:col>
      <xdr:colOff>189865</xdr:colOff>
      <xdr:row>64</xdr:row>
      <xdr:rowOff>30385</xdr:rowOff>
    </xdr:to>
    <xdr:cxnSp macro="">
      <xdr:nvCxnSpPr>
        <xdr:cNvPr id="226" name="直線コネクタ 225">
          <a:extLst>
            <a:ext uri="{FF2B5EF4-FFF2-40B4-BE49-F238E27FC236}">
              <a16:creationId xmlns:a16="http://schemas.microsoft.com/office/drawing/2014/main" id="{3D0B5831-2C5B-476E-9764-530705BF531C}"/>
            </a:ext>
          </a:extLst>
        </xdr:cNvPr>
        <xdr:cNvCxnSpPr/>
      </xdr:nvCxnSpPr>
      <xdr:spPr>
        <a:xfrm flipV="1">
          <a:off x="10476865" y="9715146"/>
          <a:ext cx="0" cy="128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34212</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6F79F14B-7273-43DC-9729-24DFC3127ADB}"/>
            </a:ext>
          </a:extLst>
        </xdr:cNvPr>
        <xdr:cNvSpPr txBox="1"/>
      </xdr:nvSpPr>
      <xdr:spPr>
        <a:xfrm>
          <a:off x="10515600" y="1100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30385</xdr:rowOff>
    </xdr:from>
    <xdr:to>
      <xdr:col>55</xdr:col>
      <xdr:colOff>88900</xdr:colOff>
      <xdr:row>64</xdr:row>
      <xdr:rowOff>30385</xdr:rowOff>
    </xdr:to>
    <xdr:cxnSp macro="">
      <xdr:nvCxnSpPr>
        <xdr:cNvPr id="228" name="直線コネクタ 227">
          <a:extLst>
            <a:ext uri="{FF2B5EF4-FFF2-40B4-BE49-F238E27FC236}">
              <a16:creationId xmlns:a16="http://schemas.microsoft.com/office/drawing/2014/main" id="{9973DB9E-742F-4B0D-924E-2439305184B7}"/>
            </a:ext>
          </a:extLst>
        </xdr:cNvPr>
        <xdr:cNvCxnSpPr/>
      </xdr:nvCxnSpPr>
      <xdr:spPr>
        <a:xfrm>
          <a:off x="10388600" y="1100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60623</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6AE2664A-42C4-4AEA-9F69-267AD235DD17}"/>
            </a:ext>
          </a:extLst>
        </xdr:cNvPr>
        <xdr:cNvSpPr txBox="1"/>
      </xdr:nvSpPr>
      <xdr:spPr>
        <a:xfrm>
          <a:off x="10515600" y="949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113946</xdr:rowOff>
    </xdr:from>
    <xdr:to>
      <xdr:col>55</xdr:col>
      <xdr:colOff>88900</xdr:colOff>
      <xdr:row>56</xdr:row>
      <xdr:rowOff>113946</xdr:rowOff>
    </xdr:to>
    <xdr:cxnSp macro="">
      <xdr:nvCxnSpPr>
        <xdr:cNvPr id="230" name="直線コネクタ 229">
          <a:extLst>
            <a:ext uri="{FF2B5EF4-FFF2-40B4-BE49-F238E27FC236}">
              <a16:creationId xmlns:a16="http://schemas.microsoft.com/office/drawing/2014/main" id="{503F86A0-B346-4215-9354-5153362CA1FA}"/>
            </a:ext>
          </a:extLst>
        </xdr:cNvPr>
        <xdr:cNvCxnSpPr/>
      </xdr:nvCxnSpPr>
      <xdr:spPr>
        <a:xfrm>
          <a:off x="10388600" y="9715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65911</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E33781A6-D769-457C-AA44-0805BBE5AFE8}"/>
            </a:ext>
          </a:extLst>
        </xdr:cNvPr>
        <xdr:cNvSpPr txBox="1"/>
      </xdr:nvSpPr>
      <xdr:spPr>
        <a:xfrm>
          <a:off x="10515600" y="10524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87484</xdr:rowOff>
    </xdr:from>
    <xdr:to>
      <xdr:col>55</xdr:col>
      <xdr:colOff>50800</xdr:colOff>
      <xdr:row>62</xdr:row>
      <xdr:rowOff>17634</xdr:rowOff>
    </xdr:to>
    <xdr:sp macro="" textlink="">
      <xdr:nvSpPr>
        <xdr:cNvPr id="232" name="フローチャート: 判断 231">
          <a:extLst>
            <a:ext uri="{FF2B5EF4-FFF2-40B4-BE49-F238E27FC236}">
              <a16:creationId xmlns:a16="http://schemas.microsoft.com/office/drawing/2014/main" id="{95E70BD2-9E50-4E10-9C30-445EB5F8DF6C}"/>
            </a:ext>
          </a:extLst>
        </xdr:cNvPr>
        <xdr:cNvSpPr/>
      </xdr:nvSpPr>
      <xdr:spPr>
        <a:xfrm>
          <a:off x="10426700" y="1054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90300</xdr:rowOff>
    </xdr:from>
    <xdr:to>
      <xdr:col>50</xdr:col>
      <xdr:colOff>165100</xdr:colOff>
      <xdr:row>62</xdr:row>
      <xdr:rowOff>20450</xdr:rowOff>
    </xdr:to>
    <xdr:sp macro="" textlink="">
      <xdr:nvSpPr>
        <xdr:cNvPr id="233" name="フローチャート: 判断 232">
          <a:extLst>
            <a:ext uri="{FF2B5EF4-FFF2-40B4-BE49-F238E27FC236}">
              <a16:creationId xmlns:a16="http://schemas.microsoft.com/office/drawing/2014/main" id="{FE4A1CD3-85BF-4128-B25D-1D4865A0EB8C}"/>
            </a:ext>
          </a:extLst>
        </xdr:cNvPr>
        <xdr:cNvSpPr/>
      </xdr:nvSpPr>
      <xdr:spPr>
        <a:xfrm>
          <a:off x="9588500" y="1054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75452</xdr:rowOff>
    </xdr:from>
    <xdr:to>
      <xdr:col>46</xdr:col>
      <xdr:colOff>38100</xdr:colOff>
      <xdr:row>62</xdr:row>
      <xdr:rowOff>5602</xdr:rowOff>
    </xdr:to>
    <xdr:sp macro="" textlink="">
      <xdr:nvSpPr>
        <xdr:cNvPr id="234" name="フローチャート: 判断 233">
          <a:extLst>
            <a:ext uri="{FF2B5EF4-FFF2-40B4-BE49-F238E27FC236}">
              <a16:creationId xmlns:a16="http://schemas.microsoft.com/office/drawing/2014/main" id="{80037909-1981-448E-84E0-DCD2FE64B789}"/>
            </a:ext>
          </a:extLst>
        </xdr:cNvPr>
        <xdr:cNvSpPr/>
      </xdr:nvSpPr>
      <xdr:spPr>
        <a:xfrm>
          <a:off x="8699500" y="105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66220</xdr:rowOff>
    </xdr:from>
    <xdr:to>
      <xdr:col>41</xdr:col>
      <xdr:colOff>101600</xdr:colOff>
      <xdr:row>61</xdr:row>
      <xdr:rowOff>167820</xdr:rowOff>
    </xdr:to>
    <xdr:sp macro="" textlink="">
      <xdr:nvSpPr>
        <xdr:cNvPr id="235" name="フローチャート: 判断 234">
          <a:extLst>
            <a:ext uri="{FF2B5EF4-FFF2-40B4-BE49-F238E27FC236}">
              <a16:creationId xmlns:a16="http://schemas.microsoft.com/office/drawing/2014/main" id="{087D63F2-6765-4C84-AFC4-2E6D12BB8707}"/>
            </a:ext>
          </a:extLst>
        </xdr:cNvPr>
        <xdr:cNvSpPr/>
      </xdr:nvSpPr>
      <xdr:spPr>
        <a:xfrm>
          <a:off x="7810500" y="1052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78846</xdr:rowOff>
    </xdr:from>
    <xdr:to>
      <xdr:col>36</xdr:col>
      <xdr:colOff>165100</xdr:colOff>
      <xdr:row>62</xdr:row>
      <xdr:rowOff>8996</xdr:rowOff>
    </xdr:to>
    <xdr:sp macro="" textlink="">
      <xdr:nvSpPr>
        <xdr:cNvPr id="236" name="フローチャート: 判断 235">
          <a:extLst>
            <a:ext uri="{FF2B5EF4-FFF2-40B4-BE49-F238E27FC236}">
              <a16:creationId xmlns:a16="http://schemas.microsoft.com/office/drawing/2014/main" id="{3D8C6BAC-2B5E-435E-9ADE-1B0BDE5A394D}"/>
            </a:ext>
          </a:extLst>
        </xdr:cNvPr>
        <xdr:cNvSpPr/>
      </xdr:nvSpPr>
      <xdr:spPr>
        <a:xfrm>
          <a:off x="6921500" y="1053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A26FC64-8537-4E5B-8D6A-747C439FA9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EAC0343-B7C7-45C5-B783-6DFB25D06B4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92F686CE-B1FE-4CDB-927F-76D5263643F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1E9E0E9-B888-4344-B1CE-983B3FFAEF8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CBC8117-90E0-4E04-AE0B-3846F433BD3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108443</xdr:rowOff>
    </xdr:from>
    <xdr:to>
      <xdr:col>55</xdr:col>
      <xdr:colOff>50800</xdr:colOff>
      <xdr:row>58</xdr:row>
      <xdr:rowOff>38593</xdr:rowOff>
    </xdr:to>
    <xdr:sp macro="" textlink="">
      <xdr:nvSpPr>
        <xdr:cNvPr id="242" name="楕円 241">
          <a:extLst>
            <a:ext uri="{FF2B5EF4-FFF2-40B4-BE49-F238E27FC236}">
              <a16:creationId xmlns:a16="http://schemas.microsoft.com/office/drawing/2014/main" id="{E74B8CB0-CF25-4633-B753-134C319D1946}"/>
            </a:ext>
          </a:extLst>
        </xdr:cNvPr>
        <xdr:cNvSpPr/>
      </xdr:nvSpPr>
      <xdr:spPr>
        <a:xfrm>
          <a:off x="10426700" y="988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131320</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84170D16-87EA-416F-8536-2A5874200F51}"/>
            </a:ext>
          </a:extLst>
        </xdr:cNvPr>
        <xdr:cNvSpPr txBox="1"/>
      </xdr:nvSpPr>
      <xdr:spPr>
        <a:xfrm>
          <a:off x="10515600" y="973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108782</xdr:rowOff>
    </xdr:from>
    <xdr:to>
      <xdr:col>50</xdr:col>
      <xdr:colOff>165100</xdr:colOff>
      <xdr:row>58</xdr:row>
      <xdr:rowOff>38932</xdr:rowOff>
    </xdr:to>
    <xdr:sp macro="" textlink="">
      <xdr:nvSpPr>
        <xdr:cNvPr id="244" name="楕円 243">
          <a:extLst>
            <a:ext uri="{FF2B5EF4-FFF2-40B4-BE49-F238E27FC236}">
              <a16:creationId xmlns:a16="http://schemas.microsoft.com/office/drawing/2014/main" id="{3C5B71C3-E59B-4436-BBBD-5FEF4284BA26}"/>
            </a:ext>
          </a:extLst>
        </xdr:cNvPr>
        <xdr:cNvSpPr/>
      </xdr:nvSpPr>
      <xdr:spPr>
        <a:xfrm>
          <a:off x="9588500" y="988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159243</xdr:rowOff>
    </xdr:from>
    <xdr:to>
      <xdr:col>55</xdr:col>
      <xdr:colOff>0</xdr:colOff>
      <xdr:row>57</xdr:row>
      <xdr:rowOff>159582</xdr:rowOff>
    </xdr:to>
    <xdr:cxnSp macro="">
      <xdr:nvCxnSpPr>
        <xdr:cNvPr id="245" name="直線コネクタ 244">
          <a:extLst>
            <a:ext uri="{FF2B5EF4-FFF2-40B4-BE49-F238E27FC236}">
              <a16:creationId xmlns:a16="http://schemas.microsoft.com/office/drawing/2014/main" id="{8B93C785-5790-44C9-A9EA-C54D8BB7CECB}"/>
            </a:ext>
          </a:extLst>
        </xdr:cNvPr>
        <xdr:cNvCxnSpPr/>
      </xdr:nvCxnSpPr>
      <xdr:spPr>
        <a:xfrm flipV="1">
          <a:off x="9639300" y="9931893"/>
          <a:ext cx="8382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116086</xdr:rowOff>
    </xdr:from>
    <xdr:to>
      <xdr:col>46</xdr:col>
      <xdr:colOff>38100</xdr:colOff>
      <xdr:row>58</xdr:row>
      <xdr:rowOff>46236</xdr:rowOff>
    </xdr:to>
    <xdr:sp macro="" textlink="">
      <xdr:nvSpPr>
        <xdr:cNvPr id="246" name="楕円 245">
          <a:extLst>
            <a:ext uri="{FF2B5EF4-FFF2-40B4-BE49-F238E27FC236}">
              <a16:creationId xmlns:a16="http://schemas.microsoft.com/office/drawing/2014/main" id="{C07B0BE7-110F-4BD7-9547-929E778C722E}"/>
            </a:ext>
          </a:extLst>
        </xdr:cNvPr>
        <xdr:cNvSpPr/>
      </xdr:nvSpPr>
      <xdr:spPr>
        <a:xfrm>
          <a:off x="8699500" y="988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159582</xdr:rowOff>
    </xdr:from>
    <xdr:to>
      <xdr:col>50</xdr:col>
      <xdr:colOff>114300</xdr:colOff>
      <xdr:row>57</xdr:row>
      <xdr:rowOff>166886</xdr:rowOff>
    </xdr:to>
    <xdr:cxnSp macro="">
      <xdr:nvCxnSpPr>
        <xdr:cNvPr id="247" name="直線コネクタ 246">
          <a:extLst>
            <a:ext uri="{FF2B5EF4-FFF2-40B4-BE49-F238E27FC236}">
              <a16:creationId xmlns:a16="http://schemas.microsoft.com/office/drawing/2014/main" id="{35B7DC27-31FA-43D6-8E97-6BEE2C49943E}"/>
            </a:ext>
          </a:extLst>
        </xdr:cNvPr>
        <xdr:cNvCxnSpPr/>
      </xdr:nvCxnSpPr>
      <xdr:spPr>
        <a:xfrm flipV="1">
          <a:off x="8750300" y="9932232"/>
          <a:ext cx="889000" cy="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115689</xdr:rowOff>
    </xdr:from>
    <xdr:to>
      <xdr:col>41</xdr:col>
      <xdr:colOff>101600</xdr:colOff>
      <xdr:row>58</xdr:row>
      <xdr:rowOff>45839</xdr:rowOff>
    </xdr:to>
    <xdr:sp macro="" textlink="">
      <xdr:nvSpPr>
        <xdr:cNvPr id="248" name="楕円 247">
          <a:extLst>
            <a:ext uri="{FF2B5EF4-FFF2-40B4-BE49-F238E27FC236}">
              <a16:creationId xmlns:a16="http://schemas.microsoft.com/office/drawing/2014/main" id="{6590A022-8F58-479A-B8EB-B8AE5C7EAE83}"/>
            </a:ext>
          </a:extLst>
        </xdr:cNvPr>
        <xdr:cNvSpPr/>
      </xdr:nvSpPr>
      <xdr:spPr>
        <a:xfrm>
          <a:off x="7810500" y="98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166489</xdr:rowOff>
    </xdr:from>
    <xdr:to>
      <xdr:col>45</xdr:col>
      <xdr:colOff>177800</xdr:colOff>
      <xdr:row>57</xdr:row>
      <xdr:rowOff>166886</xdr:rowOff>
    </xdr:to>
    <xdr:cxnSp macro="">
      <xdr:nvCxnSpPr>
        <xdr:cNvPr id="249" name="直線コネクタ 248">
          <a:extLst>
            <a:ext uri="{FF2B5EF4-FFF2-40B4-BE49-F238E27FC236}">
              <a16:creationId xmlns:a16="http://schemas.microsoft.com/office/drawing/2014/main" id="{B4712A47-E770-4468-89D3-CABF522E06D7}"/>
            </a:ext>
          </a:extLst>
        </xdr:cNvPr>
        <xdr:cNvCxnSpPr/>
      </xdr:nvCxnSpPr>
      <xdr:spPr>
        <a:xfrm>
          <a:off x="7861300" y="9939139"/>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113514</xdr:rowOff>
    </xdr:from>
    <xdr:to>
      <xdr:col>36</xdr:col>
      <xdr:colOff>165100</xdr:colOff>
      <xdr:row>58</xdr:row>
      <xdr:rowOff>43664</xdr:rowOff>
    </xdr:to>
    <xdr:sp macro="" textlink="">
      <xdr:nvSpPr>
        <xdr:cNvPr id="250" name="楕円 249">
          <a:extLst>
            <a:ext uri="{FF2B5EF4-FFF2-40B4-BE49-F238E27FC236}">
              <a16:creationId xmlns:a16="http://schemas.microsoft.com/office/drawing/2014/main" id="{E1F68778-C974-4EF8-BD99-2EAD08E8BF8D}"/>
            </a:ext>
          </a:extLst>
        </xdr:cNvPr>
        <xdr:cNvSpPr/>
      </xdr:nvSpPr>
      <xdr:spPr>
        <a:xfrm>
          <a:off x="6921500" y="988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164314</xdr:rowOff>
    </xdr:from>
    <xdr:to>
      <xdr:col>41</xdr:col>
      <xdr:colOff>50800</xdr:colOff>
      <xdr:row>57</xdr:row>
      <xdr:rowOff>166489</xdr:rowOff>
    </xdr:to>
    <xdr:cxnSp macro="">
      <xdr:nvCxnSpPr>
        <xdr:cNvPr id="251" name="直線コネクタ 250">
          <a:extLst>
            <a:ext uri="{FF2B5EF4-FFF2-40B4-BE49-F238E27FC236}">
              <a16:creationId xmlns:a16="http://schemas.microsoft.com/office/drawing/2014/main" id="{51A1322F-1A53-45C2-976B-104AB9E4E731}"/>
            </a:ext>
          </a:extLst>
        </xdr:cNvPr>
        <xdr:cNvCxnSpPr/>
      </xdr:nvCxnSpPr>
      <xdr:spPr>
        <a:xfrm>
          <a:off x="6972300" y="9936964"/>
          <a:ext cx="889000" cy="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11577</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27419A0F-50CE-4ED2-B22A-B53EF76051F8}"/>
            </a:ext>
          </a:extLst>
        </xdr:cNvPr>
        <xdr:cNvSpPr txBox="1"/>
      </xdr:nvSpPr>
      <xdr:spPr>
        <a:xfrm>
          <a:off x="9327095" y="1064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168179</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6B405773-9948-4376-B643-2326F2C1FF7B}"/>
            </a:ext>
          </a:extLst>
        </xdr:cNvPr>
        <xdr:cNvSpPr txBox="1"/>
      </xdr:nvSpPr>
      <xdr:spPr>
        <a:xfrm>
          <a:off x="8450795" y="1062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158947</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82C8DF56-7E4A-42F3-A2D9-BBC0E801F0AA}"/>
            </a:ext>
          </a:extLst>
        </xdr:cNvPr>
        <xdr:cNvSpPr txBox="1"/>
      </xdr:nvSpPr>
      <xdr:spPr>
        <a:xfrm>
          <a:off x="7561795" y="1061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123</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B3E3117A-E835-4E37-8DDF-220FD3B159DA}"/>
            </a:ext>
          </a:extLst>
        </xdr:cNvPr>
        <xdr:cNvSpPr txBox="1"/>
      </xdr:nvSpPr>
      <xdr:spPr>
        <a:xfrm>
          <a:off x="6672795" y="1063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55459</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CCC44668-2B40-4661-A10F-55C92368B7CC}"/>
            </a:ext>
          </a:extLst>
        </xdr:cNvPr>
        <xdr:cNvSpPr txBox="1"/>
      </xdr:nvSpPr>
      <xdr:spPr>
        <a:xfrm>
          <a:off x="9327095" y="965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62763</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1F7CD878-9FA0-48B7-9529-3420A15FFD17}"/>
            </a:ext>
          </a:extLst>
        </xdr:cNvPr>
        <xdr:cNvSpPr txBox="1"/>
      </xdr:nvSpPr>
      <xdr:spPr>
        <a:xfrm>
          <a:off x="8450795" y="9663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62366</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F3E05D38-D09E-44C8-B453-67406C3546D1}"/>
            </a:ext>
          </a:extLst>
        </xdr:cNvPr>
        <xdr:cNvSpPr txBox="1"/>
      </xdr:nvSpPr>
      <xdr:spPr>
        <a:xfrm>
          <a:off x="7561795" y="966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60191</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68E6A521-B666-4ED5-A801-B49CF80622C6}"/>
            </a:ext>
          </a:extLst>
        </xdr:cNvPr>
        <xdr:cNvSpPr txBox="1"/>
      </xdr:nvSpPr>
      <xdr:spPr>
        <a:xfrm>
          <a:off x="6672795" y="966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DAB3A82B-E6EC-44B3-BBB2-A182E916B3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C9D0551B-F35F-44BB-ADB2-26ED539A8D9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B50165FC-A878-4362-8988-F3F6D56B30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B64F7531-8543-436E-A78D-696A2B84335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7A7C2918-F193-4BAC-82BC-78564C90A1D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C3D441EF-C01B-4CA3-B899-5D38FCADFB3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92D11041-F581-4D13-B74B-935BBB7B6D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1BAC5E0A-5D44-4D6D-AA1F-694E22FEB8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3ABBB8E-9BC2-4B7C-9332-E14B5ABCB75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3465D358-2B25-4104-BF59-64D6D3C838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C850F7AC-57CE-4885-ACF3-35CEE607DD33}"/>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2170E0C5-7945-412B-B40F-363F739C2BA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6AD14EFB-7A8C-4B3C-AD31-C77CB5DC4F5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B17B548C-BC2C-4CB9-83BF-BF1BAC57217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429D1B62-8DBB-4B0D-828B-9181DC111A6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E8387909-7AD6-4B62-8F4D-1080FDE53C26}"/>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ADBF19B5-5574-4DCD-A2F2-F9576CB1FB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BD822DF0-4229-479F-8269-0C5E5C1C5C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C6E6E02B-75E4-4A98-8712-637D8039E79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A4A626EF-D553-47E0-A354-0AE4CE4C705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DA8816DE-7CBA-424A-AC0C-55CB62689D4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219983FA-2E77-41D1-A0F6-FBD3FA0852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457E2E2-AAE0-435B-BB87-46B34E15127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A1C68CBA-95D9-4368-8B2F-FD73A43FEE5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76200</xdr:rowOff>
    </xdr:from>
    <xdr:to>
      <xdr:col>24</xdr:col>
      <xdr:colOff>62865</xdr:colOff>
      <xdr:row>86</xdr:row>
      <xdr:rowOff>45720</xdr:rowOff>
    </xdr:to>
    <xdr:cxnSp macro="">
      <xdr:nvCxnSpPr>
        <xdr:cNvPr id="284" name="直線コネクタ 283">
          <a:extLst>
            <a:ext uri="{FF2B5EF4-FFF2-40B4-BE49-F238E27FC236}">
              <a16:creationId xmlns:a16="http://schemas.microsoft.com/office/drawing/2014/main" id="{F66FD488-550C-4030-99AD-EDAE989B1766}"/>
            </a:ext>
          </a:extLst>
        </xdr:cNvPr>
        <xdr:cNvCxnSpPr/>
      </xdr:nvCxnSpPr>
      <xdr:spPr>
        <a:xfrm flipV="1">
          <a:off x="4634865" y="134493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3F176863-DA1C-4938-8B52-85FACABB0D90}"/>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86" name="直線コネクタ 285">
          <a:extLst>
            <a:ext uri="{FF2B5EF4-FFF2-40B4-BE49-F238E27FC236}">
              <a16:creationId xmlns:a16="http://schemas.microsoft.com/office/drawing/2014/main" id="{A4BDB661-DDA5-41CD-990A-9B4CD678DB19}"/>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22877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B85DE06B-AF97-4D52-8D5A-A59A2CCA8453}"/>
            </a:ext>
          </a:extLst>
        </xdr:cNvPr>
        <xdr:cNvSpPr txBox="1"/>
      </xdr:nvSpPr>
      <xdr:spPr>
        <a:xfrm>
          <a:off x="4673600" y="1322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76200</xdr:rowOff>
    </xdr:from>
    <xdr:to>
      <xdr:col>24</xdr:col>
      <xdr:colOff>152400</xdr:colOff>
      <xdr:row>78</xdr:row>
      <xdr:rowOff>76200</xdr:rowOff>
    </xdr:to>
    <xdr:cxnSp macro="">
      <xdr:nvCxnSpPr>
        <xdr:cNvPr id="288" name="直線コネクタ 287">
          <a:extLst>
            <a:ext uri="{FF2B5EF4-FFF2-40B4-BE49-F238E27FC236}">
              <a16:creationId xmlns:a16="http://schemas.microsoft.com/office/drawing/2014/main" id="{B5C23B35-81E1-4059-91F7-26D2D6E9C100}"/>
            </a:ext>
          </a:extLst>
        </xdr:cNvPr>
        <xdr:cNvCxnSpPr/>
      </xdr:nvCxnSpPr>
      <xdr:spPr>
        <a:xfrm>
          <a:off x="4546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13988</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CE5806E7-F0AF-48D8-842E-CB4740A3B22F}"/>
            </a:ext>
          </a:extLst>
        </xdr:cNvPr>
        <xdr:cNvSpPr txBox="1"/>
      </xdr:nvSpPr>
      <xdr:spPr>
        <a:xfrm>
          <a:off x="4673600" y="140728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290" name="フローチャート: 判断 289">
          <a:extLst>
            <a:ext uri="{FF2B5EF4-FFF2-40B4-BE49-F238E27FC236}">
              <a16:creationId xmlns:a16="http://schemas.microsoft.com/office/drawing/2014/main" id="{0BA5EA91-1C66-4903-BBB5-67CFCABD7C68}"/>
            </a:ext>
          </a:extLst>
        </xdr:cNvPr>
        <xdr:cNvSpPr/>
      </xdr:nvSpPr>
      <xdr:spPr>
        <a:xfrm>
          <a:off x="4584700" y="1422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1" name="フローチャート: 判断 290">
          <a:extLst>
            <a:ext uri="{FF2B5EF4-FFF2-40B4-BE49-F238E27FC236}">
              <a16:creationId xmlns:a16="http://schemas.microsoft.com/office/drawing/2014/main" id="{A96C9E21-74FF-45F0-B12C-DB885492FC73}"/>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2" name="フローチャート: 判断 291">
          <a:extLst>
            <a:ext uri="{FF2B5EF4-FFF2-40B4-BE49-F238E27FC236}">
              <a16:creationId xmlns:a16="http://schemas.microsoft.com/office/drawing/2014/main" id="{732D5691-6015-464D-88E9-A6D3F499B262}"/>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293" name="フローチャート: 判断 292">
          <a:extLst>
            <a:ext uri="{FF2B5EF4-FFF2-40B4-BE49-F238E27FC236}">
              <a16:creationId xmlns:a16="http://schemas.microsoft.com/office/drawing/2014/main" id="{78D50E49-B996-4821-BD60-A4F6F2A6F01F}"/>
            </a:ext>
          </a:extLst>
        </xdr:cNvPr>
        <xdr:cNvSpPr/>
      </xdr:nvSpPr>
      <xdr:spPr>
        <a:xfrm>
          <a:off x="1968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90170</xdr:rowOff>
    </xdr:from>
    <xdr:to>
      <xdr:col>6</xdr:col>
      <xdr:colOff>38100</xdr:colOff>
      <xdr:row>82</xdr:row>
      <xdr:rowOff>20320</xdr:rowOff>
    </xdr:to>
    <xdr:sp macro="" textlink="">
      <xdr:nvSpPr>
        <xdr:cNvPr id="294" name="フローチャート: 判断 293">
          <a:extLst>
            <a:ext uri="{FF2B5EF4-FFF2-40B4-BE49-F238E27FC236}">
              <a16:creationId xmlns:a16="http://schemas.microsoft.com/office/drawing/2014/main" id="{66B2DC05-B65E-4F43-A2FD-2A5612150398}"/>
            </a:ext>
          </a:extLst>
        </xdr:cNvPr>
        <xdr:cNvSpPr/>
      </xdr:nvSpPr>
      <xdr:spPr>
        <a:xfrm>
          <a:off x="1079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7024624-3228-493E-81F3-F3D64A4AEBF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7116C060-178A-4545-89B4-55FF20CCA9B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E6998D7-F02F-480C-A517-6C82245B752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57A4C3E-017D-48C3-8BA3-1A424D0F43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33130410-9116-4358-845E-0C715629171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90170</xdr:rowOff>
    </xdr:from>
    <xdr:to>
      <xdr:col>24</xdr:col>
      <xdr:colOff>114300</xdr:colOff>
      <xdr:row>85</xdr:row>
      <xdr:rowOff>20320</xdr:rowOff>
    </xdr:to>
    <xdr:sp macro="" textlink="">
      <xdr:nvSpPr>
        <xdr:cNvPr id="300" name="楕円 299">
          <a:extLst>
            <a:ext uri="{FF2B5EF4-FFF2-40B4-BE49-F238E27FC236}">
              <a16:creationId xmlns:a16="http://schemas.microsoft.com/office/drawing/2014/main" id="{7D0C68A1-1E5F-432F-8949-C3C0A4813481}"/>
            </a:ext>
          </a:extLst>
        </xdr:cNvPr>
        <xdr:cNvSpPr/>
      </xdr:nvSpPr>
      <xdr:spPr>
        <a:xfrm>
          <a:off x="4584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68597</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F3105413-E9DA-48AF-A4B6-40B2DB24F67F}"/>
            </a:ext>
          </a:extLst>
        </xdr:cNvPr>
        <xdr:cNvSpPr txBox="1"/>
      </xdr:nvSpPr>
      <xdr:spPr>
        <a:xfrm>
          <a:off x="4673600"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40639</xdr:rowOff>
    </xdr:from>
    <xdr:to>
      <xdr:col>20</xdr:col>
      <xdr:colOff>38100</xdr:colOff>
      <xdr:row>84</xdr:row>
      <xdr:rowOff>142239</xdr:rowOff>
    </xdr:to>
    <xdr:sp macro="" textlink="">
      <xdr:nvSpPr>
        <xdr:cNvPr id="302" name="楕円 301">
          <a:extLst>
            <a:ext uri="{FF2B5EF4-FFF2-40B4-BE49-F238E27FC236}">
              <a16:creationId xmlns:a16="http://schemas.microsoft.com/office/drawing/2014/main" id="{D28916EC-E33E-46BA-A69E-81F61F66B093}"/>
            </a:ext>
          </a:extLst>
        </xdr:cNvPr>
        <xdr:cNvSpPr/>
      </xdr:nvSpPr>
      <xdr:spPr>
        <a:xfrm>
          <a:off x="3746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91439</xdr:rowOff>
    </xdr:from>
    <xdr:to>
      <xdr:col>24</xdr:col>
      <xdr:colOff>63500</xdr:colOff>
      <xdr:row>84</xdr:row>
      <xdr:rowOff>140970</xdr:rowOff>
    </xdr:to>
    <xdr:cxnSp macro="">
      <xdr:nvCxnSpPr>
        <xdr:cNvPr id="303" name="直線コネクタ 302">
          <a:extLst>
            <a:ext uri="{FF2B5EF4-FFF2-40B4-BE49-F238E27FC236}">
              <a16:creationId xmlns:a16="http://schemas.microsoft.com/office/drawing/2014/main" id="{4F758ACE-D4AF-4D66-A6F3-88CC6A799B03}"/>
            </a:ext>
          </a:extLst>
        </xdr:cNvPr>
        <xdr:cNvCxnSpPr/>
      </xdr:nvCxnSpPr>
      <xdr:spPr>
        <a:xfrm>
          <a:off x="3797300" y="1449323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162561</xdr:rowOff>
    </xdr:from>
    <xdr:to>
      <xdr:col>15</xdr:col>
      <xdr:colOff>101600</xdr:colOff>
      <xdr:row>84</xdr:row>
      <xdr:rowOff>92711</xdr:rowOff>
    </xdr:to>
    <xdr:sp macro="" textlink="">
      <xdr:nvSpPr>
        <xdr:cNvPr id="304" name="楕円 303">
          <a:extLst>
            <a:ext uri="{FF2B5EF4-FFF2-40B4-BE49-F238E27FC236}">
              <a16:creationId xmlns:a16="http://schemas.microsoft.com/office/drawing/2014/main" id="{9D70EB58-C04C-4CF2-A8FA-5057C8185379}"/>
            </a:ext>
          </a:extLst>
        </xdr:cNvPr>
        <xdr:cNvSpPr/>
      </xdr:nvSpPr>
      <xdr:spPr>
        <a:xfrm>
          <a:off x="28575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91439</xdr:rowOff>
    </xdr:to>
    <xdr:cxnSp macro="">
      <xdr:nvCxnSpPr>
        <xdr:cNvPr id="305" name="直線コネクタ 304">
          <a:extLst>
            <a:ext uri="{FF2B5EF4-FFF2-40B4-BE49-F238E27FC236}">
              <a16:creationId xmlns:a16="http://schemas.microsoft.com/office/drawing/2014/main" id="{B1412890-EDD2-4D11-8CEB-08A2F0806296}"/>
            </a:ext>
          </a:extLst>
        </xdr:cNvPr>
        <xdr:cNvCxnSpPr/>
      </xdr:nvCxnSpPr>
      <xdr:spPr>
        <a:xfrm>
          <a:off x="2908300" y="144437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109220</xdr:rowOff>
    </xdr:from>
    <xdr:to>
      <xdr:col>10</xdr:col>
      <xdr:colOff>165100</xdr:colOff>
      <xdr:row>84</xdr:row>
      <xdr:rowOff>39370</xdr:rowOff>
    </xdr:to>
    <xdr:sp macro="" textlink="">
      <xdr:nvSpPr>
        <xdr:cNvPr id="306" name="楕円 305">
          <a:extLst>
            <a:ext uri="{FF2B5EF4-FFF2-40B4-BE49-F238E27FC236}">
              <a16:creationId xmlns:a16="http://schemas.microsoft.com/office/drawing/2014/main" id="{7655EB90-3E89-4466-A984-D27B32D47017}"/>
            </a:ext>
          </a:extLst>
        </xdr:cNvPr>
        <xdr:cNvSpPr/>
      </xdr:nvSpPr>
      <xdr:spPr>
        <a:xfrm>
          <a:off x="1968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160020</xdr:rowOff>
    </xdr:from>
    <xdr:to>
      <xdr:col>15</xdr:col>
      <xdr:colOff>50800</xdr:colOff>
      <xdr:row>84</xdr:row>
      <xdr:rowOff>41911</xdr:rowOff>
    </xdr:to>
    <xdr:cxnSp macro="">
      <xdr:nvCxnSpPr>
        <xdr:cNvPr id="307" name="直線コネクタ 306">
          <a:extLst>
            <a:ext uri="{FF2B5EF4-FFF2-40B4-BE49-F238E27FC236}">
              <a16:creationId xmlns:a16="http://schemas.microsoft.com/office/drawing/2014/main" id="{59CA37E8-0155-4B66-B155-52C1D0463225}"/>
            </a:ext>
          </a:extLst>
        </xdr:cNvPr>
        <xdr:cNvCxnSpPr/>
      </xdr:nvCxnSpPr>
      <xdr:spPr>
        <a:xfrm>
          <a:off x="2019300" y="143903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78739</xdr:rowOff>
    </xdr:from>
    <xdr:to>
      <xdr:col>6</xdr:col>
      <xdr:colOff>38100</xdr:colOff>
      <xdr:row>84</xdr:row>
      <xdr:rowOff>8889</xdr:rowOff>
    </xdr:to>
    <xdr:sp macro="" textlink="">
      <xdr:nvSpPr>
        <xdr:cNvPr id="308" name="楕円 307">
          <a:extLst>
            <a:ext uri="{FF2B5EF4-FFF2-40B4-BE49-F238E27FC236}">
              <a16:creationId xmlns:a16="http://schemas.microsoft.com/office/drawing/2014/main" id="{3ED5FC9A-71AF-4C17-9EC8-7BC6F3D61960}"/>
            </a:ext>
          </a:extLst>
        </xdr:cNvPr>
        <xdr:cNvSpPr/>
      </xdr:nvSpPr>
      <xdr:spPr>
        <a:xfrm>
          <a:off x="1079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129539</xdr:rowOff>
    </xdr:from>
    <xdr:to>
      <xdr:col>10</xdr:col>
      <xdr:colOff>114300</xdr:colOff>
      <xdr:row>83</xdr:row>
      <xdr:rowOff>160020</xdr:rowOff>
    </xdr:to>
    <xdr:cxnSp macro="">
      <xdr:nvCxnSpPr>
        <xdr:cNvPr id="309" name="直線コネクタ 308">
          <a:extLst>
            <a:ext uri="{FF2B5EF4-FFF2-40B4-BE49-F238E27FC236}">
              <a16:creationId xmlns:a16="http://schemas.microsoft.com/office/drawing/2014/main" id="{2DEA7DFF-BAE2-424B-83D2-066D68D5E7EE}"/>
            </a:ext>
          </a:extLst>
        </xdr:cNvPr>
        <xdr:cNvCxnSpPr/>
      </xdr:nvCxnSpPr>
      <xdr:spPr>
        <a:xfrm>
          <a:off x="1130300" y="14359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0" name="n_1aveValue【公営住宅】&#10;有形固定資産減価償却率">
          <a:extLst>
            <a:ext uri="{FF2B5EF4-FFF2-40B4-BE49-F238E27FC236}">
              <a16:creationId xmlns:a16="http://schemas.microsoft.com/office/drawing/2014/main" id="{A733D35D-0AFE-4212-ADFE-81320D392319}"/>
            </a:ext>
          </a:extLst>
        </xdr:cNvPr>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1" name="n_2aveValue【公営住宅】&#10;有形固定資産減価償却率">
          <a:extLst>
            <a:ext uri="{FF2B5EF4-FFF2-40B4-BE49-F238E27FC236}">
              <a16:creationId xmlns:a16="http://schemas.microsoft.com/office/drawing/2014/main" id="{A8CC0F15-F364-4886-A914-385E4A325FEE}"/>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459B6946-5383-4D49-9232-FB8B05CBD4A8}"/>
            </a:ext>
          </a:extLst>
        </xdr:cNvPr>
        <xdr:cNvSpPr txBox="1"/>
      </xdr:nvSpPr>
      <xdr:spPr>
        <a:xfrm>
          <a:off x="1816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36847</xdr:rowOff>
    </xdr:from>
    <xdr:ext cx="405111" cy="259045"/>
    <xdr:sp macro="" textlink="">
      <xdr:nvSpPr>
        <xdr:cNvPr id="313" name="n_4aveValue【公営住宅】&#10;有形固定資産減価償却率">
          <a:extLst>
            <a:ext uri="{FF2B5EF4-FFF2-40B4-BE49-F238E27FC236}">
              <a16:creationId xmlns:a16="http://schemas.microsoft.com/office/drawing/2014/main" id="{7159044D-2966-4BA2-864D-A9C31EB45DCC}"/>
            </a:ext>
          </a:extLst>
        </xdr:cNvPr>
        <xdr:cNvSpPr txBox="1"/>
      </xdr:nvSpPr>
      <xdr:spPr>
        <a:xfrm>
          <a:off x="927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133366</xdr:rowOff>
    </xdr:from>
    <xdr:ext cx="405111" cy="259045"/>
    <xdr:sp macro="" textlink="">
      <xdr:nvSpPr>
        <xdr:cNvPr id="314" name="n_1mainValue【公営住宅】&#10;有形固定資産減価償却率">
          <a:extLst>
            <a:ext uri="{FF2B5EF4-FFF2-40B4-BE49-F238E27FC236}">
              <a16:creationId xmlns:a16="http://schemas.microsoft.com/office/drawing/2014/main" id="{5F85BBA3-13C3-4BB4-BEE0-6D7CC5D099CE}"/>
            </a:ext>
          </a:extLst>
        </xdr:cNvPr>
        <xdr:cNvSpPr txBox="1"/>
      </xdr:nvSpPr>
      <xdr:spPr>
        <a:xfrm>
          <a:off x="3582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83838</xdr:rowOff>
    </xdr:from>
    <xdr:ext cx="405111" cy="259045"/>
    <xdr:sp macro="" textlink="">
      <xdr:nvSpPr>
        <xdr:cNvPr id="315" name="n_2mainValue【公営住宅】&#10;有形固定資産減価償却率">
          <a:extLst>
            <a:ext uri="{FF2B5EF4-FFF2-40B4-BE49-F238E27FC236}">
              <a16:creationId xmlns:a16="http://schemas.microsoft.com/office/drawing/2014/main" id="{F7484D36-7068-4C79-B5B4-AC4DB6FD8296}"/>
            </a:ext>
          </a:extLst>
        </xdr:cNvPr>
        <xdr:cNvSpPr txBox="1"/>
      </xdr:nvSpPr>
      <xdr:spPr>
        <a:xfrm>
          <a:off x="270574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30497</xdr:rowOff>
    </xdr:from>
    <xdr:ext cx="405111" cy="259045"/>
    <xdr:sp macro="" textlink="">
      <xdr:nvSpPr>
        <xdr:cNvPr id="316" name="n_3mainValue【公営住宅】&#10;有形固定資産減価償却率">
          <a:extLst>
            <a:ext uri="{FF2B5EF4-FFF2-40B4-BE49-F238E27FC236}">
              <a16:creationId xmlns:a16="http://schemas.microsoft.com/office/drawing/2014/main" id="{551E12B2-D910-416F-B088-A61C761A6AC7}"/>
            </a:ext>
          </a:extLst>
        </xdr:cNvPr>
        <xdr:cNvSpPr txBox="1"/>
      </xdr:nvSpPr>
      <xdr:spPr>
        <a:xfrm>
          <a:off x="1816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xdr:rowOff>
    </xdr:from>
    <xdr:ext cx="405111" cy="259045"/>
    <xdr:sp macro="" textlink="">
      <xdr:nvSpPr>
        <xdr:cNvPr id="317" name="n_4mainValue【公営住宅】&#10;有形固定資産減価償却率">
          <a:extLst>
            <a:ext uri="{FF2B5EF4-FFF2-40B4-BE49-F238E27FC236}">
              <a16:creationId xmlns:a16="http://schemas.microsoft.com/office/drawing/2014/main" id="{C76B54DB-D0DF-4866-BAEC-02FA20466976}"/>
            </a:ext>
          </a:extLst>
        </xdr:cNvPr>
        <xdr:cNvSpPr txBox="1"/>
      </xdr:nvSpPr>
      <xdr:spPr>
        <a:xfrm>
          <a:off x="927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5DBED15-7562-44DA-8786-FA40F213B85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ADDB8846-231F-467F-BF61-FA0E9358F38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CB6F87B7-EF4C-460B-A835-E6E51F33005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1AA5E61-629E-41FB-A805-D34E76EE727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B0B0453F-E5A7-4160-8949-095AA83034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D530A5A-512F-4F92-A34F-39D29FAF27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4AE09ED5-71BA-4712-9A5B-AF534DE39E7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348DF39C-D348-45D7-ADB5-BFC31AEC04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B960010D-6501-45A6-9159-E3DF055F987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DC71AD4B-13ED-49C1-9377-298C1FE943C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6C7A71F7-5CB9-471B-9F56-9AA169186786}"/>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65B32458-6F21-489F-AD5E-015E4821B38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C54DECE2-63EE-4BF6-B72E-10B217BF4B4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C2F10FEF-CC80-479E-8083-76F0103DAF4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E3FFE959-EECA-41D6-8B21-ECA66063A61D}"/>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72440770-CED6-4088-B001-897074AC58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666F0595-2825-4A65-B282-A97AEA91459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A8FD0D8C-92DD-4546-8732-DF8289EA966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E28659AD-65CE-4B76-ADDD-8DE2E7ADB44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434A5FAC-C47D-4E83-8A9F-89D8D1488AD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FE99B440-E288-491F-8AA5-EE21BB3C408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85</xdr:row>
      <xdr:rowOff>158344</xdr:rowOff>
    </xdr:to>
    <xdr:cxnSp macro="">
      <xdr:nvCxnSpPr>
        <xdr:cNvPr id="339" name="直線コネクタ 338">
          <a:extLst>
            <a:ext uri="{FF2B5EF4-FFF2-40B4-BE49-F238E27FC236}">
              <a16:creationId xmlns:a16="http://schemas.microsoft.com/office/drawing/2014/main" id="{5F7E8602-CCEB-44B9-B771-8CCA21D0B94C}"/>
            </a:ext>
          </a:extLst>
        </xdr:cNvPr>
        <xdr:cNvCxnSpPr/>
      </xdr:nvCxnSpPr>
      <xdr:spPr>
        <a:xfrm flipV="1">
          <a:off x="10476865" y="13566648"/>
          <a:ext cx="0" cy="1164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162171</xdr:rowOff>
    </xdr:from>
    <xdr:ext cx="469744" cy="259045"/>
    <xdr:sp macro="" textlink="">
      <xdr:nvSpPr>
        <xdr:cNvPr id="340" name="【公営住宅】&#10;一人当たり面積最小値テキスト">
          <a:extLst>
            <a:ext uri="{FF2B5EF4-FFF2-40B4-BE49-F238E27FC236}">
              <a16:creationId xmlns:a16="http://schemas.microsoft.com/office/drawing/2014/main" id="{2177CFD2-BC31-4118-987A-F6851A4C5069}"/>
            </a:ext>
          </a:extLst>
        </xdr:cNvPr>
        <xdr:cNvSpPr txBox="1"/>
      </xdr:nvSpPr>
      <xdr:spPr>
        <a:xfrm>
          <a:off x="10515600" y="1473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158344</xdr:rowOff>
    </xdr:from>
    <xdr:to>
      <xdr:col>55</xdr:col>
      <xdr:colOff>88900</xdr:colOff>
      <xdr:row>85</xdr:row>
      <xdr:rowOff>158344</xdr:rowOff>
    </xdr:to>
    <xdr:cxnSp macro="">
      <xdr:nvCxnSpPr>
        <xdr:cNvPr id="341" name="直線コネクタ 340">
          <a:extLst>
            <a:ext uri="{FF2B5EF4-FFF2-40B4-BE49-F238E27FC236}">
              <a16:creationId xmlns:a16="http://schemas.microsoft.com/office/drawing/2014/main" id="{798E5AB1-9144-41CE-B83C-70AAF4518785}"/>
            </a:ext>
          </a:extLst>
        </xdr:cNvPr>
        <xdr:cNvCxnSpPr/>
      </xdr:nvCxnSpPr>
      <xdr:spPr>
        <a:xfrm>
          <a:off x="10388600" y="1473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342" name="【公営住宅】&#10;一人当たり面積最大値テキスト">
          <a:extLst>
            <a:ext uri="{FF2B5EF4-FFF2-40B4-BE49-F238E27FC236}">
              <a16:creationId xmlns:a16="http://schemas.microsoft.com/office/drawing/2014/main" id="{6608C7C1-F5FA-4110-B069-EC015B4FC869}"/>
            </a:ext>
          </a:extLst>
        </xdr:cNvPr>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343" name="直線コネクタ 342">
          <a:extLst>
            <a:ext uri="{FF2B5EF4-FFF2-40B4-BE49-F238E27FC236}">
              <a16:creationId xmlns:a16="http://schemas.microsoft.com/office/drawing/2014/main" id="{7354130B-C014-48F7-B4FB-DC66727AF7B1}"/>
            </a:ext>
          </a:extLst>
        </xdr:cNvPr>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169739</xdr:rowOff>
    </xdr:from>
    <xdr:ext cx="469744" cy="259045"/>
    <xdr:sp macro="" textlink="">
      <xdr:nvSpPr>
        <xdr:cNvPr id="344" name="【公営住宅】&#10;一人当たり面積平均値テキスト">
          <a:extLst>
            <a:ext uri="{FF2B5EF4-FFF2-40B4-BE49-F238E27FC236}">
              <a16:creationId xmlns:a16="http://schemas.microsoft.com/office/drawing/2014/main" id="{A55F10CC-E408-4ED9-A35A-DA04E267B691}"/>
            </a:ext>
          </a:extLst>
        </xdr:cNvPr>
        <xdr:cNvSpPr txBox="1"/>
      </xdr:nvSpPr>
      <xdr:spPr>
        <a:xfrm>
          <a:off x="10515600" y="14057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146862</xdr:rowOff>
    </xdr:from>
    <xdr:to>
      <xdr:col>55</xdr:col>
      <xdr:colOff>50800</xdr:colOff>
      <xdr:row>83</xdr:row>
      <xdr:rowOff>77012</xdr:rowOff>
    </xdr:to>
    <xdr:sp macro="" textlink="">
      <xdr:nvSpPr>
        <xdr:cNvPr id="345" name="フローチャート: 判断 344">
          <a:extLst>
            <a:ext uri="{FF2B5EF4-FFF2-40B4-BE49-F238E27FC236}">
              <a16:creationId xmlns:a16="http://schemas.microsoft.com/office/drawing/2014/main" id="{D94DCA00-0406-4F00-B53F-A65293DC6CFF}"/>
            </a:ext>
          </a:extLst>
        </xdr:cNvPr>
        <xdr:cNvSpPr/>
      </xdr:nvSpPr>
      <xdr:spPr>
        <a:xfrm>
          <a:off x="104267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F81D3F23-A916-45F0-B18E-6F05B9E0A200}"/>
            </a:ext>
          </a:extLst>
        </xdr:cNvPr>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462CD0DA-04AD-4236-945D-AC37E5147BD5}"/>
            </a:ext>
          </a:extLst>
        </xdr:cNvPr>
        <xdr:cNvSpPr/>
      </xdr:nvSpPr>
      <xdr:spPr>
        <a:xfrm>
          <a:off x="8699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F88E7573-8CC0-4C8A-B6CF-F181CFA8260C}"/>
            </a:ext>
          </a:extLst>
        </xdr:cNvPr>
        <xdr:cNvSpPr/>
      </xdr:nvSpPr>
      <xdr:spPr>
        <a:xfrm>
          <a:off x="7810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71425</xdr:rowOff>
    </xdr:from>
    <xdr:to>
      <xdr:col>36</xdr:col>
      <xdr:colOff>165100</xdr:colOff>
      <xdr:row>83</xdr:row>
      <xdr:rowOff>1575</xdr:rowOff>
    </xdr:to>
    <xdr:sp macro="" textlink="">
      <xdr:nvSpPr>
        <xdr:cNvPr id="349" name="フローチャート: 判断 348">
          <a:extLst>
            <a:ext uri="{FF2B5EF4-FFF2-40B4-BE49-F238E27FC236}">
              <a16:creationId xmlns:a16="http://schemas.microsoft.com/office/drawing/2014/main" id="{4D632250-956F-4C48-B011-2D236226EEA4}"/>
            </a:ext>
          </a:extLst>
        </xdr:cNvPr>
        <xdr:cNvSpPr/>
      </xdr:nvSpPr>
      <xdr:spPr>
        <a:xfrm>
          <a:off x="6921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7B67AA43-2905-4A78-BC21-4A2E2BBC0C8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315509E9-8AAE-4F9B-9EDB-5C04E0C617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548C1755-8E8A-4F8D-8752-7856A451A6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5F13050-CA61-4C27-838E-3ADA03C9645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41BAACD-8A1B-4F06-B78F-45F8CE04806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5" name="楕円 354">
          <a:extLst>
            <a:ext uri="{FF2B5EF4-FFF2-40B4-BE49-F238E27FC236}">
              <a16:creationId xmlns:a16="http://schemas.microsoft.com/office/drawing/2014/main" id="{DA665DA8-CFCC-4605-B704-EB3B7283ED5E}"/>
            </a:ext>
          </a:extLst>
        </xdr:cNvPr>
        <xdr:cNvSpPr/>
      </xdr:nvSpPr>
      <xdr:spPr>
        <a:xfrm>
          <a:off x="104267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109745</xdr:rowOff>
    </xdr:from>
    <xdr:ext cx="469744" cy="259045"/>
    <xdr:sp macro="" textlink="">
      <xdr:nvSpPr>
        <xdr:cNvPr id="356" name="【公営住宅】&#10;一人当たり面積該当値テキスト">
          <a:extLst>
            <a:ext uri="{FF2B5EF4-FFF2-40B4-BE49-F238E27FC236}">
              <a16:creationId xmlns:a16="http://schemas.microsoft.com/office/drawing/2014/main" id="{8E312FDF-86F5-498D-8D36-E99E6BEF08ED}"/>
            </a:ext>
          </a:extLst>
        </xdr:cNvPr>
        <xdr:cNvSpPr txBox="1"/>
      </xdr:nvSpPr>
      <xdr:spPr>
        <a:xfrm>
          <a:off x="10515600"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131775</xdr:rowOff>
    </xdr:from>
    <xdr:to>
      <xdr:col>50</xdr:col>
      <xdr:colOff>165100</xdr:colOff>
      <xdr:row>84</xdr:row>
      <xdr:rowOff>61925</xdr:rowOff>
    </xdr:to>
    <xdr:sp macro="" textlink="">
      <xdr:nvSpPr>
        <xdr:cNvPr id="357" name="楕円 356">
          <a:extLst>
            <a:ext uri="{FF2B5EF4-FFF2-40B4-BE49-F238E27FC236}">
              <a16:creationId xmlns:a16="http://schemas.microsoft.com/office/drawing/2014/main" id="{F1B79DEC-E6FA-45F2-BD63-733794F7BEEB}"/>
            </a:ext>
          </a:extLst>
        </xdr:cNvPr>
        <xdr:cNvSpPr/>
      </xdr:nvSpPr>
      <xdr:spPr>
        <a:xfrm>
          <a:off x="9588500" y="143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10668</xdr:rowOff>
    </xdr:from>
    <xdr:to>
      <xdr:col>55</xdr:col>
      <xdr:colOff>0</xdr:colOff>
      <xdr:row>84</xdr:row>
      <xdr:rowOff>11125</xdr:rowOff>
    </xdr:to>
    <xdr:cxnSp macro="">
      <xdr:nvCxnSpPr>
        <xdr:cNvPr id="358" name="直線コネクタ 357">
          <a:extLst>
            <a:ext uri="{FF2B5EF4-FFF2-40B4-BE49-F238E27FC236}">
              <a16:creationId xmlns:a16="http://schemas.microsoft.com/office/drawing/2014/main" id="{1D75D2CA-0478-446A-9008-8FDDDE354DBB}"/>
            </a:ext>
          </a:extLst>
        </xdr:cNvPr>
        <xdr:cNvCxnSpPr/>
      </xdr:nvCxnSpPr>
      <xdr:spPr>
        <a:xfrm flipV="1">
          <a:off x="9639300" y="1441246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130860</xdr:rowOff>
    </xdr:from>
    <xdr:to>
      <xdr:col>46</xdr:col>
      <xdr:colOff>38100</xdr:colOff>
      <xdr:row>84</xdr:row>
      <xdr:rowOff>61010</xdr:rowOff>
    </xdr:to>
    <xdr:sp macro="" textlink="">
      <xdr:nvSpPr>
        <xdr:cNvPr id="359" name="楕円 358">
          <a:extLst>
            <a:ext uri="{FF2B5EF4-FFF2-40B4-BE49-F238E27FC236}">
              <a16:creationId xmlns:a16="http://schemas.microsoft.com/office/drawing/2014/main" id="{264411D1-BBF6-41CC-89DE-334F7C6BED3D}"/>
            </a:ext>
          </a:extLst>
        </xdr:cNvPr>
        <xdr:cNvSpPr/>
      </xdr:nvSpPr>
      <xdr:spPr>
        <a:xfrm>
          <a:off x="8699500" y="143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10210</xdr:rowOff>
    </xdr:from>
    <xdr:to>
      <xdr:col>50</xdr:col>
      <xdr:colOff>114300</xdr:colOff>
      <xdr:row>84</xdr:row>
      <xdr:rowOff>11125</xdr:rowOff>
    </xdr:to>
    <xdr:cxnSp macro="">
      <xdr:nvCxnSpPr>
        <xdr:cNvPr id="360" name="直線コネクタ 359">
          <a:extLst>
            <a:ext uri="{FF2B5EF4-FFF2-40B4-BE49-F238E27FC236}">
              <a16:creationId xmlns:a16="http://schemas.microsoft.com/office/drawing/2014/main" id="{6A6D337F-0649-48C1-B104-E818031194C8}"/>
            </a:ext>
          </a:extLst>
        </xdr:cNvPr>
        <xdr:cNvCxnSpPr/>
      </xdr:nvCxnSpPr>
      <xdr:spPr>
        <a:xfrm>
          <a:off x="8750300" y="144120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130403</xdr:rowOff>
    </xdr:from>
    <xdr:to>
      <xdr:col>41</xdr:col>
      <xdr:colOff>101600</xdr:colOff>
      <xdr:row>84</xdr:row>
      <xdr:rowOff>60553</xdr:rowOff>
    </xdr:to>
    <xdr:sp macro="" textlink="">
      <xdr:nvSpPr>
        <xdr:cNvPr id="361" name="楕円 360">
          <a:extLst>
            <a:ext uri="{FF2B5EF4-FFF2-40B4-BE49-F238E27FC236}">
              <a16:creationId xmlns:a16="http://schemas.microsoft.com/office/drawing/2014/main" id="{4C1AB548-6E45-4C3F-8AE4-6AF539A8FF7F}"/>
            </a:ext>
          </a:extLst>
        </xdr:cNvPr>
        <xdr:cNvSpPr/>
      </xdr:nvSpPr>
      <xdr:spPr>
        <a:xfrm>
          <a:off x="7810500" y="143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9753</xdr:rowOff>
    </xdr:from>
    <xdr:to>
      <xdr:col>45</xdr:col>
      <xdr:colOff>177800</xdr:colOff>
      <xdr:row>84</xdr:row>
      <xdr:rowOff>10210</xdr:rowOff>
    </xdr:to>
    <xdr:cxnSp macro="">
      <xdr:nvCxnSpPr>
        <xdr:cNvPr id="362" name="直線コネクタ 361">
          <a:extLst>
            <a:ext uri="{FF2B5EF4-FFF2-40B4-BE49-F238E27FC236}">
              <a16:creationId xmlns:a16="http://schemas.microsoft.com/office/drawing/2014/main" id="{1BC33637-DE95-4E8C-94D7-CFE4D0314AB4}"/>
            </a:ext>
          </a:extLst>
        </xdr:cNvPr>
        <xdr:cNvCxnSpPr/>
      </xdr:nvCxnSpPr>
      <xdr:spPr>
        <a:xfrm>
          <a:off x="7861300" y="144115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131318</xdr:rowOff>
    </xdr:from>
    <xdr:to>
      <xdr:col>36</xdr:col>
      <xdr:colOff>165100</xdr:colOff>
      <xdr:row>84</xdr:row>
      <xdr:rowOff>61468</xdr:rowOff>
    </xdr:to>
    <xdr:sp macro="" textlink="">
      <xdr:nvSpPr>
        <xdr:cNvPr id="363" name="楕円 362">
          <a:extLst>
            <a:ext uri="{FF2B5EF4-FFF2-40B4-BE49-F238E27FC236}">
              <a16:creationId xmlns:a16="http://schemas.microsoft.com/office/drawing/2014/main" id="{72DF3900-EE81-46DB-A5F7-FA0ACE48917F}"/>
            </a:ext>
          </a:extLst>
        </xdr:cNvPr>
        <xdr:cNvSpPr/>
      </xdr:nvSpPr>
      <xdr:spPr>
        <a:xfrm>
          <a:off x="6921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9753</xdr:rowOff>
    </xdr:from>
    <xdr:to>
      <xdr:col>41</xdr:col>
      <xdr:colOff>50800</xdr:colOff>
      <xdr:row>84</xdr:row>
      <xdr:rowOff>10668</xdr:rowOff>
    </xdr:to>
    <xdr:cxnSp macro="">
      <xdr:nvCxnSpPr>
        <xdr:cNvPr id="364" name="直線コネクタ 363">
          <a:extLst>
            <a:ext uri="{FF2B5EF4-FFF2-40B4-BE49-F238E27FC236}">
              <a16:creationId xmlns:a16="http://schemas.microsoft.com/office/drawing/2014/main" id="{B05E8F0A-8C33-4F01-B85B-7ACA36D23BDE}"/>
            </a:ext>
          </a:extLst>
        </xdr:cNvPr>
        <xdr:cNvCxnSpPr/>
      </xdr:nvCxnSpPr>
      <xdr:spPr>
        <a:xfrm flipV="1">
          <a:off x="6972300" y="1441155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574044A1-5386-4FF7-AAFA-A7874CBCEE42}"/>
            </a:ext>
          </a:extLst>
        </xdr:cNvPr>
        <xdr:cNvSpPr txBox="1"/>
      </xdr:nvSpPr>
      <xdr:spPr>
        <a:xfrm>
          <a:off x="93917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2F91CAE3-7BBE-4838-84AE-112DBBD56A31}"/>
            </a:ext>
          </a:extLst>
        </xdr:cNvPr>
        <xdr:cNvSpPr txBox="1"/>
      </xdr:nvSpPr>
      <xdr:spPr>
        <a:xfrm>
          <a:off x="8515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5AC3BB68-9455-4CCF-863C-FFCFD9791747}"/>
            </a:ext>
          </a:extLst>
        </xdr:cNvPr>
        <xdr:cNvSpPr txBox="1"/>
      </xdr:nvSpPr>
      <xdr:spPr>
        <a:xfrm>
          <a:off x="7626427" y="1398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18102</xdr:rowOff>
    </xdr:from>
    <xdr:ext cx="469744" cy="259045"/>
    <xdr:sp macro="" textlink="">
      <xdr:nvSpPr>
        <xdr:cNvPr id="368" name="n_4aveValue【公営住宅】&#10;一人当たり面積">
          <a:extLst>
            <a:ext uri="{FF2B5EF4-FFF2-40B4-BE49-F238E27FC236}">
              <a16:creationId xmlns:a16="http://schemas.microsoft.com/office/drawing/2014/main" id="{91ADAE10-9CAA-4C9F-B4D5-D1C7F02A155F}"/>
            </a:ext>
          </a:extLst>
        </xdr:cNvPr>
        <xdr:cNvSpPr txBox="1"/>
      </xdr:nvSpPr>
      <xdr:spPr>
        <a:xfrm>
          <a:off x="6737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53052</xdr:rowOff>
    </xdr:from>
    <xdr:ext cx="469744" cy="259045"/>
    <xdr:sp macro="" textlink="">
      <xdr:nvSpPr>
        <xdr:cNvPr id="369" name="n_1mainValue【公営住宅】&#10;一人当たり面積">
          <a:extLst>
            <a:ext uri="{FF2B5EF4-FFF2-40B4-BE49-F238E27FC236}">
              <a16:creationId xmlns:a16="http://schemas.microsoft.com/office/drawing/2014/main" id="{07E9982D-65B5-46AA-B8FB-8E48825FA915}"/>
            </a:ext>
          </a:extLst>
        </xdr:cNvPr>
        <xdr:cNvSpPr txBox="1"/>
      </xdr:nvSpPr>
      <xdr:spPr>
        <a:xfrm>
          <a:off x="9391727" y="1445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52137</xdr:rowOff>
    </xdr:from>
    <xdr:ext cx="469744" cy="259045"/>
    <xdr:sp macro="" textlink="">
      <xdr:nvSpPr>
        <xdr:cNvPr id="370" name="n_2mainValue【公営住宅】&#10;一人当たり面積">
          <a:extLst>
            <a:ext uri="{FF2B5EF4-FFF2-40B4-BE49-F238E27FC236}">
              <a16:creationId xmlns:a16="http://schemas.microsoft.com/office/drawing/2014/main" id="{F1801A4E-39B0-4049-AA0A-2E1BFC89C8D2}"/>
            </a:ext>
          </a:extLst>
        </xdr:cNvPr>
        <xdr:cNvSpPr txBox="1"/>
      </xdr:nvSpPr>
      <xdr:spPr>
        <a:xfrm>
          <a:off x="8515427" y="1445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51680</xdr:rowOff>
    </xdr:from>
    <xdr:ext cx="469744" cy="259045"/>
    <xdr:sp macro="" textlink="">
      <xdr:nvSpPr>
        <xdr:cNvPr id="371" name="n_3mainValue【公営住宅】&#10;一人当たり面積">
          <a:extLst>
            <a:ext uri="{FF2B5EF4-FFF2-40B4-BE49-F238E27FC236}">
              <a16:creationId xmlns:a16="http://schemas.microsoft.com/office/drawing/2014/main" id="{466D168D-21D8-405D-983A-7E6F221DD8BF}"/>
            </a:ext>
          </a:extLst>
        </xdr:cNvPr>
        <xdr:cNvSpPr txBox="1"/>
      </xdr:nvSpPr>
      <xdr:spPr>
        <a:xfrm>
          <a:off x="7626427" y="1445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52595</xdr:rowOff>
    </xdr:from>
    <xdr:ext cx="469744" cy="259045"/>
    <xdr:sp macro="" textlink="">
      <xdr:nvSpPr>
        <xdr:cNvPr id="372" name="n_4mainValue【公営住宅】&#10;一人当たり面積">
          <a:extLst>
            <a:ext uri="{FF2B5EF4-FFF2-40B4-BE49-F238E27FC236}">
              <a16:creationId xmlns:a16="http://schemas.microsoft.com/office/drawing/2014/main" id="{6A8C9EB1-C760-4974-9E18-38783F770889}"/>
            </a:ext>
          </a:extLst>
        </xdr:cNvPr>
        <xdr:cNvSpPr txBox="1"/>
      </xdr:nvSpPr>
      <xdr:spPr>
        <a:xfrm>
          <a:off x="6737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F1BA8A9C-8666-4D71-8834-5B0B8638D7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D6782F2C-8077-4D3F-86FD-BEC5392B1E3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C63A2DC6-AD2D-4E31-93C1-2ED0D4AE7F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D99F9EF6-77E0-438F-8D77-08BE6F6932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44B5760A-2937-4389-8D05-5502F67AF7F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BFF82056-AC17-4D77-AED5-261D5E3FCE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AE12E45A-1995-4DE3-A6EC-E3FBFA47A77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F0F560A5-AA36-47AF-919E-53A8118C2EF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2D38C6F7-7AB9-4C1D-892A-86CB7EB47DD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73BC51EF-6932-4B62-9BF3-EDC65F84EF8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A10D79D5-3387-4FF5-A1FE-D061936117B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46462655-60F8-4B7C-840E-453A67A568E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F4C4AA50-D7B4-4E16-A542-BD3B8D7195C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8053F405-1E85-4622-9B78-39B87098DD0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1B51528B-19F1-4DBF-8BC8-49BBE5DD354C}"/>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DE6C921D-0918-4FD0-A2FF-3BC5406C2C2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BEA6C724-F36B-40A7-A1E0-1153BC91A1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57A4B909-4D51-431A-8CB7-D0E5D5DF2A58}"/>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8F6D773D-A350-496F-8D61-848A3A7128B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3A03217A-3B04-4FA4-B110-4A22245F126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97CE7C16-4DF0-4363-9755-87DE0E63360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22FAAB7F-74A4-4E7E-8538-C4EA6DA3AD9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6B5CDDAD-EEA2-4936-AAB7-92C58D70764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108586</xdr:rowOff>
    </xdr:from>
    <xdr:to>
      <xdr:col>24</xdr:col>
      <xdr:colOff>62865</xdr:colOff>
      <xdr:row>108</xdr:row>
      <xdr:rowOff>156211</xdr:rowOff>
    </xdr:to>
    <xdr:cxnSp macro="">
      <xdr:nvCxnSpPr>
        <xdr:cNvPr id="396" name="直線コネクタ 395">
          <a:extLst>
            <a:ext uri="{FF2B5EF4-FFF2-40B4-BE49-F238E27FC236}">
              <a16:creationId xmlns:a16="http://schemas.microsoft.com/office/drawing/2014/main" id="{4CAF9C9E-D73B-4227-BA87-935E1C8DD425}"/>
            </a:ext>
          </a:extLst>
        </xdr:cNvPr>
        <xdr:cNvCxnSpPr/>
      </xdr:nvCxnSpPr>
      <xdr:spPr>
        <a:xfrm flipV="1">
          <a:off x="4634865" y="17253586"/>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50960C9C-BADA-4FE9-ACDB-3E03967CD0D3}"/>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398" name="直線コネクタ 397">
          <a:extLst>
            <a:ext uri="{FF2B5EF4-FFF2-40B4-BE49-F238E27FC236}">
              <a16:creationId xmlns:a16="http://schemas.microsoft.com/office/drawing/2014/main" id="{49191844-1A3F-43FB-9682-E25770E52F83}"/>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55263</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88A09347-3909-4896-92DF-0B4B681A3430}"/>
            </a:ext>
          </a:extLst>
        </xdr:cNvPr>
        <xdr:cNvSpPr txBox="1"/>
      </xdr:nvSpPr>
      <xdr:spPr>
        <a:xfrm>
          <a:off x="4673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108586</xdr:rowOff>
    </xdr:from>
    <xdr:to>
      <xdr:col>24</xdr:col>
      <xdr:colOff>152400</xdr:colOff>
      <xdr:row>100</xdr:row>
      <xdr:rowOff>108586</xdr:rowOff>
    </xdr:to>
    <xdr:cxnSp macro="">
      <xdr:nvCxnSpPr>
        <xdr:cNvPr id="400" name="直線コネクタ 399">
          <a:extLst>
            <a:ext uri="{FF2B5EF4-FFF2-40B4-BE49-F238E27FC236}">
              <a16:creationId xmlns:a16="http://schemas.microsoft.com/office/drawing/2014/main" id="{882A696F-B51F-456E-8FF7-8DB45B074826}"/>
            </a:ext>
          </a:extLst>
        </xdr:cNvPr>
        <xdr:cNvCxnSpPr/>
      </xdr:nvCxnSpPr>
      <xdr:spPr>
        <a:xfrm>
          <a:off x="4546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140988</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AEA56748-EB12-46CF-933E-11AAAD6FEBFC}"/>
            </a:ext>
          </a:extLst>
        </xdr:cNvPr>
        <xdr:cNvSpPr txBox="1"/>
      </xdr:nvSpPr>
      <xdr:spPr>
        <a:xfrm>
          <a:off x="4673600" y="18314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02" name="フローチャート: 判断 401">
          <a:extLst>
            <a:ext uri="{FF2B5EF4-FFF2-40B4-BE49-F238E27FC236}">
              <a16:creationId xmlns:a16="http://schemas.microsoft.com/office/drawing/2014/main" id="{40F942AC-0AB8-46F1-8F45-3B877667BB58}"/>
            </a:ext>
          </a:extLst>
        </xdr:cNvPr>
        <xdr:cNvSpPr/>
      </xdr:nvSpPr>
      <xdr:spPr>
        <a:xfrm>
          <a:off x="45847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124461</xdr:rowOff>
    </xdr:from>
    <xdr:to>
      <xdr:col>20</xdr:col>
      <xdr:colOff>38100</xdr:colOff>
      <xdr:row>107</xdr:row>
      <xdr:rowOff>54611</xdr:rowOff>
    </xdr:to>
    <xdr:sp macro="" textlink="">
      <xdr:nvSpPr>
        <xdr:cNvPr id="403" name="フローチャート: 判断 402">
          <a:extLst>
            <a:ext uri="{FF2B5EF4-FFF2-40B4-BE49-F238E27FC236}">
              <a16:creationId xmlns:a16="http://schemas.microsoft.com/office/drawing/2014/main" id="{091B1AB6-740A-4090-AB2F-8BB0CF009722}"/>
            </a:ext>
          </a:extLst>
        </xdr:cNvPr>
        <xdr:cNvSpPr/>
      </xdr:nvSpPr>
      <xdr:spPr>
        <a:xfrm>
          <a:off x="3746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4" name="フローチャート: 判断 403">
          <a:extLst>
            <a:ext uri="{FF2B5EF4-FFF2-40B4-BE49-F238E27FC236}">
              <a16:creationId xmlns:a16="http://schemas.microsoft.com/office/drawing/2014/main" id="{D2D8C739-8B69-4614-8140-48A5D72944EF}"/>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67311</xdr:rowOff>
    </xdr:from>
    <xdr:to>
      <xdr:col>10</xdr:col>
      <xdr:colOff>165100</xdr:colOff>
      <xdr:row>106</xdr:row>
      <xdr:rowOff>168911</xdr:rowOff>
    </xdr:to>
    <xdr:sp macro="" textlink="">
      <xdr:nvSpPr>
        <xdr:cNvPr id="405" name="フローチャート: 判断 404">
          <a:extLst>
            <a:ext uri="{FF2B5EF4-FFF2-40B4-BE49-F238E27FC236}">
              <a16:creationId xmlns:a16="http://schemas.microsoft.com/office/drawing/2014/main" id="{788AD057-F70E-4400-A84B-A78080BBA65C}"/>
            </a:ext>
          </a:extLst>
        </xdr:cNvPr>
        <xdr:cNvSpPr/>
      </xdr:nvSpPr>
      <xdr:spPr>
        <a:xfrm>
          <a:off x="1968500" y="182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101600</xdr:rowOff>
    </xdr:from>
    <xdr:to>
      <xdr:col>6</xdr:col>
      <xdr:colOff>38100</xdr:colOff>
      <xdr:row>107</xdr:row>
      <xdr:rowOff>31750</xdr:rowOff>
    </xdr:to>
    <xdr:sp macro="" textlink="">
      <xdr:nvSpPr>
        <xdr:cNvPr id="406" name="フローチャート: 判断 405">
          <a:extLst>
            <a:ext uri="{FF2B5EF4-FFF2-40B4-BE49-F238E27FC236}">
              <a16:creationId xmlns:a16="http://schemas.microsoft.com/office/drawing/2014/main" id="{78F47F62-C0CB-43D8-86D5-ABFCFB7CB393}"/>
            </a:ext>
          </a:extLst>
        </xdr:cNvPr>
        <xdr:cNvSpPr/>
      </xdr:nvSpPr>
      <xdr:spPr>
        <a:xfrm>
          <a:off x="107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4F07195B-6448-49E3-A5C4-E8F47586EC0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6C5140A6-4376-4435-B3E1-796907A7C97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ED3FE79-5B2F-482E-B8BE-7A3A3EAC3D8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AB09041-6875-4785-B83B-5A8A42588D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FDEF898-4A43-4E44-B537-9E80DCF261B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114936</xdr:rowOff>
    </xdr:from>
    <xdr:to>
      <xdr:col>24</xdr:col>
      <xdr:colOff>114300</xdr:colOff>
      <xdr:row>107</xdr:row>
      <xdr:rowOff>45086</xdr:rowOff>
    </xdr:to>
    <xdr:sp macro="" textlink="">
      <xdr:nvSpPr>
        <xdr:cNvPr id="412" name="楕円 411">
          <a:extLst>
            <a:ext uri="{FF2B5EF4-FFF2-40B4-BE49-F238E27FC236}">
              <a16:creationId xmlns:a16="http://schemas.microsoft.com/office/drawing/2014/main" id="{C2B3A8D4-689A-4DC1-9821-F702EDBF6267}"/>
            </a:ext>
          </a:extLst>
        </xdr:cNvPr>
        <xdr:cNvSpPr/>
      </xdr:nvSpPr>
      <xdr:spPr>
        <a:xfrm>
          <a:off x="45847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137813</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41F758A9-18A7-446A-B6DE-D2C159D97A61}"/>
            </a:ext>
          </a:extLst>
        </xdr:cNvPr>
        <xdr:cNvSpPr txBox="1"/>
      </xdr:nvSpPr>
      <xdr:spPr>
        <a:xfrm>
          <a:off x="4673600" y="18140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74930</xdr:rowOff>
    </xdr:from>
    <xdr:to>
      <xdr:col>20</xdr:col>
      <xdr:colOff>38100</xdr:colOff>
      <xdr:row>107</xdr:row>
      <xdr:rowOff>5080</xdr:rowOff>
    </xdr:to>
    <xdr:sp macro="" textlink="">
      <xdr:nvSpPr>
        <xdr:cNvPr id="414" name="楕円 413">
          <a:extLst>
            <a:ext uri="{FF2B5EF4-FFF2-40B4-BE49-F238E27FC236}">
              <a16:creationId xmlns:a16="http://schemas.microsoft.com/office/drawing/2014/main" id="{358F7BDA-632C-496B-86D6-92F8D30DAB40}"/>
            </a:ext>
          </a:extLst>
        </xdr:cNvPr>
        <xdr:cNvSpPr/>
      </xdr:nvSpPr>
      <xdr:spPr>
        <a:xfrm>
          <a:off x="3746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125730</xdr:rowOff>
    </xdr:from>
    <xdr:to>
      <xdr:col>24</xdr:col>
      <xdr:colOff>63500</xdr:colOff>
      <xdr:row>106</xdr:row>
      <xdr:rowOff>165736</xdr:rowOff>
    </xdr:to>
    <xdr:cxnSp macro="">
      <xdr:nvCxnSpPr>
        <xdr:cNvPr id="415" name="直線コネクタ 414">
          <a:extLst>
            <a:ext uri="{FF2B5EF4-FFF2-40B4-BE49-F238E27FC236}">
              <a16:creationId xmlns:a16="http://schemas.microsoft.com/office/drawing/2014/main" id="{53976647-906C-403A-A5B4-B7A39DC78CD5}"/>
            </a:ext>
          </a:extLst>
        </xdr:cNvPr>
        <xdr:cNvCxnSpPr/>
      </xdr:nvCxnSpPr>
      <xdr:spPr>
        <a:xfrm>
          <a:off x="3797300" y="182994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36830</xdr:rowOff>
    </xdr:from>
    <xdr:to>
      <xdr:col>15</xdr:col>
      <xdr:colOff>101600</xdr:colOff>
      <xdr:row>106</xdr:row>
      <xdr:rowOff>138430</xdr:rowOff>
    </xdr:to>
    <xdr:sp macro="" textlink="">
      <xdr:nvSpPr>
        <xdr:cNvPr id="416" name="楕円 415">
          <a:extLst>
            <a:ext uri="{FF2B5EF4-FFF2-40B4-BE49-F238E27FC236}">
              <a16:creationId xmlns:a16="http://schemas.microsoft.com/office/drawing/2014/main" id="{107E2E93-9935-4662-BF43-6374B2681E07}"/>
            </a:ext>
          </a:extLst>
        </xdr:cNvPr>
        <xdr:cNvSpPr/>
      </xdr:nvSpPr>
      <xdr:spPr>
        <a:xfrm>
          <a:off x="2857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87630</xdr:rowOff>
    </xdr:from>
    <xdr:to>
      <xdr:col>19</xdr:col>
      <xdr:colOff>177800</xdr:colOff>
      <xdr:row>106</xdr:row>
      <xdr:rowOff>125730</xdr:rowOff>
    </xdr:to>
    <xdr:cxnSp macro="">
      <xdr:nvCxnSpPr>
        <xdr:cNvPr id="417" name="直線コネクタ 416">
          <a:extLst>
            <a:ext uri="{FF2B5EF4-FFF2-40B4-BE49-F238E27FC236}">
              <a16:creationId xmlns:a16="http://schemas.microsoft.com/office/drawing/2014/main" id="{25C5D965-72AB-4E4E-BDB4-87D04C613A0B}"/>
            </a:ext>
          </a:extLst>
        </xdr:cNvPr>
        <xdr:cNvCxnSpPr/>
      </xdr:nvCxnSpPr>
      <xdr:spPr>
        <a:xfrm>
          <a:off x="2908300" y="182613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168275</xdr:rowOff>
    </xdr:from>
    <xdr:to>
      <xdr:col>10</xdr:col>
      <xdr:colOff>165100</xdr:colOff>
      <xdr:row>106</xdr:row>
      <xdr:rowOff>98425</xdr:rowOff>
    </xdr:to>
    <xdr:sp macro="" textlink="">
      <xdr:nvSpPr>
        <xdr:cNvPr id="418" name="楕円 417">
          <a:extLst>
            <a:ext uri="{FF2B5EF4-FFF2-40B4-BE49-F238E27FC236}">
              <a16:creationId xmlns:a16="http://schemas.microsoft.com/office/drawing/2014/main" id="{D891D977-0ABA-451D-8CDD-2646FD667495}"/>
            </a:ext>
          </a:extLst>
        </xdr:cNvPr>
        <xdr:cNvSpPr/>
      </xdr:nvSpPr>
      <xdr:spPr>
        <a:xfrm>
          <a:off x="1968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47625</xdr:rowOff>
    </xdr:from>
    <xdr:to>
      <xdr:col>15</xdr:col>
      <xdr:colOff>50800</xdr:colOff>
      <xdr:row>106</xdr:row>
      <xdr:rowOff>87630</xdr:rowOff>
    </xdr:to>
    <xdr:cxnSp macro="">
      <xdr:nvCxnSpPr>
        <xdr:cNvPr id="419" name="直線コネクタ 418">
          <a:extLst>
            <a:ext uri="{FF2B5EF4-FFF2-40B4-BE49-F238E27FC236}">
              <a16:creationId xmlns:a16="http://schemas.microsoft.com/office/drawing/2014/main" id="{04A93E50-7B89-446B-B6DF-9B2955FA9DE9}"/>
            </a:ext>
          </a:extLst>
        </xdr:cNvPr>
        <xdr:cNvCxnSpPr/>
      </xdr:nvCxnSpPr>
      <xdr:spPr>
        <a:xfrm>
          <a:off x="2019300" y="18221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130175</xdr:rowOff>
    </xdr:from>
    <xdr:to>
      <xdr:col>6</xdr:col>
      <xdr:colOff>38100</xdr:colOff>
      <xdr:row>106</xdr:row>
      <xdr:rowOff>60325</xdr:rowOff>
    </xdr:to>
    <xdr:sp macro="" textlink="">
      <xdr:nvSpPr>
        <xdr:cNvPr id="420" name="楕円 419">
          <a:extLst>
            <a:ext uri="{FF2B5EF4-FFF2-40B4-BE49-F238E27FC236}">
              <a16:creationId xmlns:a16="http://schemas.microsoft.com/office/drawing/2014/main" id="{CE8A308E-498C-4C10-9DE8-6681B56D99EB}"/>
            </a:ext>
          </a:extLst>
        </xdr:cNvPr>
        <xdr:cNvSpPr/>
      </xdr:nvSpPr>
      <xdr:spPr>
        <a:xfrm>
          <a:off x="1079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9525</xdr:rowOff>
    </xdr:from>
    <xdr:to>
      <xdr:col>10</xdr:col>
      <xdr:colOff>114300</xdr:colOff>
      <xdr:row>106</xdr:row>
      <xdr:rowOff>47625</xdr:rowOff>
    </xdr:to>
    <xdr:cxnSp macro="">
      <xdr:nvCxnSpPr>
        <xdr:cNvPr id="421" name="直線コネクタ 420">
          <a:extLst>
            <a:ext uri="{FF2B5EF4-FFF2-40B4-BE49-F238E27FC236}">
              <a16:creationId xmlns:a16="http://schemas.microsoft.com/office/drawing/2014/main" id="{0CC59A40-55C2-4B39-9B42-781D19DEBBB2}"/>
            </a:ext>
          </a:extLst>
        </xdr:cNvPr>
        <xdr:cNvCxnSpPr/>
      </xdr:nvCxnSpPr>
      <xdr:spPr>
        <a:xfrm>
          <a:off x="1130300" y="18183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45738</xdr:rowOff>
    </xdr:from>
    <xdr:ext cx="405111" cy="259045"/>
    <xdr:sp macro="" textlink="">
      <xdr:nvSpPr>
        <xdr:cNvPr id="422" name="n_1aveValue【港湾・漁港】&#10;有形固定資産減価償却率">
          <a:extLst>
            <a:ext uri="{FF2B5EF4-FFF2-40B4-BE49-F238E27FC236}">
              <a16:creationId xmlns:a16="http://schemas.microsoft.com/office/drawing/2014/main" id="{B2AE7BA1-5BBB-477D-B719-B5260AC10605}"/>
            </a:ext>
          </a:extLst>
        </xdr:cNvPr>
        <xdr:cNvSpPr txBox="1"/>
      </xdr:nvSpPr>
      <xdr:spPr>
        <a:xfrm>
          <a:off x="35820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3" name="n_2aveValue【港湾・漁港】&#10;有形固定資産減価償却率">
          <a:extLst>
            <a:ext uri="{FF2B5EF4-FFF2-40B4-BE49-F238E27FC236}">
              <a16:creationId xmlns:a16="http://schemas.microsoft.com/office/drawing/2014/main" id="{B3A153C4-35CD-490A-997E-5B13E2E487B2}"/>
            </a:ext>
          </a:extLst>
        </xdr:cNvPr>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160038</xdr:rowOff>
    </xdr:from>
    <xdr:ext cx="405111" cy="259045"/>
    <xdr:sp macro="" textlink="">
      <xdr:nvSpPr>
        <xdr:cNvPr id="424" name="n_3aveValue【港湾・漁港】&#10;有形固定資産減価償却率">
          <a:extLst>
            <a:ext uri="{FF2B5EF4-FFF2-40B4-BE49-F238E27FC236}">
              <a16:creationId xmlns:a16="http://schemas.microsoft.com/office/drawing/2014/main" id="{AD64441B-36E8-4058-A38E-4F7B5D9F2FEB}"/>
            </a:ext>
          </a:extLst>
        </xdr:cNvPr>
        <xdr:cNvSpPr txBox="1"/>
      </xdr:nvSpPr>
      <xdr:spPr>
        <a:xfrm>
          <a:off x="1816744" y="1833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22877</xdr:rowOff>
    </xdr:from>
    <xdr:ext cx="405111" cy="259045"/>
    <xdr:sp macro="" textlink="">
      <xdr:nvSpPr>
        <xdr:cNvPr id="425" name="n_4aveValue【港湾・漁港】&#10;有形固定資産減価償却率">
          <a:extLst>
            <a:ext uri="{FF2B5EF4-FFF2-40B4-BE49-F238E27FC236}">
              <a16:creationId xmlns:a16="http://schemas.microsoft.com/office/drawing/2014/main" id="{7F7AC5C8-807A-4437-9E25-5874DF819A15}"/>
            </a:ext>
          </a:extLst>
        </xdr:cNvPr>
        <xdr:cNvSpPr txBox="1"/>
      </xdr:nvSpPr>
      <xdr:spPr>
        <a:xfrm>
          <a:off x="927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21607</xdr:rowOff>
    </xdr:from>
    <xdr:ext cx="405111" cy="259045"/>
    <xdr:sp macro="" textlink="">
      <xdr:nvSpPr>
        <xdr:cNvPr id="426" name="n_1mainValue【港湾・漁港】&#10;有形固定資産減価償却率">
          <a:extLst>
            <a:ext uri="{FF2B5EF4-FFF2-40B4-BE49-F238E27FC236}">
              <a16:creationId xmlns:a16="http://schemas.microsoft.com/office/drawing/2014/main" id="{78DAE07D-0581-43E3-872B-84014BBD0294}"/>
            </a:ext>
          </a:extLst>
        </xdr:cNvPr>
        <xdr:cNvSpPr txBox="1"/>
      </xdr:nvSpPr>
      <xdr:spPr>
        <a:xfrm>
          <a:off x="358204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154957</xdr:rowOff>
    </xdr:from>
    <xdr:ext cx="405111" cy="259045"/>
    <xdr:sp macro="" textlink="">
      <xdr:nvSpPr>
        <xdr:cNvPr id="427" name="n_2mainValue【港湾・漁港】&#10;有形固定資産減価償却率">
          <a:extLst>
            <a:ext uri="{FF2B5EF4-FFF2-40B4-BE49-F238E27FC236}">
              <a16:creationId xmlns:a16="http://schemas.microsoft.com/office/drawing/2014/main" id="{83913850-8E6E-462D-941E-5BCF47CFCA61}"/>
            </a:ext>
          </a:extLst>
        </xdr:cNvPr>
        <xdr:cNvSpPr txBox="1"/>
      </xdr:nvSpPr>
      <xdr:spPr>
        <a:xfrm>
          <a:off x="2705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114952</xdr:rowOff>
    </xdr:from>
    <xdr:ext cx="405111" cy="259045"/>
    <xdr:sp macro="" textlink="">
      <xdr:nvSpPr>
        <xdr:cNvPr id="428" name="n_3mainValue【港湾・漁港】&#10;有形固定資産減価償却率">
          <a:extLst>
            <a:ext uri="{FF2B5EF4-FFF2-40B4-BE49-F238E27FC236}">
              <a16:creationId xmlns:a16="http://schemas.microsoft.com/office/drawing/2014/main" id="{9EE0B44A-3914-4369-956D-B96A6DD29FC1}"/>
            </a:ext>
          </a:extLst>
        </xdr:cNvPr>
        <xdr:cNvSpPr txBox="1"/>
      </xdr:nvSpPr>
      <xdr:spPr>
        <a:xfrm>
          <a:off x="1816744" y="17945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76852</xdr:rowOff>
    </xdr:from>
    <xdr:ext cx="405111" cy="259045"/>
    <xdr:sp macro="" textlink="">
      <xdr:nvSpPr>
        <xdr:cNvPr id="429" name="n_4mainValue【港湾・漁港】&#10;有形固定資産減価償却率">
          <a:extLst>
            <a:ext uri="{FF2B5EF4-FFF2-40B4-BE49-F238E27FC236}">
              <a16:creationId xmlns:a16="http://schemas.microsoft.com/office/drawing/2014/main" id="{98D5A142-B677-449B-8324-523A0B12949A}"/>
            </a:ext>
          </a:extLst>
        </xdr:cNvPr>
        <xdr:cNvSpPr txBox="1"/>
      </xdr:nvSpPr>
      <xdr:spPr>
        <a:xfrm>
          <a:off x="927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287A5CEC-C90B-4CC1-AEB4-942300C9DA4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E4C1C292-9E4B-4136-B75F-7829D3A9E88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7CAD3978-54CB-46D0-8261-A87CC0C7CB9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4AD32877-AF1C-4471-9D57-3D56CD9776D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C6B099D3-D54C-423D-83F0-03B1E479748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558D20D2-9583-4224-A1F7-D55FF0445AF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50464717-869F-4479-8883-E638B7716F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272EF7AF-93B1-4CC3-99FF-C6EF93D35FB1}"/>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EB7AC64-D17C-4DA3-89C1-43BFB348703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771AEB42-D316-405E-A845-0579E93DFC8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E748690F-1707-4F1D-8E1D-5F63747E9215}"/>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C36733AB-1647-4C25-9C89-FC5B6B4794A3}"/>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1B9D8D87-7CB8-49AD-B1D1-F70045A70CC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B0E8FBFA-D3F4-4083-B645-BB3803C874B2}"/>
            </a:ext>
          </a:extLst>
        </xdr:cNvPr>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EC357971-7730-4BE1-B793-23791807E99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F3C62442-3440-43B5-92A9-2CF2BDDDB9DC}"/>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D3A945B0-8EBC-4F0D-AB7D-A1F8A344B04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09AC2636-A886-4F13-ABE2-0E2A19248426}"/>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95B124B5-2519-41D2-82B9-E7E0168285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F072133D-4C2C-42D3-9A4D-6230D5414A9B}"/>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54DE48D2-8799-4F40-8907-7793D40C113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5105</xdr:rowOff>
    </xdr:from>
    <xdr:to>
      <xdr:col>54</xdr:col>
      <xdr:colOff>189865</xdr:colOff>
      <xdr:row>108</xdr:row>
      <xdr:rowOff>74133</xdr:rowOff>
    </xdr:to>
    <xdr:cxnSp macro="">
      <xdr:nvCxnSpPr>
        <xdr:cNvPr id="451" name="直線コネクタ 450">
          <a:extLst>
            <a:ext uri="{FF2B5EF4-FFF2-40B4-BE49-F238E27FC236}">
              <a16:creationId xmlns:a16="http://schemas.microsoft.com/office/drawing/2014/main" id="{64E7C4BF-6DF0-4E33-ACE2-2210BBCB70BD}"/>
            </a:ext>
          </a:extLst>
        </xdr:cNvPr>
        <xdr:cNvCxnSpPr/>
      </xdr:nvCxnSpPr>
      <xdr:spPr>
        <a:xfrm flipV="1">
          <a:off x="10476865" y="17150105"/>
          <a:ext cx="0" cy="1440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77960</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5D13CAD4-C9FA-4A32-A666-C8A4A3545E4D}"/>
            </a:ext>
          </a:extLst>
        </xdr:cNvPr>
        <xdr:cNvSpPr txBox="1"/>
      </xdr:nvSpPr>
      <xdr:spPr>
        <a:xfrm>
          <a:off x="10515600" y="18594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74133</xdr:rowOff>
    </xdr:from>
    <xdr:to>
      <xdr:col>55</xdr:col>
      <xdr:colOff>88900</xdr:colOff>
      <xdr:row>108</xdr:row>
      <xdr:rowOff>74133</xdr:rowOff>
    </xdr:to>
    <xdr:cxnSp macro="">
      <xdr:nvCxnSpPr>
        <xdr:cNvPr id="453" name="直線コネクタ 452">
          <a:extLst>
            <a:ext uri="{FF2B5EF4-FFF2-40B4-BE49-F238E27FC236}">
              <a16:creationId xmlns:a16="http://schemas.microsoft.com/office/drawing/2014/main" id="{77CEA7B1-3B2A-4CEC-883B-AE32A3B915F9}"/>
            </a:ext>
          </a:extLst>
        </xdr:cNvPr>
        <xdr:cNvCxnSpPr/>
      </xdr:nvCxnSpPr>
      <xdr:spPr>
        <a:xfrm>
          <a:off x="10388600" y="1859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123232</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1B45E264-143A-45D4-955E-9AC2EE1BD6D0}"/>
            </a:ext>
          </a:extLst>
        </xdr:cNvPr>
        <xdr:cNvSpPr txBox="1"/>
      </xdr:nvSpPr>
      <xdr:spPr>
        <a:xfrm>
          <a:off x="10515600" y="1692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5105</xdr:rowOff>
    </xdr:from>
    <xdr:to>
      <xdr:col>55</xdr:col>
      <xdr:colOff>88900</xdr:colOff>
      <xdr:row>100</xdr:row>
      <xdr:rowOff>5105</xdr:rowOff>
    </xdr:to>
    <xdr:cxnSp macro="">
      <xdr:nvCxnSpPr>
        <xdr:cNvPr id="455" name="直線コネクタ 454">
          <a:extLst>
            <a:ext uri="{FF2B5EF4-FFF2-40B4-BE49-F238E27FC236}">
              <a16:creationId xmlns:a16="http://schemas.microsoft.com/office/drawing/2014/main" id="{40C126B6-8877-4697-89CA-7EBD2FA40511}"/>
            </a:ext>
          </a:extLst>
        </xdr:cNvPr>
        <xdr:cNvCxnSpPr/>
      </xdr:nvCxnSpPr>
      <xdr:spPr>
        <a:xfrm>
          <a:off x="10388600" y="1715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82449</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8F3F1659-2981-4B4E-A664-4C0F182E342C}"/>
            </a:ext>
          </a:extLst>
        </xdr:cNvPr>
        <xdr:cNvSpPr txBox="1"/>
      </xdr:nvSpPr>
      <xdr:spPr>
        <a:xfrm>
          <a:off x="10515600" y="17741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59572</xdr:rowOff>
    </xdr:from>
    <xdr:to>
      <xdr:col>55</xdr:col>
      <xdr:colOff>50800</xdr:colOff>
      <xdr:row>104</xdr:row>
      <xdr:rowOff>161172</xdr:rowOff>
    </xdr:to>
    <xdr:sp macro="" textlink="">
      <xdr:nvSpPr>
        <xdr:cNvPr id="457" name="フローチャート: 判断 456">
          <a:extLst>
            <a:ext uri="{FF2B5EF4-FFF2-40B4-BE49-F238E27FC236}">
              <a16:creationId xmlns:a16="http://schemas.microsoft.com/office/drawing/2014/main" id="{2D3140FE-18E9-4F8C-BCD2-377E3A819A0B}"/>
            </a:ext>
          </a:extLst>
        </xdr:cNvPr>
        <xdr:cNvSpPr/>
      </xdr:nvSpPr>
      <xdr:spPr>
        <a:xfrm>
          <a:off x="10426700" y="178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69273</xdr:rowOff>
    </xdr:from>
    <xdr:to>
      <xdr:col>50</xdr:col>
      <xdr:colOff>165100</xdr:colOff>
      <xdr:row>104</xdr:row>
      <xdr:rowOff>170873</xdr:rowOff>
    </xdr:to>
    <xdr:sp macro="" textlink="">
      <xdr:nvSpPr>
        <xdr:cNvPr id="458" name="フローチャート: 判断 457">
          <a:extLst>
            <a:ext uri="{FF2B5EF4-FFF2-40B4-BE49-F238E27FC236}">
              <a16:creationId xmlns:a16="http://schemas.microsoft.com/office/drawing/2014/main" id="{E0B13076-0C38-46C6-B287-68AA724F7280}"/>
            </a:ext>
          </a:extLst>
        </xdr:cNvPr>
        <xdr:cNvSpPr/>
      </xdr:nvSpPr>
      <xdr:spPr>
        <a:xfrm>
          <a:off x="9588500" y="1790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72930</xdr:rowOff>
    </xdr:from>
    <xdr:to>
      <xdr:col>46</xdr:col>
      <xdr:colOff>38100</xdr:colOff>
      <xdr:row>105</xdr:row>
      <xdr:rowOff>3080</xdr:rowOff>
    </xdr:to>
    <xdr:sp macro="" textlink="">
      <xdr:nvSpPr>
        <xdr:cNvPr id="459" name="フローチャート: 判断 458">
          <a:extLst>
            <a:ext uri="{FF2B5EF4-FFF2-40B4-BE49-F238E27FC236}">
              <a16:creationId xmlns:a16="http://schemas.microsoft.com/office/drawing/2014/main" id="{DC28C78A-E07A-4FBB-8E25-454E1ADA4626}"/>
            </a:ext>
          </a:extLst>
        </xdr:cNvPr>
        <xdr:cNvSpPr/>
      </xdr:nvSpPr>
      <xdr:spPr>
        <a:xfrm>
          <a:off x="8699500" y="1790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78553</xdr:rowOff>
    </xdr:from>
    <xdr:to>
      <xdr:col>41</xdr:col>
      <xdr:colOff>101600</xdr:colOff>
      <xdr:row>105</xdr:row>
      <xdr:rowOff>8703</xdr:rowOff>
    </xdr:to>
    <xdr:sp macro="" textlink="">
      <xdr:nvSpPr>
        <xdr:cNvPr id="460" name="フローチャート: 判断 459">
          <a:extLst>
            <a:ext uri="{FF2B5EF4-FFF2-40B4-BE49-F238E27FC236}">
              <a16:creationId xmlns:a16="http://schemas.microsoft.com/office/drawing/2014/main" id="{245F4722-6C0A-4ED3-BF4C-E30B88B930CC}"/>
            </a:ext>
          </a:extLst>
        </xdr:cNvPr>
        <xdr:cNvSpPr/>
      </xdr:nvSpPr>
      <xdr:spPr>
        <a:xfrm>
          <a:off x="7810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141858</xdr:rowOff>
    </xdr:from>
    <xdr:to>
      <xdr:col>36</xdr:col>
      <xdr:colOff>165100</xdr:colOff>
      <xdr:row>105</xdr:row>
      <xdr:rowOff>72008</xdr:rowOff>
    </xdr:to>
    <xdr:sp macro="" textlink="">
      <xdr:nvSpPr>
        <xdr:cNvPr id="461" name="フローチャート: 判断 460">
          <a:extLst>
            <a:ext uri="{FF2B5EF4-FFF2-40B4-BE49-F238E27FC236}">
              <a16:creationId xmlns:a16="http://schemas.microsoft.com/office/drawing/2014/main" id="{FF18C418-2382-4CA0-83ED-A9C6F0017D22}"/>
            </a:ext>
          </a:extLst>
        </xdr:cNvPr>
        <xdr:cNvSpPr/>
      </xdr:nvSpPr>
      <xdr:spPr>
        <a:xfrm>
          <a:off x="6921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23904748-336F-4ABA-939F-60FE9D638DC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2D21C3AF-1AD4-47A8-9DCC-7C63DCA24DD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57B6D3C9-BD14-47AA-8892-AA978F2B200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B7B6531D-4DE9-456F-8B83-B933B45E491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AC813408-0E40-4DFE-8320-3D2A1674703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11401</xdr:rowOff>
    </xdr:from>
    <xdr:to>
      <xdr:col>55</xdr:col>
      <xdr:colOff>50800</xdr:colOff>
      <xdr:row>108</xdr:row>
      <xdr:rowOff>113001</xdr:rowOff>
    </xdr:to>
    <xdr:sp macro="" textlink="">
      <xdr:nvSpPr>
        <xdr:cNvPr id="467" name="楕円 466">
          <a:extLst>
            <a:ext uri="{FF2B5EF4-FFF2-40B4-BE49-F238E27FC236}">
              <a16:creationId xmlns:a16="http://schemas.microsoft.com/office/drawing/2014/main" id="{9ABEE1D9-B9E9-4260-BCE6-2F78B303EE75}"/>
            </a:ext>
          </a:extLst>
        </xdr:cNvPr>
        <xdr:cNvSpPr/>
      </xdr:nvSpPr>
      <xdr:spPr>
        <a:xfrm>
          <a:off x="10426700" y="18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97778</xdr:rowOff>
    </xdr:from>
    <xdr:ext cx="469744" cy="259045"/>
    <xdr:sp macro="" textlink="">
      <xdr:nvSpPr>
        <xdr:cNvPr id="468" name="【港湾・漁港】&#10;一人当たり有形固定資産（償却資産）額該当値テキスト">
          <a:extLst>
            <a:ext uri="{FF2B5EF4-FFF2-40B4-BE49-F238E27FC236}">
              <a16:creationId xmlns:a16="http://schemas.microsoft.com/office/drawing/2014/main" id="{9F187DCF-7A47-43B7-85E1-9EE21136E28E}"/>
            </a:ext>
          </a:extLst>
        </xdr:cNvPr>
        <xdr:cNvSpPr txBox="1"/>
      </xdr:nvSpPr>
      <xdr:spPr>
        <a:xfrm>
          <a:off x="10515600" y="184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11401</xdr:rowOff>
    </xdr:from>
    <xdr:to>
      <xdr:col>50</xdr:col>
      <xdr:colOff>165100</xdr:colOff>
      <xdr:row>108</xdr:row>
      <xdr:rowOff>113001</xdr:rowOff>
    </xdr:to>
    <xdr:sp macro="" textlink="">
      <xdr:nvSpPr>
        <xdr:cNvPr id="469" name="楕円 468">
          <a:extLst>
            <a:ext uri="{FF2B5EF4-FFF2-40B4-BE49-F238E27FC236}">
              <a16:creationId xmlns:a16="http://schemas.microsoft.com/office/drawing/2014/main" id="{0BF4E695-C0F6-456D-9DA9-291BCF67D8D5}"/>
            </a:ext>
          </a:extLst>
        </xdr:cNvPr>
        <xdr:cNvSpPr/>
      </xdr:nvSpPr>
      <xdr:spPr>
        <a:xfrm>
          <a:off x="9588500" y="1852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62201</xdr:rowOff>
    </xdr:from>
    <xdr:to>
      <xdr:col>55</xdr:col>
      <xdr:colOff>0</xdr:colOff>
      <xdr:row>108</xdr:row>
      <xdr:rowOff>62201</xdr:rowOff>
    </xdr:to>
    <xdr:cxnSp macro="">
      <xdr:nvCxnSpPr>
        <xdr:cNvPr id="470" name="直線コネクタ 469">
          <a:extLst>
            <a:ext uri="{FF2B5EF4-FFF2-40B4-BE49-F238E27FC236}">
              <a16:creationId xmlns:a16="http://schemas.microsoft.com/office/drawing/2014/main" id="{88AAEBC9-2024-4DDE-BE15-406A368C54AA}"/>
            </a:ext>
          </a:extLst>
        </xdr:cNvPr>
        <xdr:cNvCxnSpPr/>
      </xdr:nvCxnSpPr>
      <xdr:spPr>
        <a:xfrm>
          <a:off x="9639300" y="185788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11392</xdr:rowOff>
    </xdr:from>
    <xdr:to>
      <xdr:col>46</xdr:col>
      <xdr:colOff>38100</xdr:colOff>
      <xdr:row>108</xdr:row>
      <xdr:rowOff>112992</xdr:rowOff>
    </xdr:to>
    <xdr:sp macro="" textlink="">
      <xdr:nvSpPr>
        <xdr:cNvPr id="471" name="楕円 470">
          <a:extLst>
            <a:ext uri="{FF2B5EF4-FFF2-40B4-BE49-F238E27FC236}">
              <a16:creationId xmlns:a16="http://schemas.microsoft.com/office/drawing/2014/main" id="{843BB53F-830D-45D2-9C45-0D1D5FB24CA7}"/>
            </a:ext>
          </a:extLst>
        </xdr:cNvPr>
        <xdr:cNvSpPr/>
      </xdr:nvSpPr>
      <xdr:spPr>
        <a:xfrm>
          <a:off x="8699500" y="1852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62192</xdr:rowOff>
    </xdr:from>
    <xdr:to>
      <xdr:col>50</xdr:col>
      <xdr:colOff>114300</xdr:colOff>
      <xdr:row>108</xdr:row>
      <xdr:rowOff>62201</xdr:rowOff>
    </xdr:to>
    <xdr:cxnSp macro="">
      <xdr:nvCxnSpPr>
        <xdr:cNvPr id="472" name="直線コネクタ 471">
          <a:extLst>
            <a:ext uri="{FF2B5EF4-FFF2-40B4-BE49-F238E27FC236}">
              <a16:creationId xmlns:a16="http://schemas.microsoft.com/office/drawing/2014/main" id="{6442B0A5-01E8-412A-B944-CE5AFCE398B7}"/>
            </a:ext>
          </a:extLst>
        </xdr:cNvPr>
        <xdr:cNvCxnSpPr/>
      </xdr:nvCxnSpPr>
      <xdr:spPr>
        <a:xfrm>
          <a:off x="8750300" y="18578792"/>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11373</xdr:rowOff>
    </xdr:from>
    <xdr:to>
      <xdr:col>41</xdr:col>
      <xdr:colOff>101600</xdr:colOff>
      <xdr:row>108</xdr:row>
      <xdr:rowOff>112973</xdr:rowOff>
    </xdr:to>
    <xdr:sp macro="" textlink="">
      <xdr:nvSpPr>
        <xdr:cNvPr id="473" name="楕円 472">
          <a:extLst>
            <a:ext uri="{FF2B5EF4-FFF2-40B4-BE49-F238E27FC236}">
              <a16:creationId xmlns:a16="http://schemas.microsoft.com/office/drawing/2014/main" id="{1A33A5C8-C340-45D1-A8FB-B15D2E17EAD9}"/>
            </a:ext>
          </a:extLst>
        </xdr:cNvPr>
        <xdr:cNvSpPr/>
      </xdr:nvSpPr>
      <xdr:spPr>
        <a:xfrm>
          <a:off x="7810500" y="1852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62173</xdr:rowOff>
    </xdr:from>
    <xdr:to>
      <xdr:col>45</xdr:col>
      <xdr:colOff>177800</xdr:colOff>
      <xdr:row>108</xdr:row>
      <xdr:rowOff>62192</xdr:rowOff>
    </xdr:to>
    <xdr:cxnSp macro="">
      <xdr:nvCxnSpPr>
        <xdr:cNvPr id="474" name="直線コネクタ 473">
          <a:extLst>
            <a:ext uri="{FF2B5EF4-FFF2-40B4-BE49-F238E27FC236}">
              <a16:creationId xmlns:a16="http://schemas.microsoft.com/office/drawing/2014/main" id="{40FE77D5-40A5-42F1-9970-057F250A593B}"/>
            </a:ext>
          </a:extLst>
        </xdr:cNvPr>
        <xdr:cNvCxnSpPr/>
      </xdr:nvCxnSpPr>
      <xdr:spPr>
        <a:xfrm>
          <a:off x="7861300" y="18578773"/>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11345</xdr:rowOff>
    </xdr:from>
    <xdr:to>
      <xdr:col>36</xdr:col>
      <xdr:colOff>165100</xdr:colOff>
      <xdr:row>108</xdr:row>
      <xdr:rowOff>112945</xdr:rowOff>
    </xdr:to>
    <xdr:sp macro="" textlink="">
      <xdr:nvSpPr>
        <xdr:cNvPr id="475" name="楕円 474">
          <a:extLst>
            <a:ext uri="{FF2B5EF4-FFF2-40B4-BE49-F238E27FC236}">
              <a16:creationId xmlns:a16="http://schemas.microsoft.com/office/drawing/2014/main" id="{D4DC6C6C-9EC6-4F42-AC1D-4F069ACF28C4}"/>
            </a:ext>
          </a:extLst>
        </xdr:cNvPr>
        <xdr:cNvSpPr/>
      </xdr:nvSpPr>
      <xdr:spPr>
        <a:xfrm>
          <a:off x="6921500" y="1852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62145</xdr:rowOff>
    </xdr:from>
    <xdr:to>
      <xdr:col>41</xdr:col>
      <xdr:colOff>50800</xdr:colOff>
      <xdr:row>108</xdr:row>
      <xdr:rowOff>62173</xdr:rowOff>
    </xdr:to>
    <xdr:cxnSp macro="">
      <xdr:nvCxnSpPr>
        <xdr:cNvPr id="476" name="直線コネクタ 475">
          <a:extLst>
            <a:ext uri="{FF2B5EF4-FFF2-40B4-BE49-F238E27FC236}">
              <a16:creationId xmlns:a16="http://schemas.microsoft.com/office/drawing/2014/main" id="{6D505F12-8CFE-4B21-8B5B-44C15AAEC8FB}"/>
            </a:ext>
          </a:extLst>
        </xdr:cNvPr>
        <xdr:cNvCxnSpPr/>
      </xdr:nvCxnSpPr>
      <xdr:spPr>
        <a:xfrm>
          <a:off x="6972300" y="18578745"/>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15950</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7C4F4C21-9A26-4650-9D24-E85FB8AE70B4}"/>
            </a:ext>
          </a:extLst>
        </xdr:cNvPr>
        <xdr:cNvSpPr txBox="1"/>
      </xdr:nvSpPr>
      <xdr:spPr>
        <a:xfrm>
          <a:off x="9359411" y="1767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19607</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7058A247-B4E7-44A5-B750-A06769164EF9}"/>
            </a:ext>
          </a:extLst>
        </xdr:cNvPr>
        <xdr:cNvSpPr txBox="1"/>
      </xdr:nvSpPr>
      <xdr:spPr>
        <a:xfrm>
          <a:off x="8483111" y="1767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25230</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D3EA9817-FD03-4985-9565-B8CEA52D2CDB}"/>
            </a:ext>
          </a:extLst>
        </xdr:cNvPr>
        <xdr:cNvSpPr txBox="1"/>
      </xdr:nvSpPr>
      <xdr:spPr>
        <a:xfrm>
          <a:off x="7594111" y="176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88535</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4544AAB5-3C7E-4AC4-B5D3-DC561E658D27}"/>
            </a:ext>
          </a:extLst>
        </xdr:cNvPr>
        <xdr:cNvSpPr txBox="1"/>
      </xdr:nvSpPr>
      <xdr:spPr>
        <a:xfrm>
          <a:off x="6705111" y="177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104128</xdr:rowOff>
    </xdr:from>
    <xdr:ext cx="469744" cy="259045"/>
    <xdr:sp macro="" textlink="">
      <xdr:nvSpPr>
        <xdr:cNvPr id="481" name="n_1mainValue【港湾・漁港】&#10;一人当たり有形固定資産（償却資産）額">
          <a:extLst>
            <a:ext uri="{FF2B5EF4-FFF2-40B4-BE49-F238E27FC236}">
              <a16:creationId xmlns:a16="http://schemas.microsoft.com/office/drawing/2014/main" id="{6DEF5CA0-4C70-4F03-B3B4-36D7B92454CC}"/>
            </a:ext>
          </a:extLst>
        </xdr:cNvPr>
        <xdr:cNvSpPr txBox="1"/>
      </xdr:nvSpPr>
      <xdr:spPr>
        <a:xfrm>
          <a:off x="9391728" y="1862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104119</xdr:rowOff>
    </xdr:from>
    <xdr:ext cx="469744" cy="259045"/>
    <xdr:sp macro="" textlink="">
      <xdr:nvSpPr>
        <xdr:cNvPr id="482" name="n_2mainValue【港湾・漁港】&#10;一人当たり有形固定資産（償却資産）額">
          <a:extLst>
            <a:ext uri="{FF2B5EF4-FFF2-40B4-BE49-F238E27FC236}">
              <a16:creationId xmlns:a16="http://schemas.microsoft.com/office/drawing/2014/main" id="{037D01A0-2D6F-49C1-AFE6-66D500DA7D41}"/>
            </a:ext>
          </a:extLst>
        </xdr:cNvPr>
        <xdr:cNvSpPr txBox="1"/>
      </xdr:nvSpPr>
      <xdr:spPr>
        <a:xfrm>
          <a:off x="8515428" y="1862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104100</xdr:rowOff>
    </xdr:from>
    <xdr:ext cx="469744" cy="259045"/>
    <xdr:sp macro="" textlink="">
      <xdr:nvSpPr>
        <xdr:cNvPr id="483" name="n_3mainValue【港湾・漁港】&#10;一人当たり有形固定資産（償却資産）額">
          <a:extLst>
            <a:ext uri="{FF2B5EF4-FFF2-40B4-BE49-F238E27FC236}">
              <a16:creationId xmlns:a16="http://schemas.microsoft.com/office/drawing/2014/main" id="{7435A5D7-746C-4337-97D8-10041A6F1944}"/>
            </a:ext>
          </a:extLst>
        </xdr:cNvPr>
        <xdr:cNvSpPr txBox="1"/>
      </xdr:nvSpPr>
      <xdr:spPr>
        <a:xfrm>
          <a:off x="7626428" y="1862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104072</xdr:rowOff>
    </xdr:from>
    <xdr:ext cx="469744" cy="259045"/>
    <xdr:sp macro="" textlink="">
      <xdr:nvSpPr>
        <xdr:cNvPr id="484" name="n_4mainValue【港湾・漁港】&#10;一人当たり有形固定資産（償却資産）額">
          <a:extLst>
            <a:ext uri="{FF2B5EF4-FFF2-40B4-BE49-F238E27FC236}">
              <a16:creationId xmlns:a16="http://schemas.microsoft.com/office/drawing/2014/main" id="{317B86F8-E26C-4FF5-966C-62D72FE6A54F}"/>
            </a:ext>
          </a:extLst>
        </xdr:cNvPr>
        <xdr:cNvSpPr txBox="1"/>
      </xdr:nvSpPr>
      <xdr:spPr>
        <a:xfrm>
          <a:off x="6737428" y="1862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579340A2-9B5C-4158-8BC8-D392736FA19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45550ED3-2694-4635-8168-58285FE4506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FBF00546-A5B4-46A2-A8A0-C91FE3A3331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7C5BD15F-66A2-4DB1-9373-12DDD0E697B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3015628D-2920-4FE9-A956-AEB5087CED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F10380D7-BE3E-4C0B-B50E-B0531335E0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1AC72AB3-8623-457A-8717-7D2D9A2C93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5E1806EC-D216-497E-8343-15D1B27488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46DE6D39-6C2C-4AAA-A6FB-9DDAE8D0407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427B3032-3308-4517-A8DF-87C54C356D1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2ECA71BD-0468-4DF3-9418-E6626F24264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6" name="直線コネクタ 495">
          <a:extLst>
            <a:ext uri="{FF2B5EF4-FFF2-40B4-BE49-F238E27FC236}">
              <a16:creationId xmlns:a16="http://schemas.microsoft.com/office/drawing/2014/main" id="{121F6ED4-AF00-4424-B2F7-6FA0DA827DD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97" name="テキスト ボックス 496">
          <a:extLst>
            <a:ext uri="{FF2B5EF4-FFF2-40B4-BE49-F238E27FC236}">
              <a16:creationId xmlns:a16="http://schemas.microsoft.com/office/drawing/2014/main" id="{9B509176-EE0C-468F-B84D-EF60603802C1}"/>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8" name="直線コネクタ 497">
          <a:extLst>
            <a:ext uri="{FF2B5EF4-FFF2-40B4-BE49-F238E27FC236}">
              <a16:creationId xmlns:a16="http://schemas.microsoft.com/office/drawing/2014/main" id="{45229745-40FC-4599-B53F-FD720AFDEB5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9" name="テキスト ボックス 498">
          <a:extLst>
            <a:ext uri="{FF2B5EF4-FFF2-40B4-BE49-F238E27FC236}">
              <a16:creationId xmlns:a16="http://schemas.microsoft.com/office/drawing/2014/main" id="{70B15814-DED4-49AD-AB0E-7A2C8D5C16A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0" name="直線コネクタ 499">
          <a:extLst>
            <a:ext uri="{FF2B5EF4-FFF2-40B4-BE49-F238E27FC236}">
              <a16:creationId xmlns:a16="http://schemas.microsoft.com/office/drawing/2014/main" id="{5DCE24F3-6098-43E3-BEEF-C46D2842AF4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1" name="テキスト ボックス 500">
          <a:extLst>
            <a:ext uri="{FF2B5EF4-FFF2-40B4-BE49-F238E27FC236}">
              <a16:creationId xmlns:a16="http://schemas.microsoft.com/office/drawing/2014/main" id="{B46D7B2C-E02C-4AF4-9209-CBE943C67EF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2" name="直線コネクタ 501">
          <a:extLst>
            <a:ext uri="{FF2B5EF4-FFF2-40B4-BE49-F238E27FC236}">
              <a16:creationId xmlns:a16="http://schemas.microsoft.com/office/drawing/2014/main" id="{DF2260D8-4F61-491B-A397-26A74ECB6F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3" name="テキスト ボックス 502">
          <a:extLst>
            <a:ext uri="{FF2B5EF4-FFF2-40B4-BE49-F238E27FC236}">
              <a16:creationId xmlns:a16="http://schemas.microsoft.com/office/drawing/2014/main" id="{E4338AED-DA87-4D11-B971-B0C30D6DC31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4" name="直線コネクタ 503">
          <a:extLst>
            <a:ext uri="{FF2B5EF4-FFF2-40B4-BE49-F238E27FC236}">
              <a16:creationId xmlns:a16="http://schemas.microsoft.com/office/drawing/2014/main" id="{3BB500A4-11A6-4099-BC6F-3074811CE50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5" name="テキスト ボックス 504">
          <a:extLst>
            <a:ext uri="{FF2B5EF4-FFF2-40B4-BE49-F238E27FC236}">
              <a16:creationId xmlns:a16="http://schemas.microsoft.com/office/drawing/2014/main" id="{636F08FA-6240-4BF4-BC2C-E52BB8439AA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6" name="直線コネクタ 505">
          <a:extLst>
            <a:ext uri="{FF2B5EF4-FFF2-40B4-BE49-F238E27FC236}">
              <a16:creationId xmlns:a16="http://schemas.microsoft.com/office/drawing/2014/main" id="{9603C325-5CC3-4412-A69E-F7D040BCFB4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07" name="テキスト ボックス 506">
          <a:extLst>
            <a:ext uri="{FF2B5EF4-FFF2-40B4-BE49-F238E27FC236}">
              <a16:creationId xmlns:a16="http://schemas.microsoft.com/office/drawing/2014/main" id="{E27B35D2-496E-4EC0-98FD-728A507489BA}"/>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42408E5E-4104-4A55-8DF9-4406EB2DCAC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C5C00D3A-1A5F-415E-86D5-457CA2C5909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6F4C5E15-5724-4AFF-8CDC-F439510C39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10886</xdr:rowOff>
    </xdr:from>
    <xdr:to>
      <xdr:col>85</xdr:col>
      <xdr:colOff>126364</xdr:colOff>
      <xdr:row>41</xdr:row>
      <xdr:rowOff>41910</xdr:rowOff>
    </xdr:to>
    <xdr:cxnSp macro="">
      <xdr:nvCxnSpPr>
        <xdr:cNvPr id="511" name="直線コネクタ 510">
          <a:extLst>
            <a:ext uri="{FF2B5EF4-FFF2-40B4-BE49-F238E27FC236}">
              <a16:creationId xmlns:a16="http://schemas.microsoft.com/office/drawing/2014/main" id="{7FF14627-4B86-4625-A7E5-9D1C03A66186}"/>
            </a:ext>
          </a:extLst>
        </xdr:cNvPr>
        <xdr:cNvCxnSpPr/>
      </xdr:nvCxnSpPr>
      <xdr:spPr>
        <a:xfrm flipV="1">
          <a:off x="16318864" y="5840186"/>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45737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4647C5BE-92AA-43EF-A840-6D87F9D46218}"/>
            </a:ext>
          </a:extLst>
        </xdr:cNvPr>
        <xdr:cNvSpPr txBox="1"/>
      </xdr:nvSpPr>
      <xdr:spPr>
        <a:xfrm>
          <a:off x="163576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41910</xdr:rowOff>
    </xdr:from>
    <xdr:to>
      <xdr:col>86</xdr:col>
      <xdr:colOff>25400</xdr:colOff>
      <xdr:row>41</xdr:row>
      <xdr:rowOff>41910</xdr:rowOff>
    </xdr:to>
    <xdr:cxnSp macro="">
      <xdr:nvCxnSpPr>
        <xdr:cNvPr id="513" name="直線コネクタ 512">
          <a:extLst>
            <a:ext uri="{FF2B5EF4-FFF2-40B4-BE49-F238E27FC236}">
              <a16:creationId xmlns:a16="http://schemas.microsoft.com/office/drawing/2014/main" id="{FBCC1C3B-8D4C-468E-ABDC-F23827084BF9}"/>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129013</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0AB22EAD-941F-4E3A-8707-11A17022E01B}"/>
            </a:ext>
          </a:extLst>
        </xdr:cNvPr>
        <xdr:cNvSpPr txBox="1"/>
      </xdr:nvSpPr>
      <xdr:spPr>
        <a:xfrm>
          <a:off x="16357600" y="561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10886</xdr:rowOff>
    </xdr:from>
    <xdr:to>
      <xdr:col>86</xdr:col>
      <xdr:colOff>25400</xdr:colOff>
      <xdr:row>34</xdr:row>
      <xdr:rowOff>10886</xdr:rowOff>
    </xdr:to>
    <xdr:cxnSp macro="">
      <xdr:nvCxnSpPr>
        <xdr:cNvPr id="515" name="直線コネクタ 514">
          <a:extLst>
            <a:ext uri="{FF2B5EF4-FFF2-40B4-BE49-F238E27FC236}">
              <a16:creationId xmlns:a16="http://schemas.microsoft.com/office/drawing/2014/main" id="{A08F2997-AB9D-44EC-934F-3C80653CC43F}"/>
            </a:ext>
          </a:extLst>
        </xdr:cNvPr>
        <xdr:cNvCxnSpPr/>
      </xdr:nvCxnSpPr>
      <xdr:spPr>
        <a:xfrm>
          <a:off x="16230600" y="584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116857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A44C1C06-6393-405C-BC51-CB205C88AF92}"/>
            </a:ext>
          </a:extLst>
        </xdr:cNvPr>
        <xdr:cNvSpPr txBox="1"/>
      </xdr:nvSpPr>
      <xdr:spPr>
        <a:xfrm>
          <a:off x="16357600" y="646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17" name="フローチャート: 判断 516">
          <a:extLst>
            <a:ext uri="{FF2B5EF4-FFF2-40B4-BE49-F238E27FC236}">
              <a16:creationId xmlns:a16="http://schemas.microsoft.com/office/drawing/2014/main" id="{0164E5BD-BAF8-4C1B-BD7D-9441F9750419}"/>
            </a:ext>
          </a:extLst>
        </xdr:cNvPr>
        <xdr:cNvSpPr/>
      </xdr:nvSpPr>
      <xdr:spPr>
        <a:xfrm>
          <a:off x="16268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67854</xdr:rowOff>
    </xdr:from>
    <xdr:to>
      <xdr:col>81</xdr:col>
      <xdr:colOff>101600</xdr:colOff>
      <xdr:row>38</xdr:row>
      <xdr:rowOff>169454</xdr:rowOff>
    </xdr:to>
    <xdr:sp macro="" textlink="">
      <xdr:nvSpPr>
        <xdr:cNvPr id="518" name="フローチャート: 判断 517">
          <a:extLst>
            <a:ext uri="{FF2B5EF4-FFF2-40B4-BE49-F238E27FC236}">
              <a16:creationId xmlns:a16="http://schemas.microsoft.com/office/drawing/2014/main" id="{503E35B6-DB13-4A09-8C64-1E7C4DC83B4A}"/>
            </a:ext>
          </a:extLst>
        </xdr:cNvPr>
        <xdr:cNvSpPr/>
      </xdr:nvSpPr>
      <xdr:spPr>
        <a:xfrm>
          <a:off x="15430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44994</xdr:rowOff>
    </xdr:from>
    <xdr:to>
      <xdr:col>76</xdr:col>
      <xdr:colOff>165100</xdr:colOff>
      <xdr:row>38</xdr:row>
      <xdr:rowOff>146594</xdr:rowOff>
    </xdr:to>
    <xdr:sp macro="" textlink="">
      <xdr:nvSpPr>
        <xdr:cNvPr id="519" name="フローチャート: 判断 518">
          <a:extLst>
            <a:ext uri="{FF2B5EF4-FFF2-40B4-BE49-F238E27FC236}">
              <a16:creationId xmlns:a16="http://schemas.microsoft.com/office/drawing/2014/main" id="{4BC03574-ADCB-4E5A-9AF4-455887E9CA2F}"/>
            </a:ext>
          </a:extLst>
        </xdr:cNvPr>
        <xdr:cNvSpPr/>
      </xdr:nvSpPr>
      <xdr:spPr>
        <a:xfrm>
          <a:off x="14541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20" name="フローチャート: 判断 519">
          <a:extLst>
            <a:ext uri="{FF2B5EF4-FFF2-40B4-BE49-F238E27FC236}">
              <a16:creationId xmlns:a16="http://schemas.microsoft.com/office/drawing/2014/main" id="{C3C24518-4D4C-42CD-A59C-47264E26C440}"/>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521" name="フローチャート: 判断 520">
          <a:extLst>
            <a:ext uri="{FF2B5EF4-FFF2-40B4-BE49-F238E27FC236}">
              <a16:creationId xmlns:a16="http://schemas.microsoft.com/office/drawing/2014/main" id="{66E1E76C-7F4B-4EF3-9233-E754A68D15FA}"/>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DEB33FF7-B0E8-4273-9ACF-76D4638EDC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54C7462D-BBA5-4575-9B4E-9D3DC99B519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98E57363-9011-47D1-8C83-9BAB000F103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69516145-0F11-4B90-A23F-E6E32AF4F9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0B4BBB3-4555-4292-BB1C-B81D4E8F58D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58057</xdr:rowOff>
    </xdr:from>
    <xdr:to>
      <xdr:col>85</xdr:col>
      <xdr:colOff>177800</xdr:colOff>
      <xdr:row>40</xdr:row>
      <xdr:rowOff>159657</xdr:rowOff>
    </xdr:to>
    <xdr:sp macro="" textlink="">
      <xdr:nvSpPr>
        <xdr:cNvPr id="527" name="楕円 526">
          <a:extLst>
            <a:ext uri="{FF2B5EF4-FFF2-40B4-BE49-F238E27FC236}">
              <a16:creationId xmlns:a16="http://schemas.microsoft.com/office/drawing/2014/main" id="{6757CA84-BABD-46E8-B030-A478B7238F15}"/>
            </a:ext>
          </a:extLst>
        </xdr:cNvPr>
        <xdr:cNvSpPr/>
      </xdr:nvSpPr>
      <xdr:spPr>
        <a:xfrm>
          <a:off x="16268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144434</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BD1CF2A4-FA27-4C54-93B6-A772AFBB75A3}"/>
            </a:ext>
          </a:extLst>
        </xdr:cNvPr>
        <xdr:cNvSpPr txBox="1"/>
      </xdr:nvSpPr>
      <xdr:spPr>
        <a:xfrm>
          <a:off x="16357600" y="6830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74385</xdr:rowOff>
    </xdr:from>
    <xdr:to>
      <xdr:col>81</xdr:col>
      <xdr:colOff>101600</xdr:colOff>
      <xdr:row>41</xdr:row>
      <xdr:rowOff>4535</xdr:rowOff>
    </xdr:to>
    <xdr:sp macro="" textlink="">
      <xdr:nvSpPr>
        <xdr:cNvPr id="529" name="楕円 528">
          <a:extLst>
            <a:ext uri="{FF2B5EF4-FFF2-40B4-BE49-F238E27FC236}">
              <a16:creationId xmlns:a16="http://schemas.microsoft.com/office/drawing/2014/main" id="{6A8308BF-8A79-4278-986E-9B732B0D68BA}"/>
            </a:ext>
          </a:extLst>
        </xdr:cNvPr>
        <xdr:cNvSpPr/>
      </xdr:nvSpPr>
      <xdr:spPr>
        <a:xfrm>
          <a:off x="15430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108857</xdr:rowOff>
    </xdr:from>
    <xdr:to>
      <xdr:col>85</xdr:col>
      <xdr:colOff>127000</xdr:colOff>
      <xdr:row>40</xdr:row>
      <xdr:rowOff>125185</xdr:rowOff>
    </xdr:to>
    <xdr:cxnSp macro="">
      <xdr:nvCxnSpPr>
        <xdr:cNvPr id="530" name="直線コネクタ 529">
          <a:extLst>
            <a:ext uri="{FF2B5EF4-FFF2-40B4-BE49-F238E27FC236}">
              <a16:creationId xmlns:a16="http://schemas.microsoft.com/office/drawing/2014/main" id="{96C63EBE-2C14-4C58-B01E-2463D9B3B3DA}"/>
            </a:ext>
          </a:extLst>
        </xdr:cNvPr>
        <xdr:cNvCxnSpPr/>
      </xdr:nvCxnSpPr>
      <xdr:spPr>
        <a:xfrm flipV="1">
          <a:off x="15481300" y="6966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97246</xdr:rowOff>
    </xdr:from>
    <xdr:to>
      <xdr:col>76</xdr:col>
      <xdr:colOff>165100</xdr:colOff>
      <xdr:row>41</xdr:row>
      <xdr:rowOff>27396</xdr:rowOff>
    </xdr:to>
    <xdr:sp macro="" textlink="">
      <xdr:nvSpPr>
        <xdr:cNvPr id="531" name="楕円 530">
          <a:extLst>
            <a:ext uri="{FF2B5EF4-FFF2-40B4-BE49-F238E27FC236}">
              <a16:creationId xmlns:a16="http://schemas.microsoft.com/office/drawing/2014/main" id="{E7A8B105-9912-411D-A184-CA0F84AA71E8}"/>
            </a:ext>
          </a:extLst>
        </xdr:cNvPr>
        <xdr:cNvSpPr/>
      </xdr:nvSpPr>
      <xdr:spPr>
        <a:xfrm>
          <a:off x="14541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125185</xdr:rowOff>
    </xdr:from>
    <xdr:to>
      <xdr:col>81</xdr:col>
      <xdr:colOff>50800</xdr:colOff>
      <xdr:row>40</xdr:row>
      <xdr:rowOff>148046</xdr:rowOff>
    </xdr:to>
    <xdr:cxnSp macro="">
      <xdr:nvCxnSpPr>
        <xdr:cNvPr id="532" name="直線コネクタ 531">
          <a:extLst>
            <a:ext uri="{FF2B5EF4-FFF2-40B4-BE49-F238E27FC236}">
              <a16:creationId xmlns:a16="http://schemas.microsoft.com/office/drawing/2014/main" id="{4AC53032-3696-443B-845D-8E7AB9B11F46}"/>
            </a:ext>
          </a:extLst>
        </xdr:cNvPr>
        <xdr:cNvCxnSpPr/>
      </xdr:nvCxnSpPr>
      <xdr:spPr>
        <a:xfrm flipV="1">
          <a:off x="14592300" y="69831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149497</xdr:rowOff>
    </xdr:from>
    <xdr:to>
      <xdr:col>72</xdr:col>
      <xdr:colOff>38100</xdr:colOff>
      <xdr:row>41</xdr:row>
      <xdr:rowOff>79647</xdr:rowOff>
    </xdr:to>
    <xdr:sp macro="" textlink="">
      <xdr:nvSpPr>
        <xdr:cNvPr id="533" name="楕円 532">
          <a:extLst>
            <a:ext uri="{FF2B5EF4-FFF2-40B4-BE49-F238E27FC236}">
              <a16:creationId xmlns:a16="http://schemas.microsoft.com/office/drawing/2014/main" id="{099409F3-E7FB-489F-A760-AD669B62D46E}"/>
            </a:ext>
          </a:extLst>
        </xdr:cNvPr>
        <xdr:cNvSpPr/>
      </xdr:nvSpPr>
      <xdr:spPr>
        <a:xfrm>
          <a:off x="1365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148046</xdr:rowOff>
    </xdr:from>
    <xdr:to>
      <xdr:col>76</xdr:col>
      <xdr:colOff>114300</xdr:colOff>
      <xdr:row>41</xdr:row>
      <xdr:rowOff>28847</xdr:rowOff>
    </xdr:to>
    <xdr:cxnSp macro="">
      <xdr:nvCxnSpPr>
        <xdr:cNvPr id="534" name="直線コネクタ 533">
          <a:extLst>
            <a:ext uri="{FF2B5EF4-FFF2-40B4-BE49-F238E27FC236}">
              <a16:creationId xmlns:a16="http://schemas.microsoft.com/office/drawing/2014/main" id="{BF990558-EF9B-429D-B052-7D1DFAA4FE84}"/>
            </a:ext>
          </a:extLst>
        </xdr:cNvPr>
        <xdr:cNvCxnSpPr/>
      </xdr:nvCxnSpPr>
      <xdr:spPr>
        <a:xfrm flipV="1">
          <a:off x="13703300" y="700604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165826</xdr:rowOff>
    </xdr:from>
    <xdr:to>
      <xdr:col>67</xdr:col>
      <xdr:colOff>101600</xdr:colOff>
      <xdr:row>41</xdr:row>
      <xdr:rowOff>95976</xdr:rowOff>
    </xdr:to>
    <xdr:sp macro="" textlink="">
      <xdr:nvSpPr>
        <xdr:cNvPr id="535" name="楕円 534">
          <a:extLst>
            <a:ext uri="{FF2B5EF4-FFF2-40B4-BE49-F238E27FC236}">
              <a16:creationId xmlns:a16="http://schemas.microsoft.com/office/drawing/2014/main" id="{27862178-F4A7-4B74-93AA-5F84320A793F}"/>
            </a:ext>
          </a:extLst>
        </xdr:cNvPr>
        <xdr:cNvSpPr/>
      </xdr:nvSpPr>
      <xdr:spPr>
        <a:xfrm>
          <a:off x="127635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28847</xdr:rowOff>
    </xdr:from>
    <xdr:to>
      <xdr:col>71</xdr:col>
      <xdr:colOff>177800</xdr:colOff>
      <xdr:row>41</xdr:row>
      <xdr:rowOff>45176</xdr:rowOff>
    </xdr:to>
    <xdr:cxnSp macro="">
      <xdr:nvCxnSpPr>
        <xdr:cNvPr id="536" name="直線コネクタ 535">
          <a:extLst>
            <a:ext uri="{FF2B5EF4-FFF2-40B4-BE49-F238E27FC236}">
              <a16:creationId xmlns:a16="http://schemas.microsoft.com/office/drawing/2014/main" id="{E24C7641-4BC4-455F-B467-2677315F4951}"/>
            </a:ext>
          </a:extLst>
        </xdr:cNvPr>
        <xdr:cNvCxnSpPr/>
      </xdr:nvCxnSpPr>
      <xdr:spPr>
        <a:xfrm flipV="1">
          <a:off x="12814300" y="705829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14531</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D03E90E8-BEDB-4AD5-8468-BC628F855CFE}"/>
            </a:ext>
          </a:extLst>
        </xdr:cNvPr>
        <xdr:cNvSpPr txBox="1"/>
      </xdr:nvSpPr>
      <xdr:spPr>
        <a:xfrm>
          <a:off x="15266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163121</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256F85EB-8856-4A1D-8C7A-564D95E7B344}"/>
            </a:ext>
          </a:extLst>
        </xdr:cNvPr>
        <xdr:cNvSpPr txBox="1"/>
      </xdr:nvSpPr>
      <xdr:spPr>
        <a:xfrm>
          <a:off x="14389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9F5D428D-939C-4C0B-A10E-90A3FB47522C}"/>
            </a:ext>
          </a:extLst>
        </xdr:cNvPr>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D0C25357-E202-4800-99E9-B752D8892FF0}"/>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167112</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F809BED9-A331-4A23-893A-1A115F0F12CA}"/>
            </a:ext>
          </a:extLst>
        </xdr:cNvPr>
        <xdr:cNvSpPr txBox="1"/>
      </xdr:nvSpPr>
      <xdr:spPr>
        <a:xfrm>
          <a:off x="152660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18523</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6F94C020-559C-4C51-9940-AF1481A9C029}"/>
            </a:ext>
          </a:extLst>
        </xdr:cNvPr>
        <xdr:cNvSpPr txBox="1"/>
      </xdr:nvSpPr>
      <xdr:spPr>
        <a:xfrm>
          <a:off x="143897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70774</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80813189-7DDE-4EE9-A984-3F3B78E7EEC0}"/>
            </a:ext>
          </a:extLst>
        </xdr:cNvPr>
        <xdr:cNvSpPr txBox="1"/>
      </xdr:nvSpPr>
      <xdr:spPr>
        <a:xfrm>
          <a:off x="13500744" y="710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87103</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986F7739-C486-4D19-AF86-D2962C480C41}"/>
            </a:ext>
          </a:extLst>
        </xdr:cNvPr>
        <xdr:cNvSpPr txBox="1"/>
      </xdr:nvSpPr>
      <xdr:spPr>
        <a:xfrm>
          <a:off x="12611744" y="711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C5E1288B-EEFF-44BB-9956-A1BE55ED73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3BFD1285-8FFA-4EDC-AD28-031F6C1CFA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34C30976-DA77-416C-B4BB-245685AB44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6A1DD233-6AF7-466B-ACFA-54F3283C75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599F629E-3D71-4CF3-A502-24E11E5EE05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E105B1A4-947A-4BFB-AEEB-E10716D4CF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277D559A-539F-4588-BC26-B224C0772B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7551B2C5-4E09-4138-B27E-F4EC9D533C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7357F097-955F-48A7-814A-4ED2E9DBCEE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8A3BAF17-7426-4893-90E7-DC28EE1CB9A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5" name="直線コネクタ 554">
          <a:extLst>
            <a:ext uri="{FF2B5EF4-FFF2-40B4-BE49-F238E27FC236}">
              <a16:creationId xmlns:a16="http://schemas.microsoft.com/office/drawing/2014/main" id="{FDFF641C-CF7B-438D-B555-5D472B96D4C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6" name="テキスト ボックス 555">
          <a:extLst>
            <a:ext uri="{FF2B5EF4-FFF2-40B4-BE49-F238E27FC236}">
              <a16:creationId xmlns:a16="http://schemas.microsoft.com/office/drawing/2014/main" id="{2307D2B5-A249-4FF4-818E-2714A7F2EBE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7" name="直線コネクタ 556">
          <a:extLst>
            <a:ext uri="{FF2B5EF4-FFF2-40B4-BE49-F238E27FC236}">
              <a16:creationId xmlns:a16="http://schemas.microsoft.com/office/drawing/2014/main" id="{5AEB8F39-1D92-4EED-AA16-70A990AD03B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8" name="テキスト ボックス 557">
          <a:extLst>
            <a:ext uri="{FF2B5EF4-FFF2-40B4-BE49-F238E27FC236}">
              <a16:creationId xmlns:a16="http://schemas.microsoft.com/office/drawing/2014/main" id="{FAF793AE-BADC-436C-BB96-2E8CEE58D392}"/>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9" name="直線コネクタ 558">
          <a:extLst>
            <a:ext uri="{FF2B5EF4-FFF2-40B4-BE49-F238E27FC236}">
              <a16:creationId xmlns:a16="http://schemas.microsoft.com/office/drawing/2014/main" id="{9A7D1CB1-EE18-4CC0-808D-1D55A160AD6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0" name="テキスト ボックス 559">
          <a:extLst>
            <a:ext uri="{FF2B5EF4-FFF2-40B4-BE49-F238E27FC236}">
              <a16:creationId xmlns:a16="http://schemas.microsoft.com/office/drawing/2014/main" id="{B00B14AE-FC8B-400C-8721-BAE04FA5248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1" name="直線コネクタ 560">
          <a:extLst>
            <a:ext uri="{FF2B5EF4-FFF2-40B4-BE49-F238E27FC236}">
              <a16:creationId xmlns:a16="http://schemas.microsoft.com/office/drawing/2014/main" id="{5D428565-A37F-498A-BFFF-1F8FC6B6F17F}"/>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2" name="テキスト ボックス 561">
          <a:extLst>
            <a:ext uri="{FF2B5EF4-FFF2-40B4-BE49-F238E27FC236}">
              <a16:creationId xmlns:a16="http://schemas.microsoft.com/office/drawing/2014/main" id="{9A9402C6-D86A-4D65-9DFB-22429806FC61}"/>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3" name="直線コネクタ 562">
          <a:extLst>
            <a:ext uri="{FF2B5EF4-FFF2-40B4-BE49-F238E27FC236}">
              <a16:creationId xmlns:a16="http://schemas.microsoft.com/office/drawing/2014/main" id="{B49E1321-B966-4646-BA51-64BF5891272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4" name="テキスト ボックス 563">
          <a:extLst>
            <a:ext uri="{FF2B5EF4-FFF2-40B4-BE49-F238E27FC236}">
              <a16:creationId xmlns:a16="http://schemas.microsoft.com/office/drawing/2014/main" id="{03BCC41F-6DF3-49CD-8362-408727B860CF}"/>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5" name="直線コネクタ 564">
          <a:extLst>
            <a:ext uri="{FF2B5EF4-FFF2-40B4-BE49-F238E27FC236}">
              <a16:creationId xmlns:a16="http://schemas.microsoft.com/office/drawing/2014/main" id="{72032C2E-BE6C-4F58-83AB-398F30AE643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6" name="テキスト ボックス 565">
          <a:extLst>
            <a:ext uri="{FF2B5EF4-FFF2-40B4-BE49-F238E27FC236}">
              <a16:creationId xmlns:a16="http://schemas.microsoft.com/office/drawing/2014/main" id="{F1E83C53-DDFD-489F-B005-748608953373}"/>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4D908017-DC3E-47AD-9686-AE1EA980EA6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81CF67E8-A8AF-4F92-9716-01A7A11BA76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8D6FFE76-0525-48EA-8DFC-CE435000B0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13607</xdr:rowOff>
    </xdr:from>
    <xdr:to>
      <xdr:col>116</xdr:col>
      <xdr:colOff>62864</xdr:colOff>
      <xdr:row>42</xdr:row>
      <xdr:rowOff>16328</xdr:rowOff>
    </xdr:to>
    <xdr:cxnSp macro="">
      <xdr:nvCxnSpPr>
        <xdr:cNvPr id="570" name="直線コネクタ 569">
          <a:extLst>
            <a:ext uri="{FF2B5EF4-FFF2-40B4-BE49-F238E27FC236}">
              <a16:creationId xmlns:a16="http://schemas.microsoft.com/office/drawing/2014/main" id="{A07AD930-1CA0-4650-A2AA-7B91DB8D24AB}"/>
            </a:ext>
          </a:extLst>
        </xdr:cNvPr>
        <xdr:cNvCxnSpPr/>
      </xdr:nvCxnSpPr>
      <xdr:spPr>
        <a:xfrm flipV="1">
          <a:off x="22160864" y="56714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3BED48CF-AFF6-48D4-9A47-1B3A99185C5E}"/>
            </a:ext>
          </a:extLst>
        </xdr:cNvPr>
        <xdr:cNvSpPr txBox="1"/>
      </xdr:nvSpPr>
      <xdr:spPr>
        <a:xfrm>
          <a:off x="22199600"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2" name="直線コネクタ 571">
          <a:extLst>
            <a:ext uri="{FF2B5EF4-FFF2-40B4-BE49-F238E27FC236}">
              <a16:creationId xmlns:a16="http://schemas.microsoft.com/office/drawing/2014/main" id="{FDC138F3-0831-4321-8A84-F263F4E9F5B9}"/>
            </a:ext>
          </a:extLst>
        </xdr:cNvPr>
        <xdr:cNvCxnSpPr/>
      </xdr:nvCxnSpPr>
      <xdr:spPr>
        <a:xfrm>
          <a:off x="22072600" y="721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131734</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618281A2-829E-4FD7-AAF1-AA11F6C81D87}"/>
            </a:ext>
          </a:extLst>
        </xdr:cNvPr>
        <xdr:cNvSpPr txBox="1"/>
      </xdr:nvSpPr>
      <xdr:spPr>
        <a:xfrm>
          <a:off x="22199600" y="544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13607</xdr:rowOff>
    </xdr:from>
    <xdr:to>
      <xdr:col>116</xdr:col>
      <xdr:colOff>152400</xdr:colOff>
      <xdr:row>33</xdr:row>
      <xdr:rowOff>13607</xdr:rowOff>
    </xdr:to>
    <xdr:cxnSp macro="">
      <xdr:nvCxnSpPr>
        <xdr:cNvPr id="574" name="直線コネクタ 573">
          <a:extLst>
            <a:ext uri="{FF2B5EF4-FFF2-40B4-BE49-F238E27FC236}">
              <a16:creationId xmlns:a16="http://schemas.microsoft.com/office/drawing/2014/main" id="{8E1F6D27-7321-46FF-BD08-66398C7058C7}"/>
            </a:ext>
          </a:extLst>
        </xdr:cNvPr>
        <xdr:cNvCxnSpPr/>
      </xdr:nvCxnSpPr>
      <xdr:spPr>
        <a:xfrm>
          <a:off x="22072600" y="567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142620</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3B64250C-CB7E-4374-A849-E8EA172F3481}"/>
            </a:ext>
          </a:extLst>
        </xdr:cNvPr>
        <xdr:cNvSpPr txBox="1"/>
      </xdr:nvSpPr>
      <xdr:spPr>
        <a:xfrm>
          <a:off x="22199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164193</xdr:rowOff>
    </xdr:from>
    <xdr:to>
      <xdr:col>116</xdr:col>
      <xdr:colOff>114300</xdr:colOff>
      <xdr:row>40</xdr:row>
      <xdr:rowOff>94343</xdr:rowOff>
    </xdr:to>
    <xdr:sp macro="" textlink="">
      <xdr:nvSpPr>
        <xdr:cNvPr id="576" name="フローチャート: 判断 575">
          <a:extLst>
            <a:ext uri="{FF2B5EF4-FFF2-40B4-BE49-F238E27FC236}">
              <a16:creationId xmlns:a16="http://schemas.microsoft.com/office/drawing/2014/main" id="{56FB605D-F86C-4672-B41A-7578BF5D10F9}"/>
            </a:ext>
          </a:extLst>
        </xdr:cNvPr>
        <xdr:cNvSpPr/>
      </xdr:nvSpPr>
      <xdr:spPr>
        <a:xfrm>
          <a:off x="22110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77" name="フローチャート: 判断 576">
          <a:extLst>
            <a:ext uri="{FF2B5EF4-FFF2-40B4-BE49-F238E27FC236}">
              <a16:creationId xmlns:a16="http://schemas.microsoft.com/office/drawing/2014/main" id="{69C94D21-924A-45BF-AD1E-B9862805FD7E}"/>
            </a:ext>
          </a:extLst>
        </xdr:cNvPr>
        <xdr:cNvSpPr/>
      </xdr:nvSpPr>
      <xdr:spPr>
        <a:xfrm>
          <a:off x="21272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8" name="フローチャート: 判断 577">
          <a:extLst>
            <a:ext uri="{FF2B5EF4-FFF2-40B4-BE49-F238E27FC236}">
              <a16:creationId xmlns:a16="http://schemas.microsoft.com/office/drawing/2014/main" id="{2EDF99B9-D19E-490C-879C-76374F58E5EF}"/>
            </a:ext>
          </a:extLst>
        </xdr:cNvPr>
        <xdr:cNvSpPr/>
      </xdr:nvSpPr>
      <xdr:spPr>
        <a:xfrm>
          <a:off x="20383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131535</xdr:rowOff>
    </xdr:from>
    <xdr:to>
      <xdr:col>102</xdr:col>
      <xdr:colOff>165100</xdr:colOff>
      <xdr:row>40</xdr:row>
      <xdr:rowOff>61685</xdr:rowOff>
    </xdr:to>
    <xdr:sp macro="" textlink="">
      <xdr:nvSpPr>
        <xdr:cNvPr id="579" name="フローチャート: 判断 578">
          <a:extLst>
            <a:ext uri="{FF2B5EF4-FFF2-40B4-BE49-F238E27FC236}">
              <a16:creationId xmlns:a16="http://schemas.microsoft.com/office/drawing/2014/main" id="{416C18BF-41A1-4793-8360-632ED2F529EB}"/>
            </a:ext>
          </a:extLst>
        </xdr:cNvPr>
        <xdr:cNvSpPr/>
      </xdr:nvSpPr>
      <xdr:spPr>
        <a:xfrm>
          <a:off x="19494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44450</xdr:rowOff>
    </xdr:from>
    <xdr:to>
      <xdr:col>98</xdr:col>
      <xdr:colOff>38100</xdr:colOff>
      <xdr:row>39</xdr:row>
      <xdr:rowOff>146050</xdr:rowOff>
    </xdr:to>
    <xdr:sp macro="" textlink="">
      <xdr:nvSpPr>
        <xdr:cNvPr id="580" name="フローチャート: 判断 579">
          <a:extLst>
            <a:ext uri="{FF2B5EF4-FFF2-40B4-BE49-F238E27FC236}">
              <a16:creationId xmlns:a16="http://schemas.microsoft.com/office/drawing/2014/main" id="{55F70D33-9FEE-4148-BBF9-CEC2327CD45D}"/>
            </a:ext>
          </a:extLst>
        </xdr:cNvPr>
        <xdr:cNvSpPr/>
      </xdr:nvSpPr>
      <xdr:spPr>
        <a:xfrm>
          <a:off x="18605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681ACE8-BC2D-461E-8496-1031B19FD6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4C2EF538-0C68-4C5B-86C2-780BE360A28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A70B15FA-0C3C-44FD-A735-DA19BD3FAF1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57DF4033-424C-4A7F-96A0-807C6BDB67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AFD20B3C-EC03-41CF-AF74-90CABEBC533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49893</xdr:rowOff>
    </xdr:from>
    <xdr:to>
      <xdr:col>116</xdr:col>
      <xdr:colOff>114300</xdr:colOff>
      <xdr:row>37</xdr:row>
      <xdr:rowOff>151493</xdr:rowOff>
    </xdr:to>
    <xdr:sp macro="" textlink="">
      <xdr:nvSpPr>
        <xdr:cNvPr id="586" name="楕円 585">
          <a:extLst>
            <a:ext uri="{FF2B5EF4-FFF2-40B4-BE49-F238E27FC236}">
              <a16:creationId xmlns:a16="http://schemas.microsoft.com/office/drawing/2014/main" id="{2FFB0AAC-12E2-446B-94FA-063FDAEA543E}"/>
            </a:ext>
          </a:extLst>
        </xdr:cNvPr>
        <xdr:cNvSpPr/>
      </xdr:nvSpPr>
      <xdr:spPr>
        <a:xfrm>
          <a:off x="221107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72770</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4A1C6C0D-95F0-4D53-A8ED-22C9A33B64CB}"/>
            </a:ext>
          </a:extLst>
        </xdr:cNvPr>
        <xdr:cNvSpPr txBox="1"/>
      </xdr:nvSpPr>
      <xdr:spPr>
        <a:xfrm>
          <a:off x="22199600" y="624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9072</xdr:rowOff>
    </xdr:from>
    <xdr:to>
      <xdr:col>112</xdr:col>
      <xdr:colOff>38100</xdr:colOff>
      <xdr:row>38</xdr:row>
      <xdr:rowOff>110672</xdr:rowOff>
    </xdr:to>
    <xdr:sp macro="" textlink="">
      <xdr:nvSpPr>
        <xdr:cNvPr id="588" name="楕円 587">
          <a:extLst>
            <a:ext uri="{FF2B5EF4-FFF2-40B4-BE49-F238E27FC236}">
              <a16:creationId xmlns:a16="http://schemas.microsoft.com/office/drawing/2014/main" id="{3E5F4A52-7FD1-4A7A-8CAF-F4301177F19A}"/>
            </a:ext>
          </a:extLst>
        </xdr:cNvPr>
        <xdr:cNvSpPr/>
      </xdr:nvSpPr>
      <xdr:spPr>
        <a:xfrm>
          <a:off x="21272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100693</xdr:rowOff>
    </xdr:from>
    <xdr:to>
      <xdr:col>116</xdr:col>
      <xdr:colOff>63500</xdr:colOff>
      <xdr:row>38</xdr:row>
      <xdr:rowOff>59872</xdr:rowOff>
    </xdr:to>
    <xdr:cxnSp macro="">
      <xdr:nvCxnSpPr>
        <xdr:cNvPr id="589" name="直線コネクタ 588">
          <a:extLst>
            <a:ext uri="{FF2B5EF4-FFF2-40B4-BE49-F238E27FC236}">
              <a16:creationId xmlns:a16="http://schemas.microsoft.com/office/drawing/2014/main" id="{2A663B83-8D82-49E0-9DF9-395747AA9F71}"/>
            </a:ext>
          </a:extLst>
        </xdr:cNvPr>
        <xdr:cNvCxnSpPr/>
      </xdr:nvCxnSpPr>
      <xdr:spPr>
        <a:xfrm flipV="1">
          <a:off x="21323300" y="64443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9072</xdr:rowOff>
    </xdr:from>
    <xdr:to>
      <xdr:col>107</xdr:col>
      <xdr:colOff>101600</xdr:colOff>
      <xdr:row>38</xdr:row>
      <xdr:rowOff>110672</xdr:rowOff>
    </xdr:to>
    <xdr:sp macro="" textlink="">
      <xdr:nvSpPr>
        <xdr:cNvPr id="590" name="楕円 589">
          <a:extLst>
            <a:ext uri="{FF2B5EF4-FFF2-40B4-BE49-F238E27FC236}">
              <a16:creationId xmlns:a16="http://schemas.microsoft.com/office/drawing/2014/main" id="{7C3E3E58-56C4-4901-917F-336D0715744C}"/>
            </a:ext>
          </a:extLst>
        </xdr:cNvPr>
        <xdr:cNvSpPr/>
      </xdr:nvSpPr>
      <xdr:spPr>
        <a:xfrm>
          <a:off x="20383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59872</xdr:rowOff>
    </xdr:from>
    <xdr:to>
      <xdr:col>111</xdr:col>
      <xdr:colOff>177800</xdr:colOff>
      <xdr:row>38</xdr:row>
      <xdr:rowOff>59872</xdr:rowOff>
    </xdr:to>
    <xdr:cxnSp macro="">
      <xdr:nvCxnSpPr>
        <xdr:cNvPr id="591" name="直線コネクタ 590">
          <a:extLst>
            <a:ext uri="{FF2B5EF4-FFF2-40B4-BE49-F238E27FC236}">
              <a16:creationId xmlns:a16="http://schemas.microsoft.com/office/drawing/2014/main" id="{1DFBDE93-3AA1-49D5-BADF-EAD8D64DAC47}"/>
            </a:ext>
          </a:extLst>
        </xdr:cNvPr>
        <xdr:cNvCxnSpPr/>
      </xdr:nvCxnSpPr>
      <xdr:spPr>
        <a:xfrm>
          <a:off x="20434300" y="6574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592" name="楕円 591">
          <a:extLst>
            <a:ext uri="{FF2B5EF4-FFF2-40B4-BE49-F238E27FC236}">
              <a16:creationId xmlns:a16="http://schemas.microsoft.com/office/drawing/2014/main" id="{1E5139B1-D8DA-4D4F-888C-024E8EEC6BFA}"/>
            </a:ext>
          </a:extLst>
        </xdr:cNvPr>
        <xdr:cNvSpPr/>
      </xdr:nvSpPr>
      <xdr:spPr>
        <a:xfrm>
          <a:off x="19494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27215</xdr:rowOff>
    </xdr:from>
    <xdr:to>
      <xdr:col>107</xdr:col>
      <xdr:colOff>50800</xdr:colOff>
      <xdr:row>38</xdr:row>
      <xdr:rowOff>59872</xdr:rowOff>
    </xdr:to>
    <xdr:cxnSp macro="">
      <xdr:nvCxnSpPr>
        <xdr:cNvPr id="593" name="直線コネクタ 592">
          <a:extLst>
            <a:ext uri="{FF2B5EF4-FFF2-40B4-BE49-F238E27FC236}">
              <a16:creationId xmlns:a16="http://schemas.microsoft.com/office/drawing/2014/main" id="{F4E8FCEA-AB5A-495B-AB69-F38739DB6D0B}"/>
            </a:ext>
          </a:extLst>
        </xdr:cNvPr>
        <xdr:cNvCxnSpPr/>
      </xdr:nvCxnSpPr>
      <xdr:spPr>
        <a:xfrm>
          <a:off x="19545300" y="6542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136978</xdr:rowOff>
    </xdr:from>
    <xdr:to>
      <xdr:col>98</xdr:col>
      <xdr:colOff>38100</xdr:colOff>
      <xdr:row>38</xdr:row>
      <xdr:rowOff>67128</xdr:rowOff>
    </xdr:to>
    <xdr:sp macro="" textlink="">
      <xdr:nvSpPr>
        <xdr:cNvPr id="594" name="楕円 593">
          <a:extLst>
            <a:ext uri="{FF2B5EF4-FFF2-40B4-BE49-F238E27FC236}">
              <a16:creationId xmlns:a16="http://schemas.microsoft.com/office/drawing/2014/main" id="{4D54F3F3-2930-4511-BD68-22401BDDDA52}"/>
            </a:ext>
          </a:extLst>
        </xdr:cNvPr>
        <xdr:cNvSpPr/>
      </xdr:nvSpPr>
      <xdr:spPr>
        <a:xfrm>
          <a:off x="18605500" y="64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16328</xdr:rowOff>
    </xdr:from>
    <xdr:to>
      <xdr:col>102</xdr:col>
      <xdr:colOff>114300</xdr:colOff>
      <xdr:row>38</xdr:row>
      <xdr:rowOff>27215</xdr:rowOff>
    </xdr:to>
    <xdr:cxnSp macro="">
      <xdr:nvCxnSpPr>
        <xdr:cNvPr id="595" name="直線コネクタ 594">
          <a:extLst>
            <a:ext uri="{FF2B5EF4-FFF2-40B4-BE49-F238E27FC236}">
              <a16:creationId xmlns:a16="http://schemas.microsoft.com/office/drawing/2014/main" id="{4A0529BF-A9E3-4CD6-9D28-0BE152451EF0}"/>
            </a:ext>
          </a:extLst>
        </xdr:cNvPr>
        <xdr:cNvCxnSpPr/>
      </xdr:nvCxnSpPr>
      <xdr:spPr>
        <a:xfrm>
          <a:off x="18656300" y="65314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C58B87D6-6DB8-4CA8-B377-2C35124A8C49}"/>
            </a:ext>
          </a:extLst>
        </xdr:cNvPr>
        <xdr:cNvSpPr txBox="1"/>
      </xdr:nvSpPr>
      <xdr:spPr>
        <a:xfrm>
          <a:off x="210757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74584</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E0897D67-1300-4ED3-8DD3-4F1F82A1BD14}"/>
            </a:ext>
          </a:extLst>
        </xdr:cNvPr>
        <xdr:cNvSpPr txBox="1"/>
      </xdr:nvSpPr>
      <xdr:spPr>
        <a:xfrm>
          <a:off x="20199427" y="69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52812</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FDF5A52D-F7CE-4016-BB6D-4B975C1B0AB7}"/>
            </a:ext>
          </a:extLst>
        </xdr:cNvPr>
        <xdr:cNvSpPr txBox="1"/>
      </xdr:nvSpPr>
      <xdr:spPr>
        <a:xfrm>
          <a:off x="19310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137177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51E39C10-C5EB-4DE4-B45A-21FEBEDCFD45}"/>
            </a:ext>
          </a:extLst>
        </xdr:cNvPr>
        <xdr:cNvSpPr txBox="1"/>
      </xdr:nvSpPr>
      <xdr:spPr>
        <a:xfrm>
          <a:off x="18421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127199</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19632A11-D9CA-4830-B701-2A7E7F95D1DE}"/>
            </a:ext>
          </a:extLst>
        </xdr:cNvPr>
        <xdr:cNvSpPr txBox="1"/>
      </xdr:nvSpPr>
      <xdr:spPr>
        <a:xfrm>
          <a:off x="210757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127199</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D29E1548-9FD8-4AAB-8652-DF3174DD69AF}"/>
            </a:ext>
          </a:extLst>
        </xdr:cNvPr>
        <xdr:cNvSpPr txBox="1"/>
      </xdr:nvSpPr>
      <xdr:spPr>
        <a:xfrm>
          <a:off x="20199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94541</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CE37774D-8E68-4183-86B9-498EF6EDC3F4}"/>
            </a:ext>
          </a:extLst>
        </xdr:cNvPr>
        <xdr:cNvSpPr txBox="1"/>
      </xdr:nvSpPr>
      <xdr:spPr>
        <a:xfrm>
          <a:off x="19310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83655</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E9E18BDD-9661-4768-AB5D-1F66CCBAD7C0}"/>
            </a:ext>
          </a:extLst>
        </xdr:cNvPr>
        <xdr:cNvSpPr txBox="1"/>
      </xdr:nvSpPr>
      <xdr:spPr>
        <a:xfrm>
          <a:off x="18421427"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8602A594-C558-4EA4-A05F-F54ABF840C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7A023605-41D0-4D89-B2D3-2014AC902A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C2CBB47-FDFF-4895-9EAC-95BA962CD98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72E888D8-979F-4DB6-9216-BEF2170247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304228DE-6A74-4202-BD0D-E66EB41390C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A8D4AECB-BCE0-4DBB-B535-6AA6090873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EEC814EB-372D-4727-A17E-69E2C8829C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B09DEB73-1814-403C-BC49-5925E89D2A0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346DE01-D347-433C-A477-A8593CD501D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A348AF47-E8C9-4725-A3D0-5412983E760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285DC2C0-563C-4E43-B249-4FD691E6EC6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5" name="直線コネクタ 614">
          <a:extLst>
            <a:ext uri="{FF2B5EF4-FFF2-40B4-BE49-F238E27FC236}">
              <a16:creationId xmlns:a16="http://schemas.microsoft.com/office/drawing/2014/main" id="{DC54EEBD-AE81-4109-9D47-26CB9DC3B65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6" name="テキスト ボックス 615">
          <a:extLst>
            <a:ext uri="{FF2B5EF4-FFF2-40B4-BE49-F238E27FC236}">
              <a16:creationId xmlns:a16="http://schemas.microsoft.com/office/drawing/2014/main" id="{CF4C1B88-1121-435B-BD6A-272B47564C31}"/>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7" name="直線コネクタ 616">
          <a:extLst>
            <a:ext uri="{FF2B5EF4-FFF2-40B4-BE49-F238E27FC236}">
              <a16:creationId xmlns:a16="http://schemas.microsoft.com/office/drawing/2014/main" id="{EE827EF6-B70A-4C9A-92F4-F327B1F8B68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8" name="テキスト ボックス 617">
          <a:extLst>
            <a:ext uri="{FF2B5EF4-FFF2-40B4-BE49-F238E27FC236}">
              <a16:creationId xmlns:a16="http://schemas.microsoft.com/office/drawing/2014/main" id="{9382B738-0E13-42C3-8685-2A1AD497858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9" name="直線コネクタ 618">
          <a:extLst>
            <a:ext uri="{FF2B5EF4-FFF2-40B4-BE49-F238E27FC236}">
              <a16:creationId xmlns:a16="http://schemas.microsoft.com/office/drawing/2014/main" id="{802D09F2-A50C-4DB7-B188-92993F3BD1B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0" name="テキスト ボックス 619">
          <a:extLst>
            <a:ext uri="{FF2B5EF4-FFF2-40B4-BE49-F238E27FC236}">
              <a16:creationId xmlns:a16="http://schemas.microsoft.com/office/drawing/2014/main" id="{C8C884FC-4BD1-47FF-986E-3A3C937643A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1" name="直線コネクタ 620">
          <a:extLst>
            <a:ext uri="{FF2B5EF4-FFF2-40B4-BE49-F238E27FC236}">
              <a16:creationId xmlns:a16="http://schemas.microsoft.com/office/drawing/2014/main" id="{4695421B-FB3B-4EF8-848C-3E0A3169379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2" name="テキスト ボックス 621">
          <a:extLst>
            <a:ext uri="{FF2B5EF4-FFF2-40B4-BE49-F238E27FC236}">
              <a16:creationId xmlns:a16="http://schemas.microsoft.com/office/drawing/2014/main" id="{40AB0CE5-909B-45D1-9F28-198A9C41FFA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BD23FAEB-CD69-4EA2-844B-7E4234DB42A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4" name="テキスト ボックス 623">
          <a:extLst>
            <a:ext uri="{FF2B5EF4-FFF2-40B4-BE49-F238E27FC236}">
              <a16:creationId xmlns:a16="http://schemas.microsoft.com/office/drawing/2014/main" id="{CFC3BAD3-5589-436C-9576-D747D7C6C43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5D82B5FC-DE37-4EA4-8B30-05CD70E4DF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109728</xdr:rowOff>
    </xdr:from>
    <xdr:to>
      <xdr:col>85</xdr:col>
      <xdr:colOff>126364</xdr:colOff>
      <xdr:row>62</xdr:row>
      <xdr:rowOff>150876</xdr:rowOff>
    </xdr:to>
    <xdr:cxnSp macro="">
      <xdr:nvCxnSpPr>
        <xdr:cNvPr id="626" name="直線コネクタ 625">
          <a:extLst>
            <a:ext uri="{FF2B5EF4-FFF2-40B4-BE49-F238E27FC236}">
              <a16:creationId xmlns:a16="http://schemas.microsoft.com/office/drawing/2014/main" id="{EF09A059-CE8B-4273-B5A0-BBAC1DB6AB75}"/>
            </a:ext>
          </a:extLst>
        </xdr:cNvPr>
        <xdr:cNvCxnSpPr/>
      </xdr:nvCxnSpPr>
      <xdr:spPr>
        <a:xfrm flipV="1">
          <a:off x="16318864" y="9710928"/>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154703</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85931E77-BE70-4468-94DA-DD6CFF213138}"/>
            </a:ext>
          </a:extLst>
        </xdr:cNvPr>
        <xdr:cNvSpPr txBox="1"/>
      </xdr:nvSpPr>
      <xdr:spPr>
        <a:xfrm>
          <a:off x="163576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150876</xdr:rowOff>
    </xdr:from>
    <xdr:to>
      <xdr:col>86</xdr:col>
      <xdr:colOff>25400</xdr:colOff>
      <xdr:row>62</xdr:row>
      <xdr:rowOff>150876</xdr:rowOff>
    </xdr:to>
    <xdr:cxnSp macro="">
      <xdr:nvCxnSpPr>
        <xdr:cNvPr id="628" name="直線コネクタ 627">
          <a:extLst>
            <a:ext uri="{FF2B5EF4-FFF2-40B4-BE49-F238E27FC236}">
              <a16:creationId xmlns:a16="http://schemas.microsoft.com/office/drawing/2014/main" id="{71AF1330-C47F-44C5-B66A-CBC422467337}"/>
            </a:ext>
          </a:extLst>
        </xdr:cNvPr>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56405</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F8F0BAF0-F2F5-48B6-B092-71283BADB959}"/>
            </a:ext>
          </a:extLst>
        </xdr:cNvPr>
        <xdr:cNvSpPr txBox="1"/>
      </xdr:nvSpPr>
      <xdr:spPr>
        <a:xfrm>
          <a:off x="16357600" y="948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109728</xdr:rowOff>
    </xdr:from>
    <xdr:to>
      <xdr:col>86</xdr:col>
      <xdr:colOff>25400</xdr:colOff>
      <xdr:row>56</xdr:row>
      <xdr:rowOff>109728</xdr:rowOff>
    </xdr:to>
    <xdr:cxnSp macro="">
      <xdr:nvCxnSpPr>
        <xdr:cNvPr id="630" name="直線コネクタ 629">
          <a:extLst>
            <a:ext uri="{FF2B5EF4-FFF2-40B4-BE49-F238E27FC236}">
              <a16:creationId xmlns:a16="http://schemas.microsoft.com/office/drawing/2014/main" id="{648E12E7-EC44-49D3-AA1B-D6FC793BA11F}"/>
            </a:ext>
          </a:extLst>
        </xdr:cNvPr>
        <xdr:cNvCxnSpPr/>
      </xdr:nvCxnSpPr>
      <xdr:spPr>
        <a:xfrm>
          <a:off x="16230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8653</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FEEB26B8-93D2-4D95-9388-69E73D0F964A}"/>
            </a:ext>
          </a:extLst>
        </xdr:cNvPr>
        <xdr:cNvSpPr txBox="1"/>
      </xdr:nvSpPr>
      <xdr:spPr>
        <a:xfrm>
          <a:off x="16357600" y="1012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157226</xdr:rowOff>
    </xdr:from>
    <xdr:to>
      <xdr:col>85</xdr:col>
      <xdr:colOff>177800</xdr:colOff>
      <xdr:row>60</xdr:row>
      <xdr:rowOff>87376</xdr:rowOff>
    </xdr:to>
    <xdr:sp macro="" textlink="">
      <xdr:nvSpPr>
        <xdr:cNvPr id="632" name="フローチャート: 判断 631">
          <a:extLst>
            <a:ext uri="{FF2B5EF4-FFF2-40B4-BE49-F238E27FC236}">
              <a16:creationId xmlns:a16="http://schemas.microsoft.com/office/drawing/2014/main" id="{76412FD9-0FC4-4961-9BB5-AE17F3EAD616}"/>
            </a:ext>
          </a:extLst>
        </xdr:cNvPr>
        <xdr:cNvSpPr/>
      </xdr:nvSpPr>
      <xdr:spPr>
        <a:xfrm>
          <a:off x="16268700" y="102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633" name="フローチャート: 判断 632">
          <a:extLst>
            <a:ext uri="{FF2B5EF4-FFF2-40B4-BE49-F238E27FC236}">
              <a16:creationId xmlns:a16="http://schemas.microsoft.com/office/drawing/2014/main" id="{A52B9B9D-63A4-4631-8B37-3859C63AE722}"/>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138938</xdr:rowOff>
    </xdr:from>
    <xdr:to>
      <xdr:col>76</xdr:col>
      <xdr:colOff>165100</xdr:colOff>
      <xdr:row>60</xdr:row>
      <xdr:rowOff>69088</xdr:rowOff>
    </xdr:to>
    <xdr:sp macro="" textlink="">
      <xdr:nvSpPr>
        <xdr:cNvPr id="634" name="フローチャート: 判断 633">
          <a:extLst>
            <a:ext uri="{FF2B5EF4-FFF2-40B4-BE49-F238E27FC236}">
              <a16:creationId xmlns:a16="http://schemas.microsoft.com/office/drawing/2014/main" id="{12F4C55F-6351-42CB-94FD-3BBAE5FCA73F}"/>
            </a:ext>
          </a:extLst>
        </xdr:cNvPr>
        <xdr:cNvSpPr/>
      </xdr:nvSpPr>
      <xdr:spPr>
        <a:xfrm>
          <a:off x="14541500" y="1025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116078</xdr:rowOff>
    </xdr:from>
    <xdr:to>
      <xdr:col>72</xdr:col>
      <xdr:colOff>38100</xdr:colOff>
      <xdr:row>60</xdr:row>
      <xdr:rowOff>46228</xdr:rowOff>
    </xdr:to>
    <xdr:sp macro="" textlink="">
      <xdr:nvSpPr>
        <xdr:cNvPr id="635" name="フローチャート: 判断 634">
          <a:extLst>
            <a:ext uri="{FF2B5EF4-FFF2-40B4-BE49-F238E27FC236}">
              <a16:creationId xmlns:a16="http://schemas.microsoft.com/office/drawing/2014/main" id="{30262E8B-956D-4B49-B27A-4ED0C6905C4B}"/>
            </a:ext>
          </a:extLst>
        </xdr:cNvPr>
        <xdr:cNvSpPr/>
      </xdr:nvSpPr>
      <xdr:spPr>
        <a:xfrm>
          <a:off x="13652500" y="102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20066</xdr:rowOff>
    </xdr:from>
    <xdr:to>
      <xdr:col>67</xdr:col>
      <xdr:colOff>101600</xdr:colOff>
      <xdr:row>59</xdr:row>
      <xdr:rowOff>121666</xdr:rowOff>
    </xdr:to>
    <xdr:sp macro="" textlink="">
      <xdr:nvSpPr>
        <xdr:cNvPr id="636" name="フローチャート: 判断 635">
          <a:extLst>
            <a:ext uri="{FF2B5EF4-FFF2-40B4-BE49-F238E27FC236}">
              <a16:creationId xmlns:a16="http://schemas.microsoft.com/office/drawing/2014/main" id="{294BAF43-54B7-42FE-B50A-BD48B901F627}"/>
            </a:ext>
          </a:extLst>
        </xdr:cNvPr>
        <xdr:cNvSpPr/>
      </xdr:nvSpPr>
      <xdr:spPr>
        <a:xfrm>
          <a:off x="12763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BCBC419B-63FB-4D8F-A15B-1BA802EC0B3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B33B6EBD-7066-4BD5-82EE-70A5C5971DC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B37EA65-15B6-49F0-81A2-7C025B00C57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55BC11A-BE29-4EBE-87BC-6FD7B7C61B8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245D438-9E1F-456A-8529-50521C5B8D1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136652</xdr:rowOff>
    </xdr:from>
    <xdr:to>
      <xdr:col>85</xdr:col>
      <xdr:colOff>177800</xdr:colOff>
      <xdr:row>61</xdr:row>
      <xdr:rowOff>66802</xdr:rowOff>
    </xdr:to>
    <xdr:sp macro="" textlink="">
      <xdr:nvSpPr>
        <xdr:cNvPr id="642" name="楕円 641">
          <a:extLst>
            <a:ext uri="{FF2B5EF4-FFF2-40B4-BE49-F238E27FC236}">
              <a16:creationId xmlns:a16="http://schemas.microsoft.com/office/drawing/2014/main" id="{C0FDC4DD-0886-4488-B0C5-63DAC2C226B8}"/>
            </a:ext>
          </a:extLst>
        </xdr:cNvPr>
        <xdr:cNvSpPr/>
      </xdr:nvSpPr>
      <xdr:spPr>
        <a:xfrm>
          <a:off x="162687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115079</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3F81F7-A92B-4749-AEB3-9734B54EFB1F}"/>
            </a:ext>
          </a:extLst>
        </xdr:cNvPr>
        <xdr:cNvSpPr txBox="1"/>
      </xdr:nvSpPr>
      <xdr:spPr>
        <a:xfrm>
          <a:off x="16357600" y="1040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644" name="楕円 643">
          <a:extLst>
            <a:ext uri="{FF2B5EF4-FFF2-40B4-BE49-F238E27FC236}">
              <a16:creationId xmlns:a16="http://schemas.microsoft.com/office/drawing/2014/main" id="{A54BBF90-27B8-402B-8C83-9C41DAED813E}"/>
            </a:ext>
          </a:extLst>
        </xdr:cNvPr>
        <xdr:cNvSpPr/>
      </xdr:nvSpPr>
      <xdr:spPr>
        <a:xfrm>
          <a:off x="15430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109728</xdr:rowOff>
    </xdr:from>
    <xdr:to>
      <xdr:col>85</xdr:col>
      <xdr:colOff>127000</xdr:colOff>
      <xdr:row>61</xdr:row>
      <xdr:rowOff>16002</xdr:rowOff>
    </xdr:to>
    <xdr:cxnSp macro="">
      <xdr:nvCxnSpPr>
        <xdr:cNvPr id="645" name="直線コネクタ 644">
          <a:extLst>
            <a:ext uri="{FF2B5EF4-FFF2-40B4-BE49-F238E27FC236}">
              <a16:creationId xmlns:a16="http://schemas.microsoft.com/office/drawing/2014/main" id="{76C23C7A-2457-43AE-9C8B-517A79E76E8E}"/>
            </a:ext>
          </a:extLst>
        </xdr:cNvPr>
        <xdr:cNvCxnSpPr/>
      </xdr:nvCxnSpPr>
      <xdr:spPr>
        <a:xfrm>
          <a:off x="15481300" y="103967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646" name="楕円 645">
          <a:extLst>
            <a:ext uri="{FF2B5EF4-FFF2-40B4-BE49-F238E27FC236}">
              <a16:creationId xmlns:a16="http://schemas.microsoft.com/office/drawing/2014/main" id="{E664B4B0-DD87-4179-84E8-741C1BC9B04E}"/>
            </a:ext>
          </a:extLst>
        </xdr:cNvPr>
        <xdr:cNvSpPr/>
      </xdr:nvSpPr>
      <xdr:spPr>
        <a:xfrm>
          <a:off x="14541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109728</xdr:rowOff>
    </xdr:to>
    <xdr:cxnSp macro="">
      <xdr:nvCxnSpPr>
        <xdr:cNvPr id="647" name="直線コネクタ 646">
          <a:extLst>
            <a:ext uri="{FF2B5EF4-FFF2-40B4-BE49-F238E27FC236}">
              <a16:creationId xmlns:a16="http://schemas.microsoft.com/office/drawing/2014/main" id="{C97628AA-283C-4240-B29B-C63A83CC66E6}"/>
            </a:ext>
          </a:extLst>
        </xdr:cNvPr>
        <xdr:cNvCxnSpPr/>
      </xdr:nvCxnSpPr>
      <xdr:spPr>
        <a:xfrm>
          <a:off x="14592300" y="103555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65786</xdr:rowOff>
    </xdr:from>
    <xdr:to>
      <xdr:col>72</xdr:col>
      <xdr:colOff>38100</xdr:colOff>
      <xdr:row>59</xdr:row>
      <xdr:rowOff>167386</xdr:rowOff>
    </xdr:to>
    <xdr:sp macro="" textlink="">
      <xdr:nvSpPr>
        <xdr:cNvPr id="648" name="楕円 647">
          <a:extLst>
            <a:ext uri="{FF2B5EF4-FFF2-40B4-BE49-F238E27FC236}">
              <a16:creationId xmlns:a16="http://schemas.microsoft.com/office/drawing/2014/main" id="{EE69F47F-E480-4F63-83C8-FBB204633DED}"/>
            </a:ext>
          </a:extLst>
        </xdr:cNvPr>
        <xdr:cNvSpPr/>
      </xdr:nvSpPr>
      <xdr:spPr>
        <a:xfrm>
          <a:off x="13652500" y="1018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116586</xdr:rowOff>
    </xdr:from>
    <xdr:to>
      <xdr:col>76</xdr:col>
      <xdr:colOff>114300</xdr:colOff>
      <xdr:row>60</xdr:row>
      <xdr:rowOff>68580</xdr:rowOff>
    </xdr:to>
    <xdr:cxnSp macro="">
      <xdr:nvCxnSpPr>
        <xdr:cNvPr id="649" name="直線コネクタ 648">
          <a:extLst>
            <a:ext uri="{FF2B5EF4-FFF2-40B4-BE49-F238E27FC236}">
              <a16:creationId xmlns:a16="http://schemas.microsoft.com/office/drawing/2014/main" id="{C3D0FE52-F1DC-4D6F-A08C-585A893FA542}"/>
            </a:ext>
          </a:extLst>
        </xdr:cNvPr>
        <xdr:cNvCxnSpPr/>
      </xdr:nvCxnSpPr>
      <xdr:spPr>
        <a:xfrm>
          <a:off x="13703300" y="1023213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120650</xdr:rowOff>
    </xdr:from>
    <xdr:to>
      <xdr:col>67</xdr:col>
      <xdr:colOff>101600</xdr:colOff>
      <xdr:row>60</xdr:row>
      <xdr:rowOff>50800</xdr:rowOff>
    </xdr:to>
    <xdr:sp macro="" textlink="">
      <xdr:nvSpPr>
        <xdr:cNvPr id="650" name="楕円 649">
          <a:extLst>
            <a:ext uri="{FF2B5EF4-FFF2-40B4-BE49-F238E27FC236}">
              <a16:creationId xmlns:a16="http://schemas.microsoft.com/office/drawing/2014/main" id="{8D2C81F9-487E-436F-BBE1-0D88F5D6AFDA}"/>
            </a:ext>
          </a:extLst>
        </xdr:cNvPr>
        <xdr:cNvSpPr/>
      </xdr:nvSpPr>
      <xdr:spPr>
        <a:xfrm>
          <a:off x="12763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116586</xdr:rowOff>
    </xdr:from>
    <xdr:to>
      <xdr:col>71</xdr:col>
      <xdr:colOff>177800</xdr:colOff>
      <xdr:row>60</xdr:row>
      <xdr:rowOff>0</xdr:rowOff>
    </xdr:to>
    <xdr:cxnSp macro="">
      <xdr:nvCxnSpPr>
        <xdr:cNvPr id="651" name="直線コネクタ 650">
          <a:extLst>
            <a:ext uri="{FF2B5EF4-FFF2-40B4-BE49-F238E27FC236}">
              <a16:creationId xmlns:a16="http://schemas.microsoft.com/office/drawing/2014/main" id="{50BC390F-8B1F-463F-B8D5-13B0339694E5}"/>
            </a:ext>
          </a:extLst>
        </xdr:cNvPr>
        <xdr:cNvCxnSpPr/>
      </xdr:nvCxnSpPr>
      <xdr:spPr>
        <a:xfrm flipV="1">
          <a:off x="12814300" y="102321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652" name="n_1aveValue【学校施設】&#10;有形固定資産減価償却率">
          <a:extLst>
            <a:ext uri="{FF2B5EF4-FFF2-40B4-BE49-F238E27FC236}">
              <a16:creationId xmlns:a16="http://schemas.microsoft.com/office/drawing/2014/main" id="{6C9D63CD-F310-4A12-8951-56F83B9B7209}"/>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85615</xdr:rowOff>
    </xdr:from>
    <xdr:ext cx="405111" cy="259045"/>
    <xdr:sp macro="" textlink="">
      <xdr:nvSpPr>
        <xdr:cNvPr id="653" name="n_2aveValue【学校施設】&#10;有形固定資産減価償却率">
          <a:extLst>
            <a:ext uri="{FF2B5EF4-FFF2-40B4-BE49-F238E27FC236}">
              <a16:creationId xmlns:a16="http://schemas.microsoft.com/office/drawing/2014/main" id="{9445C85F-CAEC-4FD7-B275-6A072896B28B}"/>
            </a:ext>
          </a:extLst>
        </xdr:cNvPr>
        <xdr:cNvSpPr txBox="1"/>
      </xdr:nvSpPr>
      <xdr:spPr>
        <a:xfrm>
          <a:off x="14389744" y="1002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37355</xdr:rowOff>
    </xdr:from>
    <xdr:ext cx="405111" cy="259045"/>
    <xdr:sp macro="" textlink="">
      <xdr:nvSpPr>
        <xdr:cNvPr id="654" name="n_3aveValue【学校施設】&#10;有形固定資産減価償却率">
          <a:extLst>
            <a:ext uri="{FF2B5EF4-FFF2-40B4-BE49-F238E27FC236}">
              <a16:creationId xmlns:a16="http://schemas.microsoft.com/office/drawing/2014/main" id="{6E5F4D87-9B6B-4C69-8A19-2F383F3F46D7}"/>
            </a:ext>
          </a:extLst>
        </xdr:cNvPr>
        <xdr:cNvSpPr txBox="1"/>
      </xdr:nvSpPr>
      <xdr:spPr>
        <a:xfrm>
          <a:off x="13500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138193</xdr:rowOff>
    </xdr:from>
    <xdr:ext cx="405111" cy="259045"/>
    <xdr:sp macro="" textlink="">
      <xdr:nvSpPr>
        <xdr:cNvPr id="655" name="n_4aveValue【学校施設】&#10;有形固定資産減価償却率">
          <a:extLst>
            <a:ext uri="{FF2B5EF4-FFF2-40B4-BE49-F238E27FC236}">
              <a16:creationId xmlns:a16="http://schemas.microsoft.com/office/drawing/2014/main" id="{AFA3D1DD-3520-4477-8BCE-27560A77A3C2}"/>
            </a:ext>
          </a:extLst>
        </xdr:cNvPr>
        <xdr:cNvSpPr txBox="1"/>
      </xdr:nvSpPr>
      <xdr:spPr>
        <a:xfrm>
          <a:off x="12611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151655</xdr:rowOff>
    </xdr:from>
    <xdr:ext cx="405111" cy="259045"/>
    <xdr:sp macro="" textlink="">
      <xdr:nvSpPr>
        <xdr:cNvPr id="656" name="n_1mainValue【学校施設】&#10;有形固定資産減価償却率">
          <a:extLst>
            <a:ext uri="{FF2B5EF4-FFF2-40B4-BE49-F238E27FC236}">
              <a16:creationId xmlns:a16="http://schemas.microsoft.com/office/drawing/2014/main" id="{1326B8B5-9925-4AAC-B1D7-2310C93AB705}"/>
            </a:ext>
          </a:extLst>
        </xdr:cNvPr>
        <xdr:cNvSpPr txBox="1"/>
      </xdr:nvSpPr>
      <xdr:spPr>
        <a:xfrm>
          <a:off x="15266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657" name="n_2mainValue【学校施設】&#10;有形固定資産減価償却率">
          <a:extLst>
            <a:ext uri="{FF2B5EF4-FFF2-40B4-BE49-F238E27FC236}">
              <a16:creationId xmlns:a16="http://schemas.microsoft.com/office/drawing/2014/main" id="{AD4AB7C4-B081-4C10-8A68-3AE0E633F106}"/>
            </a:ext>
          </a:extLst>
        </xdr:cNvPr>
        <xdr:cNvSpPr txBox="1"/>
      </xdr:nvSpPr>
      <xdr:spPr>
        <a:xfrm>
          <a:off x="14389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12463</xdr:rowOff>
    </xdr:from>
    <xdr:ext cx="405111" cy="259045"/>
    <xdr:sp macro="" textlink="">
      <xdr:nvSpPr>
        <xdr:cNvPr id="658" name="n_3mainValue【学校施設】&#10;有形固定資産減価償却率">
          <a:extLst>
            <a:ext uri="{FF2B5EF4-FFF2-40B4-BE49-F238E27FC236}">
              <a16:creationId xmlns:a16="http://schemas.microsoft.com/office/drawing/2014/main" id="{06100424-2639-4532-9BEB-EFEA514D2535}"/>
            </a:ext>
          </a:extLst>
        </xdr:cNvPr>
        <xdr:cNvSpPr txBox="1"/>
      </xdr:nvSpPr>
      <xdr:spPr>
        <a:xfrm>
          <a:off x="13500744" y="99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9" name="n_4mainValue【学校施設】&#10;有形固定資産減価償却率">
          <a:extLst>
            <a:ext uri="{FF2B5EF4-FFF2-40B4-BE49-F238E27FC236}">
              <a16:creationId xmlns:a16="http://schemas.microsoft.com/office/drawing/2014/main" id="{B2786B9E-75C5-4657-AEF2-AD3AE0812F30}"/>
            </a:ext>
          </a:extLst>
        </xdr:cNvPr>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4ABF0C98-32FF-4A0A-901C-AD25ADBF476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3AE534A5-45C2-43E0-BA5D-07BAA35A375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65994562-82B9-4101-9F67-D5780576F4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E3B21EED-0548-470D-95F5-A19279582D4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96E1FEB9-4B66-4440-9F04-523E4336735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A2853E00-15F2-45D2-B339-915621FB62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273A3AD6-DC25-4828-8A4E-54FCC291B3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D9B70C7C-8F0A-4E0F-A02C-3191FCD2BE3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5596A8BF-2797-4EC3-B540-D53CA9F24C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8F2477E-F48F-4D61-97EE-5E4B42CEAC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0" name="テキスト ボックス 669">
          <a:extLst>
            <a:ext uri="{FF2B5EF4-FFF2-40B4-BE49-F238E27FC236}">
              <a16:creationId xmlns:a16="http://schemas.microsoft.com/office/drawing/2014/main" id="{55FE79C2-C305-4D4B-B15C-B6A0F8583C2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1" name="直線コネクタ 670">
          <a:extLst>
            <a:ext uri="{FF2B5EF4-FFF2-40B4-BE49-F238E27FC236}">
              <a16:creationId xmlns:a16="http://schemas.microsoft.com/office/drawing/2014/main" id="{C070D8CA-F018-4204-946F-C58E457D2C3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2" name="テキスト ボックス 671">
          <a:extLst>
            <a:ext uri="{FF2B5EF4-FFF2-40B4-BE49-F238E27FC236}">
              <a16:creationId xmlns:a16="http://schemas.microsoft.com/office/drawing/2014/main" id="{C731DE79-2CA4-481F-B93B-D53AA7C31B6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3" name="直線コネクタ 672">
          <a:extLst>
            <a:ext uri="{FF2B5EF4-FFF2-40B4-BE49-F238E27FC236}">
              <a16:creationId xmlns:a16="http://schemas.microsoft.com/office/drawing/2014/main" id="{D8D1C842-5D83-4260-AA4A-4D13B3DC326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4" name="テキスト ボックス 673">
          <a:extLst>
            <a:ext uri="{FF2B5EF4-FFF2-40B4-BE49-F238E27FC236}">
              <a16:creationId xmlns:a16="http://schemas.microsoft.com/office/drawing/2014/main" id="{0D1AAD6F-D36F-4D13-8241-6AD4E23EE8D9}"/>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5" name="直線コネクタ 674">
          <a:extLst>
            <a:ext uri="{FF2B5EF4-FFF2-40B4-BE49-F238E27FC236}">
              <a16:creationId xmlns:a16="http://schemas.microsoft.com/office/drawing/2014/main" id="{A1E25329-9D33-4231-9025-39A95535E69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6" name="テキスト ボックス 675">
          <a:extLst>
            <a:ext uri="{FF2B5EF4-FFF2-40B4-BE49-F238E27FC236}">
              <a16:creationId xmlns:a16="http://schemas.microsoft.com/office/drawing/2014/main" id="{389E4C5D-98F7-4F42-AC3E-7AE0569A791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7" name="直線コネクタ 676">
          <a:extLst>
            <a:ext uri="{FF2B5EF4-FFF2-40B4-BE49-F238E27FC236}">
              <a16:creationId xmlns:a16="http://schemas.microsoft.com/office/drawing/2014/main" id="{4B48CFD1-1074-4D9F-9978-369C29C443C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8" name="テキスト ボックス 677">
          <a:extLst>
            <a:ext uri="{FF2B5EF4-FFF2-40B4-BE49-F238E27FC236}">
              <a16:creationId xmlns:a16="http://schemas.microsoft.com/office/drawing/2014/main" id="{81E5EAA0-CFC1-4E8A-8C27-B03DAF46D10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9" name="直線コネクタ 678">
          <a:extLst>
            <a:ext uri="{FF2B5EF4-FFF2-40B4-BE49-F238E27FC236}">
              <a16:creationId xmlns:a16="http://schemas.microsoft.com/office/drawing/2014/main" id="{9721969C-DA27-4E9A-906A-247D7B5ABDB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0" name="テキスト ボックス 679">
          <a:extLst>
            <a:ext uri="{FF2B5EF4-FFF2-40B4-BE49-F238E27FC236}">
              <a16:creationId xmlns:a16="http://schemas.microsoft.com/office/drawing/2014/main" id="{C4F626B0-6848-4B9C-950F-FFF2CFE2613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1" name="直線コネクタ 680">
          <a:extLst>
            <a:ext uri="{FF2B5EF4-FFF2-40B4-BE49-F238E27FC236}">
              <a16:creationId xmlns:a16="http://schemas.microsoft.com/office/drawing/2014/main" id="{7D2C316F-C301-4E2A-80FA-8CFDF1C63CF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2" name="テキスト ボックス 681">
          <a:extLst>
            <a:ext uri="{FF2B5EF4-FFF2-40B4-BE49-F238E27FC236}">
              <a16:creationId xmlns:a16="http://schemas.microsoft.com/office/drawing/2014/main" id="{7E079C3B-86FF-4B61-8AAB-C70D0807D92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E50FF664-9E7E-463C-BE54-1FB74189D3B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1F78D4AB-D7B1-41BB-AE8B-B06E9176DAB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7D738DB8-098E-49B4-AEE4-C9193092A9D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8709</xdr:rowOff>
    </xdr:from>
    <xdr:to>
      <xdr:col>116</xdr:col>
      <xdr:colOff>62864</xdr:colOff>
      <xdr:row>64</xdr:row>
      <xdr:rowOff>71846</xdr:rowOff>
    </xdr:to>
    <xdr:cxnSp macro="">
      <xdr:nvCxnSpPr>
        <xdr:cNvPr id="686" name="直線コネクタ 685">
          <a:extLst>
            <a:ext uri="{FF2B5EF4-FFF2-40B4-BE49-F238E27FC236}">
              <a16:creationId xmlns:a16="http://schemas.microsoft.com/office/drawing/2014/main" id="{C18A10BF-BE70-463D-BAE2-9781F1DF325F}"/>
            </a:ext>
          </a:extLst>
        </xdr:cNvPr>
        <xdr:cNvCxnSpPr/>
      </xdr:nvCxnSpPr>
      <xdr:spPr>
        <a:xfrm flipV="1">
          <a:off x="22160864" y="9609909"/>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7" name="【学校施設】&#10;一人当たり面積最小値テキスト">
          <a:extLst>
            <a:ext uri="{FF2B5EF4-FFF2-40B4-BE49-F238E27FC236}">
              <a16:creationId xmlns:a16="http://schemas.microsoft.com/office/drawing/2014/main" id="{51C3E4DE-ABF3-48BE-896D-F2A1FE2CBFC5}"/>
            </a:ext>
          </a:extLst>
        </xdr:cNvPr>
        <xdr:cNvSpPr txBox="1"/>
      </xdr:nvSpPr>
      <xdr:spPr>
        <a:xfrm>
          <a:off x="22199600" y="1104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8" name="直線コネクタ 687">
          <a:extLst>
            <a:ext uri="{FF2B5EF4-FFF2-40B4-BE49-F238E27FC236}">
              <a16:creationId xmlns:a16="http://schemas.microsoft.com/office/drawing/2014/main" id="{5BCED622-92A2-4532-A075-49F626EB3950}"/>
            </a:ext>
          </a:extLst>
        </xdr:cNvPr>
        <xdr:cNvCxnSpPr/>
      </xdr:nvCxnSpPr>
      <xdr:spPr>
        <a:xfrm>
          <a:off x="22072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126836</xdr:rowOff>
    </xdr:from>
    <xdr:ext cx="469744" cy="259045"/>
    <xdr:sp macro="" textlink="">
      <xdr:nvSpPr>
        <xdr:cNvPr id="689" name="【学校施設】&#10;一人当たり面積最大値テキスト">
          <a:extLst>
            <a:ext uri="{FF2B5EF4-FFF2-40B4-BE49-F238E27FC236}">
              <a16:creationId xmlns:a16="http://schemas.microsoft.com/office/drawing/2014/main" id="{CC8F6AE2-1B28-4195-81BC-27F1066FE098}"/>
            </a:ext>
          </a:extLst>
        </xdr:cNvPr>
        <xdr:cNvSpPr txBox="1"/>
      </xdr:nvSpPr>
      <xdr:spPr>
        <a:xfrm>
          <a:off x="22199600" y="93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8709</xdr:rowOff>
    </xdr:from>
    <xdr:to>
      <xdr:col>116</xdr:col>
      <xdr:colOff>152400</xdr:colOff>
      <xdr:row>56</xdr:row>
      <xdr:rowOff>8709</xdr:rowOff>
    </xdr:to>
    <xdr:cxnSp macro="">
      <xdr:nvCxnSpPr>
        <xdr:cNvPr id="690" name="直線コネクタ 689">
          <a:extLst>
            <a:ext uri="{FF2B5EF4-FFF2-40B4-BE49-F238E27FC236}">
              <a16:creationId xmlns:a16="http://schemas.microsoft.com/office/drawing/2014/main" id="{89257ABD-79DB-4231-8FAB-C5C2CCF6ACC6}"/>
            </a:ext>
          </a:extLst>
        </xdr:cNvPr>
        <xdr:cNvCxnSpPr/>
      </xdr:nvCxnSpPr>
      <xdr:spPr>
        <a:xfrm>
          <a:off x="22072600" y="96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71318</xdr:rowOff>
    </xdr:from>
    <xdr:ext cx="469744" cy="259045"/>
    <xdr:sp macro="" textlink="">
      <xdr:nvSpPr>
        <xdr:cNvPr id="691" name="【学校施設】&#10;一人当たり面積平均値テキスト">
          <a:extLst>
            <a:ext uri="{FF2B5EF4-FFF2-40B4-BE49-F238E27FC236}">
              <a16:creationId xmlns:a16="http://schemas.microsoft.com/office/drawing/2014/main" id="{D37A9E8D-40D4-4FDC-9C2D-54CD70FDFA14}"/>
            </a:ext>
          </a:extLst>
        </xdr:cNvPr>
        <xdr:cNvSpPr txBox="1"/>
      </xdr:nvSpPr>
      <xdr:spPr>
        <a:xfrm>
          <a:off x="22199600" y="1070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92891</xdr:rowOff>
    </xdr:from>
    <xdr:to>
      <xdr:col>116</xdr:col>
      <xdr:colOff>114300</xdr:colOff>
      <xdr:row>63</xdr:row>
      <xdr:rowOff>23041</xdr:rowOff>
    </xdr:to>
    <xdr:sp macro="" textlink="">
      <xdr:nvSpPr>
        <xdr:cNvPr id="692" name="フローチャート: 判断 691">
          <a:extLst>
            <a:ext uri="{FF2B5EF4-FFF2-40B4-BE49-F238E27FC236}">
              <a16:creationId xmlns:a16="http://schemas.microsoft.com/office/drawing/2014/main" id="{C44C95F4-6C8B-4795-A28F-3C54EB7A3B3A}"/>
            </a:ext>
          </a:extLst>
        </xdr:cNvPr>
        <xdr:cNvSpPr/>
      </xdr:nvSpPr>
      <xdr:spPr>
        <a:xfrm>
          <a:off x="221107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93" name="フローチャート: 判断 692">
          <a:extLst>
            <a:ext uri="{FF2B5EF4-FFF2-40B4-BE49-F238E27FC236}">
              <a16:creationId xmlns:a16="http://schemas.microsoft.com/office/drawing/2014/main" id="{A5DC8D7C-310C-4269-9853-055E9740CEDE}"/>
            </a:ext>
          </a:extLst>
        </xdr:cNvPr>
        <xdr:cNvSpPr/>
      </xdr:nvSpPr>
      <xdr:spPr>
        <a:xfrm>
          <a:off x="21272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4" name="フローチャート: 判断 693">
          <a:extLst>
            <a:ext uri="{FF2B5EF4-FFF2-40B4-BE49-F238E27FC236}">
              <a16:creationId xmlns:a16="http://schemas.microsoft.com/office/drawing/2014/main" id="{FB9D020C-6F0A-42FF-BF6D-0701FDF7D66F}"/>
            </a:ext>
          </a:extLst>
        </xdr:cNvPr>
        <xdr:cNvSpPr/>
      </xdr:nvSpPr>
      <xdr:spPr>
        <a:xfrm>
          <a:off x="20383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108131</xdr:rowOff>
    </xdr:from>
    <xdr:to>
      <xdr:col>102</xdr:col>
      <xdr:colOff>165100</xdr:colOff>
      <xdr:row>63</xdr:row>
      <xdr:rowOff>38281</xdr:rowOff>
    </xdr:to>
    <xdr:sp macro="" textlink="">
      <xdr:nvSpPr>
        <xdr:cNvPr id="695" name="フローチャート: 判断 694">
          <a:extLst>
            <a:ext uri="{FF2B5EF4-FFF2-40B4-BE49-F238E27FC236}">
              <a16:creationId xmlns:a16="http://schemas.microsoft.com/office/drawing/2014/main" id="{3D5657FD-4E65-4EF2-B80E-7E0D1273E973}"/>
            </a:ext>
          </a:extLst>
        </xdr:cNvPr>
        <xdr:cNvSpPr/>
      </xdr:nvSpPr>
      <xdr:spPr>
        <a:xfrm>
          <a:off x="19494500" y="1073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122283</xdr:rowOff>
    </xdr:from>
    <xdr:to>
      <xdr:col>98</xdr:col>
      <xdr:colOff>38100</xdr:colOff>
      <xdr:row>63</xdr:row>
      <xdr:rowOff>52433</xdr:rowOff>
    </xdr:to>
    <xdr:sp macro="" textlink="">
      <xdr:nvSpPr>
        <xdr:cNvPr id="696" name="フローチャート: 判断 695">
          <a:extLst>
            <a:ext uri="{FF2B5EF4-FFF2-40B4-BE49-F238E27FC236}">
              <a16:creationId xmlns:a16="http://schemas.microsoft.com/office/drawing/2014/main" id="{C37F76FB-E6DD-4219-B880-DF3B30D4D307}"/>
            </a:ext>
          </a:extLst>
        </xdr:cNvPr>
        <xdr:cNvSpPr/>
      </xdr:nvSpPr>
      <xdr:spPr>
        <a:xfrm>
          <a:off x="18605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DC8D0784-2BC8-43BB-A66E-58D8550FBB8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C1A3AFD3-2D67-4E37-B433-DF776A6871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256BC09-4D87-40D2-848A-69ACAD94040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BCC1948-29C2-46EC-9899-19960C9A25A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93B2CD48-8BEC-48FB-BA05-932508D4377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76563</xdr:rowOff>
    </xdr:from>
    <xdr:to>
      <xdr:col>116</xdr:col>
      <xdr:colOff>114300</xdr:colOff>
      <xdr:row>63</xdr:row>
      <xdr:rowOff>6713</xdr:rowOff>
    </xdr:to>
    <xdr:sp macro="" textlink="">
      <xdr:nvSpPr>
        <xdr:cNvPr id="702" name="楕円 701">
          <a:extLst>
            <a:ext uri="{FF2B5EF4-FFF2-40B4-BE49-F238E27FC236}">
              <a16:creationId xmlns:a16="http://schemas.microsoft.com/office/drawing/2014/main" id="{0593129B-A4CC-4570-A320-11520B3892C4}"/>
            </a:ext>
          </a:extLst>
        </xdr:cNvPr>
        <xdr:cNvSpPr/>
      </xdr:nvSpPr>
      <xdr:spPr>
        <a:xfrm>
          <a:off x="221107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99440</xdr:rowOff>
    </xdr:from>
    <xdr:ext cx="469744" cy="259045"/>
    <xdr:sp macro="" textlink="">
      <xdr:nvSpPr>
        <xdr:cNvPr id="703" name="【学校施設】&#10;一人当たり面積該当値テキスト">
          <a:extLst>
            <a:ext uri="{FF2B5EF4-FFF2-40B4-BE49-F238E27FC236}">
              <a16:creationId xmlns:a16="http://schemas.microsoft.com/office/drawing/2014/main" id="{D5C02E2E-4B8E-4B02-97C2-28B99EFE35D2}"/>
            </a:ext>
          </a:extLst>
        </xdr:cNvPr>
        <xdr:cNvSpPr txBox="1"/>
      </xdr:nvSpPr>
      <xdr:spPr>
        <a:xfrm>
          <a:off x="22199600" y="1055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04" name="楕円 703">
          <a:extLst>
            <a:ext uri="{FF2B5EF4-FFF2-40B4-BE49-F238E27FC236}">
              <a16:creationId xmlns:a16="http://schemas.microsoft.com/office/drawing/2014/main" id="{7660CE6B-A830-4DF4-AE28-CF6ADE7D89EE}"/>
            </a:ext>
          </a:extLst>
        </xdr:cNvPr>
        <xdr:cNvSpPr/>
      </xdr:nvSpPr>
      <xdr:spPr>
        <a:xfrm>
          <a:off x="2127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127363</xdr:rowOff>
    </xdr:from>
    <xdr:to>
      <xdr:col>116</xdr:col>
      <xdr:colOff>63500</xdr:colOff>
      <xdr:row>62</xdr:row>
      <xdr:rowOff>137160</xdr:rowOff>
    </xdr:to>
    <xdr:cxnSp macro="">
      <xdr:nvCxnSpPr>
        <xdr:cNvPr id="705" name="直線コネクタ 704">
          <a:extLst>
            <a:ext uri="{FF2B5EF4-FFF2-40B4-BE49-F238E27FC236}">
              <a16:creationId xmlns:a16="http://schemas.microsoft.com/office/drawing/2014/main" id="{2207DCF5-7E66-4AAB-B0AB-BC94207CCBFB}"/>
            </a:ext>
          </a:extLst>
        </xdr:cNvPr>
        <xdr:cNvCxnSpPr/>
      </xdr:nvCxnSpPr>
      <xdr:spPr>
        <a:xfrm flipV="1">
          <a:off x="21323300" y="10757263"/>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98334</xdr:rowOff>
    </xdr:from>
    <xdr:to>
      <xdr:col>107</xdr:col>
      <xdr:colOff>101600</xdr:colOff>
      <xdr:row>63</xdr:row>
      <xdr:rowOff>28484</xdr:rowOff>
    </xdr:to>
    <xdr:sp macro="" textlink="">
      <xdr:nvSpPr>
        <xdr:cNvPr id="706" name="楕円 705">
          <a:extLst>
            <a:ext uri="{FF2B5EF4-FFF2-40B4-BE49-F238E27FC236}">
              <a16:creationId xmlns:a16="http://schemas.microsoft.com/office/drawing/2014/main" id="{E9A68E70-5C6F-4CAF-8609-431EEEAF1A41}"/>
            </a:ext>
          </a:extLst>
        </xdr:cNvPr>
        <xdr:cNvSpPr/>
      </xdr:nvSpPr>
      <xdr:spPr>
        <a:xfrm>
          <a:off x="20383500" y="1072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149134</xdr:rowOff>
    </xdr:to>
    <xdr:cxnSp macro="">
      <xdr:nvCxnSpPr>
        <xdr:cNvPr id="707" name="直線コネクタ 706">
          <a:extLst>
            <a:ext uri="{FF2B5EF4-FFF2-40B4-BE49-F238E27FC236}">
              <a16:creationId xmlns:a16="http://schemas.microsoft.com/office/drawing/2014/main" id="{1B8C0175-7FED-4081-9737-86636D0BFFEB}"/>
            </a:ext>
          </a:extLst>
        </xdr:cNvPr>
        <xdr:cNvCxnSpPr/>
      </xdr:nvCxnSpPr>
      <xdr:spPr>
        <a:xfrm flipV="1">
          <a:off x="20434300" y="10767060"/>
          <a:ext cx="889000" cy="1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97246</xdr:rowOff>
    </xdr:from>
    <xdr:to>
      <xdr:col>102</xdr:col>
      <xdr:colOff>165100</xdr:colOff>
      <xdr:row>63</xdr:row>
      <xdr:rowOff>27396</xdr:rowOff>
    </xdr:to>
    <xdr:sp macro="" textlink="">
      <xdr:nvSpPr>
        <xdr:cNvPr id="708" name="楕円 707">
          <a:extLst>
            <a:ext uri="{FF2B5EF4-FFF2-40B4-BE49-F238E27FC236}">
              <a16:creationId xmlns:a16="http://schemas.microsoft.com/office/drawing/2014/main" id="{0F50FBB0-69F6-4D56-945C-37AEA63E5E5B}"/>
            </a:ext>
          </a:extLst>
        </xdr:cNvPr>
        <xdr:cNvSpPr/>
      </xdr:nvSpPr>
      <xdr:spPr>
        <a:xfrm>
          <a:off x="19494500" y="10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148046</xdr:rowOff>
    </xdr:from>
    <xdr:to>
      <xdr:col>107</xdr:col>
      <xdr:colOff>50800</xdr:colOff>
      <xdr:row>62</xdr:row>
      <xdr:rowOff>149134</xdr:rowOff>
    </xdr:to>
    <xdr:cxnSp macro="">
      <xdr:nvCxnSpPr>
        <xdr:cNvPr id="709" name="直線コネクタ 708">
          <a:extLst>
            <a:ext uri="{FF2B5EF4-FFF2-40B4-BE49-F238E27FC236}">
              <a16:creationId xmlns:a16="http://schemas.microsoft.com/office/drawing/2014/main" id="{6B706F91-2644-4B54-8B53-F1D78C353948}"/>
            </a:ext>
          </a:extLst>
        </xdr:cNvPr>
        <xdr:cNvCxnSpPr/>
      </xdr:nvCxnSpPr>
      <xdr:spPr>
        <a:xfrm>
          <a:off x="19545300" y="1077794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121194</xdr:rowOff>
    </xdr:from>
    <xdr:to>
      <xdr:col>98</xdr:col>
      <xdr:colOff>38100</xdr:colOff>
      <xdr:row>63</xdr:row>
      <xdr:rowOff>51344</xdr:rowOff>
    </xdr:to>
    <xdr:sp macro="" textlink="">
      <xdr:nvSpPr>
        <xdr:cNvPr id="710" name="楕円 709">
          <a:extLst>
            <a:ext uri="{FF2B5EF4-FFF2-40B4-BE49-F238E27FC236}">
              <a16:creationId xmlns:a16="http://schemas.microsoft.com/office/drawing/2014/main" id="{0D487D82-BCF8-429D-9A0C-F9153FD5509C}"/>
            </a:ext>
          </a:extLst>
        </xdr:cNvPr>
        <xdr:cNvSpPr/>
      </xdr:nvSpPr>
      <xdr:spPr>
        <a:xfrm>
          <a:off x="186055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148046</xdr:rowOff>
    </xdr:from>
    <xdr:to>
      <xdr:col>102</xdr:col>
      <xdr:colOff>114300</xdr:colOff>
      <xdr:row>63</xdr:row>
      <xdr:rowOff>544</xdr:rowOff>
    </xdr:to>
    <xdr:cxnSp macro="">
      <xdr:nvCxnSpPr>
        <xdr:cNvPr id="711" name="直線コネクタ 710">
          <a:extLst>
            <a:ext uri="{FF2B5EF4-FFF2-40B4-BE49-F238E27FC236}">
              <a16:creationId xmlns:a16="http://schemas.microsoft.com/office/drawing/2014/main" id="{B3A7B252-C7F6-4744-8330-84856FFF0154}"/>
            </a:ext>
          </a:extLst>
        </xdr:cNvPr>
        <xdr:cNvCxnSpPr/>
      </xdr:nvCxnSpPr>
      <xdr:spPr>
        <a:xfrm flipV="1">
          <a:off x="18656300" y="10777946"/>
          <a:ext cx="8890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712" name="n_1aveValue【学校施設】&#10;一人当たり面積">
          <a:extLst>
            <a:ext uri="{FF2B5EF4-FFF2-40B4-BE49-F238E27FC236}">
              <a16:creationId xmlns:a16="http://schemas.microsoft.com/office/drawing/2014/main" id="{64DAE022-E534-4A94-A6F7-FA26BF74BA3D}"/>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30497</xdr:rowOff>
    </xdr:from>
    <xdr:ext cx="469744" cy="259045"/>
    <xdr:sp macro="" textlink="">
      <xdr:nvSpPr>
        <xdr:cNvPr id="713" name="n_2aveValue【学校施設】&#10;一人当たり面積">
          <a:extLst>
            <a:ext uri="{FF2B5EF4-FFF2-40B4-BE49-F238E27FC236}">
              <a16:creationId xmlns:a16="http://schemas.microsoft.com/office/drawing/2014/main" id="{917CFA79-64C8-4374-B1AE-5B46672069B4}"/>
            </a:ext>
          </a:extLst>
        </xdr:cNvPr>
        <xdr:cNvSpPr txBox="1"/>
      </xdr:nvSpPr>
      <xdr:spPr>
        <a:xfrm>
          <a:off x="20199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29408</xdr:rowOff>
    </xdr:from>
    <xdr:ext cx="469744" cy="259045"/>
    <xdr:sp macro="" textlink="">
      <xdr:nvSpPr>
        <xdr:cNvPr id="714" name="n_3aveValue【学校施設】&#10;一人当たり面積">
          <a:extLst>
            <a:ext uri="{FF2B5EF4-FFF2-40B4-BE49-F238E27FC236}">
              <a16:creationId xmlns:a16="http://schemas.microsoft.com/office/drawing/2014/main" id="{36BCC19F-96A2-41CC-8D5E-7356B2E61FBB}"/>
            </a:ext>
          </a:extLst>
        </xdr:cNvPr>
        <xdr:cNvSpPr txBox="1"/>
      </xdr:nvSpPr>
      <xdr:spPr>
        <a:xfrm>
          <a:off x="19310427" y="1083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43560</xdr:rowOff>
    </xdr:from>
    <xdr:ext cx="469744" cy="259045"/>
    <xdr:sp macro="" textlink="">
      <xdr:nvSpPr>
        <xdr:cNvPr id="715" name="n_4aveValue【学校施設】&#10;一人当たり面積">
          <a:extLst>
            <a:ext uri="{FF2B5EF4-FFF2-40B4-BE49-F238E27FC236}">
              <a16:creationId xmlns:a16="http://schemas.microsoft.com/office/drawing/2014/main" id="{40669795-C1F8-4E0A-9F36-E616F7DAE460}"/>
            </a:ext>
          </a:extLst>
        </xdr:cNvPr>
        <xdr:cNvSpPr txBox="1"/>
      </xdr:nvSpPr>
      <xdr:spPr>
        <a:xfrm>
          <a:off x="18421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33037</xdr:rowOff>
    </xdr:from>
    <xdr:ext cx="469744" cy="259045"/>
    <xdr:sp macro="" textlink="">
      <xdr:nvSpPr>
        <xdr:cNvPr id="716" name="n_1mainValue【学校施設】&#10;一人当たり面積">
          <a:extLst>
            <a:ext uri="{FF2B5EF4-FFF2-40B4-BE49-F238E27FC236}">
              <a16:creationId xmlns:a16="http://schemas.microsoft.com/office/drawing/2014/main" id="{5A7626AB-BB83-4E2A-AD77-7CDC27EC0BFC}"/>
            </a:ext>
          </a:extLst>
        </xdr:cNvPr>
        <xdr:cNvSpPr txBox="1"/>
      </xdr:nvSpPr>
      <xdr:spPr>
        <a:xfrm>
          <a:off x="21075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45011</xdr:rowOff>
    </xdr:from>
    <xdr:ext cx="469744" cy="259045"/>
    <xdr:sp macro="" textlink="">
      <xdr:nvSpPr>
        <xdr:cNvPr id="717" name="n_2mainValue【学校施設】&#10;一人当たり面積">
          <a:extLst>
            <a:ext uri="{FF2B5EF4-FFF2-40B4-BE49-F238E27FC236}">
              <a16:creationId xmlns:a16="http://schemas.microsoft.com/office/drawing/2014/main" id="{C3CA24C3-3CE0-4A9E-8A08-9C535033C303}"/>
            </a:ext>
          </a:extLst>
        </xdr:cNvPr>
        <xdr:cNvSpPr txBox="1"/>
      </xdr:nvSpPr>
      <xdr:spPr>
        <a:xfrm>
          <a:off x="20199427" y="1050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43923</xdr:rowOff>
    </xdr:from>
    <xdr:ext cx="469744" cy="259045"/>
    <xdr:sp macro="" textlink="">
      <xdr:nvSpPr>
        <xdr:cNvPr id="718" name="n_3mainValue【学校施設】&#10;一人当たり面積">
          <a:extLst>
            <a:ext uri="{FF2B5EF4-FFF2-40B4-BE49-F238E27FC236}">
              <a16:creationId xmlns:a16="http://schemas.microsoft.com/office/drawing/2014/main" id="{D857B14D-888E-47BE-8445-C525493C3B49}"/>
            </a:ext>
          </a:extLst>
        </xdr:cNvPr>
        <xdr:cNvSpPr txBox="1"/>
      </xdr:nvSpPr>
      <xdr:spPr>
        <a:xfrm>
          <a:off x="19310427" y="1050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67871</xdr:rowOff>
    </xdr:from>
    <xdr:ext cx="469744" cy="259045"/>
    <xdr:sp macro="" textlink="">
      <xdr:nvSpPr>
        <xdr:cNvPr id="719" name="n_4mainValue【学校施設】&#10;一人当たり面積">
          <a:extLst>
            <a:ext uri="{FF2B5EF4-FFF2-40B4-BE49-F238E27FC236}">
              <a16:creationId xmlns:a16="http://schemas.microsoft.com/office/drawing/2014/main" id="{04BEDE6D-5AF5-4494-84DE-F312D12AB7E5}"/>
            </a:ext>
          </a:extLst>
        </xdr:cNvPr>
        <xdr:cNvSpPr txBox="1"/>
      </xdr:nvSpPr>
      <xdr:spPr>
        <a:xfrm>
          <a:off x="18421427" y="105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AF1D5E45-2AFA-4E36-93F7-3C7E25298F2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33C882C-2161-42CF-A857-156A0EDCF7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60090703-AF8F-47EF-9242-EBD1B3C0141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731FBD09-1F0A-4B61-B8CE-6B4F186FE44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28074899-3B65-4508-963E-41F552F4E1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630A49C6-7CB8-48D3-8E70-19F9618546F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79A78489-35DD-4656-A121-1F4AC3F4792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5679D708-1C03-4C85-9606-CAD352C933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1EC8F417-9B27-44DC-A8C0-2265D57DFAA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35DEA34D-B8AC-46EC-81FF-FE79D7270F9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B6770E61-5779-4E93-BD83-DB22EA4B9CD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731" name="直線コネクタ 730">
          <a:extLst>
            <a:ext uri="{FF2B5EF4-FFF2-40B4-BE49-F238E27FC236}">
              <a16:creationId xmlns:a16="http://schemas.microsoft.com/office/drawing/2014/main" id="{9C5198A4-BB83-4C22-AB20-F5D7F67C398D}"/>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732" name="テキスト ボックス 731">
          <a:extLst>
            <a:ext uri="{FF2B5EF4-FFF2-40B4-BE49-F238E27FC236}">
              <a16:creationId xmlns:a16="http://schemas.microsoft.com/office/drawing/2014/main" id="{D444D2DE-06DF-4938-8289-EC0F2273A9ED}"/>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733" name="直線コネクタ 732">
          <a:extLst>
            <a:ext uri="{FF2B5EF4-FFF2-40B4-BE49-F238E27FC236}">
              <a16:creationId xmlns:a16="http://schemas.microsoft.com/office/drawing/2014/main" id="{C7DC5080-085E-4C6E-8DCE-445F2EABE669}"/>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734" name="テキスト ボックス 733">
          <a:extLst>
            <a:ext uri="{FF2B5EF4-FFF2-40B4-BE49-F238E27FC236}">
              <a16:creationId xmlns:a16="http://schemas.microsoft.com/office/drawing/2014/main" id="{B51EF0F8-B48F-4B4E-BDE1-4E152B029E2E}"/>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735" name="直線コネクタ 734">
          <a:extLst>
            <a:ext uri="{FF2B5EF4-FFF2-40B4-BE49-F238E27FC236}">
              <a16:creationId xmlns:a16="http://schemas.microsoft.com/office/drawing/2014/main" id="{694AB427-CDD5-4523-9424-AC647397AFE6}"/>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736" name="テキスト ボックス 735">
          <a:extLst>
            <a:ext uri="{FF2B5EF4-FFF2-40B4-BE49-F238E27FC236}">
              <a16:creationId xmlns:a16="http://schemas.microsoft.com/office/drawing/2014/main" id="{9CD5557B-0C05-4686-BB28-E82028D9F58F}"/>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2FCDA2E9-755B-42F9-81D4-7B0F81F3BD2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E67015ED-649F-4103-9EDD-34CD0B46E23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739" name="直線コネクタ 738">
          <a:extLst>
            <a:ext uri="{FF2B5EF4-FFF2-40B4-BE49-F238E27FC236}">
              <a16:creationId xmlns:a16="http://schemas.microsoft.com/office/drawing/2014/main" id="{1B106350-4E2F-4EB3-B54F-722C6C5BD7D7}"/>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740" name="テキスト ボックス 739">
          <a:extLst>
            <a:ext uri="{FF2B5EF4-FFF2-40B4-BE49-F238E27FC236}">
              <a16:creationId xmlns:a16="http://schemas.microsoft.com/office/drawing/2014/main" id="{BEA8E1BF-4D16-4C41-83E1-091E6E418F10}"/>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741" name="直線コネクタ 740">
          <a:extLst>
            <a:ext uri="{FF2B5EF4-FFF2-40B4-BE49-F238E27FC236}">
              <a16:creationId xmlns:a16="http://schemas.microsoft.com/office/drawing/2014/main" id="{769C09F7-E06D-4755-A3C5-214D4AD3DD0C}"/>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742" name="テキスト ボックス 741">
          <a:extLst>
            <a:ext uri="{FF2B5EF4-FFF2-40B4-BE49-F238E27FC236}">
              <a16:creationId xmlns:a16="http://schemas.microsoft.com/office/drawing/2014/main" id="{1324F6B0-4183-4AC3-9D62-B2BF0BE0FB3C}"/>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743" name="直線コネクタ 742">
          <a:extLst>
            <a:ext uri="{FF2B5EF4-FFF2-40B4-BE49-F238E27FC236}">
              <a16:creationId xmlns:a16="http://schemas.microsoft.com/office/drawing/2014/main" id="{4CFFD96A-0A91-4717-91B4-92432950700E}"/>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744" name="テキスト ボックス 743">
          <a:extLst>
            <a:ext uri="{FF2B5EF4-FFF2-40B4-BE49-F238E27FC236}">
              <a16:creationId xmlns:a16="http://schemas.microsoft.com/office/drawing/2014/main" id="{CDED6E01-609F-4B33-A4E4-10A226742433}"/>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5" name="直線コネクタ 744">
          <a:extLst>
            <a:ext uri="{FF2B5EF4-FFF2-40B4-BE49-F238E27FC236}">
              <a16:creationId xmlns:a16="http://schemas.microsoft.com/office/drawing/2014/main" id="{588B2459-4C57-42B0-855B-7675E576701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6" name="テキスト ボックス 745">
          <a:extLst>
            <a:ext uri="{FF2B5EF4-FFF2-40B4-BE49-F238E27FC236}">
              <a16:creationId xmlns:a16="http://schemas.microsoft.com/office/drawing/2014/main" id="{27415C71-CB62-44CC-9088-A4D522E71ABD}"/>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7" name="【児童館】&#10;有形固定資産減価償却率グラフ枠">
          <a:extLst>
            <a:ext uri="{FF2B5EF4-FFF2-40B4-BE49-F238E27FC236}">
              <a16:creationId xmlns:a16="http://schemas.microsoft.com/office/drawing/2014/main" id="{4E885C33-40E9-49A3-98F4-56BAA919C46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46673</xdr:rowOff>
    </xdr:from>
    <xdr:to>
      <xdr:col>85</xdr:col>
      <xdr:colOff>126364</xdr:colOff>
      <xdr:row>86</xdr:row>
      <xdr:rowOff>92393</xdr:rowOff>
    </xdr:to>
    <xdr:cxnSp macro="">
      <xdr:nvCxnSpPr>
        <xdr:cNvPr id="748" name="直線コネクタ 747">
          <a:extLst>
            <a:ext uri="{FF2B5EF4-FFF2-40B4-BE49-F238E27FC236}">
              <a16:creationId xmlns:a16="http://schemas.microsoft.com/office/drawing/2014/main" id="{B1DA5E44-A899-4DE6-BFD8-B5B99CE440E8}"/>
            </a:ext>
          </a:extLst>
        </xdr:cNvPr>
        <xdr:cNvCxnSpPr/>
      </xdr:nvCxnSpPr>
      <xdr:spPr>
        <a:xfrm flipV="1">
          <a:off x="16318864" y="13419773"/>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96220</xdr:rowOff>
    </xdr:from>
    <xdr:ext cx="405111" cy="259045"/>
    <xdr:sp macro="" textlink="">
      <xdr:nvSpPr>
        <xdr:cNvPr id="749" name="【児童館】&#10;有形固定資産減価償却率最小値テキスト">
          <a:extLst>
            <a:ext uri="{FF2B5EF4-FFF2-40B4-BE49-F238E27FC236}">
              <a16:creationId xmlns:a16="http://schemas.microsoft.com/office/drawing/2014/main" id="{94D2ECDE-D607-44BC-A773-1CDB3946DC6F}"/>
            </a:ext>
          </a:extLst>
        </xdr:cNvPr>
        <xdr:cNvSpPr txBox="1"/>
      </xdr:nvSpPr>
      <xdr:spPr>
        <a:xfrm>
          <a:off x="16357600" y="1484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92393</xdr:rowOff>
    </xdr:from>
    <xdr:to>
      <xdr:col>86</xdr:col>
      <xdr:colOff>25400</xdr:colOff>
      <xdr:row>86</xdr:row>
      <xdr:rowOff>92393</xdr:rowOff>
    </xdr:to>
    <xdr:cxnSp macro="">
      <xdr:nvCxnSpPr>
        <xdr:cNvPr id="750" name="直線コネクタ 749">
          <a:extLst>
            <a:ext uri="{FF2B5EF4-FFF2-40B4-BE49-F238E27FC236}">
              <a16:creationId xmlns:a16="http://schemas.microsoft.com/office/drawing/2014/main" id="{6B55A014-9BD4-4F98-B1D1-B7DDE834CAE8}"/>
            </a:ext>
          </a:extLst>
        </xdr:cNvPr>
        <xdr:cNvCxnSpPr/>
      </xdr:nvCxnSpPr>
      <xdr:spPr>
        <a:xfrm>
          <a:off x="16230600" y="1483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164800</xdr:rowOff>
    </xdr:from>
    <xdr:ext cx="405111" cy="259045"/>
    <xdr:sp macro="" textlink="">
      <xdr:nvSpPr>
        <xdr:cNvPr id="751" name="【児童館】&#10;有形固定資産減価償却率最大値テキスト">
          <a:extLst>
            <a:ext uri="{FF2B5EF4-FFF2-40B4-BE49-F238E27FC236}">
              <a16:creationId xmlns:a16="http://schemas.microsoft.com/office/drawing/2014/main" id="{FD61FF4F-9203-4F71-BCFA-929354833319}"/>
            </a:ext>
          </a:extLst>
        </xdr:cNvPr>
        <xdr:cNvSpPr txBox="1"/>
      </xdr:nvSpPr>
      <xdr:spPr>
        <a:xfrm>
          <a:off x="16357600" y="13195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46673</xdr:rowOff>
    </xdr:from>
    <xdr:to>
      <xdr:col>86</xdr:col>
      <xdr:colOff>25400</xdr:colOff>
      <xdr:row>78</xdr:row>
      <xdr:rowOff>46673</xdr:rowOff>
    </xdr:to>
    <xdr:cxnSp macro="">
      <xdr:nvCxnSpPr>
        <xdr:cNvPr id="752" name="直線コネクタ 751">
          <a:extLst>
            <a:ext uri="{FF2B5EF4-FFF2-40B4-BE49-F238E27FC236}">
              <a16:creationId xmlns:a16="http://schemas.microsoft.com/office/drawing/2014/main" id="{3BAD4A0A-44FB-4F47-81C3-B68DDA794634}"/>
            </a:ext>
          </a:extLst>
        </xdr:cNvPr>
        <xdr:cNvCxnSpPr/>
      </xdr:nvCxnSpPr>
      <xdr:spPr>
        <a:xfrm>
          <a:off x="16230600" y="134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160038</xdr:rowOff>
    </xdr:from>
    <xdr:ext cx="405111" cy="259045"/>
    <xdr:sp macro="" textlink="">
      <xdr:nvSpPr>
        <xdr:cNvPr id="753" name="【児童館】&#10;有形固定資産減価償却率平均値テキスト">
          <a:extLst>
            <a:ext uri="{FF2B5EF4-FFF2-40B4-BE49-F238E27FC236}">
              <a16:creationId xmlns:a16="http://schemas.microsoft.com/office/drawing/2014/main" id="{D5EBBE76-A300-4D21-BB23-5017ED7A4702}"/>
            </a:ext>
          </a:extLst>
        </xdr:cNvPr>
        <xdr:cNvSpPr txBox="1"/>
      </xdr:nvSpPr>
      <xdr:spPr>
        <a:xfrm>
          <a:off x="16357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4" name="フローチャート: 判断 753">
          <a:extLst>
            <a:ext uri="{FF2B5EF4-FFF2-40B4-BE49-F238E27FC236}">
              <a16:creationId xmlns:a16="http://schemas.microsoft.com/office/drawing/2014/main" id="{92594F8F-8561-4B20-BA5B-BC63EF302AE5}"/>
            </a:ext>
          </a:extLst>
        </xdr:cNvPr>
        <xdr:cNvSpPr/>
      </xdr:nvSpPr>
      <xdr:spPr>
        <a:xfrm>
          <a:off x="16268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55" name="フローチャート: 判断 754">
          <a:extLst>
            <a:ext uri="{FF2B5EF4-FFF2-40B4-BE49-F238E27FC236}">
              <a16:creationId xmlns:a16="http://schemas.microsoft.com/office/drawing/2014/main" id="{46A9B16B-2B18-4D08-99AD-FA1D73ED9EF8}"/>
            </a:ext>
          </a:extLst>
        </xdr:cNvPr>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158750</xdr:rowOff>
    </xdr:from>
    <xdr:to>
      <xdr:col>76</xdr:col>
      <xdr:colOff>165100</xdr:colOff>
      <xdr:row>82</xdr:row>
      <xdr:rowOff>88900</xdr:rowOff>
    </xdr:to>
    <xdr:sp macro="" textlink="">
      <xdr:nvSpPr>
        <xdr:cNvPr id="756" name="フローチャート: 判断 755">
          <a:extLst>
            <a:ext uri="{FF2B5EF4-FFF2-40B4-BE49-F238E27FC236}">
              <a16:creationId xmlns:a16="http://schemas.microsoft.com/office/drawing/2014/main" id="{615C0267-8E77-4B38-B03C-AF45EAA6BA06}"/>
            </a:ext>
          </a:extLst>
        </xdr:cNvPr>
        <xdr:cNvSpPr/>
      </xdr:nvSpPr>
      <xdr:spPr>
        <a:xfrm>
          <a:off x="14541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155893</xdr:rowOff>
    </xdr:from>
    <xdr:to>
      <xdr:col>72</xdr:col>
      <xdr:colOff>38100</xdr:colOff>
      <xdr:row>82</xdr:row>
      <xdr:rowOff>86043</xdr:rowOff>
    </xdr:to>
    <xdr:sp macro="" textlink="">
      <xdr:nvSpPr>
        <xdr:cNvPr id="757" name="フローチャート: 判断 756">
          <a:extLst>
            <a:ext uri="{FF2B5EF4-FFF2-40B4-BE49-F238E27FC236}">
              <a16:creationId xmlns:a16="http://schemas.microsoft.com/office/drawing/2014/main" id="{1C15BE4D-9F36-443B-AC01-14E63BDF327B}"/>
            </a:ext>
          </a:extLst>
        </xdr:cNvPr>
        <xdr:cNvSpPr/>
      </xdr:nvSpPr>
      <xdr:spPr>
        <a:xfrm>
          <a:off x="13652500" y="1404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58" name="フローチャート: 判断 757">
          <a:extLst>
            <a:ext uri="{FF2B5EF4-FFF2-40B4-BE49-F238E27FC236}">
              <a16:creationId xmlns:a16="http://schemas.microsoft.com/office/drawing/2014/main" id="{FE5D8D49-95E9-4036-8B5A-279FAF0AEFC8}"/>
            </a:ext>
          </a:extLst>
        </xdr:cNvPr>
        <xdr:cNvSpPr/>
      </xdr:nvSpPr>
      <xdr:spPr>
        <a:xfrm>
          <a:off x="12763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2267F944-B3F2-447C-9E2A-3A295EBDD6C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4EF5045-9DD6-4F06-9082-66DDD4DCD63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B8A91FCF-A98E-41E0-88BF-90AF3F5E8F2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FC63097-1430-48DF-B7F7-F1BDFD0E967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D28880EA-B310-437C-BB3B-2C2AAE1EB18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47307</xdr:rowOff>
    </xdr:from>
    <xdr:to>
      <xdr:col>85</xdr:col>
      <xdr:colOff>177800</xdr:colOff>
      <xdr:row>81</xdr:row>
      <xdr:rowOff>148907</xdr:rowOff>
    </xdr:to>
    <xdr:sp macro="" textlink="">
      <xdr:nvSpPr>
        <xdr:cNvPr id="764" name="楕円 763">
          <a:extLst>
            <a:ext uri="{FF2B5EF4-FFF2-40B4-BE49-F238E27FC236}">
              <a16:creationId xmlns:a16="http://schemas.microsoft.com/office/drawing/2014/main" id="{79AAE8E6-8A39-4A3A-A04E-9FBF5BEE56A0}"/>
            </a:ext>
          </a:extLst>
        </xdr:cNvPr>
        <xdr:cNvSpPr/>
      </xdr:nvSpPr>
      <xdr:spPr>
        <a:xfrm>
          <a:off x="16268700" y="139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70184</xdr:rowOff>
    </xdr:from>
    <xdr:ext cx="405111" cy="259045"/>
    <xdr:sp macro="" textlink="">
      <xdr:nvSpPr>
        <xdr:cNvPr id="765" name="【児童館】&#10;有形固定資産減価償却率該当値テキスト">
          <a:extLst>
            <a:ext uri="{FF2B5EF4-FFF2-40B4-BE49-F238E27FC236}">
              <a16:creationId xmlns:a16="http://schemas.microsoft.com/office/drawing/2014/main" id="{8BBF44DA-A0A2-454E-8B30-EF04F5682AA7}"/>
            </a:ext>
          </a:extLst>
        </xdr:cNvPr>
        <xdr:cNvSpPr txBox="1"/>
      </xdr:nvSpPr>
      <xdr:spPr>
        <a:xfrm>
          <a:off x="16357600" y="1378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47307</xdr:rowOff>
    </xdr:from>
    <xdr:to>
      <xdr:col>81</xdr:col>
      <xdr:colOff>101600</xdr:colOff>
      <xdr:row>81</xdr:row>
      <xdr:rowOff>148907</xdr:rowOff>
    </xdr:to>
    <xdr:sp macro="" textlink="">
      <xdr:nvSpPr>
        <xdr:cNvPr id="766" name="楕円 765">
          <a:extLst>
            <a:ext uri="{FF2B5EF4-FFF2-40B4-BE49-F238E27FC236}">
              <a16:creationId xmlns:a16="http://schemas.microsoft.com/office/drawing/2014/main" id="{926CCC4E-085A-4CD2-8312-7F4042938D53}"/>
            </a:ext>
          </a:extLst>
        </xdr:cNvPr>
        <xdr:cNvSpPr/>
      </xdr:nvSpPr>
      <xdr:spPr>
        <a:xfrm>
          <a:off x="15430500" y="1393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98107</xdr:rowOff>
    </xdr:from>
    <xdr:to>
      <xdr:col>85</xdr:col>
      <xdr:colOff>127000</xdr:colOff>
      <xdr:row>81</xdr:row>
      <xdr:rowOff>98107</xdr:rowOff>
    </xdr:to>
    <xdr:cxnSp macro="">
      <xdr:nvCxnSpPr>
        <xdr:cNvPr id="767" name="直線コネクタ 766">
          <a:extLst>
            <a:ext uri="{FF2B5EF4-FFF2-40B4-BE49-F238E27FC236}">
              <a16:creationId xmlns:a16="http://schemas.microsoft.com/office/drawing/2014/main" id="{268F5EC2-2B53-44C3-A907-AAFAE7372629}"/>
            </a:ext>
          </a:extLst>
        </xdr:cNvPr>
        <xdr:cNvCxnSpPr/>
      </xdr:nvCxnSpPr>
      <xdr:spPr>
        <a:xfrm>
          <a:off x="15481300" y="13985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35877</xdr:rowOff>
    </xdr:from>
    <xdr:to>
      <xdr:col>76</xdr:col>
      <xdr:colOff>165100</xdr:colOff>
      <xdr:row>81</xdr:row>
      <xdr:rowOff>137477</xdr:rowOff>
    </xdr:to>
    <xdr:sp macro="" textlink="">
      <xdr:nvSpPr>
        <xdr:cNvPr id="768" name="楕円 767">
          <a:extLst>
            <a:ext uri="{FF2B5EF4-FFF2-40B4-BE49-F238E27FC236}">
              <a16:creationId xmlns:a16="http://schemas.microsoft.com/office/drawing/2014/main" id="{C42ABDF7-5454-4B0C-A41D-C8BB5E2C9832}"/>
            </a:ext>
          </a:extLst>
        </xdr:cNvPr>
        <xdr:cNvSpPr/>
      </xdr:nvSpPr>
      <xdr:spPr>
        <a:xfrm>
          <a:off x="14541500" y="1392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86677</xdr:rowOff>
    </xdr:from>
    <xdr:to>
      <xdr:col>81</xdr:col>
      <xdr:colOff>50800</xdr:colOff>
      <xdr:row>81</xdr:row>
      <xdr:rowOff>98107</xdr:rowOff>
    </xdr:to>
    <xdr:cxnSp macro="">
      <xdr:nvCxnSpPr>
        <xdr:cNvPr id="769" name="直線コネクタ 768">
          <a:extLst>
            <a:ext uri="{FF2B5EF4-FFF2-40B4-BE49-F238E27FC236}">
              <a16:creationId xmlns:a16="http://schemas.microsoft.com/office/drawing/2014/main" id="{84C7633D-9C0A-4E2F-BE3A-983B0BE0D566}"/>
            </a:ext>
          </a:extLst>
        </xdr:cNvPr>
        <xdr:cNvCxnSpPr/>
      </xdr:nvCxnSpPr>
      <xdr:spPr>
        <a:xfrm>
          <a:off x="14592300" y="139741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18732</xdr:rowOff>
    </xdr:from>
    <xdr:to>
      <xdr:col>72</xdr:col>
      <xdr:colOff>38100</xdr:colOff>
      <xdr:row>81</xdr:row>
      <xdr:rowOff>120332</xdr:rowOff>
    </xdr:to>
    <xdr:sp macro="" textlink="">
      <xdr:nvSpPr>
        <xdr:cNvPr id="770" name="楕円 769">
          <a:extLst>
            <a:ext uri="{FF2B5EF4-FFF2-40B4-BE49-F238E27FC236}">
              <a16:creationId xmlns:a16="http://schemas.microsoft.com/office/drawing/2014/main" id="{90F6550F-79FA-4F9C-A4A7-B48A2DCE1A6E}"/>
            </a:ext>
          </a:extLst>
        </xdr:cNvPr>
        <xdr:cNvSpPr/>
      </xdr:nvSpPr>
      <xdr:spPr>
        <a:xfrm>
          <a:off x="13652500" y="1390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69532</xdr:rowOff>
    </xdr:from>
    <xdr:to>
      <xdr:col>76</xdr:col>
      <xdr:colOff>114300</xdr:colOff>
      <xdr:row>81</xdr:row>
      <xdr:rowOff>86677</xdr:rowOff>
    </xdr:to>
    <xdr:cxnSp macro="">
      <xdr:nvCxnSpPr>
        <xdr:cNvPr id="771" name="直線コネクタ 770">
          <a:extLst>
            <a:ext uri="{FF2B5EF4-FFF2-40B4-BE49-F238E27FC236}">
              <a16:creationId xmlns:a16="http://schemas.microsoft.com/office/drawing/2014/main" id="{DE87D0F3-B3C1-403B-A3BF-B3F122BD549F}"/>
            </a:ext>
          </a:extLst>
        </xdr:cNvPr>
        <xdr:cNvCxnSpPr/>
      </xdr:nvCxnSpPr>
      <xdr:spPr>
        <a:xfrm>
          <a:off x="13703300" y="13956982"/>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155893</xdr:rowOff>
    </xdr:from>
    <xdr:to>
      <xdr:col>67</xdr:col>
      <xdr:colOff>101600</xdr:colOff>
      <xdr:row>81</xdr:row>
      <xdr:rowOff>86043</xdr:rowOff>
    </xdr:to>
    <xdr:sp macro="" textlink="">
      <xdr:nvSpPr>
        <xdr:cNvPr id="772" name="楕円 771">
          <a:extLst>
            <a:ext uri="{FF2B5EF4-FFF2-40B4-BE49-F238E27FC236}">
              <a16:creationId xmlns:a16="http://schemas.microsoft.com/office/drawing/2014/main" id="{BF319979-54FF-4C47-9CEF-D9AA56891F27}"/>
            </a:ext>
          </a:extLst>
        </xdr:cNvPr>
        <xdr:cNvSpPr/>
      </xdr:nvSpPr>
      <xdr:spPr>
        <a:xfrm>
          <a:off x="12763500" y="138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35243</xdr:rowOff>
    </xdr:from>
    <xdr:to>
      <xdr:col>71</xdr:col>
      <xdr:colOff>177800</xdr:colOff>
      <xdr:row>81</xdr:row>
      <xdr:rowOff>69532</xdr:rowOff>
    </xdr:to>
    <xdr:cxnSp macro="">
      <xdr:nvCxnSpPr>
        <xdr:cNvPr id="773" name="直線コネクタ 772">
          <a:extLst>
            <a:ext uri="{FF2B5EF4-FFF2-40B4-BE49-F238E27FC236}">
              <a16:creationId xmlns:a16="http://schemas.microsoft.com/office/drawing/2014/main" id="{7E445786-B126-42D0-B60F-FBF931973A06}"/>
            </a:ext>
          </a:extLst>
        </xdr:cNvPr>
        <xdr:cNvCxnSpPr/>
      </xdr:nvCxnSpPr>
      <xdr:spPr>
        <a:xfrm>
          <a:off x="12814300" y="1392269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774" name="n_1aveValue【児童館】&#10;有形固定資産減価償却率">
          <a:extLst>
            <a:ext uri="{FF2B5EF4-FFF2-40B4-BE49-F238E27FC236}">
              <a16:creationId xmlns:a16="http://schemas.microsoft.com/office/drawing/2014/main" id="{B7B4550D-D6F7-453A-8A73-E4C5853A29C8}"/>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775" name="n_2aveValue【児童館】&#10;有形固定資産減価償却率">
          <a:extLst>
            <a:ext uri="{FF2B5EF4-FFF2-40B4-BE49-F238E27FC236}">
              <a16:creationId xmlns:a16="http://schemas.microsoft.com/office/drawing/2014/main" id="{669EF09D-A8FD-43CD-8738-EA3AE771BD41}"/>
            </a:ext>
          </a:extLst>
        </xdr:cNvPr>
        <xdr:cNvSpPr txBox="1"/>
      </xdr:nvSpPr>
      <xdr:spPr>
        <a:xfrm>
          <a:off x="14389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77170</xdr:rowOff>
    </xdr:from>
    <xdr:ext cx="405111" cy="259045"/>
    <xdr:sp macro="" textlink="">
      <xdr:nvSpPr>
        <xdr:cNvPr id="776" name="n_3aveValue【児童館】&#10;有形固定資産減価償却率">
          <a:extLst>
            <a:ext uri="{FF2B5EF4-FFF2-40B4-BE49-F238E27FC236}">
              <a16:creationId xmlns:a16="http://schemas.microsoft.com/office/drawing/2014/main" id="{04BC90F0-6814-4819-8987-69FCC2DDAB8C}"/>
            </a:ext>
          </a:extLst>
        </xdr:cNvPr>
        <xdr:cNvSpPr txBox="1"/>
      </xdr:nvSpPr>
      <xdr:spPr>
        <a:xfrm>
          <a:off x="13500744" y="14136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7" name="n_4aveValue【児童館】&#10;有形固定資産減価償却率">
          <a:extLst>
            <a:ext uri="{FF2B5EF4-FFF2-40B4-BE49-F238E27FC236}">
              <a16:creationId xmlns:a16="http://schemas.microsoft.com/office/drawing/2014/main" id="{7F131956-F34A-49F8-9121-B6986713FDAC}"/>
            </a:ext>
          </a:extLst>
        </xdr:cNvPr>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165434</xdr:rowOff>
    </xdr:from>
    <xdr:ext cx="405111" cy="259045"/>
    <xdr:sp macro="" textlink="">
      <xdr:nvSpPr>
        <xdr:cNvPr id="778" name="n_1mainValue【児童館】&#10;有形固定資産減価償却率">
          <a:extLst>
            <a:ext uri="{FF2B5EF4-FFF2-40B4-BE49-F238E27FC236}">
              <a16:creationId xmlns:a16="http://schemas.microsoft.com/office/drawing/2014/main" id="{B11FAC60-272B-4D9F-B151-18A8C73EAAC1}"/>
            </a:ext>
          </a:extLst>
        </xdr:cNvPr>
        <xdr:cNvSpPr txBox="1"/>
      </xdr:nvSpPr>
      <xdr:spPr>
        <a:xfrm>
          <a:off x="15266044" y="1370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154004</xdr:rowOff>
    </xdr:from>
    <xdr:ext cx="405111" cy="259045"/>
    <xdr:sp macro="" textlink="">
      <xdr:nvSpPr>
        <xdr:cNvPr id="779" name="n_2mainValue【児童館】&#10;有形固定資産減価償却率">
          <a:extLst>
            <a:ext uri="{FF2B5EF4-FFF2-40B4-BE49-F238E27FC236}">
              <a16:creationId xmlns:a16="http://schemas.microsoft.com/office/drawing/2014/main" id="{8DCB7CD2-600F-4CE7-87F4-BDC335CF3942}"/>
            </a:ext>
          </a:extLst>
        </xdr:cNvPr>
        <xdr:cNvSpPr txBox="1"/>
      </xdr:nvSpPr>
      <xdr:spPr>
        <a:xfrm>
          <a:off x="14389744" y="13698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136859</xdr:rowOff>
    </xdr:from>
    <xdr:ext cx="405111" cy="259045"/>
    <xdr:sp macro="" textlink="">
      <xdr:nvSpPr>
        <xdr:cNvPr id="780" name="n_3mainValue【児童館】&#10;有形固定資産減価償却率">
          <a:extLst>
            <a:ext uri="{FF2B5EF4-FFF2-40B4-BE49-F238E27FC236}">
              <a16:creationId xmlns:a16="http://schemas.microsoft.com/office/drawing/2014/main" id="{44790986-4AD9-4E86-ABD8-FF30B646BF78}"/>
            </a:ext>
          </a:extLst>
        </xdr:cNvPr>
        <xdr:cNvSpPr txBox="1"/>
      </xdr:nvSpPr>
      <xdr:spPr>
        <a:xfrm>
          <a:off x="13500744" y="13681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77170</xdr:rowOff>
    </xdr:from>
    <xdr:ext cx="405111" cy="259045"/>
    <xdr:sp macro="" textlink="">
      <xdr:nvSpPr>
        <xdr:cNvPr id="781" name="n_4mainValue【児童館】&#10;有形固定資産減価償却率">
          <a:extLst>
            <a:ext uri="{FF2B5EF4-FFF2-40B4-BE49-F238E27FC236}">
              <a16:creationId xmlns:a16="http://schemas.microsoft.com/office/drawing/2014/main" id="{E666EAC8-814C-4A24-B22B-FD0C86A8EE85}"/>
            </a:ext>
          </a:extLst>
        </xdr:cNvPr>
        <xdr:cNvSpPr txBox="1"/>
      </xdr:nvSpPr>
      <xdr:spPr>
        <a:xfrm>
          <a:off x="12611744" y="1396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ACAAA50E-EBA4-4C27-9233-116CCC17F20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E5C97930-CC19-4BA0-9C0A-34F370A47E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52D0EE8C-EC10-42AC-A73D-CFE29535C05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DCC289CB-9377-4E7D-B33B-1375215054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F9AA298D-1A66-479C-BF60-EB02E47A43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7B11C087-2D3B-4D8F-98D4-720557044D1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76EA4240-9A25-426E-9FCD-98BAB2C6BB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C2735488-502A-4D73-92B0-0422783ACC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BAC6DFE0-E3D0-4AD9-8D4D-2CAE0320B2E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FB7D7B38-D4A0-4892-A3F3-B24103E09B4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2" name="直線コネクタ 791">
          <a:extLst>
            <a:ext uri="{FF2B5EF4-FFF2-40B4-BE49-F238E27FC236}">
              <a16:creationId xmlns:a16="http://schemas.microsoft.com/office/drawing/2014/main" id="{C0540B4F-23F0-4D38-B52B-6320C9B7E91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3" name="テキスト ボックス 792">
          <a:extLst>
            <a:ext uri="{FF2B5EF4-FFF2-40B4-BE49-F238E27FC236}">
              <a16:creationId xmlns:a16="http://schemas.microsoft.com/office/drawing/2014/main" id="{90F1A3C4-4832-4F10-92FE-4C4670FFEE6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4" name="直線コネクタ 793">
          <a:extLst>
            <a:ext uri="{FF2B5EF4-FFF2-40B4-BE49-F238E27FC236}">
              <a16:creationId xmlns:a16="http://schemas.microsoft.com/office/drawing/2014/main" id="{21E19FFD-15F0-4028-ABB2-2BF0E1CA3A6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5" name="テキスト ボックス 794">
          <a:extLst>
            <a:ext uri="{FF2B5EF4-FFF2-40B4-BE49-F238E27FC236}">
              <a16:creationId xmlns:a16="http://schemas.microsoft.com/office/drawing/2014/main" id="{FC692331-4162-44EB-9F87-E445AE29ED8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6" name="直線コネクタ 795">
          <a:extLst>
            <a:ext uri="{FF2B5EF4-FFF2-40B4-BE49-F238E27FC236}">
              <a16:creationId xmlns:a16="http://schemas.microsoft.com/office/drawing/2014/main" id="{6B234390-3DB5-403D-BC76-587647F9112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7" name="テキスト ボックス 796">
          <a:extLst>
            <a:ext uri="{FF2B5EF4-FFF2-40B4-BE49-F238E27FC236}">
              <a16:creationId xmlns:a16="http://schemas.microsoft.com/office/drawing/2014/main" id="{A78DAF89-D74F-41E2-88BC-CDB28C7E25B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8" name="直線コネクタ 797">
          <a:extLst>
            <a:ext uri="{FF2B5EF4-FFF2-40B4-BE49-F238E27FC236}">
              <a16:creationId xmlns:a16="http://schemas.microsoft.com/office/drawing/2014/main" id="{7B117972-213E-4139-A557-FFD73163C34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9" name="テキスト ボックス 798">
          <a:extLst>
            <a:ext uri="{FF2B5EF4-FFF2-40B4-BE49-F238E27FC236}">
              <a16:creationId xmlns:a16="http://schemas.microsoft.com/office/drawing/2014/main" id="{4E3D8B07-C8F7-4F0A-B132-AF2A813E6A5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0" name="直線コネクタ 799">
          <a:extLst>
            <a:ext uri="{FF2B5EF4-FFF2-40B4-BE49-F238E27FC236}">
              <a16:creationId xmlns:a16="http://schemas.microsoft.com/office/drawing/2014/main" id="{B19D1493-DADC-443A-88B8-26B75F31867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1" name="テキスト ボックス 800">
          <a:extLst>
            <a:ext uri="{FF2B5EF4-FFF2-40B4-BE49-F238E27FC236}">
              <a16:creationId xmlns:a16="http://schemas.microsoft.com/office/drawing/2014/main" id="{1802B67A-A6EC-4B69-B3CE-7B6056D2682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30CBA36D-32DA-46CA-9F5A-41460D3CF6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E7EDCC68-3763-47C4-B9E7-A68D5FE7277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5506DF9F-0DA5-44F6-AB2E-DE1C51ECD02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805" name="直線コネクタ 804">
          <a:extLst>
            <a:ext uri="{FF2B5EF4-FFF2-40B4-BE49-F238E27FC236}">
              <a16:creationId xmlns:a16="http://schemas.microsoft.com/office/drawing/2014/main" id="{01650F50-36DC-4311-A3D4-753FD70006BF}"/>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6" name="【児童館】&#10;一人当たり面積最小値テキスト">
          <a:extLst>
            <a:ext uri="{FF2B5EF4-FFF2-40B4-BE49-F238E27FC236}">
              <a16:creationId xmlns:a16="http://schemas.microsoft.com/office/drawing/2014/main" id="{49F4C95B-B7A3-49CA-BEE4-F8CEE41FAC86}"/>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7" name="直線コネクタ 806">
          <a:extLst>
            <a:ext uri="{FF2B5EF4-FFF2-40B4-BE49-F238E27FC236}">
              <a16:creationId xmlns:a16="http://schemas.microsoft.com/office/drawing/2014/main" id="{13488E2F-0521-4E25-8A77-315160A8F87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08" name="【児童館】&#10;一人当たり面積最大値テキスト">
          <a:extLst>
            <a:ext uri="{FF2B5EF4-FFF2-40B4-BE49-F238E27FC236}">
              <a16:creationId xmlns:a16="http://schemas.microsoft.com/office/drawing/2014/main" id="{73434D95-95B6-47B6-8175-C59BBD050C9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09" name="直線コネクタ 808">
          <a:extLst>
            <a:ext uri="{FF2B5EF4-FFF2-40B4-BE49-F238E27FC236}">
              <a16:creationId xmlns:a16="http://schemas.microsoft.com/office/drawing/2014/main" id="{22232AF9-5031-4C24-AD71-2C91FC388A8C}"/>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810" name="【児童館】&#10;一人当たり面積平均値テキスト">
          <a:extLst>
            <a:ext uri="{FF2B5EF4-FFF2-40B4-BE49-F238E27FC236}">
              <a16:creationId xmlns:a16="http://schemas.microsoft.com/office/drawing/2014/main" id="{16798B4C-6E3C-4A53-AC23-C4A46DCA311D}"/>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811" name="フローチャート: 判断 810">
          <a:extLst>
            <a:ext uri="{FF2B5EF4-FFF2-40B4-BE49-F238E27FC236}">
              <a16:creationId xmlns:a16="http://schemas.microsoft.com/office/drawing/2014/main" id="{D7D5AF46-1CEE-41ED-AC88-F7E46F0B3C08}"/>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812" name="フローチャート: 判断 811">
          <a:extLst>
            <a:ext uri="{FF2B5EF4-FFF2-40B4-BE49-F238E27FC236}">
              <a16:creationId xmlns:a16="http://schemas.microsoft.com/office/drawing/2014/main" id="{32BA62A0-63EF-480E-BCE1-C39025A1DA73}"/>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13" name="フローチャート: 判断 812">
          <a:extLst>
            <a:ext uri="{FF2B5EF4-FFF2-40B4-BE49-F238E27FC236}">
              <a16:creationId xmlns:a16="http://schemas.microsoft.com/office/drawing/2014/main" id="{F886D2E9-9EC3-4359-9CF5-3D84D5F7F04B}"/>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14" name="フローチャート: 判断 813">
          <a:extLst>
            <a:ext uri="{FF2B5EF4-FFF2-40B4-BE49-F238E27FC236}">
              <a16:creationId xmlns:a16="http://schemas.microsoft.com/office/drawing/2014/main" id="{45F2277F-B3DD-485C-8D20-5E5E16B136EA}"/>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5" name="フローチャート: 判断 814">
          <a:extLst>
            <a:ext uri="{FF2B5EF4-FFF2-40B4-BE49-F238E27FC236}">
              <a16:creationId xmlns:a16="http://schemas.microsoft.com/office/drawing/2014/main" id="{220FAFA9-1FF1-4C62-B384-9C7C0D50B5AC}"/>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E5671BBB-8536-4D53-9E83-969481013FD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3BB34AE4-881F-4A6D-BBC6-4314F5FAB6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57A08FD-A85F-47FB-8FAA-B15B0739C2D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2B2A4468-7B62-4B44-B8F2-9D0B7939D31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38CC6156-4400-43F3-ADDD-0AED75D534A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120650</xdr:rowOff>
    </xdr:from>
    <xdr:to>
      <xdr:col>116</xdr:col>
      <xdr:colOff>114300</xdr:colOff>
      <xdr:row>78</xdr:row>
      <xdr:rowOff>50800</xdr:rowOff>
    </xdr:to>
    <xdr:sp macro="" textlink="">
      <xdr:nvSpPr>
        <xdr:cNvPr id="821" name="楕円 820">
          <a:extLst>
            <a:ext uri="{FF2B5EF4-FFF2-40B4-BE49-F238E27FC236}">
              <a16:creationId xmlns:a16="http://schemas.microsoft.com/office/drawing/2014/main" id="{3F5CF013-B3C4-448A-9C80-64113CEB33E1}"/>
            </a:ext>
          </a:extLst>
        </xdr:cNvPr>
        <xdr:cNvSpPr/>
      </xdr:nvSpPr>
      <xdr:spPr>
        <a:xfrm>
          <a:off x="221107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73677</xdr:rowOff>
    </xdr:from>
    <xdr:ext cx="469744" cy="259045"/>
    <xdr:sp macro="" textlink="">
      <xdr:nvSpPr>
        <xdr:cNvPr id="822" name="【児童館】&#10;一人当たり面積該当値テキスト">
          <a:extLst>
            <a:ext uri="{FF2B5EF4-FFF2-40B4-BE49-F238E27FC236}">
              <a16:creationId xmlns:a16="http://schemas.microsoft.com/office/drawing/2014/main" id="{B21E1E4C-50C9-485D-BA02-E43F1C0AE158}"/>
            </a:ext>
          </a:extLst>
        </xdr:cNvPr>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823" name="楕円 822">
          <a:extLst>
            <a:ext uri="{FF2B5EF4-FFF2-40B4-BE49-F238E27FC236}">
              <a16:creationId xmlns:a16="http://schemas.microsoft.com/office/drawing/2014/main" id="{CCFA35BD-8342-43E2-AB6F-94E100640828}"/>
            </a:ext>
          </a:extLst>
        </xdr:cNvPr>
        <xdr:cNvSpPr/>
      </xdr:nvSpPr>
      <xdr:spPr>
        <a:xfrm>
          <a:off x="2127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0</xdr:rowOff>
    </xdr:from>
    <xdr:to>
      <xdr:col>116</xdr:col>
      <xdr:colOff>63500</xdr:colOff>
      <xdr:row>78</xdr:row>
      <xdr:rowOff>152400</xdr:rowOff>
    </xdr:to>
    <xdr:cxnSp macro="">
      <xdr:nvCxnSpPr>
        <xdr:cNvPr id="824" name="直線コネクタ 823">
          <a:extLst>
            <a:ext uri="{FF2B5EF4-FFF2-40B4-BE49-F238E27FC236}">
              <a16:creationId xmlns:a16="http://schemas.microsoft.com/office/drawing/2014/main" id="{F76E2993-7AA1-42EC-857A-A44F2CC57E10}"/>
            </a:ext>
          </a:extLst>
        </xdr:cNvPr>
        <xdr:cNvCxnSpPr/>
      </xdr:nvCxnSpPr>
      <xdr:spPr>
        <a:xfrm flipV="1">
          <a:off x="21323300" y="13373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139700</xdr:rowOff>
    </xdr:from>
    <xdr:to>
      <xdr:col>107</xdr:col>
      <xdr:colOff>101600</xdr:colOff>
      <xdr:row>79</xdr:row>
      <xdr:rowOff>69850</xdr:rowOff>
    </xdr:to>
    <xdr:sp macro="" textlink="">
      <xdr:nvSpPr>
        <xdr:cNvPr id="825" name="楕円 824">
          <a:extLst>
            <a:ext uri="{FF2B5EF4-FFF2-40B4-BE49-F238E27FC236}">
              <a16:creationId xmlns:a16="http://schemas.microsoft.com/office/drawing/2014/main" id="{AFAAA127-BA67-4EDD-B9BC-B9D2C8C5A68B}"/>
            </a:ext>
          </a:extLst>
        </xdr:cNvPr>
        <xdr:cNvSpPr/>
      </xdr:nvSpPr>
      <xdr:spPr>
        <a:xfrm>
          <a:off x="20383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19050</xdr:rowOff>
    </xdr:to>
    <xdr:cxnSp macro="">
      <xdr:nvCxnSpPr>
        <xdr:cNvPr id="826" name="直線コネクタ 825">
          <a:extLst>
            <a:ext uri="{FF2B5EF4-FFF2-40B4-BE49-F238E27FC236}">
              <a16:creationId xmlns:a16="http://schemas.microsoft.com/office/drawing/2014/main" id="{AD339B41-4635-44BF-A740-86801587AF6F}"/>
            </a:ext>
          </a:extLst>
        </xdr:cNvPr>
        <xdr:cNvCxnSpPr/>
      </xdr:nvCxnSpPr>
      <xdr:spPr>
        <a:xfrm flipV="1">
          <a:off x="20434300" y="1352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xdr:rowOff>
    </xdr:from>
    <xdr:to>
      <xdr:col>102</xdr:col>
      <xdr:colOff>165100</xdr:colOff>
      <xdr:row>79</xdr:row>
      <xdr:rowOff>107950</xdr:rowOff>
    </xdr:to>
    <xdr:sp macro="" textlink="">
      <xdr:nvSpPr>
        <xdr:cNvPr id="827" name="楕円 826">
          <a:extLst>
            <a:ext uri="{FF2B5EF4-FFF2-40B4-BE49-F238E27FC236}">
              <a16:creationId xmlns:a16="http://schemas.microsoft.com/office/drawing/2014/main" id="{364D79D7-9A18-4C4E-81EB-B57D26B2AA0C}"/>
            </a:ext>
          </a:extLst>
        </xdr:cNvPr>
        <xdr:cNvSpPr/>
      </xdr:nvSpPr>
      <xdr:spPr>
        <a:xfrm>
          <a:off x="19494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19050</xdr:rowOff>
    </xdr:from>
    <xdr:to>
      <xdr:col>107</xdr:col>
      <xdr:colOff>50800</xdr:colOff>
      <xdr:row>79</xdr:row>
      <xdr:rowOff>57150</xdr:rowOff>
    </xdr:to>
    <xdr:cxnSp macro="">
      <xdr:nvCxnSpPr>
        <xdr:cNvPr id="828" name="直線コネクタ 827">
          <a:extLst>
            <a:ext uri="{FF2B5EF4-FFF2-40B4-BE49-F238E27FC236}">
              <a16:creationId xmlns:a16="http://schemas.microsoft.com/office/drawing/2014/main" id="{FF7ABFB7-5284-4983-B6FC-A5FE413D403B}"/>
            </a:ext>
          </a:extLst>
        </xdr:cNvPr>
        <xdr:cNvCxnSpPr/>
      </xdr:nvCxnSpPr>
      <xdr:spPr>
        <a:xfrm flipV="1">
          <a:off x="19545300" y="1356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44450</xdr:rowOff>
    </xdr:from>
    <xdr:to>
      <xdr:col>98</xdr:col>
      <xdr:colOff>38100</xdr:colOff>
      <xdr:row>79</xdr:row>
      <xdr:rowOff>146050</xdr:rowOff>
    </xdr:to>
    <xdr:sp macro="" textlink="">
      <xdr:nvSpPr>
        <xdr:cNvPr id="829" name="楕円 828">
          <a:extLst>
            <a:ext uri="{FF2B5EF4-FFF2-40B4-BE49-F238E27FC236}">
              <a16:creationId xmlns:a16="http://schemas.microsoft.com/office/drawing/2014/main" id="{B7E7C436-F48A-4589-93A5-1A13175F6AFD}"/>
            </a:ext>
          </a:extLst>
        </xdr:cNvPr>
        <xdr:cNvSpPr/>
      </xdr:nvSpPr>
      <xdr:spPr>
        <a:xfrm>
          <a:off x="18605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57150</xdr:rowOff>
    </xdr:from>
    <xdr:to>
      <xdr:col>102</xdr:col>
      <xdr:colOff>114300</xdr:colOff>
      <xdr:row>79</xdr:row>
      <xdr:rowOff>95250</xdr:rowOff>
    </xdr:to>
    <xdr:cxnSp macro="">
      <xdr:nvCxnSpPr>
        <xdr:cNvPr id="830" name="直線コネクタ 829">
          <a:extLst>
            <a:ext uri="{FF2B5EF4-FFF2-40B4-BE49-F238E27FC236}">
              <a16:creationId xmlns:a16="http://schemas.microsoft.com/office/drawing/2014/main" id="{E44ADA6C-DA33-4BE5-9C38-96E12884308D}"/>
            </a:ext>
          </a:extLst>
        </xdr:cNvPr>
        <xdr:cNvCxnSpPr/>
      </xdr:nvCxnSpPr>
      <xdr:spPr>
        <a:xfrm flipV="1">
          <a:off x="18656300" y="1360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831" name="n_1aveValue【児童館】&#10;一人当たり面積">
          <a:extLst>
            <a:ext uri="{FF2B5EF4-FFF2-40B4-BE49-F238E27FC236}">
              <a16:creationId xmlns:a16="http://schemas.microsoft.com/office/drawing/2014/main" id="{5BB3AC68-54F9-43F6-B008-DE9C8D4C46E2}"/>
            </a:ext>
          </a:extLst>
        </xdr:cNvPr>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32" name="n_2aveValue【児童館】&#10;一人当たり面積">
          <a:extLst>
            <a:ext uri="{FF2B5EF4-FFF2-40B4-BE49-F238E27FC236}">
              <a16:creationId xmlns:a16="http://schemas.microsoft.com/office/drawing/2014/main" id="{8536B5EC-A300-469F-9359-EF3E7A0D512A}"/>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833" name="n_3aveValue【児童館】&#10;一人当たり面積">
          <a:extLst>
            <a:ext uri="{FF2B5EF4-FFF2-40B4-BE49-F238E27FC236}">
              <a16:creationId xmlns:a16="http://schemas.microsoft.com/office/drawing/2014/main" id="{3E3DB52F-EE9E-4422-A2EA-8EB0848CA318}"/>
            </a:ext>
          </a:extLst>
        </xdr:cNvPr>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3827</xdr:rowOff>
    </xdr:from>
    <xdr:ext cx="469744" cy="259045"/>
    <xdr:sp macro="" textlink="">
      <xdr:nvSpPr>
        <xdr:cNvPr id="834" name="n_4aveValue【児童館】&#10;一人当たり面積">
          <a:extLst>
            <a:ext uri="{FF2B5EF4-FFF2-40B4-BE49-F238E27FC236}">
              <a16:creationId xmlns:a16="http://schemas.microsoft.com/office/drawing/2014/main" id="{96FDD8E1-200F-42C5-9AC5-AA41171CE46F}"/>
            </a:ext>
          </a:extLst>
        </xdr:cNvPr>
        <xdr:cNvSpPr txBox="1"/>
      </xdr:nvSpPr>
      <xdr:spPr>
        <a:xfrm>
          <a:off x="18421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835" name="n_1mainValue【児童館】&#10;一人当たり面積">
          <a:extLst>
            <a:ext uri="{FF2B5EF4-FFF2-40B4-BE49-F238E27FC236}">
              <a16:creationId xmlns:a16="http://schemas.microsoft.com/office/drawing/2014/main" id="{9BC71055-3C5C-4F1B-B187-1A27BC8EE24D}"/>
            </a:ext>
          </a:extLst>
        </xdr:cNvPr>
        <xdr:cNvSpPr txBox="1"/>
      </xdr:nvSpPr>
      <xdr:spPr>
        <a:xfrm>
          <a:off x="21075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86377</xdr:rowOff>
    </xdr:from>
    <xdr:ext cx="469744" cy="259045"/>
    <xdr:sp macro="" textlink="">
      <xdr:nvSpPr>
        <xdr:cNvPr id="836" name="n_2mainValue【児童館】&#10;一人当たり面積">
          <a:extLst>
            <a:ext uri="{FF2B5EF4-FFF2-40B4-BE49-F238E27FC236}">
              <a16:creationId xmlns:a16="http://schemas.microsoft.com/office/drawing/2014/main" id="{E06C319C-461F-42E6-8652-EB5C2084B1B6}"/>
            </a:ext>
          </a:extLst>
        </xdr:cNvPr>
        <xdr:cNvSpPr txBox="1"/>
      </xdr:nvSpPr>
      <xdr:spPr>
        <a:xfrm>
          <a:off x="201994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124477</xdr:rowOff>
    </xdr:from>
    <xdr:ext cx="469744" cy="259045"/>
    <xdr:sp macro="" textlink="">
      <xdr:nvSpPr>
        <xdr:cNvPr id="837" name="n_3mainValue【児童館】&#10;一人当たり面積">
          <a:extLst>
            <a:ext uri="{FF2B5EF4-FFF2-40B4-BE49-F238E27FC236}">
              <a16:creationId xmlns:a16="http://schemas.microsoft.com/office/drawing/2014/main" id="{2316DACD-F2CF-4660-9BDB-81E0C6CF414F}"/>
            </a:ext>
          </a:extLst>
        </xdr:cNvPr>
        <xdr:cNvSpPr txBox="1"/>
      </xdr:nvSpPr>
      <xdr:spPr>
        <a:xfrm>
          <a:off x="193104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162577</xdr:rowOff>
    </xdr:from>
    <xdr:ext cx="469744" cy="259045"/>
    <xdr:sp macro="" textlink="">
      <xdr:nvSpPr>
        <xdr:cNvPr id="838" name="n_4mainValue【児童館】&#10;一人当たり面積">
          <a:extLst>
            <a:ext uri="{FF2B5EF4-FFF2-40B4-BE49-F238E27FC236}">
              <a16:creationId xmlns:a16="http://schemas.microsoft.com/office/drawing/2014/main" id="{C0DA1E0B-0A28-43AD-AE29-AA490E7E8E4C}"/>
            </a:ext>
          </a:extLst>
        </xdr:cNvPr>
        <xdr:cNvSpPr txBox="1"/>
      </xdr:nvSpPr>
      <xdr:spPr>
        <a:xfrm>
          <a:off x="18421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2C5DC84-A071-4103-BDB8-27E954B6A7E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4851073D-6293-4D27-82CF-B60C18E5FF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B7AAAB2F-5C13-4A38-AE54-92B2C74252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26D3B5C5-E948-4CB7-ABB9-E84868B937E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44569232-F35C-4158-A907-F8FA81463E8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93A45ABD-A101-452A-9B4A-98E3FF7425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C3E31655-0234-40AC-B02C-E01FDA89F72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22E853EB-2427-41CF-BFCC-677C614D70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A2538448-6C54-4E96-8494-C6AE2BBA754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CE6F4233-2E0A-4257-B15F-54569B39E7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9" name="テキスト ボックス 848">
          <a:extLst>
            <a:ext uri="{FF2B5EF4-FFF2-40B4-BE49-F238E27FC236}">
              <a16:creationId xmlns:a16="http://schemas.microsoft.com/office/drawing/2014/main" id="{4B4F7657-0AD4-4887-B562-072264BFD477}"/>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54D11281-AE7A-43AD-8AFF-C67D62EF034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1" name="テキスト ボックス 850">
          <a:extLst>
            <a:ext uri="{FF2B5EF4-FFF2-40B4-BE49-F238E27FC236}">
              <a16:creationId xmlns:a16="http://schemas.microsoft.com/office/drawing/2014/main" id="{77805973-6874-4393-97E7-1BA35BC885E4}"/>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CDAEDD2F-97C3-48EC-9D49-927BE3123BB5}"/>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6871ADDC-7EF2-4DAC-BED9-87AB31A5DBA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06389055-FF97-472F-915F-6D13E0EC775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BCC281C4-100F-43DC-9E2E-1D9985DA334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97E0AE5F-4425-437A-AECF-78286AE092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E805CC3C-56D5-4F83-8662-3416AC334D2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8663B036-6BE8-4B92-A33D-F1439B5B329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4041CF5F-FF80-4AA9-AB5B-7FFD2D65A15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BD22C63D-FF69-4E51-8346-27829C6AB3E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1" name="テキスト ボックス 860">
          <a:extLst>
            <a:ext uri="{FF2B5EF4-FFF2-40B4-BE49-F238E27FC236}">
              <a16:creationId xmlns:a16="http://schemas.microsoft.com/office/drawing/2014/main" id="{05E5A38E-9FA7-455A-AE60-2D005B9928D9}"/>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70B01F27-CE32-4BED-8545-BA9E06B9DE4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38100</xdr:rowOff>
    </xdr:from>
    <xdr:to>
      <xdr:col>85</xdr:col>
      <xdr:colOff>126364</xdr:colOff>
      <xdr:row>109</xdr:row>
      <xdr:rowOff>41911</xdr:rowOff>
    </xdr:to>
    <xdr:cxnSp macro="">
      <xdr:nvCxnSpPr>
        <xdr:cNvPr id="863" name="直線コネクタ 862">
          <a:extLst>
            <a:ext uri="{FF2B5EF4-FFF2-40B4-BE49-F238E27FC236}">
              <a16:creationId xmlns:a16="http://schemas.microsoft.com/office/drawing/2014/main" id="{3BAB9CC8-EA4B-4A12-934C-2D15DA7EE0AF}"/>
            </a:ext>
          </a:extLst>
        </xdr:cNvPr>
        <xdr:cNvCxnSpPr/>
      </xdr:nvCxnSpPr>
      <xdr:spPr>
        <a:xfrm flipV="1">
          <a:off x="16318864" y="171831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45738</xdr:rowOff>
    </xdr:from>
    <xdr:ext cx="405111" cy="259045"/>
    <xdr:sp macro="" textlink="">
      <xdr:nvSpPr>
        <xdr:cNvPr id="864" name="【公民館】&#10;有形固定資産減価償却率最小値テキスト">
          <a:extLst>
            <a:ext uri="{FF2B5EF4-FFF2-40B4-BE49-F238E27FC236}">
              <a16:creationId xmlns:a16="http://schemas.microsoft.com/office/drawing/2014/main" id="{D8203120-073A-4989-9B41-2BFEE0105C92}"/>
            </a:ext>
          </a:extLst>
        </xdr:cNvPr>
        <xdr:cNvSpPr txBox="1"/>
      </xdr:nvSpPr>
      <xdr:spPr>
        <a:xfrm>
          <a:off x="16357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41911</xdr:rowOff>
    </xdr:from>
    <xdr:to>
      <xdr:col>86</xdr:col>
      <xdr:colOff>25400</xdr:colOff>
      <xdr:row>109</xdr:row>
      <xdr:rowOff>41911</xdr:rowOff>
    </xdr:to>
    <xdr:cxnSp macro="">
      <xdr:nvCxnSpPr>
        <xdr:cNvPr id="865" name="直線コネクタ 864">
          <a:extLst>
            <a:ext uri="{FF2B5EF4-FFF2-40B4-BE49-F238E27FC236}">
              <a16:creationId xmlns:a16="http://schemas.microsoft.com/office/drawing/2014/main" id="{63F89082-BC34-4FFF-8BB2-BE19700B282D}"/>
            </a:ext>
          </a:extLst>
        </xdr:cNvPr>
        <xdr:cNvCxnSpPr/>
      </xdr:nvCxnSpPr>
      <xdr:spPr>
        <a:xfrm>
          <a:off x="16230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156227</xdr:rowOff>
    </xdr:from>
    <xdr:ext cx="405111" cy="259045"/>
    <xdr:sp macro="" textlink="">
      <xdr:nvSpPr>
        <xdr:cNvPr id="866" name="【公民館】&#10;有形固定資産減価償却率最大値テキスト">
          <a:extLst>
            <a:ext uri="{FF2B5EF4-FFF2-40B4-BE49-F238E27FC236}">
              <a16:creationId xmlns:a16="http://schemas.microsoft.com/office/drawing/2014/main" id="{FB899F3B-4818-4A2D-B2E9-87903FE9974C}"/>
            </a:ext>
          </a:extLst>
        </xdr:cNvPr>
        <xdr:cNvSpPr txBox="1"/>
      </xdr:nvSpPr>
      <xdr:spPr>
        <a:xfrm>
          <a:off x="16357600" y="1695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38100</xdr:rowOff>
    </xdr:from>
    <xdr:to>
      <xdr:col>86</xdr:col>
      <xdr:colOff>25400</xdr:colOff>
      <xdr:row>100</xdr:row>
      <xdr:rowOff>38100</xdr:rowOff>
    </xdr:to>
    <xdr:cxnSp macro="">
      <xdr:nvCxnSpPr>
        <xdr:cNvPr id="867" name="直線コネクタ 866">
          <a:extLst>
            <a:ext uri="{FF2B5EF4-FFF2-40B4-BE49-F238E27FC236}">
              <a16:creationId xmlns:a16="http://schemas.microsoft.com/office/drawing/2014/main" id="{9EA2680D-B178-42F5-8287-E891AF420EFB}"/>
            </a:ext>
          </a:extLst>
        </xdr:cNvPr>
        <xdr:cNvCxnSpPr/>
      </xdr:nvCxnSpPr>
      <xdr:spPr>
        <a:xfrm>
          <a:off x="16230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68" name="【公民館】&#10;有形固定資産減価償却率平均値テキスト">
          <a:extLst>
            <a:ext uri="{FF2B5EF4-FFF2-40B4-BE49-F238E27FC236}">
              <a16:creationId xmlns:a16="http://schemas.microsoft.com/office/drawing/2014/main" id="{B2A961B0-2374-46B9-8354-FEFE852A92FB}"/>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74930</xdr:rowOff>
    </xdr:from>
    <xdr:to>
      <xdr:col>85</xdr:col>
      <xdr:colOff>177800</xdr:colOff>
      <xdr:row>105</xdr:row>
      <xdr:rowOff>5080</xdr:rowOff>
    </xdr:to>
    <xdr:sp macro="" textlink="">
      <xdr:nvSpPr>
        <xdr:cNvPr id="869" name="フローチャート: 判断 868">
          <a:extLst>
            <a:ext uri="{FF2B5EF4-FFF2-40B4-BE49-F238E27FC236}">
              <a16:creationId xmlns:a16="http://schemas.microsoft.com/office/drawing/2014/main" id="{14930A3D-B014-4223-B79B-851A69F42917}"/>
            </a:ext>
          </a:extLst>
        </xdr:cNvPr>
        <xdr:cNvSpPr/>
      </xdr:nvSpPr>
      <xdr:spPr>
        <a:xfrm>
          <a:off x="16268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870" name="フローチャート: 判断 869">
          <a:extLst>
            <a:ext uri="{FF2B5EF4-FFF2-40B4-BE49-F238E27FC236}">
              <a16:creationId xmlns:a16="http://schemas.microsoft.com/office/drawing/2014/main" id="{36B83343-82E1-4DC2-B479-2014FC505111}"/>
            </a:ext>
          </a:extLst>
        </xdr:cNvPr>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871" name="フローチャート: 判断 870">
          <a:extLst>
            <a:ext uri="{FF2B5EF4-FFF2-40B4-BE49-F238E27FC236}">
              <a16:creationId xmlns:a16="http://schemas.microsoft.com/office/drawing/2014/main" id="{AC0338A2-6455-4B0D-A60C-569A1C59F9CD}"/>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139700</xdr:rowOff>
    </xdr:from>
    <xdr:to>
      <xdr:col>72</xdr:col>
      <xdr:colOff>38100</xdr:colOff>
      <xdr:row>104</xdr:row>
      <xdr:rowOff>69850</xdr:rowOff>
    </xdr:to>
    <xdr:sp macro="" textlink="">
      <xdr:nvSpPr>
        <xdr:cNvPr id="872" name="フローチャート: 判断 871">
          <a:extLst>
            <a:ext uri="{FF2B5EF4-FFF2-40B4-BE49-F238E27FC236}">
              <a16:creationId xmlns:a16="http://schemas.microsoft.com/office/drawing/2014/main" id="{66BC1318-35AE-4BF2-83E8-823DD5D5F8FC}"/>
            </a:ext>
          </a:extLst>
        </xdr:cNvPr>
        <xdr:cNvSpPr/>
      </xdr:nvSpPr>
      <xdr:spPr>
        <a:xfrm>
          <a:off x="13652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73" name="フローチャート: 判断 872">
          <a:extLst>
            <a:ext uri="{FF2B5EF4-FFF2-40B4-BE49-F238E27FC236}">
              <a16:creationId xmlns:a16="http://schemas.microsoft.com/office/drawing/2014/main" id="{35510C68-82D6-4D86-A29A-64E0E7A6C4F8}"/>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91D18EA-2B30-4E18-AB3C-7B290D9BC8A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12DC3D6-1462-4D63-83A8-7D6D6BB563D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C0C4197-7991-4A05-94D8-D0B0432A59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9856638-C28D-4AC8-B76C-9CDD8652A77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199764F0-1875-42FF-9E35-C1D1B4DCC0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154939</xdr:rowOff>
    </xdr:from>
    <xdr:to>
      <xdr:col>85</xdr:col>
      <xdr:colOff>177800</xdr:colOff>
      <xdr:row>106</xdr:row>
      <xdr:rowOff>85089</xdr:rowOff>
    </xdr:to>
    <xdr:sp macro="" textlink="">
      <xdr:nvSpPr>
        <xdr:cNvPr id="879" name="楕円 878">
          <a:extLst>
            <a:ext uri="{FF2B5EF4-FFF2-40B4-BE49-F238E27FC236}">
              <a16:creationId xmlns:a16="http://schemas.microsoft.com/office/drawing/2014/main" id="{75FE1C3B-5BD9-4581-BD69-406B0CEE0D9D}"/>
            </a:ext>
          </a:extLst>
        </xdr:cNvPr>
        <xdr:cNvSpPr/>
      </xdr:nvSpPr>
      <xdr:spPr>
        <a:xfrm>
          <a:off x="16268700" y="1815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133366</xdr:rowOff>
    </xdr:from>
    <xdr:ext cx="405111" cy="259045"/>
    <xdr:sp macro="" textlink="">
      <xdr:nvSpPr>
        <xdr:cNvPr id="880" name="【公民館】&#10;有形固定資産減価償却率該当値テキスト">
          <a:extLst>
            <a:ext uri="{FF2B5EF4-FFF2-40B4-BE49-F238E27FC236}">
              <a16:creationId xmlns:a16="http://schemas.microsoft.com/office/drawing/2014/main" id="{C9890718-E3DE-4509-8577-CBE4DC86539F}"/>
            </a:ext>
          </a:extLst>
        </xdr:cNvPr>
        <xdr:cNvSpPr txBox="1"/>
      </xdr:nvSpPr>
      <xdr:spPr>
        <a:xfrm>
          <a:off x="16357600"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105411</xdr:rowOff>
    </xdr:from>
    <xdr:to>
      <xdr:col>81</xdr:col>
      <xdr:colOff>101600</xdr:colOff>
      <xdr:row>106</xdr:row>
      <xdr:rowOff>35561</xdr:rowOff>
    </xdr:to>
    <xdr:sp macro="" textlink="">
      <xdr:nvSpPr>
        <xdr:cNvPr id="881" name="楕円 880">
          <a:extLst>
            <a:ext uri="{FF2B5EF4-FFF2-40B4-BE49-F238E27FC236}">
              <a16:creationId xmlns:a16="http://schemas.microsoft.com/office/drawing/2014/main" id="{B2CA6F05-1A7B-477A-AD3F-257DC9063FE5}"/>
            </a:ext>
          </a:extLst>
        </xdr:cNvPr>
        <xdr:cNvSpPr/>
      </xdr:nvSpPr>
      <xdr:spPr>
        <a:xfrm>
          <a:off x="15430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156211</xdr:rowOff>
    </xdr:from>
    <xdr:to>
      <xdr:col>85</xdr:col>
      <xdr:colOff>127000</xdr:colOff>
      <xdr:row>106</xdr:row>
      <xdr:rowOff>34289</xdr:rowOff>
    </xdr:to>
    <xdr:cxnSp macro="">
      <xdr:nvCxnSpPr>
        <xdr:cNvPr id="882" name="直線コネクタ 881">
          <a:extLst>
            <a:ext uri="{FF2B5EF4-FFF2-40B4-BE49-F238E27FC236}">
              <a16:creationId xmlns:a16="http://schemas.microsoft.com/office/drawing/2014/main" id="{FBAB2DDD-748E-45BB-ADA2-5C4F787CF113}"/>
            </a:ext>
          </a:extLst>
        </xdr:cNvPr>
        <xdr:cNvCxnSpPr/>
      </xdr:nvCxnSpPr>
      <xdr:spPr>
        <a:xfrm>
          <a:off x="15481300" y="1815846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116839</xdr:rowOff>
    </xdr:from>
    <xdr:to>
      <xdr:col>76</xdr:col>
      <xdr:colOff>165100</xdr:colOff>
      <xdr:row>106</xdr:row>
      <xdr:rowOff>46989</xdr:rowOff>
    </xdr:to>
    <xdr:sp macro="" textlink="">
      <xdr:nvSpPr>
        <xdr:cNvPr id="883" name="楕円 882">
          <a:extLst>
            <a:ext uri="{FF2B5EF4-FFF2-40B4-BE49-F238E27FC236}">
              <a16:creationId xmlns:a16="http://schemas.microsoft.com/office/drawing/2014/main" id="{D7B3D76F-6B35-4B55-AD0C-E885B085E4CC}"/>
            </a:ext>
          </a:extLst>
        </xdr:cNvPr>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105</xdr:row>
      <xdr:rowOff>167639</xdr:rowOff>
    </xdr:to>
    <xdr:cxnSp macro="">
      <xdr:nvCxnSpPr>
        <xdr:cNvPr id="884" name="直線コネクタ 883">
          <a:extLst>
            <a:ext uri="{FF2B5EF4-FFF2-40B4-BE49-F238E27FC236}">
              <a16:creationId xmlns:a16="http://schemas.microsoft.com/office/drawing/2014/main" id="{77B0840A-4EEE-4199-AAC2-D90E32D6CAAB}"/>
            </a:ext>
          </a:extLst>
        </xdr:cNvPr>
        <xdr:cNvCxnSpPr/>
      </xdr:nvCxnSpPr>
      <xdr:spPr>
        <a:xfrm flipV="1">
          <a:off x="14592300" y="181584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85" name="楕円 884">
          <a:extLst>
            <a:ext uri="{FF2B5EF4-FFF2-40B4-BE49-F238E27FC236}">
              <a16:creationId xmlns:a16="http://schemas.microsoft.com/office/drawing/2014/main" id="{CE875B9C-26FC-42B6-9C9C-132A2D437AA3}"/>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167639</xdr:rowOff>
    </xdr:to>
    <xdr:cxnSp macro="">
      <xdr:nvCxnSpPr>
        <xdr:cNvPr id="886" name="直線コネクタ 885">
          <a:extLst>
            <a:ext uri="{FF2B5EF4-FFF2-40B4-BE49-F238E27FC236}">
              <a16:creationId xmlns:a16="http://schemas.microsoft.com/office/drawing/2014/main" id="{3C3ED636-3707-47FA-BEB7-A8F2197EC229}"/>
            </a:ext>
          </a:extLst>
        </xdr:cNvPr>
        <xdr:cNvCxnSpPr/>
      </xdr:nvCxnSpPr>
      <xdr:spPr>
        <a:xfrm>
          <a:off x="13703300" y="1810131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151130</xdr:rowOff>
    </xdr:from>
    <xdr:to>
      <xdr:col>67</xdr:col>
      <xdr:colOff>101600</xdr:colOff>
      <xdr:row>105</xdr:row>
      <xdr:rowOff>81280</xdr:rowOff>
    </xdr:to>
    <xdr:sp macro="" textlink="">
      <xdr:nvSpPr>
        <xdr:cNvPr id="887" name="楕円 886">
          <a:extLst>
            <a:ext uri="{FF2B5EF4-FFF2-40B4-BE49-F238E27FC236}">
              <a16:creationId xmlns:a16="http://schemas.microsoft.com/office/drawing/2014/main" id="{4DE21203-33F7-4D88-85C0-52770D2B50BE}"/>
            </a:ext>
          </a:extLst>
        </xdr:cNvPr>
        <xdr:cNvSpPr/>
      </xdr:nvSpPr>
      <xdr:spPr>
        <a:xfrm>
          <a:off x="12763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30480</xdr:rowOff>
    </xdr:from>
    <xdr:to>
      <xdr:col>71</xdr:col>
      <xdr:colOff>177800</xdr:colOff>
      <xdr:row>105</xdr:row>
      <xdr:rowOff>99061</xdr:rowOff>
    </xdr:to>
    <xdr:cxnSp macro="">
      <xdr:nvCxnSpPr>
        <xdr:cNvPr id="888" name="直線コネクタ 887">
          <a:extLst>
            <a:ext uri="{FF2B5EF4-FFF2-40B4-BE49-F238E27FC236}">
              <a16:creationId xmlns:a16="http://schemas.microsoft.com/office/drawing/2014/main" id="{6F626D4F-B05A-4E28-813F-CAC2ADEAAD57}"/>
            </a:ext>
          </a:extLst>
        </xdr:cNvPr>
        <xdr:cNvCxnSpPr/>
      </xdr:nvCxnSpPr>
      <xdr:spPr>
        <a:xfrm>
          <a:off x="12814300" y="180327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143527</xdr:rowOff>
    </xdr:from>
    <xdr:ext cx="405111" cy="259045"/>
    <xdr:sp macro="" textlink="">
      <xdr:nvSpPr>
        <xdr:cNvPr id="889" name="n_1aveValue【公民館】&#10;有形固定資産減価償却率">
          <a:extLst>
            <a:ext uri="{FF2B5EF4-FFF2-40B4-BE49-F238E27FC236}">
              <a16:creationId xmlns:a16="http://schemas.microsoft.com/office/drawing/2014/main" id="{0C3749D0-56FF-48BB-98A9-9D2435C092E4}"/>
            </a:ext>
          </a:extLst>
        </xdr:cNvPr>
        <xdr:cNvSpPr txBox="1"/>
      </xdr:nvSpPr>
      <xdr:spPr>
        <a:xfrm>
          <a:off x="152660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890" name="n_2aveValue【公民館】&#10;有形固定資産減価償却率">
          <a:extLst>
            <a:ext uri="{FF2B5EF4-FFF2-40B4-BE49-F238E27FC236}">
              <a16:creationId xmlns:a16="http://schemas.microsoft.com/office/drawing/2014/main" id="{22A13A9C-3832-4353-BB1A-1D4455E0120F}"/>
            </a:ext>
          </a:extLst>
        </xdr:cNvPr>
        <xdr:cNvSpPr txBox="1"/>
      </xdr:nvSpPr>
      <xdr:spPr>
        <a:xfrm>
          <a:off x="14389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86377</xdr:rowOff>
    </xdr:from>
    <xdr:ext cx="405111" cy="259045"/>
    <xdr:sp macro="" textlink="">
      <xdr:nvSpPr>
        <xdr:cNvPr id="891" name="n_3aveValue【公民館】&#10;有形固定資産減価償却率">
          <a:extLst>
            <a:ext uri="{FF2B5EF4-FFF2-40B4-BE49-F238E27FC236}">
              <a16:creationId xmlns:a16="http://schemas.microsoft.com/office/drawing/2014/main" id="{78F0DD27-2CBE-4533-AD84-DEDDCEB174FE}"/>
            </a:ext>
          </a:extLst>
        </xdr:cNvPr>
        <xdr:cNvSpPr txBox="1"/>
      </xdr:nvSpPr>
      <xdr:spPr>
        <a:xfrm>
          <a:off x="13500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892" name="n_4aveValue【公民館】&#10;有形固定資産減価償却率">
          <a:extLst>
            <a:ext uri="{FF2B5EF4-FFF2-40B4-BE49-F238E27FC236}">
              <a16:creationId xmlns:a16="http://schemas.microsoft.com/office/drawing/2014/main" id="{85A09228-E60D-4F67-B7C8-4674F2C1A20B}"/>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26688</xdr:rowOff>
    </xdr:from>
    <xdr:ext cx="405111" cy="259045"/>
    <xdr:sp macro="" textlink="">
      <xdr:nvSpPr>
        <xdr:cNvPr id="893" name="n_1mainValue【公民館】&#10;有形固定資産減価償却率">
          <a:extLst>
            <a:ext uri="{FF2B5EF4-FFF2-40B4-BE49-F238E27FC236}">
              <a16:creationId xmlns:a16="http://schemas.microsoft.com/office/drawing/2014/main" id="{A673EFF5-E9AC-4EA5-8C43-3F232C188C78}"/>
            </a:ext>
          </a:extLst>
        </xdr:cNvPr>
        <xdr:cNvSpPr txBox="1"/>
      </xdr:nvSpPr>
      <xdr:spPr>
        <a:xfrm>
          <a:off x="15266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894" name="n_2mainValue【公民館】&#10;有形固定資産減価償却率">
          <a:extLst>
            <a:ext uri="{FF2B5EF4-FFF2-40B4-BE49-F238E27FC236}">
              <a16:creationId xmlns:a16="http://schemas.microsoft.com/office/drawing/2014/main" id="{6618E6FC-FCF9-4FFF-812F-CA2A572281DF}"/>
            </a:ext>
          </a:extLst>
        </xdr:cNvPr>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895" name="n_3mainValue【公民館】&#10;有形固定資産減価償却率">
          <a:extLst>
            <a:ext uri="{FF2B5EF4-FFF2-40B4-BE49-F238E27FC236}">
              <a16:creationId xmlns:a16="http://schemas.microsoft.com/office/drawing/2014/main" id="{5CCCEF85-DE13-4F39-BEB3-B72F4EE8EDAF}"/>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896" name="n_4mainValue【公民館】&#10;有形固定資産減価償却率">
          <a:extLst>
            <a:ext uri="{FF2B5EF4-FFF2-40B4-BE49-F238E27FC236}">
              <a16:creationId xmlns:a16="http://schemas.microsoft.com/office/drawing/2014/main" id="{57456862-BC79-4863-8632-5B04A41AB254}"/>
            </a:ext>
          </a:extLst>
        </xdr:cNvPr>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B9017248-9355-4D18-B3DB-3C1A8F940A2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02A82C77-34C1-422A-9140-D5ACB4658C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599A4E64-97EA-4675-8B83-96304C7E2F9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262BC09B-02BE-4885-88D8-1FB1AFF1D7A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8866D5F3-41D6-4205-A4B3-4EC6C5B5FCF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C715B745-0461-47EC-98C9-5085FA6F54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5F427656-104B-45AF-BD27-5D279E57FF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A16650BB-6D65-4D39-9139-8CCF98D67E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BFB383CC-D20D-41B7-9000-3BB3F501CF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E19AAEC5-C4A9-4665-8BD5-B55F2B788FA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7" name="直線コネクタ 906">
          <a:extLst>
            <a:ext uri="{FF2B5EF4-FFF2-40B4-BE49-F238E27FC236}">
              <a16:creationId xmlns:a16="http://schemas.microsoft.com/office/drawing/2014/main" id="{9CF9DDD4-45FC-4B61-9F4F-0496DEAEA8B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8" name="テキスト ボックス 907">
          <a:extLst>
            <a:ext uri="{FF2B5EF4-FFF2-40B4-BE49-F238E27FC236}">
              <a16:creationId xmlns:a16="http://schemas.microsoft.com/office/drawing/2014/main" id="{D24F6582-5214-45FD-98BC-A478F6E3873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9" name="直線コネクタ 908">
          <a:extLst>
            <a:ext uri="{FF2B5EF4-FFF2-40B4-BE49-F238E27FC236}">
              <a16:creationId xmlns:a16="http://schemas.microsoft.com/office/drawing/2014/main" id="{002CC963-F99C-42DA-B48D-6E7152A3479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0" name="テキスト ボックス 909">
          <a:extLst>
            <a:ext uri="{FF2B5EF4-FFF2-40B4-BE49-F238E27FC236}">
              <a16:creationId xmlns:a16="http://schemas.microsoft.com/office/drawing/2014/main" id="{D9089B18-9B51-43AA-9E77-E7321C5C722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1" name="直線コネクタ 910">
          <a:extLst>
            <a:ext uri="{FF2B5EF4-FFF2-40B4-BE49-F238E27FC236}">
              <a16:creationId xmlns:a16="http://schemas.microsoft.com/office/drawing/2014/main" id="{978B2723-3E74-4EA2-B369-275F376B66E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2" name="テキスト ボックス 911">
          <a:extLst>
            <a:ext uri="{FF2B5EF4-FFF2-40B4-BE49-F238E27FC236}">
              <a16:creationId xmlns:a16="http://schemas.microsoft.com/office/drawing/2014/main" id="{8FAA7647-A37B-4BDA-A3E7-AEBBACA6134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3" name="直線コネクタ 912">
          <a:extLst>
            <a:ext uri="{FF2B5EF4-FFF2-40B4-BE49-F238E27FC236}">
              <a16:creationId xmlns:a16="http://schemas.microsoft.com/office/drawing/2014/main" id="{43316C2C-CBEE-426F-BF66-9A7BF24D8A6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4" name="テキスト ボックス 913">
          <a:extLst>
            <a:ext uri="{FF2B5EF4-FFF2-40B4-BE49-F238E27FC236}">
              <a16:creationId xmlns:a16="http://schemas.microsoft.com/office/drawing/2014/main" id="{CE1A7FCF-EBD7-42EE-BCDA-C46EC372126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5" name="直線コネクタ 914">
          <a:extLst>
            <a:ext uri="{FF2B5EF4-FFF2-40B4-BE49-F238E27FC236}">
              <a16:creationId xmlns:a16="http://schemas.microsoft.com/office/drawing/2014/main" id="{8A2BBB5F-9A65-48AC-B0BB-51E69715EDF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6" name="テキスト ボックス 915">
          <a:extLst>
            <a:ext uri="{FF2B5EF4-FFF2-40B4-BE49-F238E27FC236}">
              <a16:creationId xmlns:a16="http://schemas.microsoft.com/office/drawing/2014/main" id="{FB7E438E-30FD-40A7-95FF-A8FFE160E41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7" name="直線コネクタ 916">
          <a:extLst>
            <a:ext uri="{FF2B5EF4-FFF2-40B4-BE49-F238E27FC236}">
              <a16:creationId xmlns:a16="http://schemas.microsoft.com/office/drawing/2014/main" id="{4E7E29D6-E8D2-433F-BDA9-B5781DCF0A0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8" name="テキスト ボックス 917">
          <a:extLst>
            <a:ext uri="{FF2B5EF4-FFF2-40B4-BE49-F238E27FC236}">
              <a16:creationId xmlns:a16="http://schemas.microsoft.com/office/drawing/2014/main" id="{D3655E21-B969-47CC-8244-08745CDF2969}"/>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DB9F20A-2AB5-4A7D-9619-6A83A37DC9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63F175DD-181C-4D0F-AB69-8ECA8084F94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公民館】&#10;一人当たり面積グラフ枠">
          <a:extLst>
            <a:ext uri="{FF2B5EF4-FFF2-40B4-BE49-F238E27FC236}">
              <a16:creationId xmlns:a16="http://schemas.microsoft.com/office/drawing/2014/main" id="{2EAD3BDA-739A-4384-B82D-2E54D135954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19050</xdr:rowOff>
    </xdr:to>
    <xdr:cxnSp macro="">
      <xdr:nvCxnSpPr>
        <xdr:cNvPr id="922" name="直線コネクタ 921">
          <a:extLst>
            <a:ext uri="{FF2B5EF4-FFF2-40B4-BE49-F238E27FC236}">
              <a16:creationId xmlns:a16="http://schemas.microsoft.com/office/drawing/2014/main" id="{2D4E4C9C-D066-4D0C-80CE-2832782C6352}"/>
            </a:ext>
          </a:extLst>
        </xdr:cNvPr>
        <xdr:cNvCxnSpPr/>
      </xdr:nvCxnSpPr>
      <xdr:spPr>
        <a:xfrm flipV="1">
          <a:off x="22160864" y="171069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923" name="【公民館】&#10;一人当たり面積最小値テキスト">
          <a:extLst>
            <a:ext uri="{FF2B5EF4-FFF2-40B4-BE49-F238E27FC236}">
              <a16:creationId xmlns:a16="http://schemas.microsoft.com/office/drawing/2014/main" id="{BD5FE84B-4BE8-4EBA-B3B5-99C2C183323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924" name="直線コネクタ 923">
          <a:extLst>
            <a:ext uri="{FF2B5EF4-FFF2-40B4-BE49-F238E27FC236}">
              <a16:creationId xmlns:a16="http://schemas.microsoft.com/office/drawing/2014/main" id="{BD2FDF92-01FF-4606-B65D-DC8701E5EE3E}"/>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925" name="【公民館】&#10;一人当たり面積最大値テキスト">
          <a:extLst>
            <a:ext uri="{FF2B5EF4-FFF2-40B4-BE49-F238E27FC236}">
              <a16:creationId xmlns:a16="http://schemas.microsoft.com/office/drawing/2014/main" id="{5FEE07AA-03C5-489C-B201-E3310656BEED}"/>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926" name="直線コネクタ 925">
          <a:extLst>
            <a:ext uri="{FF2B5EF4-FFF2-40B4-BE49-F238E27FC236}">
              <a16:creationId xmlns:a16="http://schemas.microsoft.com/office/drawing/2014/main" id="{52293A9A-BC2E-477A-8C4B-88DBEA05391C}"/>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167113</xdr:rowOff>
    </xdr:from>
    <xdr:ext cx="469744" cy="259045"/>
    <xdr:sp macro="" textlink="">
      <xdr:nvSpPr>
        <xdr:cNvPr id="927" name="【公民館】&#10;一人当たり面積平均値テキスト">
          <a:extLst>
            <a:ext uri="{FF2B5EF4-FFF2-40B4-BE49-F238E27FC236}">
              <a16:creationId xmlns:a16="http://schemas.microsoft.com/office/drawing/2014/main" id="{FC11D9EF-C715-4ED5-AD50-6DFB3B3EE98B}"/>
            </a:ext>
          </a:extLst>
        </xdr:cNvPr>
        <xdr:cNvSpPr txBox="1"/>
      </xdr:nvSpPr>
      <xdr:spPr>
        <a:xfrm>
          <a:off x="22199600" y="17997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17236</xdr:rowOff>
    </xdr:from>
    <xdr:to>
      <xdr:col>116</xdr:col>
      <xdr:colOff>114300</xdr:colOff>
      <xdr:row>105</xdr:row>
      <xdr:rowOff>118836</xdr:rowOff>
    </xdr:to>
    <xdr:sp macro="" textlink="">
      <xdr:nvSpPr>
        <xdr:cNvPr id="928" name="フローチャート: 判断 927">
          <a:extLst>
            <a:ext uri="{FF2B5EF4-FFF2-40B4-BE49-F238E27FC236}">
              <a16:creationId xmlns:a16="http://schemas.microsoft.com/office/drawing/2014/main" id="{59F7BC55-AF6E-43A4-BF47-A66370120003}"/>
            </a:ext>
          </a:extLst>
        </xdr:cNvPr>
        <xdr:cNvSpPr/>
      </xdr:nvSpPr>
      <xdr:spPr>
        <a:xfrm>
          <a:off x="22110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929" name="フローチャート: 判断 928">
          <a:extLst>
            <a:ext uri="{FF2B5EF4-FFF2-40B4-BE49-F238E27FC236}">
              <a16:creationId xmlns:a16="http://schemas.microsoft.com/office/drawing/2014/main" id="{593B4451-5C50-44E8-8CC8-9238CD3A201E}"/>
            </a:ext>
          </a:extLst>
        </xdr:cNvPr>
        <xdr:cNvSpPr/>
      </xdr:nvSpPr>
      <xdr:spPr>
        <a:xfrm>
          <a:off x="21272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33564</xdr:rowOff>
    </xdr:from>
    <xdr:to>
      <xdr:col>107</xdr:col>
      <xdr:colOff>101600</xdr:colOff>
      <xdr:row>105</xdr:row>
      <xdr:rowOff>135164</xdr:rowOff>
    </xdr:to>
    <xdr:sp macro="" textlink="">
      <xdr:nvSpPr>
        <xdr:cNvPr id="930" name="フローチャート: 判断 929">
          <a:extLst>
            <a:ext uri="{FF2B5EF4-FFF2-40B4-BE49-F238E27FC236}">
              <a16:creationId xmlns:a16="http://schemas.microsoft.com/office/drawing/2014/main" id="{8592C9F3-8E41-4F01-98D3-80F5812858CE}"/>
            </a:ext>
          </a:extLst>
        </xdr:cNvPr>
        <xdr:cNvSpPr/>
      </xdr:nvSpPr>
      <xdr:spPr>
        <a:xfrm>
          <a:off x="20383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139700</xdr:rowOff>
    </xdr:from>
    <xdr:to>
      <xdr:col>102</xdr:col>
      <xdr:colOff>165100</xdr:colOff>
      <xdr:row>105</xdr:row>
      <xdr:rowOff>69850</xdr:rowOff>
    </xdr:to>
    <xdr:sp macro="" textlink="">
      <xdr:nvSpPr>
        <xdr:cNvPr id="931" name="フローチャート: 判断 930">
          <a:extLst>
            <a:ext uri="{FF2B5EF4-FFF2-40B4-BE49-F238E27FC236}">
              <a16:creationId xmlns:a16="http://schemas.microsoft.com/office/drawing/2014/main" id="{E17DF9CE-9E31-4EF0-8509-4B7C4DC1FFFE}"/>
            </a:ext>
          </a:extLst>
        </xdr:cNvPr>
        <xdr:cNvSpPr/>
      </xdr:nvSpPr>
      <xdr:spPr>
        <a:xfrm>
          <a:off x="19494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156029</xdr:rowOff>
    </xdr:from>
    <xdr:to>
      <xdr:col>98</xdr:col>
      <xdr:colOff>38100</xdr:colOff>
      <xdr:row>105</xdr:row>
      <xdr:rowOff>86179</xdr:rowOff>
    </xdr:to>
    <xdr:sp macro="" textlink="">
      <xdr:nvSpPr>
        <xdr:cNvPr id="932" name="フローチャート: 判断 931">
          <a:extLst>
            <a:ext uri="{FF2B5EF4-FFF2-40B4-BE49-F238E27FC236}">
              <a16:creationId xmlns:a16="http://schemas.microsoft.com/office/drawing/2014/main" id="{1C0F4B97-85CC-4897-8835-07CBCD1A68E5}"/>
            </a:ext>
          </a:extLst>
        </xdr:cNvPr>
        <xdr:cNvSpPr/>
      </xdr:nvSpPr>
      <xdr:spPr>
        <a:xfrm>
          <a:off x="18605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E4B455D8-903A-44B4-A6C5-601BA7C2FBD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88AA718A-C894-4115-9AA8-C9C4605CF86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BBC900CC-813D-4B7E-B744-11B7C0D4046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98F8A19-6EAF-4745-942F-0329F4C7BE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49659C1-B2DD-4953-AED3-D31E54C24EE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25400</xdr:rowOff>
    </xdr:from>
    <xdr:to>
      <xdr:col>116</xdr:col>
      <xdr:colOff>114300</xdr:colOff>
      <xdr:row>100</xdr:row>
      <xdr:rowOff>127000</xdr:rowOff>
    </xdr:to>
    <xdr:sp macro="" textlink="">
      <xdr:nvSpPr>
        <xdr:cNvPr id="938" name="楕円 937">
          <a:extLst>
            <a:ext uri="{FF2B5EF4-FFF2-40B4-BE49-F238E27FC236}">
              <a16:creationId xmlns:a16="http://schemas.microsoft.com/office/drawing/2014/main" id="{96D420AB-D33D-4C9E-9967-A1D6860FBAB5}"/>
            </a:ext>
          </a:extLst>
        </xdr:cNvPr>
        <xdr:cNvSpPr/>
      </xdr:nvSpPr>
      <xdr:spPr>
        <a:xfrm>
          <a:off x="221107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111777</xdr:rowOff>
    </xdr:from>
    <xdr:ext cx="469744" cy="259045"/>
    <xdr:sp macro="" textlink="">
      <xdr:nvSpPr>
        <xdr:cNvPr id="939" name="【公民館】&#10;一人当たり面積該当値テキスト">
          <a:extLst>
            <a:ext uri="{FF2B5EF4-FFF2-40B4-BE49-F238E27FC236}">
              <a16:creationId xmlns:a16="http://schemas.microsoft.com/office/drawing/2014/main" id="{16B08FF9-0779-4439-810C-1CFBD24FB603}"/>
            </a:ext>
          </a:extLst>
        </xdr:cNvPr>
        <xdr:cNvSpPr txBox="1"/>
      </xdr:nvSpPr>
      <xdr:spPr>
        <a:xfrm>
          <a:off x="22199600" y="1708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66221</xdr:rowOff>
    </xdr:from>
    <xdr:to>
      <xdr:col>112</xdr:col>
      <xdr:colOff>38100</xdr:colOff>
      <xdr:row>101</xdr:row>
      <xdr:rowOff>167821</xdr:rowOff>
    </xdr:to>
    <xdr:sp macro="" textlink="">
      <xdr:nvSpPr>
        <xdr:cNvPr id="940" name="楕円 939">
          <a:extLst>
            <a:ext uri="{FF2B5EF4-FFF2-40B4-BE49-F238E27FC236}">
              <a16:creationId xmlns:a16="http://schemas.microsoft.com/office/drawing/2014/main" id="{C2997BA3-07E4-4217-B9AE-0F013ADF0C80}"/>
            </a:ext>
          </a:extLst>
        </xdr:cNvPr>
        <xdr:cNvSpPr/>
      </xdr:nvSpPr>
      <xdr:spPr>
        <a:xfrm>
          <a:off x="21272500" y="1738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76200</xdr:rowOff>
    </xdr:from>
    <xdr:to>
      <xdr:col>116</xdr:col>
      <xdr:colOff>63500</xdr:colOff>
      <xdr:row>101</xdr:row>
      <xdr:rowOff>117021</xdr:rowOff>
    </xdr:to>
    <xdr:cxnSp macro="">
      <xdr:nvCxnSpPr>
        <xdr:cNvPr id="941" name="直線コネクタ 940">
          <a:extLst>
            <a:ext uri="{FF2B5EF4-FFF2-40B4-BE49-F238E27FC236}">
              <a16:creationId xmlns:a16="http://schemas.microsoft.com/office/drawing/2014/main" id="{714E6389-378A-44A8-ADD7-45BCDFFD56F0}"/>
            </a:ext>
          </a:extLst>
        </xdr:cNvPr>
        <xdr:cNvCxnSpPr/>
      </xdr:nvCxnSpPr>
      <xdr:spPr>
        <a:xfrm flipV="1">
          <a:off x="21323300" y="17221200"/>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82550</xdr:rowOff>
    </xdr:from>
    <xdr:to>
      <xdr:col>107</xdr:col>
      <xdr:colOff>101600</xdr:colOff>
      <xdr:row>102</xdr:row>
      <xdr:rowOff>12700</xdr:rowOff>
    </xdr:to>
    <xdr:sp macro="" textlink="">
      <xdr:nvSpPr>
        <xdr:cNvPr id="942" name="楕円 941">
          <a:extLst>
            <a:ext uri="{FF2B5EF4-FFF2-40B4-BE49-F238E27FC236}">
              <a16:creationId xmlns:a16="http://schemas.microsoft.com/office/drawing/2014/main" id="{510FCF4C-1C13-4B78-9559-45FCA668F65C}"/>
            </a:ext>
          </a:extLst>
        </xdr:cNvPr>
        <xdr:cNvSpPr/>
      </xdr:nvSpPr>
      <xdr:spPr>
        <a:xfrm>
          <a:off x="2038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117021</xdr:rowOff>
    </xdr:from>
    <xdr:to>
      <xdr:col>111</xdr:col>
      <xdr:colOff>177800</xdr:colOff>
      <xdr:row>101</xdr:row>
      <xdr:rowOff>133350</xdr:rowOff>
    </xdr:to>
    <xdr:cxnSp macro="">
      <xdr:nvCxnSpPr>
        <xdr:cNvPr id="943" name="直線コネクタ 942">
          <a:extLst>
            <a:ext uri="{FF2B5EF4-FFF2-40B4-BE49-F238E27FC236}">
              <a16:creationId xmlns:a16="http://schemas.microsoft.com/office/drawing/2014/main" id="{FC61BAE1-23BD-4DED-BDAA-DDA181B270A1}"/>
            </a:ext>
          </a:extLst>
        </xdr:cNvPr>
        <xdr:cNvCxnSpPr/>
      </xdr:nvCxnSpPr>
      <xdr:spPr>
        <a:xfrm flipV="1">
          <a:off x="20434300" y="174334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82550</xdr:rowOff>
    </xdr:from>
    <xdr:to>
      <xdr:col>102</xdr:col>
      <xdr:colOff>165100</xdr:colOff>
      <xdr:row>102</xdr:row>
      <xdr:rowOff>12700</xdr:rowOff>
    </xdr:to>
    <xdr:sp macro="" textlink="">
      <xdr:nvSpPr>
        <xdr:cNvPr id="944" name="楕円 943">
          <a:extLst>
            <a:ext uri="{FF2B5EF4-FFF2-40B4-BE49-F238E27FC236}">
              <a16:creationId xmlns:a16="http://schemas.microsoft.com/office/drawing/2014/main" id="{C086A600-43EE-46D8-ADB4-62BFACA4F560}"/>
            </a:ext>
          </a:extLst>
        </xdr:cNvPr>
        <xdr:cNvSpPr/>
      </xdr:nvSpPr>
      <xdr:spPr>
        <a:xfrm>
          <a:off x="19494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133350</xdr:rowOff>
    </xdr:from>
    <xdr:to>
      <xdr:col>107</xdr:col>
      <xdr:colOff>50800</xdr:colOff>
      <xdr:row>101</xdr:row>
      <xdr:rowOff>133350</xdr:rowOff>
    </xdr:to>
    <xdr:cxnSp macro="">
      <xdr:nvCxnSpPr>
        <xdr:cNvPr id="945" name="直線コネクタ 944">
          <a:extLst>
            <a:ext uri="{FF2B5EF4-FFF2-40B4-BE49-F238E27FC236}">
              <a16:creationId xmlns:a16="http://schemas.microsoft.com/office/drawing/2014/main" id="{5FE4FFBD-3327-40E6-B060-79DDF9979F1D}"/>
            </a:ext>
          </a:extLst>
        </xdr:cNvPr>
        <xdr:cNvCxnSpPr/>
      </xdr:nvCxnSpPr>
      <xdr:spPr>
        <a:xfrm>
          <a:off x="19545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82550</xdr:rowOff>
    </xdr:from>
    <xdr:to>
      <xdr:col>98</xdr:col>
      <xdr:colOff>38100</xdr:colOff>
      <xdr:row>102</xdr:row>
      <xdr:rowOff>12700</xdr:rowOff>
    </xdr:to>
    <xdr:sp macro="" textlink="">
      <xdr:nvSpPr>
        <xdr:cNvPr id="946" name="楕円 945">
          <a:extLst>
            <a:ext uri="{FF2B5EF4-FFF2-40B4-BE49-F238E27FC236}">
              <a16:creationId xmlns:a16="http://schemas.microsoft.com/office/drawing/2014/main" id="{416A7FE9-6B93-4782-9418-27D5E8B17FFC}"/>
            </a:ext>
          </a:extLst>
        </xdr:cNvPr>
        <xdr:cNvSpPr/>
      </xdr:nvSpPr>
      <xdr:spPr>
        <a:xfrm>
          <a:off x="18605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133350</xdr:rowOff>
    </xdr:from>
    <xdr:to>
      <xdr:col>102</xdr:col>
      <xdr:colOff>114300</xdr:colOff>
      <xdr:row>101</xdr:row>
      <xdr:rowOff>133350</xdr:rowOff>
    </xdr:to>
    <xdr:cxnSp macro="">
      <xdr:nvCxnSpPr>
        <xdr:cNvPr id="947" name="直線コネクタ 946">
          <a:extLst>
            <a:ext uri="{FF2B5EF4-FFF2-40B4-BE49-F238E27FC236}">
              <a16:creationId xmlns:a16="http://schemas.microsoft.com/office/drawing/2014/main" id="{59A284B9-24A3-4913-9753-2F1B52761BCE}"/>
            </a:ext>
          </a:extLst>
        </xdr:cNvPr>
        <xdr:cNvCxnSpPr/>
      </xdr:nvCxnSpPr>
      <xdr:spPr>
        <a:xfrm>
          <a:off x="18656300" y="1744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126291</xdr:rowOff>
    </xdr:from>
    <xdr:ext cx="469744" cy="259045"/>
    <xdr:sp macro="" textlink="">
      <xdr:nvSpPr>
        <xdr:cNvPr id="948" name="n_1aveValue【公民館】&#10;一人当たり面積">
          <a:extLst>
            <a:ext uri="{FF2B5EF4-FFF2-40B4-BE49-F238E27FC236}">
              <a16:creationId xmlns:a16="http://schemas.microsoft.com/office/drawing/2014/main" id="{6AD25D9E-F6E4-4027-AEC3-9D85A6EF2F28}"/>
            </a:ext>
          </a:extLst>
        </xdr:cNvPr>
        <xdr:cNvSpPr txBox="1"/>
      </xdr:nvSpPr>
      <xdr:spPr>
        <a:xfrm>
          <a:off x="210757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126291</xdr:rowOff>
    </xdr:from>
    <xdr:ext cx="469744" cy="259045"/>
    <xdr:sp macro="" textlink="">
      <xdr:nvSpPr>
        <xdr:cNvPr id="949" name="n_2aveValue【公民館】&#10;一人当たり面積">
          <a:extLst>
            <a:ext uri="{FF2B5EF4-FFF2-40B4-BE49-F238E27FC236}">
              <a16:creationId xmlns:a16="http://schemas.microsoft.com/office/drawing/2014/main" id="{7C8C8626-2C0D-4B0E-81F8-3183ECD0D4FD}"/>
            </a:ext>
          </a:extLst>
        </xdr:cNvPr>
        <xdr:cNvSpPr txBox="1"/>
      </xdr:nvSpPr>
      <xdr:spPr>
        <a:xfrm>
          <a:off x="201994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60977</xdr:rowOff>
    </xdr:from>
    <xdr:ext cx="469744" cy="259045"/>
    <xdr:sp macro="" textlink="">
      <xdr:nvSpPr>
        <xdr:cNvPr id="950" name="n_3aveValue【公民館】&#10;一人当たり面積">
          <a:extLst>
            <a:ext uri="{FF2B5EF4-FFF2-40B4-BE49-F238E27FC236}">
              <a16:creationId xmlns:a16="http://schemas.microsoft.com/office/drawing/2014/main" id="{7CD1913E-0DDA-40B8-A754-20C7BD6CBEA2}"/>
            </a:ext>
          </a:extLst>
        </xdr:cNvPr>
        <xdr:cNvSpPr txBox="1"/>
      </xdr:nvSpPr>
      <xdr:spPr>
        <a:xfrm>
          <a:off x="193104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77306</xdr:rowOff>
    </xdr:from>
    <xdr:ext cx="469744" cy="259045"/>
    <xdr:sp macro="" textlink="">
      <xdr:nvSpPr>
        <xdr:cNvPr id="951" name="n_4aveValue【公民館】&#10;一人当たり面積">
          <a:extLst>
            <a:ext uri="{FF2B5EF4-FFF2-40B4-BE49-F238E27FC236}">
              <a16:creationId xmlns:a16="http://schemas.microsoft.com/office/drawing/2014/main" id="{232038AB-9655-4A5C-8ACE-1A2BBD5727FD}"/>
            </a:ext>
          </a:extLst>
        </xdr:cNvPr>
        <xdr:cNvSpPr txBox="1"/>
      </xdr:nvSpPr>
      <xdr:spPr>
        <a:xfrm>
          <a:off x="18421427" y="180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12898</xdr:rowOff>
    </xdr:from>
    <xdr:ext cx="469744" cy="259045"/>
    <xdr:sp macro="" textlink="">
      <xdr:nvSpPr>
        <xdr:cNvPr id="952" name="n_1mainValue【公民館】&#10;一人当たり面積">
          <a:extLst>
            <a:ext uri="{FF2B5EF4-FFF2-40B4-BE49-F238E27FC236}">
              <a16:creationId xmlns:a16="http://schemas.microsoft.com/office/drawing/2014/main" id="{D64A09B7-5FD8-4031-AC13-B9B02C763639}"/>
            </a:ext>
          </a:extLst>
        </xdr:cNvPr>
        <xdr:cNvSpPr txBox="1"/>
      </xdr:nvSpPr>
      <xdr:spPr>
        <a:xfrm>
          <a:off x="21075727" y="1715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953" name="n_2mainValue【公民館】&#10;一人当たり面積">
          <a:extLst>
            <a:ext uri="{FF2B5EF4-FFF2-40B4-BE49-F238E27FC236}">
              <a16:creationId xmlns:a16="http://schemas.microsoft.com/office/drawing/2014/main" id="{0CE72329-3ADE-41AB-B572-494B04E48AD3}"/>
            </a:ext>
          </a:extLst>
        </xdr:cNvPr>
        <xdr:cNvSpPr txBox="1"/>
      </xdr:nvSpPr>
      <xdr:spPr>
        <a:xfrm>
          <a:off x="20199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29227</xdr:rowOff>
    </xdr:from>
    <xdr:ext cx="469744" cy="259045"/>
    <xdr:sp macro="" textlink="">
      <xdr:nvSpPr>
        <xdr:cNvPr id="954" name="n_3mainValue【公民館】&#10;一人当たり面積">
          <a:extLst>
            <a:ext uri="{FF2B5EF4-FFF2-40B4-BE49-F238E27FC236}">
              <a16:creationId xmlns:a16="http://schemas.microsoft.com/office/drawing/2014/main" id="{F6E5A269-AD3B-4F9B-B0EC-8803FCF38967}"/>
            </a:ext>
          </a:extLst>
        </xdr:cNvPr>
        <xdr:cNvSpPr txBox="1"/>
      </xdr:nvSpPr>
      <xdr:spPr>
        <a:xfrm>
          <a:off x="19310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29227</xdr:rowOff>
    </xdr:from>
    <xdr:ext cx="469744" cy="259045"/>
    <xdr:sp macro="" textlink="">
      <xdr:nvSpPr>
        <xdr:cNvPr id="955" name="n_4mainValue【公民館】&#10;一人当たり面積">
          <a:extLst>
            <a:ext uri="{FF2B5EF4-FFF2-40B4-BE49-F238E27FC236}">
              <a16:creationId xmlns:a16="http://schemas.microsoft.com/office/drawing/2014/main" id="{EA081B9A-CF26-484D-BB0F-78FCB1310F30}"/>
            </a:ext>
          </a:extLst>
        </xdr:cNvPr>
        <xdr:cNvSpPr txBox="1"/>
      </xdr:nvSpPr>
      <xdr:spPr>
        <a:xfrm>
          <a:off x="184214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9EC5161D-B00B-46DA-89D8-2EA604DDEC0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B7557BDE-E41B-4703-8C09-2D33F725BBC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91880AFE-E5F9-4E60-A727-AD1A890442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公共施設を整備しており、それらの施設が耐用年数を迎えつつあることから、令和元年度の有形固定資産減価償却率が全国平均や類似団体より高い水準にあるが、この中でも特に有形固定資産減価償却率が高く</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を超えているものは、橋りょう・トンネル、公営住宅、認定こども園・幼稚園・保育所、学校施設となっている。このうち橋りょう・トンネルについては、いずれも個別施設計画を策定済であり、計画的な維持保全に取り組むことで、維持保全費用の縮減と長寿命化に努めている。公営住宅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に策定した「広島市市営住宅マネジメント計画・推進プラン編」に基づき、計画的に再編・集約化や維持保全を進めていく。認定こども園及び保育所については、私立保育園、認定こども園の運営継続意思や私立幼稚園の認定こども園化等の意向を十分踏まえた上で、提供区域ごとの方針を決定していくこととし、需要が定員を下回る地域では、過年度の入園実績等を参考に公立保育園の定員削減を進め、さらに需要の減少が進行した場合には、待機児童の発生しない範囲で公立保育園の統廃合を進めることとしている。学校施設及び幼稚園については、令和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月に策定した「広島市学校施設長寿命化計画」に基づき、計画的に維持保全等を進めていく。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ADDA50-7B53-4E0D-ADE5-EA9B15C1E91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E024C92-13E1-4B52-8DD6-66A26CCA751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67BBB3-E9A9-4071-AB94-2D716AD7B36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88CFD5-0108-4534-96C3-31C14D595F5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522F13-380F-45A3-A2C6-AF17FB0532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290FFB-A3F9-4263-BCED-D6F3DA985F4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D37A7CC-CD25-4329-8E91-6489D3CC08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B0D437E-59D1-4C0F-8977-9662931303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7A0F4F7-982D-4D7F-BF6A-B1D1E3B6F56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18BCDCD-F7C2-44DC-8401-6BAF7A155D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CDC2FD-569D-4C4D-8648-8E393D77377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9555E6-EA30-4BDF-B08E-68DD3E00EE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53F0A8-C49C-413E-84CA-4E833117F87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252CDC-C7FC-409D-8232-7FD77CF0C7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A51AD5-5536-48DD-AACE-90E76CB4840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68F711-BBD3-4D85-9765-91A24E878F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12B01F3-CED2-4AF6-A5D8-E11631FFB9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85C2F9-1FA4-42D2-8D67-EAE4B26D3E5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D960780-F00D-42AF-A4CF-9258666C37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3BADE36-F2BC-4E12-8C94-D1CB687E8B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16BF859-E2FE-4FF8-9515-CCC0AA6E222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214E145-4986-47BA-A74E-896349D9CBC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D4FBD6-A358-475E-9D4C-7D4FBBB53FE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F450307-033A-4A82-86A3-EC6A755B0A8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686909-E37C-4B0B-86F3-84BE8FBC57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404133-8933-4BD2-930E-109AE35DA0F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CABC34C-3783-4DB8-B2A7-0BBF2D77E21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9EDA069-48B9-4B53-9556-1CDD298F84F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E2DE353-0E20-4114-84D6-1B1E40FD3F0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012F923-E0E7-483B-AEA0-E1FC1D641F0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5BD23B-8938-4E86-BF37-61CF84F2BB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AE333C-F317-432B-9271-4E2F0573CC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FA1921-C069-4AC2-9573-ADF223CCA6D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3CA9EFE-38B5-450C-8FB9-362A2F4C9F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F4AFD2C-C26D-410A-BECC-7B45A6079EC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31DF468-8DB6-497A-8F73-1A63E97BE57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5C46E01-B30B-4F03-B43E-ABF24C7A5D2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141A37-A56B-4B16-BB39-7A8B730B99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5EB9AD-8420-43AA-A791-CE2B479299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E24CAF8-6AA5-4B7C-8116-00D7126C91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F7F3176-04F1-402A-B50F-9D671D8DD5B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7E075293-0B42-47B7-B9DE-9AAB9CE8AD8D}"/>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808B68A-F502-4410-9A14-CAB3A8CDEB9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275BD89F-3E93-4ED2-A32E-D44F4EE694A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F0808CA-5A75-46FD-BBF7-DF0B7112401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0EBBF17-4E6A-4494-9A64-4F9921F324A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E447FEA-0C96-4C90-A12D-FEA605DBEDD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61D90EC3-D364-4CF7-A357-F34C65554E9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FE9EFB2-1841-48C0-AE43-DE2D63CE493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8BAC1F0-111A-4E77-A33F-61E591D97AE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651D5B8-F349-439C-BCDE-6B897AE6E2C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91D2402-3297-4ADE-952F-46E4B17153C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A539851-E54C-4349-8B5C-10643437E3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80B2E2A1-38BD-465C-8420-9C07E36E890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A51C9C4-65DF-4FAF-9ECC-628E9D562D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id="{3E8633B4-51B2-428A-A0DE-60969590119F}"/>
            </a:ext>
          </a:extLst>
        </xdr:cNvPr>
        <xdr:cNvCxnSpPr/>
      </xdr:nvCxnSpPr>
      <xdr:spPr>
        <a:xfrm flipV="1">
          <a:off x="4634865" y="58369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8" name="【図書館】&#10;有形固定資産減価償却率最小値テキスト">
          <a:extLst>
            <a:ext uri="{FF2B5EF4-FFF2-40B4-BE49-F238E27FC236}">
              <a16:creationId xmlns:a16="http://schemas.microsoft.com/office/drawing/2014/main" id="{024EFCCA-F29C-4491-A055-CCA0E57B6329}"/>
            </a:ext>
          </a:extLst>
        </xdr:cNvPr>
        <xdr:cNvSpPr txBox="1"/>
      </xdr:nvSpPr>
      <xdr:spPr>
        <a:xfrm>
          <a:off x="4673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id="{10ABDC7B-B776-4B7A-8669-99068884F518}"/>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a:extLst>
            <a:ext uri="{FF2B5EF4-FFF2-40B4-BE49-F238E27FC236}">
              <a16:creationId xmlns:a16="http://schemas.microsoft.com/office/drawing/2014/main" id="{63FE7C3A-0BE0-402D-BB0C-FE50D5187269}"/>
            </a:ext>
          </a:extLst>
        </xdr:cNvPr>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a:extLst>
            <a:ext uri="{FF2B5EF4-FFF2-40B4-BE49-F238E27FC236}">
              <a16:creationId xmlns:a16="http://schemas.microsoft.com/office/drawing/2014/main" id="{B8C09C02-7364-474F-9E32-1A187BBEAB56}"/>
            </a:ext>
          </a:extLst>
        </xdr:cNvPr>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10177</xdr:rowOff>
    </xdr:from>
    <xdr:ext cx="405111" cy="259045"/>
    <xdr:sp macro="" textlink="">
      <xdr:nvSpPr>
        <xdr:cNvPr id="62" name="【図書館】&#10;有形固定資産減価償却率平均値テキスト">
          <a:extLst>
            <a:ext uri="{FF2B5EF4-FFF2-40B4-BE49-F238E27FC236}">
              <a16:creationId xmlns:a16="http://schemas.microsoft.com/office/drawing/2014/main" id="{13D05C51-97ED-4C03-ABAA-3959B9CA6E45}"/>
            </a:ext>
          </a:extLst>
        </xdr:cNvPr>
        <xdr:cNvSpPr txBox="1"/>
      </xdr:nvSpPr>
      <xdr:spPr>
        <a:xfrm>
          <a:off x="4673600" y="618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158750</xdr:rowOff>
    </xdr:from>
    <xdr:to>
      <xdr:col>24</xdr:col>
      <xdr:colOff>114300</xdr:colOff>
      <xdr:row>37</xdr:row>
      <xdr:rowOff>88900</xdr:rowOff>
    </xdr:to>
    <xdr:sp macro="" textlink="">
      <xdr:nvSpPr>
        <xdr:cNvPr id="63" name="フローチャート: 判断 62">
          <a:extLst>
            <a:ext uri="{FF2B5EF4-FFF2-40B4-BE49-F238E27FC236}">
              <a16:creationId xmlns:a16="http://schemas.microsoft.com/office/drawing/2014/main" id="{996E4D97-234C-46A8-B057-6E8FD42C04C5}"/>
            </a:ext>
          </a:extLst>
        </xdr:cNvPr>
        <xdr:cNvSpPr/>
      </xdr:nvSpPr>
      <xdr:spPr>
        <a:xfrm>
          <a:off x="4584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101600</xdr:rowOff>
    </xdr:from>
    <xdr:to>
      <xdr:col>20</xdr:col>
      <xdr:colOff>38100</xdr:colOff>
      <xdr:row>37</xdr:row>
      <xdr:rowOff>31750</xdr:rowOff>
    </xdr:to>
    <xdr:sp macro="" textlink="">
      <xdr:nvSpPr>
        <xdr:cNvPr id="64" name="フローチャート: 判断 63">
          <a:extLst>
            <a:ext uri="{FF2B5EF4-FFF2-40B4-BE49-F238E27FC236}">
              <a16:creationId xmlns:a16="http://schemas.microsoft.com/office/drawing/2014/main" id="{1227343C-3EFB-486B-BC44-A4AC769ED4CF}"/>
            </a:ext>
          </a:extLst>
        </xdr:cNvPr>
        <xdr:cNvSpPr/>
      </xdr:nvSpPr>
      <xdr:spPr>
        <a:xfrm>
          <a:off x="3746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5" name="フローチャート: 判断 64">
          <a:extLst>
            <a:ext uri="{FF2B5EF4-FFF2-40B4-BE49-F238E27FC236}">
              <a16:creationId xmlns:a16="http://schemas.microsoft.com/office/drawing/2014/main" id="{7C875715-24FB-4429-BC1D-112CA3D2D76B}"/>
            </a:ext>
          </a:extLst>
        </xdr:cNvPr>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29210</xdr:rowOff>
    </xdr:from>
    <xdr:to>
      <xdr:col>10</xdr:col>
      <xdr:colOff>165100</xdr:colOff>
      <xdr:row>36</xdr:row>
      <xdr:rowOff>130810</xdr:rowOff>
    </xdr:to>
    <xdr:sp macro="" textlink="">
      <xdr:nvSpPr>
        <xdr:cNvPr id="66" name="フローチャート: 判断 65">
          <a:extLst>
            <a:ext uri="{FF2B5EF4-FFF2-40B4-BE49-F238E27FC236}">
              <a16:creationId xmlns:a16="http://schemas.microsoft.com/office/drawing/2014/main" id="{A4EF58E9-A324-4DB6-AD0C-90B570DCC7EA}"/>
            </a:ext>
          </a:extLst>
        </xdr:cNvPr>
        <xdr:cNvSpPr/>
      </xdr:nvSpPr>
      <xdr:spPr>
        <a:xfrm>
          <a:off x="1968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128270</xdr:rowOff>
    </xdr:from>
    <xdr:to>
      <xdr:col>6</xdr:col>
      <xdr:colOff>38100</xdr:colOff>
      <xdr:row>36</xdr:row>
      <xdr:rowOff>58420</xdr:rowOff>
    </xdr:to>
    <xdr:sp macro="" textlink="">
      <xdr:nvSpPr>
        <xdr:cNvPr id="67" name="フローチャート: 判断 66">
          <a:extLst>
            <a:ext uri="{FF2B5EF4-FFF2-40B4-BE49-F238E27FC236}">
              <a16:creationId xmlns:a16="http://schemas.microsoft.com/office/drawing/2014/main" id="{B9FF4BD6-4EA7-47DC-8284-41A89416B06E}"/>
            </a:ext>
          </a:extLst>
        </xdr:cNvPr>
        <xdr:cNvSpPr/>
      </xdr:nvSpPr>
      <xdr:spPr>
        <a:xfrm>
          <a:off x="1079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3F17664-74B4-4EE4-9299-275455E971D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EE47FEA-E19C-46B9-B752-D02AF4E7398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03FD7CE-8653-4661-A7AB-2F4041BCC7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682EBA5-6EC2-4F6A-B2A4-E0AF19BD559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740778B-4C69-4BB0-9213-D228A303FDD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55880</xdr:rowOff>
    </xdr:from>
    <xdr:to>
      <xdr:col>24</xdr:col>
      <xdr:colOff>114300</xdr:colOff>
      <xdr:row>41</xdr:row>
      <xdr:rowOff>157480</xdr:rowOff>
    </xdr:to>
    <xdr:sp macro="" textlink="">
      <xdr:nvSpPr>
        <xdr:cNvPr id="73" name="楕円 72">
          <a:extLst>
            <a:ext uri="{FF2B5EF4-FFF2-40B4-BE49-F238E27FC236}">
              <a16:creationId xmlns:a16="http://schemas.microsoft.com/office/drawing/2014/main" id="{CB5EA94C-31A1-4EF8-9A7F-1B7E0775ED7F}"/>
            </a:ext>
          </a:extLst>
        </xdr:cNvPr>
        <xdr:cNvSpPr/>
      </xdr:nvSpPr>
      <xdr:spPr>
        <a:xfrm>
          <a:off x="45847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142257</xdr:rowOff>
    </xdr:from>
    <xdr:ext cx="405111" cy="259045"/>
    <xdr:sp macro="" textlink="">
      <xdr:nvSpPr>
        <xdr:cNvPr id="74" name="【図書館】&#10;有形固定資産減価償却率該当値テキスト">
          <a:extLst>
            <a:ext uri="{FF2B5EF4-FFF2-40B4-BE49-F238E27FC236}">
              <a16:creationId xmlns:a16="http://schemas.microsoft.com/office/drawing/2014/main" id="{48D84C3C-7F15-46DF-AB8F-BDB9E18B5F57}"/>
            </a:ext>
          </a:extLst>
        </xdr:cNvPr>
        <xdr:cNvSpPr txBox="1"/>
      </xdr:nvSpPr>
      <xdr:spPr>
        <a:xfrm>
          <a:off x="4673600" y="700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151130</xdr:rowOff>
    </xdr:from>
    <xdr:to>
      <xdr:col>20</xdr:col>
      <xdr:colOff>38100</xdr:colOff>
      <xdr:row>41</xdr:row>
      <xdr:rowOff>81280</xdr:rowOff>
    </xdr:to>
    <xdr:sp macro="" textlink="">
      <xdr:nvSpPr>
        <xdr:cNvPr id="75" name="楕円 74">
          <a:extLst>
            <a:ext uri="{FF2B5EF4-FFF2-40B4-BE49-F238E27FC236}">
              <a16:creationId xmlns:a16="http://schemas.microsoft.com/office/drawing/2014/main" id="{4FF90F9E-3FD1-475F-BFDA-3A7E6450B3B0}"/>
            </a:ext>
          </a:extLst>
        </xdr:cNvPr>
        <xdr:cNvSpPr/>
      </xdr:nvSpPr>
      <xdr:spPr>
        <a:xfrm>
          <a:off x="3746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30480</xdr:rowOff>
    </xdr:from>
    <xdr:to>
      <xdr:col>24</xdr:col>
      <xdr:colOff>63500</xdr:colOff>
      <xdr:row>41</xdr:row>
      <xdr:rowOff>106680</xdr:rowOff>
    </xdr:to>
    <xdr:cxnSp macro="">
      <xdr:nvCxnSpPr>
        <xdr:cNvPr id="76" name="直線コネクタ 75">
          <a:extLst>
            <a:ext uri="{FF2B5EF4-FFF2-40B4-BE49-F238E27FC236}">
              <a16:creationId xmlns:a16="http://schemas.microsoft.com/office/drawing/2014/main" id="{7B2219FD-5CAA-40DB-A4F9-6557C90DB25C}"/>
            </a:ext>
          </a:extLst>
        </xdr:cNvPr>
        <xdr:cNvCxnSpPr/>
      </xdr:nvCxnSpPr>
      <xdr:spPr>
        <a:xfrm>
          <a:off x="3797300" y="70599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7" name="楕円 76">
          <a:extLst>
            <a:ext uri="{FF2B5EF4-FFF2-40B4-BE49-F238E27FC236}">
              <a16:creationId xmlns:a16="http://schemas.microsoft.com/office/drawing/2014/main" id="{2C89ED56-5DA8-4C37-8FD2-281B51D2A1A2}"/>
            </a:ext>
          </a:extLst>
        </xdr:cNvPr>
        <xdr:cNvSpPr/>
      </xdr:nvSpPr>
      <xdr:spPr>
        <a:xfrm>
          <a:off x="2857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30480</xdr:rowOff>
    </xdr:to>
    <xdr:cxnSp macro="">
      <xdr:nvCxnSpPr>
        <xdr:cNvPr id="78" name="直線コネクタ 77">
          <a:extLst>
            <a:ext uri="{FF2B5EF4-FFF2-40B4-BE49-F238E27FC236}">
              <a16:creationId xmlns:a16="http://schemas.microsoft.com/office/drawing/2014/main" id="{C8B61CF0-7229-46F8-A0A0-CC1A61747D9E}"/>
            </a:ext>
          </a:extLst>
        </xdr:cNvPr>
        <xdr:cNvCxnSpPr/>
      </xdr:nvCxnSpPr>
      <xdr:spPr>
        <a:xfrm>
          <a:off x="2908300" y="7037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52070</xdr:rowOff>
    </xdr:from>
    <xdr:to>
      <xdr:col>10</xdr:col>
      <xdr:colOff>165100</xdr:colOff>
      <xdr:row>40</xdr:row>
      <xdr:rowOff>153670</xdr:rowOff>
    </xdr:to>
    <xdr:sp macro="" textlink="">
      <xdr:nvSpPr>
        <xdr:cNvPr id="79" name="楕円 78">
          <a:extLst>
            <a:ext uri="{FF2B5EF4-FFF2-40B4-BE49-F238E27FC236}">
              <a16:creationId xmlns:a16="http://schemas.microsoft.com/office/drawing/2014/main" id="{664F5119-DD26-4D57-B539-4A84F5CD520C}"/>
            </a:ext>
          </a:extLst>
        </xdr:cNvPr>
        <xdr:cNvSpPr/>
      </xdr:nvSpPr>
      <xdr:spPr>
        <a:xfrm>
          <a:off x="1968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102870</xdr:rowOff>
    </xdr:from>
    <xdr:to>
      <xdr:col>15</xdr:col>
      <xdr:colOff>50800</xdr:colOff>
      <xdr:row>41</xdr:row>
      <xdr:rowOff>7620</xdr:rowOff>
    </xdr:to>
    <xdr:cxnSp macro="">
      <xdr:nvCxnSpPr>
        <xdr:cNvPr id="80" name="直線コネクタ 79">
          <a:extLst>
            <a:ext uri="{FF2B5EF4-FFF2-40B4-BE49-F238E27FC236}">
              <a16:creationId xmlns:a16="http://schemas.microsoft.com/office/drawing/2014/main" id="{67338BD8-5C3D-4873-951B-80B6E5971697}"/>
            </a:ext>
          </a:extLst>
        </xdr:cNvPr>
        <xdr:cNvCxnSpPr/>
      </xdr:nvCxnSpPr>
      <xdr:spPr>
        <a:xfrm>
          <a:off x="2019300" y="6960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151130</xdr:rowOff>
    </xdr:from>
    <xdr:to>
      <xdr:col>6</xdr:col>
      <xdr:colOff>38100</xdr:colOff>
      <xdr:row>40</xdr:row>
      <xdr:rowOff>81280</xdr:rowOff>
    </xdr:to>
    <xdr:sp macro="" textlink="">
      <xdr:nvSpPr>
        <xdr:cNvPr id="81" name="楕円 80">
          <a:extLst>
            <a:ext uri="{FF2B5EF4-FFF2-40B4-BE49-F238E27FC236}">
              <a16:creationId xmlns:a16="http://schemas.microsoft.com/office/drawing/2014/main" id="{1955D078-C82A-42D2-86FB-C1597B657E9F}"/>
            </a:ext>
          </a:extLst>
        </xdr:cNvPr>
        <xdr:cNvSpPr/>
      </xdr:nvSpPr>
      <xdr:spPr>
        <a:xfrm>
          <a:off x="107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30480</xdr:rowOff>
    </xdr:from>
    <xdr:to>
      <xdr:col>10</xdr:col>
      <xdr:colOff>114300</xdr:colOff>
      <xdr:row>40</xdr:row>
      <xdr:rowOff>102870</xdr:rowOff>
    </xdr:to>
    <xdr:cxnSp macro="">
      <xdr:nvCxnSpPr>
        <xdr:cNvPr id="82" name="直線コネクタ 81">
          <a:extLst>
            <a:ext uri="{FF2B5EF4-FFF2-40B4-BE49-F238E27FC236}">
              <a16:creationId xmlns:a16="http://schemas.microsoft.com/office/drawing/2014/main" id="{91032813-6121-45EB-A9B4-C8091E1F4DF9}"/>
            </a:ext>
          </a:extLst>
        </xdr:cNvPr>
        <xdr:cNvCxnSpPr/>
      </xdr:nvCxnSpPr>
      <xdr:spPr>
        <a:xfrm>
          <a:off x="11303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48277</xdr:rowOff>
    </xdr:from>
    <xdr:ext cx="405111" cy="259045"/>
    <xdr:sp macro="" textlink="">
      <xdr:nvSpPr>
        <xdr:cNvPr id="83" name="n_1aveValue【図書館】&#10;有形固定資産減価償却率">
          <a:extLst>
            <a:ext uri="{FF2B5EF4-FFF2-40B4-BE49-F238E27FC236}">
              <a16:creationId xmlns:a16="http://schemas.microsoft.com/office/drawing/2014/main" id="{E52BE9D4-B3DB-420C-9D91-53A4C6982DA5}"/>
            </a:ext>
          </a:extLst>
        </xdr:cNvPr>
        <xdr:cNvSpPr txBox="1"/>
      </xdr:nvSpPr>
      <xdr:spPr>
        <a:xfrm>
          <a:off x="3582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4" name="n_2aveValue【図書館】&#10;有形固定資産減価償却率">
          <a:extLst>
            <a:ext uri="{FF2B5EF4-FFF2-40B4-BE49-F238E27FC236}">
              <a16:creationId xmlns:a16="http://schemas.microsoft.com/office/drawing/2014/main" id="{9F42898E-031E-4DEF-8939-35E3AFFAF1D2}"/>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147337</xdr:rowOff>
    </xdr:from>
    <xdr:ext cx="405111" cy="259045"/>
    <xdr:sp macro="" textlink="">
      <xdr:nvSpPr>
        <xdr:cNvPr id="85" name="n_3aveValue【図書館】&#10;有形固定資産減価償却率">
          <a:extLst>
            <a:ext uri="{FF2B5EF4-FFF2-40B4-BE49-F238E27FC236}">
              <a16:creationId xmlns:a16="http://schemas.microsoft.com/office/drawing/2014/main" id="{43B43B79-9F2F-4D24-8D19-412FBEBA19E7}"/>
            </a:ext>
          </a:extLst>
        </xdr:cNvPr>
        <xdr:cNvSpPr txBox="1"/>
      </xdr:nvSpPr>
      <xdr:spPr>
        <a:xfrm>
          <a:off x="1816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74947</xdr:rowOff>
    </xdr:from>
    <xdr:ext cx="405111" cy="259045"/>
    <xdr:sp macro="" textlink="">
      <xdr:nvSpPr>
        <xdr:cNvPr id="86" name="n_4aveValue【図書館】&#10;有形固定資産減価償却率">
          <a:extLst>
            <a:ext uri="{FF2B5EF4-FFF2-40B4-BE49-F238E27FC236}">
              <a16:creationId xmlns:a16="http://schemas.microsoft.com/office/drawing/2014/main" id="{D0D62DF9-D9D3-4086-B8E4-826DBF808C6D}"/>
            </a:ext>
          </a:extLst>
        </xdr:cNvPr>
        <xdr:cNvSpPr txBox="1"/>
      </xdr:nvSpPr>
      <xdr:spPr>
        <a:xfrm>
          <a:off x="927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72407</xdr:rowOff>
    </xdr:from>
    <xdr:ext cx="405111" cy="259045"/>
    <xdr:sp macro="" textlink="">
      <xdr:nvSpPr>
        <xdr:cNvPr id="87" name="n_1mainValue【図書館】&#10;有形固定資産減価償却率">
          <a:extLst>
            <a:ext uri="{FF2B5EF4-FFF2-40B4-BE49-F238E27FC236}">
              <a16:creationId xmlns:a16="http://schemas.microsoft.com/office/drawing/2014/main" id="{3430C1A5-953A-4B89-8C55-F07A4F212A48}"/>
            </a:ext>
          </a:extLst>
        </xdr:cNvPr>
        <xdr:cNvSpPr txBox="1"/>
      </xdr:nvSpPr>
      <xdr:spPr>
        <a:xfrm>
          <a:off x="3582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8" name="n_2mainValue【図書館】&#10;有形固定資産減価償却率">
          <a:extLst>
            <a:ext uri="{FF2B5EF4-FFF2-40B4-BE49-F238E27FC236}">
              <a16:creationId xmlns:a16="http://schemas.microsoft.com/office/drawing/2014/main" id="{6799A4EE-43AC-4152-8816-9CDAB83AE83E}"/>
            </a:ext>
          </a:extLst>
        </xdr:cNvPr>
        <xdr:cNvSpPr txBox="1"/>
      </xdr:nvSpPr>
      <xdr:spPr>
        <a:xfrm>
          <a:off x="2705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144797</xdr:rowOff>
    </xdr:from>
    <xdr:ext cx="405111" cy="259045"/>
    <xdr:sp macro="" textlink="">
      <xdr:nvSpPr>
        <xdr:cNvPr id="89" name="n_3mainValue【図書館】&#10;有形固定資産減価償却率">
          <a:extLst>
            <a:ext uri="{FF2B5EF4-FFF2-40B4-BE49-F238E27FC236}">
              <a16:creationId xmlns:a16="http://schemas.microsoft.com/office/drawing/2014/main" id="{A9FC8C79-D490-4CDB-B00F-93D579C84FD2}"/>
            </a:ext>
          </a:extLst>
        </xdr:cNvPr>
        <xdr:cNvSpPr txBox="1"/>
      </xdr:nvSpPr>
      <xdr:spPr>
        <a:xfrm>
          <a:off x="1816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72407</xdr:rowOff>
    </xdr:from>
    <xdr:ext cx="405111" cy="259045"/>
    <xdr:sp macro="" textlink="">
      <xdr:nvSpPr>
        <xdr:cNvPr id="90" name="n_4mainValue【図書館】&#10;有形固定資産減価償却率">
          <a:extLst>
            <a:ext uri="{FF2B5EF4-FFF2-40B4-BE49-F238E27FC236}">
              <a16:creationId xmlns:a16="http://schemas.microsoft.com/office/drawing/2014/main" id="{0F0520EB-1884-41EE-A113-0B3F5DB78FEE}"/>
            </a:ext>
          </a:extLst>
        </xdr:cNvPr>
        <xdr:cNvSpPr txBox="1"/>
      </xdr:nvSpPr>
      <xdr:spPr>
        <a:xfrm>
          <a:off x="927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196ACDD3-2351-4E75-8433-7B2595C5BA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1ADEEF70-6118-4A3D-B52C-981B59B4B46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F20EFA9C-8D25-400C-A675-D169F30A184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06D2647-F012-4F46-833B-FF6374C8C4E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3BF05DF9-96F7-4077-B6F7-8ECEFD817E9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67EA1BB-C8BB-4A01-9056-6D1D1FCE6FD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CACD782-0CD2-4CDA-9EDB-53CD0B0588E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05C6647-C269-4FDE-821A-933790EF26B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9457B16D-87A3-4785-A3EC-07543D381CB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6603A96-B907-4AD4-91B8-CA9E7D4ADD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A8CB8D90-8A3B-4D1C-8A14-C46EE533B369}"/>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17E6E8D-FEAF-4A5F-9CCB-7F7704A58B9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05CA25E-01BA-4F9C-8727-B989CA3971F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0835236-9F53-4345-BAD2-6509A02B812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5AE1E910-493B-493F-995C-2E57D064AED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724BF28-16C3-47D3-AF70-98F1CEBC827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F316A9A9-BCCA-4749-9C68-F197FD1D2FE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0B8974D-5E05-4274-BA44-22D25316AA1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AABE8C9-6233-40FA-B4D1-4EBBF453CB0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7BE6A999-CF20-459F-A217-D85DE556995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9B81D5C-A274-4D90-AED6-5199AB2CDAFE}"/>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F98CC71-A7A0-4668-A97B-11170D5A2B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2BE875B-7DBF-4D57-AA8E-717B61BF1861}"/>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9F9B744-C3C9-40F0-A5C3-2E17654CFDC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0542AA3F-5569-4C16-B653-EF6BCB6295CE}"/>
            </a:ext>
          </a:extLst>
        </xdr:cNvPr>
        <xdr:cNvCxnSpPr/>
      </xdr:nvCxnSpPr>
      <xdr:spPr>
        <a:xfrm flipV="1">
          <a:off x="10476865" y="5829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2FBEB01F-9484-44AD-96FB-DA337A75296A}"/>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92E66419-EC84-4BB0-8EE3-1B9384755C29}"/>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C633105B-8B6F-459F-87C3-FE05E0914B2F}"/>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10C10CC6-1918-4149-B55B-E7739F574432}"/>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9110AF55-3711-4359-A9C6-683FF9C3DEDA}"/>
            </a:ext>
          </a:extLst>
        </xdr:cNvPr>
        <xdr:cNvSpPr txBox="1"/>
      </xdr:nvSpPr>
      <xdr:spPr>
        <a:xfrm>
          <a:off x="10515600" y="669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270E9E03-1FF9-481C-81BD-0521BEB73852}"/>
            </a:ext>
          </a:extLst>
        </xdr:cNvPr>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390BE014-D850-4BA1-8B8E-237849C70463}"/>
            </a:ext>
          </a:extLst>
        </xdr:cNvPr>
        <xdr:cNvSpPr/>
      </xdr:nvSpPr>
      <xdr:spPr>
        <a:xfrm>
          <a:off x="9588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AC2F6808-87B1-4D14-8EB4-B0ACF85FE8CF}"/>
            </a:ext>
          </a:extLst>
        </xdr:cNvPr>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58594A53-BCA0-493E-98F4-1DE567B6696C}"/>
            </a:ext>
          </a:extLst>
        </xdr:cNvPr>
        <xdr:cNvSpPr/>
      </xdr:nvSpPr>
      <xdr:spPr>
        <a:xfrm>
          <a:off x="7810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5" name="フローチャート: 判断 124">
          <a:extLst>
            <a:ext uri="{FF2B5EF4-FFF2-40B4-BE49-F238E27FC236}">
              <a16:creationId xmlns:a16="http://schemas.microsoft.com/office/drawing/2014/main" id="{B62B2962-37BC-4AFE-A377-5842D078AF51}"/>
            </a:ext>
          </a:extLst>
        </xdr:cNvPr>
        <xdr:cNvSpPr/>
      </xdr:nvSpPr>
      <xdr:spPr>
        <a:xfrm>
          <a:off x="6921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1E20AC-0D35-4E9F-BEF6-3B4F740004F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513C42A-3440-4F07-A2F0-44A84B1C0D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6D5C951-86D4-4BC5-BC10-3FEC8F54A0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F49C770-050E-4A59-A9DC-1858254F668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15EA8D23-629C-4574-942F-59986F9F320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5DE20473-EDFC-4CE3-97F1-917A44527B45}"/>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3989AB86-7586-4C2C-A15A-2E634B9304C1}"/>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6684BED0-45C3-4391-BD42-A836F74F24B5}"/>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3EAFFB49-1587-4524-A6F0-6E5390BC16FA}"/>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916BA41C-A007-4598-9174-5E8A76A127F8}"/>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FDE62F79-6E1B-474C-9881-D961DF387847}"/>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4511A283-CACD-4C8E-AC29-C84ACA09E3DE}"/>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4382F1B6-3718-4C82-BCBB-68918E73BF37}"/>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7435BD0D-A04C-4DD3-B115-69D8463E6BE1}"/>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70657AB2-B40B-447C-A6B1-FD06EFA1868F}"/>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9437EC16-FD53-4EC5-8BB1-882FAC055354}"/>
            </a:ext>
          </a:extLst>
        </xdr:cNvPr>
        <xdr:cNvSpPr txBox="1"/>
      </xdr:nvSpPr>
      <xdr:spPr>
        <a:xfrm>
          <a:off x="93917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7EE705DB-B31C-43CB-A4C8-61FECDFBCEFA}"/>
            </a:ext>
          </a:extLst>
        </xdr:cNvPr>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465B7F3D-2172-4EEC-8EBB-163C9888ED6F}"/>
            </a:ext>
          </a:extLst>
        </xdr:cNvPr>
        <xdr:cNvSpPr txBox="1"/>
      </xdr:nvSpPr>
      <xdr:spPr>
        <a:xfrm>
          <a:off x="7626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4" name="n_4aveValue【図書館】&#10;一人当たり面積">
          <a:extLst>
            <a:ext uri="{FF2B5EF4-FFF2-40B4-BE49-F238E27FC236}">
              <a16:creationId xmlns:a16="http://schemas.microsoft.com/office/drawing/2014/main" id="{E7C4880E-3548-42FF-9ED3-900306B7445E}"/>
            </a:ext>
          </a:extLst>
        </xdr:cNvPr>
        <xdr:cNvSpPr txBox="1"/>
      </xdr:nvSpPr>
      <xdr:spPr>
        <a:xfrm>
          <a:off x="6737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E9E1DF97-56F8-4B2D-95E2-19EFB0A89182}"/>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43477068-EFC8-4401-B9D0-F0D80D61F3A8}"/>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3A8ED205-0726-40E0-AA86-6B41AFDE4DE7}"/>
            </a:ext>
          </a:extLst>
        </xdr:cNvPr>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A603241F-0CCC-440F-80C5-FF07E3215ABC}"/>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60D00E07-068C-4862-B91F-1E8FA35B7E3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67F28D-B487-4B60-BA0B-0FCE7556553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CDC3C8B-1CB0-4304-8E89-FE16152046F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CC5E43B-3577-4C27-A771-8CAD333880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1833200-14BE-45C4-838C-6CBEC4823A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574669C-EC1B-4E0B-BB92-56E6FD8F4B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58F7216F-982A-44EB-9B70-C5A96135D4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CF0A968-3128-4D3F-B033-265274CF7B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DF3EB67-9576-4606-872F-77748D4AF4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16C949C-EADC-4AC8-BD1A-A21D9522FAF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493BD9C6-3292-4676-A0DA-E099218FDDDF}"/>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A29BBF7-915C-4490-9921-171F62E56DD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A8C976CE-278F-4106-8846-111268D1163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56CA160E-D2F4-465E-BEAE-5C56497EA9E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16EA49C9-8738-44AD-81CD-EF019927751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FBB0CCD-C501-49A0-B200-D371F115DD1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6292AE4-D0AE-4389-B1E3-0A87ADD88D6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938D3BD5-1021-443C-8CF6-377EF8AEA88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9A49ADA-39B9-48CD-AD0D-57F58730D2F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175641EB-47DA-4A08-8B53-8F67B2030DC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20FED60B-E0CA-4C7C-B209-876F41CE730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EC78F97-D300-4026-B532-184F4F9A98C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9A5846B2-0122-4CB0-8D9A-EEC7B56B8A39}"/>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6F190040-9659-43FD-A570-3D63F9173D0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102870</xdr:rowOff>
    </xdr:from>
    <xdr:to>
      <xdr:col>24</xdr:col>
      <xdr:colOff>62865</xdr:colOff>
      <xdr:row>63</xdr:row>
      <xdr:rowOff>144780</xdr:rowOff>
    </xdr:to>
    <xdr:cxnSp macro="">
      <xdr:nvCxnSpPr>
        <xdr:cNvPr id="173" name="直線コネクタ 172">
          <a:extLst>
            <a:ext uri="{FF2B5EF4-FFF2-40B4-BE49-F238E27FC236}">
              <a16:creationId xmlns:a16="http://schemas.microsoft.com/office/drawing/2014/main" id="{1016B0FF-3D2D-4760-B131-CB5FF33CA243}"/>
            </a:ext>
          </a:extLst>
        </xdr:cNvPr>
        <xdr:cNvCxnSpPr/>
      </xdr:nvCxnSpPr>
      <xdr:spPr>
        <a:xfrm flipV="1">
          <a:off x="4634865" y="970407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148607</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698A5AE0-FE38-497E-A6FF-B1638C1D8E74}"/>
            </a:ext>
          </a:extLst>
        </xdr:cNvPr>
        <xdr:cNvSpPr txBox="1"/>
      </xdr:nvSpPr>
      <xdr:spPr>
        <a:xfrm>
          <a:off x="4673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144780</xdr:rowOff>
    </xdr:from>
    <xdr:to>
      <xdr:col>24</xdr:col>
      <xdr:colOff>152400</xdr:colOff>
      <xdr:row>63</xdr:row>
      <xdr:rowOff>144780</xdr:rowOff>
    </xdr:to>
    <xdr:cxnSp macro="">
      <xdr:nvCxnSpPr>
        <xdr:cNvPr id="175" name="直線コネクタ 174">
          <a:extLst>
            <a:ext uri="{FF2B5EF4-FFF2-40B4-BE49-F238E27FC236}">
              <a16:creationId xmlns:a16="http://schemas.microsoft.com/office/drawing/2014/main" id="{33AC821C-39DE-49DB-A6E7-B071F536ABA5}"/>
            </a:ext>
          </a:extLst>
        </xdr:cNvPr>
        <xdr:cNvCxnSpPr/>
      </xdr:nvCxnSpPr>
      <xdr:spPr>
        <a:xfrm>
          <a:off x="4546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49547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CC4BE1D0-44A8-4022-A655-7FCD7486AB79}"/>
            </a:ext>
          </a:extLst>
        </xdr:cNvPr>
        <xdr:cNvSpPr txBox="1"/>
      </xdr:nvSpPr>
      <xdr:spPr>
        <a:xfrm>
          <a:off x="4673600" y="947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102870</xdr:rowOff>
    </xdr:from>
    <xdr:to>
      <xdr:col>24</xdr:col>
      <xdr:colOff>152400</xdr:colOff>
      <xdr:row>56</xdr:row>
      <xdr:rowOff>102870</xdr:rowOff>
    </xdr:to>
    <xdr:cxnSp macro="">
      <xdr:nvCxnSpPr>
        <xdr:cNvPr id="177" name="直線コネクタ 176">
          <a:extLst>
            <a:ext uri="{FF2B5EF4-FFF2-40B4-BE49-F238E27FC236}">
              <a16:creationId xmlns:a16="http://schemas.microsoft.com/office/drawing/2014/main" id="{8724CC2C-75E8-4E95-A6DF-FE756A753427}"/>
            </a:ext>
          </a:extLst>
        </xdr:cNvPr>
        <xdr:cNvCxnSpPr/>
      </xdr:nvCxnSpPr>
      <xdr:spPr>
        <a:xfrm>
          <a:off x="4546600" y="970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154957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690F8C8-4563-4B97-BCAD-A1DC815C4B03}"/>
            </a:ext>
          </a:extLst>
        </xdr:cNvPr>
        <xdr:cNvSpPr txBox="1"/>
      </xdr:nvSpPr>
      <xdr:spPr>
        <a:xfrm>
          <a:off x="46736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79" name="フローチャート: 判断 178">
          <a:extLst>
            <a:ext uri="{FF2B5EF4-FFF2-40B4-BE49-F238E27FC236}">
              <a16:creationId xmlns:a16="http://schemas.microsoft.com/office/drawing/2014/main" id="{9B9B32C1-0824-4D19-8837-56FFB1F2D943}"/>
            </a:ext>
          </a:extLst>
        </xdr:cNvPr>
        <xdr:cNvSpPr/>
      </xdr:nvSpPr>
      <xdr:spPr>
        <a:xfrm>
          <a:off x="4584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80" name="フローチャート: 判断 179">
          <a:extLst>
            <a:ext uri="{FF2B5EF4-FFF2-40B4-BE49-F238E27FC236}">
              <a16:creationId xmlns:a16="http://schemas.microsoft.com/office/drawing/2014/main" id="{BC313791-78B6-4174-B1F0-0EE7F80031D0}"/>
            </a:ext>
          </a:extLst>
        </xdr:cNvPr>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78740</xdr:rowOff>
    </xdr:from>
    <xdr:to>
      <xdr:col>15</xdr:col>
      <xdr:colOff>101600</xdr:colOff>
      <xdr:row>59</xdr:row>
      <xdr:rowOff>8890</xdr:rowOff>
    </xdr:to>
    <xdr:sp macro="" textlink="">
      <xdr:nvSpPr>
        <xdr:cNvPr id="181" name="フローチャート: 判断 180">
          <a:extLst>
            <a:ext uri="{FF2B5EF4-FFF2-40B4-BE49-F238E27FC236}">
              <a16:creationId xmlns:a16="http://schemas.microsoft.com/office/drawing/2014/main" id="{8614883C-0DCB-4244-8045-1B89BE080F12}"/>
            </a:ext>
          </a:extLst>
        </xdr:cNvPr>
        <xdr:cNvSpPr/>
      </xdr:nvSpPr>
      <xdr:spPr>
        <a:xfrm>
          <a:off x="2857500" y="1002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33020</xdr:rowOff>
    </xdr:from>
    <xdr:to>
      <xdr:col>10</xdr:col>
      <xdr:colOff>165100</xdr:colOff>
      <xdr:row>58</xdr:row>
      <xdr:rowOff>134620</xdr:rowOff>
    </xdr:to>
    <xdr:sp macro="" textlink="">
      <xdr:nvSpPr>
        <xdr:cNvPr id="182" name="フローチャート: 判断 181">
          <a:extLst>
            <a:ext uri="{FF2B5EF4-FFF2-40B4-BE49-F238E27FC236}">
              <a16:creationId xmlns:a16="http://schemas.microsoft.com/office/drawing/2014/main" id="{D16D50A9-5485-4CD8-8A4C-CE8D4266D3AE}"/>
            </a:ext>
          </a:extLst>
        </xdr:cNvPr>
        <xdr:cNvSpPr/>
      </xdr:nvSpPr>
      <xdr:spPr>
        <a:xfrm>
          <a:off x="1968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116840</xdr:rowOff>
    </xdr:from>
    <xdr:to>
      <xdr:col>6</xdr:col>
      <xdr:colOff>38100</xdr:colOff>
      <xdr:row>58</xdr:row>
      <xdr:rowOff>46990</xdr:rowOff>
    </xdr:to>
    <xdr:sp macro="" textlink="">
      <xdr:nvSpPr>
        <xdr:cNvPr id="183" name="フローチャート: 判断 182">
          <a:extLst>
            <a:ext uri="{FF2B5EF4-FFF2-40B4-BE49-F238E27FC236}">
              <a16:creationId xmlns:a16="http://schemas.microsoft.com/office/drawing/2014/main" id="{FB4803EE-E8A7-4F87-8B65-4B8034911D82}"/>
            </a:ext>
          </a:extLst>
        </xdr:cNvPr>
        <xdr:cNvSpPr/>
      </xdr:nvSpPr>
      <xdr:spPr>
        <a:xfrm>
          <a:off x="1079500" y="98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E86C5F2-3248-4EAD-801D-3680F4F649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68980CC-F2B1-491D-8F7A-D616C638781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63E9ACE-6E94-4BBF-BFB8-7A0E0B7340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F8AEA55-B240-4FBA-A148-12D83392646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B4FF50A-5CBE-4BAF-9F66-AEF400F9155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97790</xdr:rowOff>
    </xdr:from>
    <xdr:to>
      <xdr:col>24</xdr:col>
      <xdr:colOff>114300</xdr:colOff>
      <xdr:row>63</xdr:row>
      <xdr:rowOff>27940</xdr:rowOff>
    </xdr:to>
    <xdr:sp macro="" textlink="">
      <xdr:nvSpPr>
        <xdr:cNvPr id="189" name="楕円 188">
          <a:extLst>
            <a:ext uri="{FF2B5EF4-FFF2-40B4-BE49-F238E27FC236}">
              <a16:creationId xmlns:a16="http://schemas.microsoft.com/office/drawing/2014/main" id="{C4446AD8-C968-4D3C-B705-1FF632B276B8}"/>
            </a:ext>
          </a:extLst>
        </xdr:cNvPr>
        <xdr:cNvSpPr/>
      </xdr:nvSpPr>
      <xdr:spPr>
        <a:xfrm>
          <a:off x="4584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76217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2C2BC1F8-0BC2-45B9-BB84-433D78D67A50}"/>
            </a:ext>
          </a:extLst>
        </xdr:cNvPr>
        <xdr:cNvSpPr txBox="1"/>
      </xdr:nvSpPr>
      <xdr:spPr>
        <a:xfrm>
          <a:off x="4673600"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xdr:rowOff>
    </xdr:from>
    <xdr:to>
      <xdr:col>20</xdr:col>
      <xdr:colOff>38100</xdr:colOff>
      <xdr:row>62</xdr:row>
      <xdr:rowOff>111760</xdr:rowOff>
    </xdr:to>
    <xdr:sp macro="" textlink="">
      <xdr:nvSpPr>
        <xdr:cNvPr id="191" name="楕円 190">
          <a:extLst>
            <a:ext uri="{FF2B5EF4-FFF2-40B4-BE49-F238E27FC236}">
              <a16:creationId xmlns:a16="http://schemas.microsoft.com/office/drawing/2014/main" id="{26637DD3-1572-4053-9A91-6C7B900B2D9D}"/>
            </a:ext>
          </a:extLst>
        </xdr:cNvPr>
        <xdr:cNvSpPr/>
      </xdr:nvSpPr>
      <xdr:spPr>
        <a:xfrm>
          <a:off x="3746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60960</xdr:rowOff>
    </xdr:from>
    <xdr:to>
      <xdr:col>24</xdr:col>
      <xdr:colOff>63500</xdr:colOff>
      <xdr:row>62</xdr:row>
      <xdr:rowOff>148590</xdr:rowOff>
    </xdr:to>
    <xdr:cxnSp macro="">
      <xdr:nvCxnSpPr>
        <xdr:cNvPr id="192" name="直線コネクタ 191">
          <a:extLst>
            <a:ext uri="{FF2B5EF4-FFF2-40B4-BE49-F238E27FC236}">
              <a16:creationId xmlns:a16="http://schemas.microsoft.com/office/drawing/2014/main" id="{66CA9FAB-0157-49A2-BDA7-80B5C52E19CD}"/>
            </a:ext>
          </a:extLst>
        </xdr:cNvPr>
        <xdr:cNvCxnSpPr/>
      </xdr:nvCxnSpPr>
      <xdr:spPr>
        <a:xfrm>
          <a:off x="3797300" y="1069086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a:extLst>
            <a:ext uri="{FF2B5EF4-FFF2-40B4-BE49-F238E27FC236}">
              <a16:creationId xmlns:a16="http://schemas.microsoft.com/office/drawing/2014/main" id="{4658C7D7-9559-46A4-9241-327B2FD4EA6F}"/>
            </a:ext>
          </a:extLst>
        </xdr:cNvPr>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60960</xdr:rowOff>
    </xdr:to>
    <xdr:cxnSp macro="">
      <xdr:nvCxnSpPr>
        <xdr:cNvPr id="194" name="直線コネクタ 193">
          <a:extLst>
            <a:ext uri="{FF2B5EF4-FFF2-40B4-BE49-F238E27FC236}">
              <a16:creationId xmlns:a16="http://schemas.microsoft.com/office/drawing/2014/main" id="{9E7F044B-6FAB-458C-8C34-0C4F2A0EFBBE}"/>
            </a:ext>
          </a:extLst>
        </xdr:cNvPr>
        <xdr:cNvCxnSpPr/>
      </xdr:nvCxnSpPr>
      <xdr:spPr>
        <a:xfrm>
          <a:off x="2908300" y="106184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21590</xdr:rowOff>
    </xdr:from>
    <xdr:to>
      <xdr:col>10</xdr:col>
      <xdr:colOff>165100</xdr:colOff>
      <xdr:row>61</xdr:row>
      <xdr:rowOff>123190</xdr:rowOff>
    </xdr:to>
    <xdr:sp macro="" textlink="">
      <xdr:nvSpPr>
        <xdr:cNvPr id="195" name="楕円 194">
          <a:extLst>
            <a:ext uri="{FF2B5EF4-FFF2-40B4-BE49-F238E27FC236}">
              <a16:creationId xmlns:a16="http://schemas.microsoft.com/office/drawing/2014/main" id="{4FA8B9B6-E448-4FB8-B6DD-3568926D2C83}"/>
            </a:ext>
          </a:extLst>
        </xdr:cNvPr>
        <xdr:cNvSpPr/>
      </xdr:nvSpPr>
      <xdr:spPr>
        <a:xfrm>
          <a:off x="1968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72390</xdr:rowOff>
    </xdr:from>
    <xdr:to>
      <xdr:col>15</xdr:col>
      <xdr:colOff>50800</xdr:colOff>
      <xdr:row>61</xdr:row>
      <xdr:rowOff>160020</xdr:rowOff>
    </xdr:to>
    <xdr:cxnSp macro="">
      <xdr:nvCxnSpPr>
        <xdr:cNvPr id="196" name="直線コネクタ 195">
          <a:extLst>
            <a:ext uri="{FF2B5EF4-FFF2-40B4-BE49-F238E27FC236}">
              <a16:creationId xmlns:a16="http://schemas.microsoft.com/office/drawing/2014/main" id="{67FFC903-C948-4D4A-B533-58E2267CA368}"/>
            </a:ext>
          </a:extLst>
        </xdr:cNvPr>
        <xdr:cNvCxnSpPr/>
      </xdr:nvCxnSpPr>
      <xdr:spPr>
        <a:xfrm>
          <a:off x="2019300" y="1053084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109220</xdr:rowOff>
    </xdr:from>
    <xdr:to>
      <xdr:col>6</xdr:col>
      <xdr:colOff>38100</xdr:colOff>
      <xdr:row>61</xdr:row>
      <xdr:rowOff>39370</xdr:rowOff>
    </xdr:to>
    <xdr:sp macro="" textlink="">
      <xdr:nvSpPr>
        <xdr:cNvPr id="197" name="楕円 196">
          <a:extLst>
            <a:ext uri="{FF2B5EF4-FFF2-40B4-BE49-F238E27FC236}">
              <a16:creationId xmlns:a16="http://schemas.microsoft.com/office/drawing/2014/main" id="{51879C41-4D5E-4540-ACC3-5747E64CDD6A}"/>
            </a:ext>
          </a:extLst>
        </xdr:cNvPr>
        <xdr:cNvSpPr/>
      </xdr:nvSpPr>
      <xdr:spPr>
        <a:xfrm>
          <a:off x="107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160020</xdr:rowOff>
    </xdr:from>
    <xdr:to>
      <xdr:col>10</xdr:col>
      <xdr:colOff>114300</xdr:colOff>
      <xdr:row>61</xdr:row>
      <xdr:rowOff>72390</xdr:rowOff>
    </xdr:to>
    <xdr:cxnSp macro="">
      <xdr:nvCxnSpPr>
        <xdr:cNvPr id="198" name="直線コネクタ 197">
          <a:extLst>
            <a:ext uri="{FF2B5EF4-FFF2-40B4-BE49-F238E27FC236}">
              <a16:creationId xmlns:a16="http://schemas.microsoft.com/office/drawing/2014/main" id="{BAD086FB-E8ED-468B-9120-A42182012984}"/>
            </a:ext>
          </a:extLst>
        </xdr:cNvPr>
        <xdr:cNvCxnSpPr/>
      </xdr:nvCxnSpPr>
      <xdr:spPr>
        <a:xfrm>
          <a:off x="1130300" y="10447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99" name="n_1aveValue【体育館・プール】&#10;有形固定資産減価償却率">
          <a:extLst>
            <a:ext uri="{FF2B5EF4-FFF2-40B4-BE49-F238E27FC236}">
              <a16:creationId xmlns:a16="http://schemas.microsoft.com/office/drawing/2014/main" id="{79E6EC0D-9BA6-4CB8-8767-10EA3ACF3E7B}"/>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25417</xdr:rowOff>
    </xdr:from>
    <xdr:ext cx="405111" cy="259045"/>
    <xdr:sp macro="" textlink="">
      <xdr:nvSpPr>
        <xdr:cNvPr id="200" name="n_2aveValue【体育館・プール】&#10;有形固定資産減価償却率">
          <a:extLst>
            <a:ext uri="{FF2B5EF4-FFF2-40B4-BE49-F238E27FC236}">
              <a16:creationId xmlns:a16="http://schemas.microsoft.com/office/drawing/2014/main" id="{0BFA5989-B7B7-4C3D-AAFE-8F461C8C6A06}"/>
            </a:ext>
          </a:extLst>
        </xdr:cNvPr>
        <xdr:cNvSpPr txBox="1"/>
      </xdr:nvSpPr>
      <xdr:spPr>
        <a:xfrm>
          <a:off x="2705744" y="979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DA91012A-93FE-4DD9-89C0-3D4C631F720C}"/>
            </a:ext>
          </a:extLst>
        </xdr:cNvPr>
        <xdr:cNvSpPr txBox="1"/>
      </xdr:nvSpPr>
      <xdr:spPr>
        <a:xfrm>
          <a:off x="1816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63517</xdr:rowOff>
    </xdr:from>
    <xdr:ext cx="405111" cy="259045"/>
    <xdr:sp macro="" textlink="">
      <xdr:nvSpPr>
        <xdr:cNvPr id="202" name="n_4aveValue【体育館・プール】&#10;有形固定資産減価償却率">
          <a:extLst>
            <a:ext uri="{FF2B5EF4-FFF2-40B4-BE49-F238E27FC236}">
              <a16:creationId xmlns:a16="http://schemas.microsoft.com/office/drawing/2014/main" id="{14401CF3-6DFC-4DC7-BD93-9ADA2B164F1A}"/>
            </a:ext>
          </a:extLst>
        </xdr:cNvPr>
        <xdr:cNvSpPr txBox="1"/>
      </xdr:nvSpPr>
      <xdr:spPr>
        <a:xfrm>
          <a:off x="927744"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102887</xdr:rowOff>
    </xdr:from>
    <xdr:ext cx="405111" cy="259045"/>
    <xdr:sp macro="" textlink="">
      <xdr:nvSpPr>
        <xdr:cNvPr id="203" name="n_1mainValue【体育館・プール】&#10;有形固定資産減価償却率">
          <a:extLst>
            <a:ext uri="{FF2B5EF4-FFF2-40B4-BE49-F238E27FC236}">
              <a16:creationId xmlns:a16="http://schemas.microsoft.com/office/drawing/2014/main" id="{F308D042-61FB-4A25-B604-68627947A01E}"/>
            </a:ext>
          </a:extLst>
        </xdr:cNvPr>
        <xdr:cNvSpPr txBox="1"/>
      </xdr:nvSpPr>
      <xdr:spPr>
        <a:xfrm>
          <a:off x="3582044"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体育館・プール】&#10;有形固定資産減価償却率">
          <a:extLst>
            <a:ext uri="{FF2B5EF4-FFF2-40B4-BE49-F238E27FC236}">
              <a16:creationId xmlns:a16="http://schemas.microsoft.com/office/drawing/2014/main" id="{E8175B69-3BE2-4F14-8011-0CA352BC5B0E}"/>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114317</xdr:rowOff>
    </xdr:from>
    <xdr:ext cx="405111" cy="259045"/>
    <xdr:sp macro="" textlink="">
      <xdr:nvSpPr>
        <xdr:cNvPr id="205" name="n_3mainValue【体育館・プール】&#10;有形固定資産減価償却率">
          <a:extLst>
            <a:ext uri="{FF2B5EF4-FFF2-40B4-BE49-F238E27FC236}">
              <a16:creationId xmlns:a16="http://schemas.microsoft.com/office/drawing/2014/main" id="{06744C5F-1FF9-4908-BB93-CAC7FBF9DC43}"/>
            </a:ext>
          </a:extLst>
        </xdr:cNvPr>
        <xdr:cNvSpPr txBox="1"/>
      </xdr:nvSpPr>
      <xdr:spPr>
        <a:xfrm>
          <a:off x="1816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30497</xdr:rowOff>
    </xdr:from>
    <xdr:ext cx="405111" cy="259045"/>
    <xdr:sp macro="" textlink="">
      <xdr:nvSpPr>
        <xdr:cNvPr id="206" name="n_4mainValue【体育館・プール】&#10;有形固定資産減価償却率">
          <a:extLst>
            <a:ext uri="{FF2B5EF4-FFF2-40B4-BE49-F238E27FC236}">
              <a16:creationId xmlns:a16="http://schemas.microsoft.com/office/drawing/2014/main" id="{76D8FD0A-7793-44DA-BD61-F418147D28E0}"/>
            </a:ext>
          </a:extLst>
        </xdr:cNvPr>
        <xdr:cNvSpPr txBox="1"/>
      </xdr:nvSpPr>
      <xdr:spPr>
        <a:xfrm>
          <a:off x="927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E8A80A7-C6E2-4609-A4DD-5C41050241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1C24CB5-9696-484C-B3C5-40DE2896BE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588DC7B-2DA7-412D-AA40-C5A9BB9FE6E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18F3421-1BBB-495F-8F91-0EDD4AA518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FB87152-8B06-48F8-B2C6-24592E1F61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6DB065F6-1D9B-4D40-AB55-862BCD0485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B43BC204-E7D0-4B19-BFD6-F3DBCC38A27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5B328A9-DF6A-47D6-8326-5404AFB0C3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A737695-395E-40D9-AC03-C294069CC3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6CD8BB0-4ADB-46C7-ADB8-986E8811442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7" name="テキスト ボックス 216">
          <a:extLst>
            <a:ext uri="{FF2B5EF4-FFF2-40B4-BE49-F238E27FC236}">
              <a16:creationId xmlns:a16="http://schemas.microsoft.com/office/drawing/2014/main" id="{023F3AC2-DB07-4F8D-8DD6-43CBB40BAE8B}"/>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5224ABA-BA3B-4530-B50E-4372A4E44A5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FBDB2E83-E533-4792-951D-2D1D7C73032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265C5BE2-66D1-4CE4-A13B-FF2B5A67CA4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3F94F371-FFDE-4E18-A0A8-D329A9733E6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E73136E6-8E66-4E2E-88C2-6B242296218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20260AB-CBBD-4F49-BE90-B169C166688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5C84C4DD-293E-418A-BC8B-622DE04119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97310525-D07F-4CF8-A467-FA04F4326AC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4A9D2D08-2FD5-4A5C-88E3-B54C45F67AC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1AC92910-C352-499B-B8AD-342C7CFA390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151823A-8D49-4739-9B19-A978566A5A1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E8A048D2-DE97-42E9-895C-2FD77460854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B3E66306-5CFB-45DC-BD3A-0E49FFA295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146050</xdr:rowOff>
    </xdr:from>
    <xdr:to>
      <xdr:col>54</xdr:col>
      <xdr:colOff>189865</xdr:colOff>
      <xdr:row>63</xdr:row>
      <xdr:rowOff>107950</xdr:rowOff>
    </xdr:to>
    <xdr:cxnSp macro="">
      <xdr:nvCxnSpPr>
        <xdr:cNvPr id="231" name="直線コネクタ 230">
          <a:extLst>
            <a:ext uri="{FF2B5EF4-FFF2-40B4-BE49-F238E27FC236}">
              <a16:creationId xmlns:a16="http://schemas.microsoft.com/office/drawing/2014/main" id="{BB606AB2-CB9C-4CE2-948B-761C3ED32AAA}"/>
            </a:ext>
          </a:extLst>
        </xdr:cNvPr>
        <xdr:cNvCxnSpPr/>
      </xdr:nvCxnSpPr>
      <xdr:spPr>
        <a:xfrm flipV="1">
          <a:off x="10476865" y="9575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2" name="【体育館・プール】&#10;一人当たり面積最小値テキスト">
          <a:extLst>
            <a:ext uri="{FF2B5EF4-FFF2-40B4-BE49-F238E27FC236}">
              <a16:creationId xmlns:a16="http://schemas.microsoft.com/office/drawing/2014/main" id="{C83104D2-EABD-4BC2-8C3E-28EDCBD10D69}"/>
            </a:ext>
          </a:extLst>
        </xdr:cNvPr>
        <xdr:cNvSpPr txBox="1"/>
      </xdr:nvSpPr>
      <xdr:spPr>
        <a:xfrm>
          <a:off x="10515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3" name="直線コネクタ 232">
          <a:extLst>
            <a:ext uri="{FF2B5EF4-FFF2-40B4-BE49-F238E27FC236}">
              <a16:creationId xmlns:a16="http://schemas.microsoft.com/office/drawing/2014/main" id="{3D1802F0-DB54-4BC5-AE6C-33BD57F2C45C}"/>
            </a:ext>
          </a:extLst>
        </xdr:cNvPr>
        <xdr:cNvCxnSpPr/>
      </xdr:nvCxnSpPr>
      <xdr:spPr>
        <a:xfrm>
          <a:off x="10388600" y="1090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92727</xdr:rowOff>
    </xdr:from>
    <xdr:ext cx="469744" cy="259045"/>
    <xdr:sp macro="" textlink="">
      <xdr:nvSpPr>
        <xdr:cNvPr id="234" name="【体育館・プール】&#10;一人当たり面積最大値テキスト">
          <a:extLst>
            <a:ext uri="{FF2B5EF4-FFF2-40B4-BE49-F238E27FC236}">
              <a16:creationId xmlns:a16="http://schemas.microsoft.com/office/drawing/2014/main" id="{DD0B75D9-0694-402D-A05F-4383094457AC}"/>
            </a:ext>
          </a:extLst>
        </xdr:cNvPr>
        <xdr:cNvSpPr txBox="1"/>
      </xdr:nvSpPr>
      <xdr:spPr>
        <a:xfrm>
          <a:off x="10515600"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146050</xdr:rowOff>
    </xdr:from>
    <xdr:to>
      <xdr:col>55</xdr:col>
      <xdr:colOff>88900</xdr:colOff>
      <xdr:row>55</xdr:row>
      <xdr:rowOff>146050</xdr:rowOff>
    </xdr:to>
    <xdr:cxnSp macro="">
      <xdr:nvCxnSpPr>
        <xdr:cNvPr id="235" name="直線コネクタ 234">
          <a:extLst>
            <a:ext uri="{FF2B5EF4-FFF2-40B4-BE49-F238E27FC236}">
              <a16:creationId xmlns:a16="http://schemas.microsoft.com/office/drawing/2014/main" id="{F35691C7-FCFD-4CDA-B573-3620884420FC}"/>
            </a:ext>
          </a:extLst>
        </xdr:cNvPr>
        <xdr:cNvCxnSpPr/>
      </xdr:nvCxnSpPr>
      <xdr:spPr>
        <a:xfrm>
          <a:off x="103886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10177</xdr:rowOff>
    </xdr:from>
    <xdr:ext cx="469744" cy="259045"/>
    <xdr:sp macro="" textlink="">
      <xdr:nvSpPr>
        <xdr:cNvPr id="236" name="【体育館・プール】&#10;一人当たり面積平均値テキスト">
          <a:extLst>
            <a:ext uri="{FF2B5EF4-FFF2-40B4-BE49-F238E27FC236}">
              <a16:creationId xmlns:a16="http://schemas.microsoft.com/office/drawing/2014/main" id="{B1512904-6C2D-4384-9FE7-396E06538090}"/>
            </a:ext>
          </a:extLst>
        </xdr:cNvPr>
        <xdr:cNvSpPr txBox="1"/>
      </xdr:nvSpPr>
      <xdr:spPr>
        <a:xfrm>
          <a:off x="10515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31750</xdr:rowOff>
    </xdr:from>
    <xdr:to>
      <xdr:col>55</xdr:col>
      <xdr:colOff>50800</xdr:colOff>
      <xdr:row>61</xdr:row>
      <xdr:rowOff>133350</xdr:rowOff>
    </xdr:to>
    <xdr:sp macro="" textlink="">
      <xdr:nvSpPr>
        <xdr:cNvPr id="237" name="フローチャート: 判断 236">
          <a:extLst>
            <a:ext uri="{FF2B5EF4-FFF2-40B4-BE49-F238E27FC236}">
              <a16:creationId xmlns:a16="http://schemas.microsoft.com/office/drawing/2014/main" id="{693FE35E-945A-41CC-8D24-C31AA3C5D882}"/>
            </a:ext>
          </a:extLst>
        </xdr:cNvPr>
        <xdr:cNvSpPr/>
      </xdr:nvSpPr>
      <xdr:spPr>
        <a:xfrm>
          <a:off x="10426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8" name="フローチャート: 判断 237">
          <a:extLst>
            <a:ext uri="{FF2B5EF4-FFF2-40B4-BE49-F238E27FC236}">
              <a16:creationId xmlns:a16="http://schemas.microsoft.com/office/drawing/2014/main" id="{A025AEA8-350A-454A-AC11-9904A1BAF504}"/>
            </a:ext>
          </a:extLst>
        </xdr:cNvPr>
        <xdr:cNvSpPr/>
      </xdr:nvSpPr>
      <xdr:spPr>
        <a:xfrm>
          <a:off x="9588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19050</xdr:rowOff>
    </xdr:from>
    <xdr:to>
      <xdr:col>46</xdr:col>
      <xdr:colOff>38100</xdr:colOff>
      <xdr:row>61</xdr:row>
      <xdr:rowOff>120650</xdr:rowOff>
    </xdr:to>
    <xdr:sp macro="" textlink="">
      <xdr:nvSpPr>
        <xdr:cNvPr id="239" name="フローチャート: 判断 238">
          <a:extLst>
            <a:ext uri="{FF2B5EF4-FFF2-40B4-BE49-F238E27FC236}">
              <a16:creationId xmlns:a16="http://schemas.microsoft.com/office/drawing/2014/main" id="{0F02C440-FFE7-46A0-BF96-2635B76B04A4}"/>
            </a:ext>
          </a:extLst>
        </xdr:cNvPr>
        <xdr:cNvSpPr/>
      </xdr:nvSpPr>
      <xdr:spPr>
        <a:xfrm>
          <a:off x="8699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40" name="フローチャート: 判断 239">
          <a:extLst>
            <a:ext uri="{FF2B5EF4-FFF2-40B4-BE49-F238E27FC236}">
              <a16:creationId xmlns:a16="http://schemas.microsoft.com/office/drawing/2014/main" id="{044C6890-7B0E-4FA6-BF98-EAC5F84CC55F}"/>
            </a:ext>
          </a:extLst>
        </xdr:cNvPr>
        <xdr:cNvSpPr/>
      </xdr:nvSpPr>
      <xdr:spPr>
        <a:xfrm>
          <a:off x="7810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41" name="フローチャート: 判断 240">
          <a:extLst>
            <a:ext uri="{FF2B5EF4-FFF2-40B4-BE49-F238E27FC236}">
              <a16:creationId xmlns:a16="http://schemas.microsoft.com/office/drawing/2014/main" id="{F10885F5-9843-49D9-B054-16DB37561536}"/>
            </a:ext>
          </a:extLst>
        </xdr:cNvPr>
        <xdr:cNvSpPr/>
      </xdr:nvSpPr>
      <xdr:spPr>
        <a:xfrm>
          <a:off x="6921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CAF2D1F-10F3-4113-BE3F-4DCC604C6ED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A54D254-ADFC-4F2E-B11F-9CF2C2280FD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8D12E7E-71A3-4CA4-837F-A5ADB234D9A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D72BF4F-CC13-47FD-960B-2852DDEE20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39C808E-2EDE-4A62-BDE4-C5BFDA496B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114300</xdr:rowOff>
    </xdr:from>
    <xdr:to>
      <xdr:col>55</xdr:col>
      <xdr:colOff>50800</xdr:colOff>
      <xdr:row>61</xdr:row>
      <xdr:rowOff>44450</xdr:rowOff>
    </xdr:to>
    <xdr:sp macro="" textlink="">
      <xdr:nvSpPr>
        <xdr:cNvPr id="247" name="楕円 246">
          <a:extLst>
            <a:ext uri="{FF2B5EF4-FFF2-40B4-BE49-F238E27FC236}">
              <a16:creationId xmlns:a16="http://schemas.microsoft.com/office/drawing/2014/main" id="{489CB649-6BA9-4746-8A85-265681CF13E7}"/>
            </a:ext>
          </a:extLst>
        </xdr:cNvPr>
        <xdr:cNvSpPr/>
      </xdr:nvSpPr>
      <xdr:spPr>
        <a:xfrm>
          <a:off x="104267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137177</xdr:rowOff>
    </xdr:from>
    <xdr:ext cx="469744" cy="259045"/>
    <xdr:sp macro="" textlink="">
      <xdr:nvSpPr>
        <xdr:cNvPr id="248" name="【体育館・プール】&#10;一人当たり面積該当値テキスト">
          <a:extLst>
            <a:ext uri="{FF2B5EF4-FFF2-40B4-BE49-F238E27FC236}">
              <a16:creationId xmlns:a16="http://schemas.microsoft.com/office/drawing/2014/main" id="{8C435DBA-2885-4536-AA25-D3D557220B85}"/>
            </a:ext>
          </a:extLst>
        </xdr:cNvPr>
        <xdr:cNvSpPr txBox="1"/>
      </xdr:nvSpPr>
      <xdr:spPr>
        <a:xfrm>
          <a:off x="10515600"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114300</xdr:rowOff>
    </xdr:from>
    <xdr:to>
      <xdr:col>50</xdr:col>
      <xdr:colOff>165100</xdr:colOff>
      <xdr:row>61</xdr:row>
      <xdr:rowOff>44450</xdr:rowOff>
    </xdr:to>
    <xdr:sp macro="" textlink="">
      <xdr:nvSpPr>
        <xdr:cNvPr id="249" name="楕円 248">
          <a:extLst>
            <a:ext uri="{FF2B5EF4-FFF2-40B4-BE49-F238E27FC236}">
              <a16:creationId xmlns:a16="http://schemas.microsoft.com/office/drawing/2014/main" id="{669192AD-CE3A-41A6-9B9D-BFA4BCE2E23A}"/>
            </a:ext>
          </a:extLst>
        </xdr:cNvPr>
        <xdr:cNvSpPr/>
      </xdr:nvSpPr>
      <xdr:spPr>
        <a:xfrm>
          <a:off x="9588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165100</xdr:rowOff>
    </xdr:from>
    <xdr:to>
      <xdr:col>55</xdr:col>
      <xdr:colOff>0</xdr:colOff>
      <xdr:row>60</xdr:row>
      <xdr:rowOff>165100</xdr:rowOff>
    </xdr:to>
    <xdr:cxnSp macro="">
      <xdr:nvCxnSpPr>
        <xdr:cNvPr id="250" name="直線コネクタ 249">
          <a:extLst>
            <a:ext uri="{FF2B5EF4-FFF2-40B4-BE49-F238E27FC236}">
              <a16:creationId xmlns:a16="http://schemas.microsoft.com/office/drawing/2014/main" id="{82434C50-FE30-454F-9136-7B7DD6E60A46}"/>
            </a:ext>
          </a:extLst>
        </xdr:cNvPr>
        <xdr:cNvCxnSpPr/>
      </xdr:nvCxnSpPr>
      <xdr:spPr>
        <a:xfrm>
          <a:off x="9639300" y="1045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114300</xdr:rowOff>
    </xdr:from>
    <xdr:to>
      <xdr:col>46</xdr:col>
      <xdr:colOff>38100</xdr:colOff>
      <xdr:row>61</xdr:row>
      <xdr:rowOff>44450</xdr:rowOff>
    </xdr:to>
    <xdr:sp macro="" textlink="">
      <xdr:nvSpPr>
        <xdr:cNvPr id="251" name="楕円 250">
          <a:extLst>
            <a:ext uri="{FF2B5EF4-FFF2-40B4-BE49-F238E27FC236}">
              <a16:creationId xmlns:a16="http://schemas.microsoft.com/office/drawing/2014/main" id="{215F1460-A8B4-488B-8B8C-6A2E8182089D}"/>
            </a:ext>
          </a:extLst>
        </xdr:cNvPr>
        <xdr:cNvSpPr/>
      </xdr:nvSpPr>
      <xdr:spPr>
        <a:xfrm>
          <a:off x="8699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165100</xdr:rowOff>
    </xdr:from>
    <xdr:to>
      <xdr:col>50</xdr:col>
      <xdr:colOff>114300</xdr:colOff>
      <xdr:row>60</xdr:row>
      <xdr:rowOff>165100</xdr:rowOff>
    </xdr:to>
    <xdr:cxnSp macro="">
      <xdr:nvCxnSpPr>
        <xdr:cNvPr id="252" name="直線コネクタ 251">
          <a:extLst>
            <a:ext uri="{FF2B5EF4-FFF2-40B4-BE49-F238E27FC236}">
              <a16:creationId xmlns:a16="http://schemas.microsoft.com/office/drawing/2014/main" id="{FFD1E051-72FC-46F0-8DD4-DAF7D6D682A0}"/>
            </a:ext>
          </a:extLst>
        </xdr:cNvPr>
        <xdr:cNvCxnSpPr/>
      </xdr:nvCxnSpPr>
      <xdr:spPr>
        <a:xfrm>
          <a:off x="8750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114300</xdr:rowOff>
    </xdr:from>
    <xdr:to>
      <xdr:col>41</xdr:col>
      <xdr:colOff>101600</xdr:colOff>
      <xdr:row>61</xdr:row>
      <xdr:rowOff>44450</xdr:rowOff>
    </xdr:to>
    <xdr:sp macro="" textlink="">
      <xdr:nvSpPr>
        <xdr:cNvPr id="253" name="楕円 252">
          <a:extLst>
            <a:ext uri="{FF2B5EF4-FFF2-40B4-BE49-F238E27FC236}">
              <a16:creationId xmlns:a16="http://schemas.microsoft.com/office/drawing/2014/main" id="{796455BE-2D66-407C-8612-148270A7AD27}"/>
            </a:ext>
          </a:extLst>
        </xdr:cNvPr>
        <xdr:cNvSpPr/>
      </xdr:nvSpPr>
      <xdr:spPr>
        <a:xfrm>
          <a:off x="7810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165100</xdr:rowOff>
    </xdr:from>
    <xdr:to>
      <xdr:col>45</xdr:col>
      <xdr:colOff>177800</xdr:colOff>
      <xdr:row>60</xdr:row>
      <xdr:rowOff>165100</xdr:rowOff>
    </xdr:to>
    <xdr:cxnSp macro="">
      <xdr:nvCxnSpPr>
        <xdr:cNvPr id="254" name="直線コネクタ 253">
          <a:extLst>
            <a:ext uri="{FF2B5EF4-FFF2-40B4-BE49-F238E27FC236}">
              <a16:creationId xmlns:a16="http://schemas.microsoft.com/office/drawing/2014/main" id="{3F4E5D7A-BBF3-473F-858B-2259AC4D6E9B}"/>
            </a:ext>
          </a:extLst>
        </xdr:cNvPr>
        <xdr:cNvCxnSpPr/>
      </xdr:nvCxnSpPr>
      <xdr:spPr>
        <a:xfrm>
          <a:off x="7861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55" name="楕円 254">
          <a:extLst>
            <a:ext uri="{FF2B5EF4-FFF2-40B4-BE49-F238E27FC236}">
              <a16:creationId xmlns:a16="http://schemas.microsoft.com/office/drawing/2014/main" id="{DE7953AF-B727-4C94-88EC-23E7CF69B90D}"/>
            </a:ext>
          </a:extLst>
        </xdr:cNvPr>
        <xdr:cNvSpPr/>
      </xdr:nvSpPr>
      <xdr:spPr>
        <a:xfrm>
          <a:off x="6921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165100</xdr:rowOff>
    </xdr:from>
    <xdr:to>
      <xdr:col>41</xdr:col>
      <xdr:colOff>50800</xdr:colOff>
      <xdr:row>60</xdr:row>
      <xdr:rowOff>165100</xdr:rowOff>
    </xdr:to>
    <xdr:cxnSp macro="">
      <xdr:nvCxnSpPr>
        <xdr:cNvPr id="256" name="直線コネクタ 255">
          <a:extLst>
            <a:ext uri="{FF2B5EF4-FFF2-40B4-BE49-F238E27FC236}">
              <a16:creationId xmlns:a16="http://schemas.microsoft.com/office/drawing/2014/main" id="{652E1658-207C-4F53-9E26-9BB5FBE0CDBC}"/>
            </a:ext>
          </a:extLst>
        </xdr:cNvPr>
        <xdr:cNvCxnSpPr/>
      </xdr:nvCxnSpPr>
      <xdr:spPr>
        <a:xfrm>
          <a:off x="6972300" y="1045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124477</xdr:rowOff>
    </xdr:from>
    <xdr:ext cx="469744" cy="259045"/>
    <xdr:sp macro="" textlink="">
      <xdr:nvSpPr>
        <xdr:cNvPr id="257" name="n_1aveValue【体育館・プール】&#10;一人当たり面積">
          <a:extLst>
            <a:ext uri="{FF2B5EF4-FFF2-40B4-BE49-F238E27FC236}">
              <a16:creationId xmlns:a16="http://schemas.microsoft.com/office/drawing/2014/main" id="{F250CB6E-ADE7-4249-B5DB-96449AAC05A6}"/>
            </a:ext>
          </a:extLst>
        </xdr:cNvPr>
        <xdr:cNvSpPr txBox="1"/>
      </xdr:nvSpPr>
      <xdr:spPr>
        <a:xfrm>
          <a:off x="9391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111777</xdr:rowOff>
    </xdr:from>
    <xdr:ext cx="469744" cy="259045"/>
    <xdr:sp macro="" textlink="">
      <xdr:nvSpPr>
        <xdr:cNvPr id="258" name="n_2aveValue【体育館・プール】&#10;一人当たり面積">
          <a:extLst>
            <a:ext uri="{FF2B5EF4-FFF2-40B4-BE49-F238E27FC236}">
              <a16:creationId xmlns:a16="http://schemas.microsoft.com/office/drawing/2014/main" id="{0B39E6CB-895A-494A-A3C2-ED1BF9735D3F}"/>
            </a:ext>
          </a:extLst>
        </xdr:cNvPr>
        <xdr:cNvSpPr txBox="1"/>
      </xdr:nvSpPr>
      <xdr:spPr>
        <a:xfrm>
          <a:off x="8515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111777</xdr:rowOff>
    </xdr:from>
    <xdr:ext cx="469744" cy="259045"/>
    <xdr:sp macro="" textlink="">
      <xdr:nvSpPr>
        <xdr:cNvPr id="259" name="n_3aveValue【体育館・プール】&#10;一人当たり面積">
          <a:extLst>
            <a:ext uri="{FF2B5EF4-FFF2-40B4-BE49-F238E27FC236}">
              <a16:creationId xmlns:a16="http://schemas.microsoft.com/office/drawing/2014/main" id="{E92E76A9-0231-4288-8A7B-654E87E871D1}"/>
            </a:ext>
          </a:extLst>
        </xdr:cNvPr>
        <xdr:cNvSpPr txBox="1"/>
      </xdr:nvSpPr>
      <xdr:spPr>
        <a:xfrm>
          <a:off x="7626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35577</xdr:rowOff>
    </xdr:from>
    <xdr:ext cx="469744" cy="259045"/>
    <xdr:sp macro="" textlink="">
      <xdr:nvSpPr>
        <xdr:cNvPr id="260" name="n_4aveValue【体育館・プール】&#10;一人当たり面積">
          <a:extLst>
            <a:ext uri="{FF2B5EF4-FFF2-40B4-BE49-F238E27FC236}">
              <a16:creationId xmlns:a16="http://schemas.microsoft.com/office/drawing/2014/main" id="{88FFDC9F-9608-46D8-BA49-907F920FED12}"/>
            </a:ext>
          </a:extLst>
        </xdr:cNvPr>
        <xdr:cNvSpPr txBox="1"/>
      </xdr:nvSpPr>
      <xdr:spPr>
        <a:xfrm>
          <a:off x="6737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60977</xdr:rowOff>
    </xdr:from>
    <xdr:ext cx="469744" cy="259045"/>
    <xdr:sp macro="" textlink="">
      <xdr:nvSpPr>
        <xdr:cNvPr id="261" name="n_1mainValue【体育館・プール】&#10;一人当たり面積">
          <a:extLst>
            <a:ext uri="{FF2B5EF4-FFF2-40B4-BE49-F238E27FC236}">
              <a16:creationId xmlns:a16="http://schemas.microsoft.com/office/drawing/2014/main" id="{2C5FA85C-B936-42C0-AA1C-68899279BFF4}"/>
            </a:ext>
          </a:extLst>
        </xdr:cNvPr>
        <xdr:cNvSpPr txBox="1"/>
      </xdr:nvSpPr>
      <xdr:spPr>
        <a:xfrm>
          <a:off x="9391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60977</xdr:rowOff>
    </xdr:from>
    <xdr:ext cx="469744" cy="259045"/>
    <xdr:sp macro="" textlink="">
      <xdr:nvSpPr>
        <xdr:cNvPr id="262" name="n_2mainValue【体育館・プール】&#10;一人当たり面積">
          <a:extLst>
            <a:ext uri="{FF2B5EF4-FFF2-40B4-BE49-F238E27FC236}">
              <a16:creationId xmlns:a16="http://schemas.microsoft.com/office/drawing/2014/main" id="{C6722A17-2ACC-4BC9-BC02-A72EFDF02C12}"/>
            </a:ext>
          </a:extLst>
        </xdr:cNvPr>
        <xdr:cNvSpPr txBox="1"/>
      </xdr:nvSpPr>
      <xdr:spPr>
        <a:xfrm>
          <a:off x="8515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60977</xdr:rowOff>
    </xdr:from>
    <xdr:ext cx="469744" cy="259045"/>
    <xdr:sp macro="" textlink="">
      <xdr:nvSpPr>
        <xdr:cNvPr id="263" name="n_3mainValue【体育館・プール】&#10;一人当たり面積">
          <a:extLst>
            <a:ext uri="{FF2B5EF4-FFF2-40B4-BE49-F238E27FC236}">
              <a16:creationId xmlns:a16="http://schemas.microsoft.com/office/drawing/2014/main" id="{51969A3A-3F8F-4761-91C7-D2F6F58C2248}"/>
            </a:ext>
          </a:extLst>
        </xdr:cNvPr>
        <xdr:cNvSpPr txBox="1"/>
      </xdr:nvSpPr>
      <xdr:spPr>
        <a:xfrm>
          <a:off x="7626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4" name="n_4mainValue【体育館・プール】&#10;一人当たり面積">
          <a:extLst>
            <a:ext uri="{FF2B5EF4-FFF2-40B4-BE49-F238E27FC236}">
              <a16:creationId xmlns:a16="http://schemas.microsoft.com/office/drawing/2014/main" id="{05A0CE55-38E2-40B1-9A08-278153787C27}"/>
            </a:ext>
          </a:extLst>
        </xdr:cNvPr>
        <xdr:cNvSpPr txBox="1"/>
      </xdr:nvSpPr>
      <xdr:spPr>
        <a:xfrm>
          <a:off x="6737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BA6C5A9-0E8A-4C8A-B6E6-BB6AEA0BDC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96047777-7993-48DA-858B-41CB62A422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0AF9A7E-9553-4F4A-98FC-7A85B296835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95838C6-97B1-4CA3-91F7-466E44B2156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E915E14-CDA9-495A-BF14-32910AC8B2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2014945-4DB3-4BBD-98D9-40C5EDB4E76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439A3125-CAD5-44E5-B9F9-46DCD41A806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25971B4-EA09-4020-9446-E5B7936BDA8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435DD7B1-C87C-4697-804D-71D90116CD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76B10FD6-912D-446C-8C1E-4597E42EDC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5" name="テキスト ボックス 274">
          <a:extLst>
            <a:ext uri="{FF2B5EF4-FFF2-40B4-BE49-F238E27FC236}">
              <a16:creationId xmlns:a16="http://schemas.microsoft.com/office/drawing/2014/main" id="{9DE82A60-E5C7-470E-B66E-217544FAF5ED}"/>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D666584A-5C91-4034-ACC7-9AE981D2920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7" name="テキスト ボックス 276">
          <a:extLst>
            <a:ext uri="{FF2B5EF4-FFF2-40B4-BE49-F238E27FC236}">
              <a16:creationId xmlns:a16="http://schemas.microsoft.com/office/drawing/2014/main" id="{2A1A2A03-578A-4DF0-B8A0-15E716C4EC09}"/>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EC4D19C-6E37-45BC-AAFF-9335336C844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9450C5C-B9B2-4E90-B534-4D2082DB9D6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149F0B81-3CE2-4EBD-8A0F-8C985B90840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EF34EE91-5652-4168-AB37-710059C901E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C1EC90E-FB13-4900-9B63-612F10C24BF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EE01C4A2-84B6-4F53-9EF8-C76C33A16D1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21B5DFBC-3AE4-439F-8680-77BA7DBF487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22CBBB5-E56D-4395-BC2D-DAC47FE6C0A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08E1C8C-1377-4C17-9ABD-5DE67F1A778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7" name="テキスト ボックス 286">
          <a:extLst>
            <a:ext uri="{FF2B5EF4-FFF2-40B4-BE49-F238E27FC236}">
              <a16:creationId xmlns:a16="http://schemas.microsoft.com/office/drawing/2014/main" id="{3F66D289-26DA-4846-BD99-FD910B999667}"/>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C94146C5-DC16-4B83-836F-BA4C407032F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8168A52F-41D9-4446-A9C0-E56CC50CB74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3D3FB328-8349-4377-91C2-AD39FA3AA1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51163</xdr:rowOff>
    </xdr:from>
    <xdr:to>
      <xdr:col>24</xdr:col>
      <xdr:colOff>62865</xdr:colOff>
      <xdr:row>86</xdr:row>
      <xdr:rowOff>74023</xdr:rowOff>
    </xdr:to>
    <xdr:cxnSp macro="">
      <xdr:nvCxnSpPr>
        <xdr:cNvPr id="291" name="直線コネクタ 290">
          <a:extLst>
            <a:ext uri="{FF2B5EF4-FFF2-40B4-BE49-F238E27FC236}">
              <a16:creationId xmlns:a16="http://schemas.microsoft.com/office/drawing/2014/main" id="{9425D280-C5DC-46EC-9BE2-4E6EC417EC82}"/>
            </a:ext>
          </a:extLst>
        </xdr:cNvPr>
        <xdr:cNvCxnSpPr/>
      </xdr:nvCxnSpPr>
      <xdr:spPr>
        <a:xfrm flipV="1">
          <a:off x="4634865" y="13424263"/>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77850</xdr:rowOff>
    </xdr:from>
    <xdr:ext cx="405111" cy="259045"/>
    <xdr:sp macro="" textlink="">
      <xdr:nvSpPr>
        <xdr:cNvPr id="292" name="【福祉施設】&#10;有形固定資産減価償却率最小値テキスト">
          <a:extLst>
            <a:ext uri="{FF2B5EF4-FFF2-40B4-BE49-F238E27FC236}">
              <a16:creationId xmlns:a16="http://schemas.microsoft.com/office/drawing/2014/main" id="{D3BCF601-5EDC-473A-8697-E21F984A1657}"/>
            </a:ext>
          </a:extLst>
        </xdr:cNvPr>
        <xdr:cNvSpPr txBox="1"/>
      </xdr:nvSpPr>
      <xdr:spPr>
        <a:xfrm>
          <a:off x="4673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74023</xdr:rowOff>
    </xdr:from>
    <xdr:to>
      <xdr:col>24</xdr:col>
      <xdr:colOff>152400</xdr:colOff>
      <xdr:row>86</xdr:row>
      <xdr:rowOff>74023</xdr:rowOff>
    </xdr:to>
    <xdr:cxnSp macro="">
      <xdr:nvCxnSpPr>
        <xdr:cNvPr id="293" name="直線コネクタ 292">
          <a:extLst>
            <a:ext uri="{FF2B5EF4-FFF2-40B4-BE49-F238E27FC236}">
              <a16:creationId xmlns:a16="http://schemas.microsoft.com/office/drawing/2014/main" id="{DC922324-B77A-46F8-9106-A352F91AA766}"/>
            </a:ext>
          </a:extLst>
        </xdr:cNvPr>
        <xdr:cNvCxnSpPr/>
      </xdr:nvCxnSpPr>
      <xdr:spPr>
        <a:xfrm>
          <a:off x="4546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169290</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F3F5B3CF-B0DD-472F-B20A-F8AD019AC4F5}"/>
            </a:ext>
          </a:extLst>
        </xdr:cNvPr>
        <xdr:cNvSpPr txBox="1"/>
      </xdr:nvSpPr>
      <xdr:spPr>
        <a:xfrm>
          <a:off x="4673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51163</xdr:rowOff>
    </xdr:from>
    <xdr:to>
      <xdr:col>24</xdr:col>
      <xdr:colOff>152400</xdr:colOff>
      <xdr:row>78</xdr:row>
      <xdr:rowOff>51163</xdr:rowOff>
    </xdr:to>
    <xdr:cxnSp macro="">
      <xdr:nvCxnSpPr>
        <xdr:cNvPr id="295" name="直線コネクタ 294">
          <a:extLst>
            <a:ext uri="{FF2B5EF4-FFF2-40B4-BE49-F238E27FC236}">
              <a16:creationId xmlns:a16="http://schemas.microsoft.com/office/drawing/2014/main" id="{DE8DD438-02C5-46D7-97F1-47656C03E355}"/>
            </a:ext>
          </a:extLst>
        </xdr:cNvPr>
        <xdr:cNvCxnSpPr/>
      </xdr:nvCxnSpPr>
      <xdr:spPr>
        <a:xfrm>
          <a:off x="4546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35940</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E9983987-32A7-4ECE-85F3-08C8048C96E3}"/>
            </a:ext>
          </a:extLst>
        </xdr:cNvPr>
        <xdr:cNvSpPr txBox="1"/>
      </xdr:nvSpPr>
      <xdr:spPr>
        <a:xfrm>
          <a:off x="4673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297" name="フローチャート: 判断 296">
          <a:extLst>
            <a:ext uri="{FF2B5EF4-FFF2-40B4-BE49-F238E27FC236}">
              <a16:creationId xmlns:a16="http://schemas.microsoft.com/office/drawing/2014/main" id="{36B76F1C-0E8A-4A8A-B894-AB667E9A5822}"/>
            </a:ext>
          </a:extLst>
        </xdr:cNvPr>
        <xdr:cNvSpPr/>
      </xdr:nvSpPr>
      <xdr:spPr>
        <a:xfrm>
          <a:off x="4584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24856</xdr:rowOff>
    </xdr:from>
    <xdr:to>
      <xdr:col>20</xdr:col>
      <xdr:colOff>38100</xdr:colOff>
      <xdr:row>81</xdr:row>
      <xdr:rowOff>126456</xdr:rowOff>
    </xdr:to>
    <xdr:sp macro="" textlink="">
      <xdr:nvSpPr>
        <xdr:cNvPr id="298" name="フローチャート: 判断 297">
          <a:extLst>
            <a:ext uri="{FF2B5EF4-FFF2-40B4-BE49-F238E27FC236}">
              <a16:creationId xmlns:a16="http://schemas.microsoft.com/office/drawing/2014/main" id="{75693297-A96C-449D-B8EC-5544E8A65B63}"/>
            </a:ext>
          </a:extLst>
        </xdr:cNvPr>
        <xdr:cNvSpPr/>
      </xdr:nvSpPr>
      <xdr:spPr>
        <a:xfrm>
          <a:off x="37465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170180</xdr:rowOff>
    </xdr:from>
    <xdr:to>
      <xdr:col>15</xdr:col>
      <xdr:colOff>101600</xdr:colOff>
      <xdr:row>81</xdr:row>
      <xdr:rowOff>100330</xdr:rowOff>
    </xdr:to>
    <xdr:sp macro="" textlink="">
      <xdr:nvSpPr>
        <xdr:cNvPr id="299" name="フローチャート: 判断 298">
          <a:extLst>
            <a:ext uri="{FF2B5EF4-FFF2-40B4-BE49-F238E27FC236}">
              <a16:creationId xmlns:a16="http://schemas.microsoft.com/office/drawing/2014/main" id="{D1E8AB27-C0FE-4867-A6C0-9BF4E099D685}"/>
            </a:ext>
          </a:extLst>
        </xdr:cNvPr>
        <xdr:cNvSpPr/>
      </xdr:nvSpPr>
      <xdr:spPr>
        <a:xfrm>
          <a:off x="2857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144055</xdr:rowOff>
    </xdr:from>
    <xdr:to>
      <xdr:col>10</xdr:col>
      <xdr:colOff>165100</xdr:colOff>
      <xdr:row>81</xdr:row>
      <xdr:rowOff>74205</xdr:rowOff>
    </xdr:to>
    <xdr:sp macro="" textlink="">
      <xdr:nvSpPr>
        <xdr:cNvPr id="300" name="フローチャート: 判断 299">
          <a:extLst>
            <a:ext uri="{FF2B5EF4-FFF2-40B4-BE49-F238E27FC236}">
              <a16:creationId xmlns:a16="http://schemas.microsoft.com/office/drawing/2014/main" id="{A0C0BD72-682E-4CBF-BC43-0C90F88679E5}"/>
            </a:ext>
          </a:extLst>
        </xdr:cNvPr>
        <xdr:cNvSpPr/>
      </xdr:nvSpPr>
      <xdr:spPr>
        <a:xfrm>
          <a:off x="19685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15058</xdr:rowOff>
    </xdr:from>
    <xdr:to>
      <xdr:col>6</xdr:col>
      <xdr:colOff>38100</xdr:colOff>
      <xdr:row>81</xdr:row>
      <xdr:rowOff>116658</xdr:rowOff>
    </xdr:to>
    <xdr:sp macro="" textlink="">
      <xdr:nvSpPr>
        <xdr:cNvPr id="301" name="フローチャート: 判断 300">
          <a:extLst>
            <a:ext uri="{FF2B5EF4-FFF2-40B4-BE49-F238E27FC236}">
              <a16:creationId xmlns:a16="http://schemas.microsoft.com/office/drawing/2014/main" id="{307DBE14-3B1F-42BB-8816-8E9B129078C0}"/>
            </a:ext>
          </a:extLst>
        </xdr:cNvPr>
        <xdr:cNvSpPr/>
      </xdr:nvSpPr>
      <xdr:spPr>
        <a:xfrm>
          <a:off x="1079500" y="1390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5103775-D654-4A7B-B2A8-1EE974E709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4C86687-23B5-42BF-9E76-C1B1ED37CA0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5D3A244-A126-4E9F-B898-00518D8270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C2B7243-3724-40C8-9A0C-84C141C815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9E94C7B6-98F7-4827-B972-90B49CAD52D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62412</xdr:rowOff>
    </xdr:from>
    <xdr:to>
      <xdr:col>24</xdr:col>
      <xdr:colOff>114300</xdr:colOff>
      <xdr:row>80</xdr:row>
      <xdr:rowOff>164012</xdr:rowOff>
    </xdr:to>
    <xdr:sp macro="" textlink="">
      <xdr:nvSpPr>
        <xdr:cNvPr id="307" name="楕円 306">
          <a:extLst>
            <a:ext uri="{FF2B5EF4-FFF2-40B4-BE49-F238E27FC236}">
              <a16:creationId xmlns:a16="http://schemas.microsoft.com/office/drawing/2014/main" id="{CDD22938-E8F0-40C3-8D32-A9654A8DF6DD}"/>
            </a:ext>
          </a:extLst>
        </xdr:cNvPr>
        <xdr:cNvSpPr/>
      </xdr:nvSpPr>
      <xdr:spPr>
        <a:xfrm>
          <a:off x="45847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85289</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A7C0224D-6860-437B-ABFF-53234EA6C4E2}"/>
            </a:ext>
          </a:extLst>
        </xdr:cNvPr>
        <xdr:cNvSpPr txBox="1"/>
      </xdr:nvSpPr>
      <xdr:spPr>
        <a:xfrm>
          <a:off x="4673600" y="1362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5262</xdr:rowOff>
    </xdr:from>
    <xdr:to>
      <xdr:col>20</xdr:col>
      <xdr:colOff>38100</xdr:colOff>
      <xdr:row>83</xdr:row>
      <xdr:rowOff>106862</xdr:rowOff>
    </xdr:to>
    <xdr:sp macro="" textlink="">
      <xdr:nvSpPr>
        <xdr:cNvPr id="309" name="楕円 308">
          <a:extLst>
            <a:ext uri="{FF2B5EF4-FFF2-40B4-BE49-F238E27FC236}">
              <a16:creationId xmlns:a16="http://schemas.microsoft.com/office/drawing/2014/main" id="{9506C2E6-EE47-4580-AC25-EC03C23ECAF7}"/>
            </a:ext>
          </a:extLst>
        </xdr:cNvPr>
        <xdr:cNvSpPr/>
      </xdr:nvSpPr>
      <xdr:spPr>
        <a:xfrm>
          <a:off x="3746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113212</xdr:rowOff>
    </xdr:from>
    <xdr:to>
      <xdr:col>24</xdr:col>
      <xdr:colOff>63500</xdr:colOff>
      <xdr:row>83</xdr:row>
      <xdr:rowOff>56062</xdr:rowOff>
    </xdr:to>
    <xdr:cxnSp macro="">
      <xdr:nvCxnSpPr>
        <xdr:cNvPr id="310" name="直線コネクタ 309">
          <a:extLst>
            <a:ext uri="{FF2B5EF4-FFF2-40B4-BE49-F238E27FC236}">
              <a16:creationId xmlns:a16="http://schemas.microsoft.com/office/drawing/2014/main" id="{AD10959A-35E4-4F5A-83E5-A5BE2E6D4581}"/>
            </a:ext>
          </a:extLst>
        </xdr:cNvPr>
        <xdr:cNvCxnSpPr/>
      </xdr:nvCxnSpPr>
      <xdr:spPr>
        <a:xfrm flipV="1">
          <a:off x="3797300" y="13829212"/>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127726</xdr:rowOff>
    </xdr:from>
    <xdr:to>
      <xdr:col>15</xdr:col>
      <xdr:colOff>101600</xdr:colOff>
      <xdr:row>83</xdr:row>
      <xdr:rowOff>57876</xdr:rowOff>
    </xdr:to>
    <xdr:sp macro="" textlink="">
      <xdr:nvSpPr>
        <xdr:cNvPr id="311" name="楕円 310">
          <a:extLst>
            <a:ext uri="{FF2B5EF4-FFF2-40B4-BE49-F238E27FC236}">
              <a16:creationId xmlns:a16="http://schemas.microsoft.com/office/drawing/2014/main" id="{C230AD1D-C959-41FC-B1A3-AAB69ED7009B}"/>
            </a:ext>
          </a:extLst>
        </xdr:cNvPr>
        <xdr:cNvSpPr/>
      </xdr:nvSpPr>
      <xdr:spPr>
        <a:xfrm>
          <a:off x="2857500" y="141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7076</xdr:rowOff>
    </xdr:from>
    <xdr:to>
      <xdr:col>19</xdr:col>
      <xdr:colOff>177800</xdr:colOff>
      <xdr:row>83</xdr:row>
      <xdr:rowOff>56062</xdr:rowOff>
    </xdr:to>
    <xdr:cxnSp macro="">
      <xdr:nvCxnSpPr>
        <xdr:cNvPr id="312" name="直線コネクタ 311">
          <a:extLst>
            <a:ext uri="{FF2B5EF4-FFF2-40B4-BE49-F238E27FC236}">
              <a16:creationId xmlns:a16="http://schemas.microsoft.com/office/drawing/2014/main" id="{9C131147-399F-4363-BAC3-6B7E84CB80B4}"/>
            </a:ext>
          </a:extLst>
        </xdr:cNvPr>
        <xdr:cNvCxnSpPr/>
      </xdr:nvCxnSpPr>
      <xdr:spPr>
        <a:xfrm>
          <a:off x="2908300" y="142374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59145</xdr:rowOff>
    </xdr:from>
    <xdr:to>
      <xdr:col>10</xdr:col>
      <xdr:colOff>165100</xdr:colOff>
      <xdr:row>82</xdr:row>
      <xdr:rowOff>160745</xdr:rowOff>
    </xdr:to>
    <xdr:sp macro="" textlink="">
      <xdr:nvSpPr>
        <xdr:cNvPr id="313" name="楕円 312">
          <a:extLst>
            <a:ext uri="{FF2B5EF4-FFF2-40B4-BE49-F238E27FC236}">
              <a16:creationId xmlns:a16="http://schemas.microsoft.com/office/drawing/2014/main" id="{0D26F16E-7F7F-4A80-A811-AEA516E6095D}"/>
            </a:ext>
          </a:extLst>
        </xdr:cNvPr>
        <xdr:cNvSpPr/>
      </xdr:nvSpPr>
      <xdr:spPr>
        <a:xfrm>
          <a:off x="1968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109945</xdr:rowOff>
    </xdr:from>
    <xdr:to>
      <xdr:col>15</xdr:col>
      <xdr:colOff>50800</xdr:colOff>
      <xdr:row>83</xdr:row>
      <xdr:rowOff>7076</xdr:rowOff>
    </xdr:to>
    <xdr:cxnSp macro="">
      <xdr:nvCxnSpPr>
        <xdr:cNvPr id="314" name="直線コネクタ 313">
          <a:extLst>
            <a:ext uri="{FF2B5EF4-FFF2-40B4-BE49-F238E27FC236}">
              <a16:creationId xmlns:a16="http://schemas.microsoft.com/office/drawing/2014/main" id="{E46CB653-7736-490B-A8A4-6D791BC839DF}"/>
            </a:ext>
          </a:extLst>
        </xdr:cNvPr>
        <xdr:cNvCxnSpPr/>
      </xdr:nvCxnSpPr>
      <xdr:spPr>
        <a:xfrm>
          <a:off x="2019300" y="141688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165281</xdr:rowOff>
    </xdr:from>
    <xdr:to>
      <xdr:col>6</xdr:col>
      <xdr:colOff>38100</xdr:colOff>
      <xdr:row>82</xdr:row>
      <xdr:rowOff>95431</xdr:rowOff>
    </xdr:to>
    <xdr:sp macro="" textlink="">
      <xdr:nvSpPr>
        <xdr:cNvPr id="315" name="楕円 314">
          <a:extLst>
            <a:ext uri="{FF2B5EF4-FFF2-40B4-BE49-F238E27FC236}">
              <a16:creationId xmlns:a16="http://schemas.microsoft.com/office/drawing/2014/main" id="{CA41A10C-9EDE-4F04-A639-77F64D440506}"/>
            </a:ext>
          </a:extLst>
        </xdr:cNvPr>
        <xdr:cNvSpPr/>
      </xdr:nvSpPr>
      <xdr:spPr>
        <a:xfrm>
          <a:off x="1079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44631</xdr:rowOff>
    </xdr:from>
    <xdr:to>
      <xdr:col>10</xdr:col>
      <xdr:colOff>114300</xdr:colOff>
      <xdr:row>82</xdr:row>
      <xdr:rowOff>109945</xdr:rowOff>
    </xdr:to>
    <xdr:cxnSp macro="">
      <xdr:nvCxnSpPr>
        <xdr:cNvPr id="316" name="直線コネクタ 315">
          <a:extLst>
            <a:ext uri="{FF2B5EF4-FFF2-40B4-BE49-F238E27FC236}">
              <a16:creationId xmlns:a16="http://schemas.microsoft.com/office/drawing/2014/main" id="{6657FE87-4B1A-48C0-A43F-4A42C0696717}"/>
            </a:ext>
          </a:extLst>
        </xdr:cNvPr>
        <xdr:cNvCxnSpPr/>
      </xdr:nvCxnSpPr>
      <xdr:spPr>
        <a:xfrm>
          <a:off x="1130300" y="1410353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142983</xdr:rowOff>
    </xdr:from>
    <xdr:ext cx="405111" cy="259045"/>
    <xdr:sp macro="" textlink="">
      <xdr:nvSpPr>
        <xdr:cNvPr id="317" name="n_1aveValue【福祉施設】&#10;有形固定資産減価償却率">
          <a:extLst>
            <a:ext uri="{FF2B5EF4-FFF2-40B4-BE49-F238E27FC236}">
              <a16:creationId xmlns:a16="http://schemas.microsoft.com/office/drawing/2014/main" id="{D9963BD5-C028-4408-8672-80B81663E2CA}"/>
            </a:ext>
          </a:extLst>
        </xdr:cNvPr>
        <xdr:cNvSpPr txBox="1"/>
      </xdr:nvSpPr>
      <xdr:spPr>
        <a:xfrm>
          <a:off x="3582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318" name="n_2aveValue【福祉施設】&#10;有形固定資産減価償却率">
          <a:extLst>
            <a:ext uri="{FF2B5EF4-FFF2-40B4-BE49-F238E27FC236}">
              <a16:creationId xmlns:a16="http://schemas.microsoft.com/office/drawing/2014/main" id="{B1BD9A38-0E51-4149-BC3B-ED8585D0CAD3}"/>
            </a:ext>
          </a:extLst>
        </xdr:cNvPr>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90732</xdr:rowOff>
    </xdr:from>
    <xdr:ext cx="405111" cy="259045"/>
    <xdr:sp macro="" textlink="">
      <xdr:nvSpPr>
        <xdr:cNvPr id="319" name="n_3aveValue【福祉施設】&#10;有形固定資産減価償却率">
          <a:extLst>
            <a:ext uri="{FF2B5EF4-FFF2-40B4-BE49-F238E27FC236}">
              <a16:creationId xmlns:a16="http://schemas.microsoft.com/office/drawing/2014/main" id="{591D6C35-0AA3-4636-A017-79984CE99F01}"/>
            </a:ext>
          </a:extLst>
        </xdr:cNvPr>
        <xdr:cNvSpPr txBox="1"/>
      </xdr:nvSpPr>
      <xdr:spPr>
        <a:xfrm>
          <a:off x="18167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133185</xdr:rowOff>
    </xdr:from>
    <xdr:ext cx="405111" cy="259045"/>
    <xdr:sp macro="" textlink="">
      <xdr:nvSpPr>
        <xdr:cNvPr id="320" name="n_4aveValue【福祉施設】&#10;有形固定資産減価償却率">
          <a:extLst>
            <a:ext uri="{FF2B5EF4-FFF2-40B4-BE49-F238E27FC236}">
              <a16:creationId xmlns:a16="http://schemas.microsoft.com/office/drawing/2014/main" id="{312BD642-3D27-4712-A14F-C79B5D6B1482}"/>
            </a:ext>
          </a:extLst>
        </xdr:cNvPr>
        <xdr:cNvSpPr txBox="1"/>
      </xdr:nvSpPr>
      <xdr:spPr>
        <a:xfrm>
          <a:off x="927744" y="1367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97989</xdr:rowOff>
    </xdr:from>
    <xdr:ext cx="405111" cy="259045"/>
    <xdr:sp macro="" textlink="">
      <xdr:nvSpPr>
        <xdr:cNvPr id="321" name="n_1mainValue【福祉施設】&#10;有形固定資産減価償却率">
          <a:extLst>
            <a:ext uri="{FF2B5EF4-FFF2-40B4-BE49-F238E27FC236}">
              <a16:creationId xmlns:a16="http://schemas.microsoft.com/office/drawing/2014/main" id="{3DAFA3DC-73F4-4FDE-848D-0F8A2FCEE2A5}"/>
            </a:ext>
          </a:extLst>
        </xdr:cNvPr>
        <xdr:cNvSpPr txBox="1"/>
      </xdr:nvSpPr>
      <xdr:spPr>
        <a:xfrm>
          <a:off x="3582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49003</xdr:rowOff>
    </xdr:from>
    <xdr:ext cx="405111" cy="259045"/>
    <xdr:sp macro="" textlink="">
      <xdr:nvSpPr>
        <xdr:cNvPr id="322" name="n_2mainValue【福祉施設】&#10;有形固定資産減価償却率">
          <a:extLst>
            <a:ext uri="{FF2B5EF4-FFF2-40B4-BE49-F238E27FC236}">
              <a16:creationId xmlns:a16="http://schemas.microsoft.com/office/drawing/2014/main" id="{F2A88F29-BB8F-4259-83F5-949CCF8DC316}"/>
            </a:ext>
          </a:extLst>
        </xdr:cNvPr>
        <xdr:cNvSpPr txBox="1"/>
      </xdr:nvSpPr>
      <xdr:spPr>
        <a:xfrm>
          <a:off x="2705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151872</xdr:rowOff>
    </xdr:from>
    <xdr:ext cx="405111" cy="259045"/>
    <xdr:sp macro="" textlink="">
      <xdr:nvSpPr>
        <xdr:cNvPr id="323" name="n_3mainValue【福祉施設】&#10;有形固定資産減価償却率">
          <a:extLst>
            <a:ext uri="{FF2B5EF4-FFF2-40B4-BE49-F238E27FC236}">
              <a16:creationId xmlns:a16="http://schemas.microsoft.com/office/drawing/2014/main" id="{622797F1-0391-43DB-9EE5-85506F37153A}"/>
            </a:ext>
          </a:extLst>
        </xdr:cNvPr>
        <xdr:cNvSpPr txBox="1"/>
      </xdr:nvSpPr>
      <xdr:spPr>
        <a:xfrm>
          <a:off x="1816744" y="1421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86558</xdr:rowOff>
    </xdr:from>
    <xdr:ext cx="405111" cy="259045"/>
    <xdr:sp macro="" textlink="">
      <xdr:nvSpPr>
        <xdr:cNvPr id="324" name="n_4mainValue【福祉施設】&#10;有形固定資産減価償却率">
          <a:extLst>
            <a:ext uri="{FF2B5EF4-FFF2-40B4-BE49-F238E27FC236}">
              <a16:creationId xmlns:a16="http://schemas.microsoft.com/office/drawing/2014/main" id="{8E404C99-9B14-4CDB-9AB7-E1496CF4A07F}"/>
            </a:ext>
          </a:extLst>
        </xdr:cNvPr>
        <xdr:cNvSpPr txBox="1"/>
      </xdr:nvSpPr>
      <xdr:spPr>
        <a:xfrm>
          <a:off x="927744" y="1414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42D50467-0974-4ABA-A6AD-CBA808DCA8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55353711-A7A8-45E7-8F89-15CF03A75F7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3A6C0C07-9A77-431A-ADDF-AB9064238B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F990614F-8F40-42F3-9119-C0380B0471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BF069365-7E49-4413-8291-F270687419F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DFBA2F50-9AF7-4F05-B74C-BD845BA52B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AA8C9A7A-CD48-4293-96DB-0709595AF2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CED807B9-F5CF-472F-AFF2-3254E0B4AE0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FB8715A-F072-4B75-BF09-56F6B3AD55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9B27BD7-49A4-49B5-BB42-AD7C9DB0BDA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5" name="直線コネクタ 334">
          <a:extLst>
            <a:ext uri="{FF2B5EF4-FFF2-40B4-BE49-F238E27FC236}">
              <a16:creationId xmlns:a16="http://schemas.microsoft.com/office/drawing/2014/main" id="{0F1D6FCB-C523-4779-A302-000A14BE4726}"/>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6" name="テキスト ボックス 335">
          <a:extLst>
            <a:ext uri="{FF2B5EF4-FFF2-40B4-BE49-F238E27FC236}">
              <a16:creationId xmlns:a16="http://schemas.microsoft.com/office/drawing/2014/main" id="{93F334B5-4043-4AE7-804E-BE8F88C4E259}"/>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7" name="直線コネクタ 336">
          <a:extLst>
            <a:ext uri="{FF2B5EF4-FFF2-40B4-BE49-F238E27FC236}">
              <a16:creationId xmlns:a16="http://schemas.microsoft.com/office/drawing/2014/main" id="{739397B8-92E2-4D73-8DA7-E461B8EC054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8" name="テキスト ボックス 337">
          <a:extLst>
            <a:ext uri="{FF2B5EF4-FFF2-40B4-BE49-F238E27FC236}">
              <a16:creationId xmlns:a16="http://schemas.microsoft.com/office/drawing/2014/main" id="{D850D7FB-494D-4324-9557-EB836A09BD1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9" name="直線コネクタ 338">
          <a:extLst>
            <a:ext uri="{FF2B5EF4-FFF2-40B4-BE49-F238E27FC236}">
              <a16:creationId xmlns:a16="http://schemas.microsoft.com/office/drawing/2014/main" id="{AA83A41E-D290-4E49-AF9C-28CC4B3352A8}"/>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0" name="テキスト ボックス 339">
          <a:extLst>
            <a:ext uri="{FF2B5EF4-FFF2-40B4-BE49-F238E27FC236}">
              <a16:creationId xmlns:a16="http://schemas.microsoft.com/office/drawing/2014/main" id="{C7A254C5-2194-47C7-8438-B716F978F80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1" name="直線コネクタ 340">
          <a:extLst>
            <a:ext uri="{FF2B5EF4-FFF2-40B4-BE49-F238E27FC236}">
              <a16:creationId xmlns:a16="http://schemas.microsoft.com/office/drawing/2014/main" id="{27A9DCFE-DDD2-442B-A893-A9617AB816C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2" name="テキスト ボックス 341">
          <a:extLst>
            <a:ext uri="{FF2B5EF4-FFF2-40B4-BE49-F238E27FC236}">
              <a16:creationId xmlns:a16="http://schemas.microsoft.com/office/drawing/2014/main" id="{AC301A4A-EA59-4D90-A4E1-94893D5832C4}"/>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3" name="直線コネクタ 342">
          <a:extLst>
            <a:ext uri="{FF2B5EF4-FFF2-40B4-BE49-F238E27FC236}">
              <a16:creationId xmlns:a16="http://schemas.microsoft.com/office/drawing/2014/main" id="{88F893D6-9221-4EB2-8E4E-A94F7D60D5E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4" name="テキスト ボックス 343">
          <a:extLst>
            <a:ext uri="{FF2B5EF4-FFF2-40B4-BE49-F238E27FC236}">
              <a16:creationId xmlns:a16="http://schemas.microsoft.com/office/drawing/2014/main" id="{72250423-1A38-440B-9464-F3889BAF0BE8}"/>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5" name="直線コネクタ 344">
          <a:extLst>
            <a:ext uri="{FF2B5EF4-FFF2-40B4-BE49-F238E27FC236}">
              <a16:creationId xmlns:a16="http://schemas.microsoft.com/office/drawing/2014/main" id="{4AAE6DA7-8576-4C66-B216-B75AE104074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6" name="テキスト ボックス 345">
          <a:extLst>
            <a:ext uri="{FF2B5EF4-FFF2-40B4-BE49-F238E27FC236}">
              <a16:creationId xmlns:a16="http://schemas.microsoft.com/office/drawing/2014/main" id="{1E7A16EB-DCD7-4B4D-9043-64E1A766101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a:extLst>
            <a:ext uri="{FF2B5EF4-FFF2-40B4-BE49-F238E27FC236}">
              <a16:creationId xmlns:a16="http://schemas.microsoft.com/office/drawing/2014/main" id="{B1F7F76A-F690-4961-8586-4FEE28657C8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a:extLst>
            <a:ext uri="{FF2B5EF4-FFF2-40B4-BE49-F238E27FC236}">
              <a16:creationId xmlns:a16="http://schemas.microsoft.com/office/drawing/2014/main" id="{3A54589D-95B7-436E-9B85-828E6C47E54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a:extLst>
            <a:ext uri="{FF2B5EF4-FFF2-40B4-BE49-F238E27FC236}">
              <a16:creationId xmlns:a16="http://schemas.microsoft.com/office/drawing/2014/main" id="{A6E7BD43-43F9-45BF-AFB9-8E7AD11877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85</xdr:row>
      <xdr:rowOff>127907</xdr:rowOff>
    </xdr:to>
    <xdr:cxnSp macro="">
      <xdr:nvCxnSpPr>
        <xdr:cNvPr id="350" name="直線コネクタ 349">
          <a:extLst>
            <a:ext uri="{FF2B5EF4-FFF2-40B4-BE49-F238E27FC236}">
              <a16:creationId xmlns:a16="http://schemas.microsoft.com/office/drawing/2014/main" id="{5C028A6C-0AD3-4FAE-ABFF-66D53A018C0E}"/>
            </a:ext>
          </a:extLst>
        </xdr:cNvPr>
        <xdr:cNvCxnSpPr/>
      </xdr:nvCxnSpPr>
      <xdr:spPr>
        <a:xfrm flipV="1">
          <a:off x="10476865" y="1334588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131734</xdr:rowOff>
    </xdr:from>
    <xdr:ext cx="469744" cy="259045"/>
    <xdr:sp macro="" textlink="">
      <xdr:nvSpPr>
        <xdr:cNvPr id="351" name="【福祉施設】&#10;一人当たり面積最小値テキスト">
          <a:extLst>
            <a:ext uri="{FF2B5EF4-FFF2-40B4-BE49-F238E27FC236}">
              <a16:creationId xmlns:a16="http://schemas.microsoft.com/office/drawing/2014/main" id="{A8C9BF5E-E72A-4ACB-BB2D-E531EA0124CB}"/>
            </a:ext>
          </a:extLst>
        </xdr:cNvPr>
        <xdr:cNvSpPr txBox="1"/>
      </xdr:nvSpPr>
      <xdr:spPr>
        <a:xfrm>
          <a:off x="10515600" y="147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127907</xdr:rowOff>
    </xdr:from>
    <xdr:to>
      <xdr:col>55</xdr:col>
      <xdr:colOff>88900</xdr:colOff>
      <xdr:row>85</xdr:row>
      <xdr:rowOff>127907</xdr:rowOff>
    </xdr:to>
    <xdr:cxnSp macro="">
      <xdr:nvCxnSpPr>
        <xdr:cNvPr id="352" name="直線コネクタ 351">
          <a:extLst>
            <a:ext uri="{FF2B5EF4-FFF2-40B4-BE49-F238E27FC236}">
              <a16:creationId xmlns:a16="http://schemas.microsoft.com/office/drawing/2014/main" id="{F0EB2A09-1850-45E1-9A44-7A9398DDF711}"/>
            </a:ext>
          </a:extLst>
        </xdr:cNvPr>
        <xdr:cNvCxnSpPr/>
      </xdr:nvCxnSpPr>
      <xdr:spPr>
        <a:xfrm>
          <a:off x="10388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53" name="【福祉施設】&#10;一人当たり面積最大値テキスト">
          <a:extLst>
            <a:ext uri="{FF2B5EF4-FFF2-40B4-BE49-F238E27FC236}">
              <a16:creationId xmlns:a16="http://schemas.microsoft.com/office/drawing/2014/main" id="{98566669-968B-4074-90DE-EC4F5BE56A82}"/>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54" name="直線コネクタ 353">
          <a:extLst>
            <a:ext uri="{FF2B5EF4-FFF2-40B4-BE49-F238E27FC236}">
              <a16:creationId xmlns:a16="http://schemas.microsoft.com/office/drawing/2014/main" id="{CFB0EF74-1747-470A-B661-7AD856C96476}"/>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91820</xdr:rowOff>
    </xdr:from>
    <xdr:ext cx="469744" cy="259045"/>
    <xdr:sp macro="" textlink="">
      <xdr:nvSpPr>
        <xdr:cNvPr id="355" name="【福祉施設】&#10;一人当たり面積平均値テキスト">
          <a:extLst>
            <a:ext uri="{FF2B5EF4-FFF2-40B4-BE49-F238E27FC236}">
              <a16:creationId xmlns:a16="http://schemas.microsoft.com/office/drawing/2014/main" id="{20B457E7-4DC8-4DF4-8E16-89B9967D3B80}"/>
            </a:ext>
          </a:extLst>
        </xdr:cNvPr>
        <xdr:cNvSpPr txBox="1"/>
      </xdr:nvSpPr>
      <xdr:spPr>
        <a:xfrm>
          <a:off x="10515600" y="1397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68943</xdr:rowOff>
    </xdr:from>
    <xdr:to>
      <xdr:col>55</xdr:col>
      <xdr:colOff>50800</xdr:colOff>
      <xdr:row>82</xdr:row>
      <xdr:rowOff>170543</xdr:rowOff>
    </xdr:to>
    <xdr:sp macro="" textlink="">
      <xdr:nvSpPr>
        <xdr:cNvPr id="356" name="フローチャート: 判断 355">
          <a:extLst>
            <a:ext uri="{FF2B5EF4-FFF2-40B4-BE49-F238E27FC236}">
              <a16:creationId xmlns:a16="http://schemas.microsoft.com/office/drawing/2014/main" id="{6BA69819-29E6-465C-BDF9-906BE46E9C2D}"/>
            </a:ext>
          </a:extLst>
        </xdr:cNvPr>
        <xdr:cNvSpPr/>
      </xdr:nvSpPr>
      <xdr:spPr>
        <a:xfrm>
          <a:off x="104267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7" name="フローチャート: 判断 356">
          <a:extLst>
            <a:ext uri="{FF2B5EF4-FFF2-40B4-BE49-F238E27FC236}">
              <a16:creationId xmlns:a16="http://schemas.microsoft.com/office/drawing/2014/main" id="{47A83261-5806-4980-9242-9121457C0EA6}"/>
            </a:ext>
          </a:extLst>
        </xdr:cNvPr>
        <xdr:cNvSpPr/>
      </xdr:nvSpPr>
      <xdr:spPr>
        <a:xfrm>
          <a:off x="9588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85271</xdr:rowOff>
    </xdr:from>
    <xdr:to>
      <xdr:col>46</xdr:col>
      <xdr:colOff>38100</xdr:colOff>
      <xdr:row>83</xdr:row>
      <xdr:rowOff>15421</xdr:rowOff>
    </xdr:to>
    <xdr:sp macro="" textlink="">
      <xdr:nvSpPr>
        <xdr:cNvPr id="358" name="フローチャート: 判断 357">
          <a:extLst>
            <a:ext uri="{FF2B5EF4-FFF2-40B4-BE49-F238E27FC236}">
              <a16:creationId xmlns:a16="http://schemas.microsoft.com/office/drawing/2014/main" id="{98F19954-B55E-49ED-9F00-24F07C0AC8F7}"/>
            </a:ext>
          </a:extLst>
        </xdr:cNvPr>
        <xdr:cNvSpPr/>
      </xdr:nvSpPr>
      <xdr:spPr>
        <a:xfrm>
          <a:off x="8699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59" name="フローチャート: 判断 358">
          <a:extLst>
            <a:ext uri="{FF2B5EF4-FFF2-40B4-BE49-F238E27FC236}">
              <a16:creationId xmlns:a16="http://schemas.microsoft.com/office/drawing/2014/main" id="{E6D74C13-05CE-482C-A418-E6CF4183B8A6}"/>
            </a:ext>
          </a:extLst>
        </xdr:cNvPr>
        <xdr:cNvSpPr/>
      </xdr:nvSpPr>
      <xdr:spPr>
        <a:xfrm>
          <a:off x="7810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60" name="フローチャート: 判断 359">
          <a:extLst>
            <a:ext uri="{FF2B5EF4-FFF2-40B4-BE49-F238E27FC236}">
              <a16:creationId xmlns:a16="http://schemas.microsoft.com/office/drawing/2014/main" id="{0D6E762D-E07C-416A-A59A-B58DF6411DE2}"/>
            </a:ext>
          </a:extLst>
        </xdr:cNvPr>
        <xdr:cNvSpPr/>
      </xdr:nvSpPr>
      <xdr:spPr>
        <a:xfrm>
          <a:off x="692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5624AC6-F099-42DF-899E-D2218421F5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712789E-3D24-47B1-84BA-1C05A980EC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9856BCE-7C76-4A78-BD14-BD2528A0C79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E2A3E845-1DF8-4804-871D-A92A3C03FEE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3985E7D-FEA6-43B9-A70C-2428895F06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66" name="楕円 365">
          <a:extLst>
            <a:ext uri="{FF2B5EF4-FFF2-40B4-BE49-F238E27FC236}">
              <a16:creationId xmlns:a16="http://schemas.microsoft.com/office/drawing/2014/main" id="{F190E1D2-AA76-4A94-BE3E-427BC970AF88}"/>
            </a:ext>
          </a:extLst>
        </xdr:cNvPr>
        <xdr:cNvSpPr/>
      </xdr:nvSpPr>
      <xdr:spPr>
        <a:xfrm>
          <a:off x="10426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47370</xdr:rowOff>
    </xdr:from>
    <xdr:ext cx="469744" cy="259045"/>
    <xdr:sp macro="" textlink="">
      <xdr:nvSpPr>
        <xdr:cNvPr id="367" name="【福祉施設】&#10;一人当たり面積該当値テキスト">
          <a:extLst>
            <a:ext uri="{FF2B5EF4-FFF2-40B4-BE49-F238E27FC236}">
              <a16:creationId xmlns:a16="http://schemas.microsoft.com/office/drawing/2014/main" id="{92CC67F2-AC12-4B38-8340-C2910A8977CC}"/>
            </a:ext>
          </a:extLst>
        </xdr:cNvPr>
        <xdr:cNvSpPr txBox="1"/>
      </xdr:nvSpPr>
      <xdr:spPr>
        <a:xfrm>
          <a:off x="10515600"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126093</xdr:rowOff>
    </xdr:from>
    <xdr:to>
      <xdr:col>50</xdr:col>
      <xdr:colOff>165100</xdr:colOff>
      <xdr:row>84</xdr:row>
      <xdr:rowOff>56243</xdr:rowOff>
    </xdr:to>
    <xdr:sp macro="" textlink="">
      <xdr:nvSpPr>
        <xdr:cNvPr id="368" name="楕円 367">
          <a:extLst>
            <a:ext uri="{FF2B5EF4-FFF2-40B4-BE49-F238E27FC236}">
              <a16:creationId xmlns:a16="http://schemas.microsoft.com/office/drawing/2014/main" id="{08306477-4F12-4F57-B61F-A8F35BED233E}"/>
            </a:ext>
          </a:extLst>
        </xdr:cNvPr>
        <xdr:cNvSpPr/>
      </xdr:nvSpPr>
      <xdr:spPr>
        <a:xfrm>
          <a:off x="9588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5443</xdr:rowOff>
    </xdr:from>
    <xdr:to>
      <xdr:col>55</xdr:col>
      <xdr:colOff>0</xdr:colOff>
      <xdr:row>84</xdr:row>
      <xdr:rowOff>119743</xdr:rowOff>
    </xdr:to>
    <xdr:cxnSp macro="">
      <xdr:nvCxnSpPr>
        <xdr:cNvPr id="369" name="直線コネクタ 368">
          <a:extLst>
            <a:ext uri="{FF2B5EF4-FFF2-40B4-BE49-F238E27FC236}">
              <a16:creationId xmlns:a16="http://schemas.microsoft.com/office/drawing/2014/main" id="{D24A5B97-B7C4-4774-BB79-13AEE2EA81F3}"/>
            </a:ext>
          </a:extLst>
        </xdr:cNvPr>
        <xdr:cNvCxnSpPr/>
      </xdr:nvCxnSpPr>
      <xdr:spPr>
        <a:xfrm>
          <a:off x="9639300" y="144072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126093</xdr:rowOff>
    </xdr:from>
    <xdr:to>
      <xdr:col>46</xdr:col>
      <xdr:colOff>38100</xdr:colOff>
      <xdr:row>84</xdr:row>
      <xdr:rowOff>56243</xdr:rowOff>
    </xdr:to>
    <xdr:sp macro="" textlink="">
      <xdr:nvSpPr>
        <xdr:cNvPr id="370" name="楕円 369">
          <a:extLst>
            <a:ext uri="{FF2B5EF4-FFF2-40B4-BE49-F238E27FC236}">
              <a16:creationId xmlns:a16="http://schemas.microsoft.com/office/drawing/2014/main" id="{35E1E628-FCDE-4ED5-B236-4F27AD288D24}"/>
            </a:ext>
          </a:extLst>
        </xdr:cNvPr>
        <xdr:cNvSpPr/>
      </xdr:nvSpPr>
      <xdr:spPr>
        <a:xfrm>
          <a:off x="8699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5443</xdr:rowOff>
    </xdr:from>
    <xdr:to>
      <xdr:col>50</xdr:col>
      <xdr:colOff>114300</xdr:colOff>
      <xdr:row>84</xdr:row>
      <xdr:rowOff>5443</xdr:rowOff>
    </xdr:to>
    <xdr:cxnSp macro="">
      <xdr:nvCxnSpPr>
        <xdr:cNvPr id="371" name="直線コネクタ 370">
          <a:extLst>
            <a:ext uri="{FF2B5EF4-FFF2-40B4-BE49-F238E27FC236}">
              <a16:creationId xmlns:a16="http://schemas.microsoft.com/office/drawing/2014/main" id="{2AD589DD-B016-4E0B-A724-ECFBABDAB4B6}"/>
            </a:ext>
          </a:extLst>
        </xdr:cNvPr>
        <xdr:cNvCxnSpPr/>
      </xdr:nvCxnSpPr>
      <xdr:spPr>
        <a:xfrm>
          <a:off x="8750300" y="1440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93436</xdr:rowOff>
    </xdr:from>
    <xdr:to>
      <xdr:col>41</xdr:col>
      <xdr:colOff>101600</xdr:colOff>
      <xdr:row>84</xdr:row>
      <xdr:rowOff>23586</xdr:rowOff>
    </xdr:to>
    <xdr:sp macro="" textlink="">
      <xdr:nvSpPr>
        <xdr:cNvPr id="372" name="楕円 371">
          <a:extLst>
            <a:ext uri="{FF2B5EF4-FFF2-40B4-BE49-F238E27FC236}">
              <a16:creationId xmlns:a16="http://schemas.microsoft.com/office/drawing/2014/main" id="{C569268D-A51B-45BF-981F-B43096F38B3F}"/>
            </a:ext>
          </a:extLst>
        </xdr:cNvPr>
        <xdr:cNvSpPr/>
      </xdr:nvSpPr>
      <xdr:spPr>
        <a:xfrm>
          <a:off x="7810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144236</xdr:rowOff>
    </xdr:from>
    <xdr:to>
      <xdr:col>45</xdr:col>
      <xdr:colOff>177800</xdr:colOff>
      <xdr:row>84</xdr:row>
      <xdr:rowOff>5443</xdr:rowOff>
    </xdr:to>
    <xdr:cxnSp macro="">
      <xdr:nvCxnSpPr>
        <xdr:cNvPr id="373" name="直線コネクタ 372">
          <a:extLst>
            <a:ext uri="{FF2B5EF4-FFF2-40B4-BE49-F238E27FC236}">
              <a16:creationId xmlns:a16="http://schemas.microsoft.com/office/drawing/2014/main" id="{52C55FFB-94C1-4A67-82B5-4FF90E7FA182}"/>
            </a:ext>
          </a:extLst>
        </xdr:cNvPr>
        <xdr:cNvCxnSpPr/>
      </xdr:nvCxnSpPr>
      <xdr:spPr>
        <a:xfrm>
          <a:off x="7861300" y="1437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77107</xdr:rowOff>
    </xdr:from>
    <xdr:to>
      <xdr:col>36</xdr:col>
      <xdr:colOff>165100</xdr:colOff>
      <xdr:row>84</xdr:row>
      <xdr:rowOff>7257</xdr:rowOff>
    </xdr:to>
    <xdr:sp macro="" textlink="">
      <xdr:nvSpPr>
        <xdr:cNvPr id="374" name="楕円 373">
          <a:extLst>
            <a:ext uri="{FF2B5EF4-FFF2-40B4-BE49-F238E27FC236}">
              <a16:creationId xmlns:a16="http://schemas.microsoft.com/office/drawing/2014/main" id="{1F955B89-3C73-40E2-A323-DB6BB534DD1B}"/>
            </a:ext>
          </a:extLst>
        </xdr:cNvPr>
        <xdr:cNvSpPr/>
      </xdr:nvSpPr>
      <xdr:spPr>
        <a:xfrm>
          <a:off x="6921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127907</xdr:rowOff>
    </xdr:from>
    <xdr:to>
      <xdr:col>41</xdr:col>
      <xdr:colOff>50800</xdr:colOff>
      <xdr:row>83</xdr:row>
      <xdr:rowOff>144236</xdr:rowOff>
    </xdr:to>
    <xdr:cxnSp macro="">
      <xdr:nvCxnSpPr>
        <xdr:cNvPr id="375" name="直線コネクタ 374">
          <a:extLst>
            <a:ext uri="{FF2B5EF4-FFF2-40B4-BE49-F238E27FC236}">
              <a16:creationId xmlns:a16="http://schemas.microsoft.com/office/drawing/2014/main" id="{76DE51EB-55D1-4BD5-A43C-C603A5054DC3}"/>
            </a:ext>
          </a:extLst>
        </xdr:cNvPr>
        <xdr:cNvCxnSpPr/>
      </xdr:nvCxnSpPr>
      <xdr:spPr>
        <a:xfrm>
          <a:off x="6972300" y="143582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15620</xdr:rowOff>
    </xdr:from>
    <xdr:ext cx="469744" cy="259045"/>
    <xdr:sp macro="" textlink="">
      <xdr:nvSpPr>
        <xdr:cNvPr id="376" name="n_1aveValue【福祉施設】&#10;一人当たり面積">
          <a:extLst>
            <a:ext uri="{FF2B5EF4-FFF2-40B4-BE49-F238E27FC236}">
              <a16:creationId xmlns:a16="http://schemas.microsoft.com/office/drawing/2014/main" id="{838737B8-EA23-4E3B-B83E-43F6A8DED7F4}"/>
            </a:ext>
          </a:extLst>
        </xdr:cNvPr>
        <xdr:cNvSpPr txBox="1"/>
      </xdr:nvSpPr>
      <xdr:spPr>
        <a:xfrm>
          <a:off x="9391727" y="1390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31948</xdr:rowOff>
    </xdr:from>
    <xdr:ext cx="469744" cy="259045"/>
    <xdr:sp macro="" textlink="">
      <xdr:nvSpPr>
        <xdr:cNvPr id="377" name="n_2aveValue【福祉施設】&#10;一人当たり面積">
          <a:extLst>
            <a:ext uri="{FF2B5EF4-FFF2-40B4-BE49-F238E27FC236}">
              <a16:creationId xmlns:a16="http://schemas.microsoft.com/office/drawing/2014/main" id="{A1921037-48BF-498D-A409-DE5CF1D2C490}"/>
            </a:ext>
          </a:extLst>
        </xdr:cNvPr>
        <xdr:cNvSpPr txBox="1"/>
      </xdr:nvSpPr>
      <xdr:spPr>
        <a:xfrm>
          <a:off x="8515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64606</xdr:rowOff>
    </xdr:from>
    <xdr:ext cx="469744" cy="259045"/>
    <xdr:sp macro="" textlink="">
      <xdr:nvSpPr>
        <xdr:cNvPr id="378" name="n_3aveValue【福祉施設】&#10;一人当たり面積">
          <a:extLst>
            <a:ext uri="{FF2B5EF4-FFF2-40B4-BE49-F238E27FC236}">
              <a16:creationId xmlns:a16="http://schemas.microsoft.com/office/drawing/2014/main" id="{A255D433-CFF7-4DC9-B1B1-30050FCC6B8B}"/>
            </a:ext>
          </a:extLst>
        </xdr:cNvPr>
        <xdr:cNvSpPr txBox="1"/>
      </xdr:nvSpPr>
      <xdr:spPr>
        <a:xfrm>
          <a:off x="7626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64606</xdr:rowOff>
    </xdr:from>
    <xdr:ext cx="469744" cy="259045"/>
    <xdr:sp macro="" textlink="">
      <xdr:nvSpPr>
        <xdr:cNvPr id="379" name="n_4aveValue【福祉施設】&#10;一人当たり面積">
          <a:extLst>
            <a:ext uri="{FF2B5EF4-FFF2-40B4-BE49-F238E27FC236}">
              <a16:creationId xmlns:a16="http://schemas.microsoft.com/office/drawing/2014/main" id="{1550A3AF-12CA-4ECA-A24D-B08BDFB5FB94}"/>
            </a:ext>
          </a:extLst>
        </xdr:cNvPr>
        <xdr:cNvSpPr txBox="1"/>
      </xdr:nvSpPr>
      <xdr:spPr>
        <a:xfrm>
          <a:off x="6737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47370</xdr:rowOff>
    </xdr:from>
    <xdr:ext cx="469744" cy="259045"/>
    <xdr:sp macro="" textlink="">
      <xdr:nvSpPr>
        <xdr:cNvPr id="380" name="n_1mainValue【福祉施設】&#10;一人当たり面積">
          <a:extLst>
            <a:ext uri="{FF2B5EF4-FFF2-40B4-BE49-F238E27FC236}">
              <a16:creationId xmlns:a16="http://schemas.microsoft.com/office/drawing/2014/main" id="{510C1799-5539-4BE6-A601-67DAE7429869}"/>
            </a:ext>
          </a:extLst>
        </xdr:cNvPr>
        <xdr:cNvSpPr txBox="1"/>
      </xdr:nvSpPr>
      <xdr:spPr>
        <a:xfrm>
          <a:off x="9391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47370</xdr:rowOff>
    </xdr:from>
    <xdr:ext cx="469744" cy="259045"/>
    <xdr:sp macro="" textlink="">
      <xdr:nvSpPr>
        <xdr:cNvPr id="381" name="n_2mainValue【福祉施設】&#10;一人当たり面積">
          <a:extLst>
            <a:ext uri="{FF2B5EF4-FFF2-40B4-BE49-F238E27FC236}">
              <a16:creationId xmlns:a16="http://schemas.microsoft.com/office/drawing/2014/main" id="{C78899EE-92B0-4548-8F1A-6226F4B84E11}"/>
            </a:ext>
          </a:extLst>
        </xdr:cNvPr>
        <xdr:cNvSpPr txBox="1"/>
      </xdr:nvSpPr>
      <xdr:spPr>
        <a:xfrm>
          <a:off x="85154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14713</xdr:rowOff>
    </xdr:from>
    <xdr:ext cx="469744" cy="259045"/>
    <xdr:sp macro="" textlink="">
      <xdr:nvSpPr>
        <xdr:cNvPr id="382" name="n_3mainValue【福祉施設】&#10;一人当たり面積">
          <a:extLst>
            <a:ext uri="{FF2B5EF4-FFF2-40B4-BE49-F238E27FC236}">
              <a16:creationId xmlns:a16="http://schemas.microsoft.com/office/drawing/2014/main" id="{3F3DCBCF-3B77-4AB0-92FD-CC33ED547D4F}"/>
            </a:ext>
          </a:extLst>
        </xdr:cNvPr>
        <xdr:cNvSpPr txBox="1"/>
      </xdr:nvSpPr>
      <xdr:spPr>
        <a:xfrm>
          <a:off x="7626427" y="1441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169834</xdr:rowOff>
    </xdr:from>
    <xdr:ext cx="469744" cy="259045"/>
    <xdr:sp macro="" textlink="">
      <xdr:nvSpPr>
        <xdr:cNvPr id="383" name="n_4mainValue【福祉施設】&#10;一人当たり面積">
          <a:extLst>
            <a:ext uri="{FF2B5EF4-FFF2-40B4-BE49-F238E27FC236}">
              <a16:creationId xmlns:a16="http://schemas.microsoft.com/office/drawing/2014/main" id="{3883D918-59EB-45A1-8F16-785F64875E0F}"/>
            </a:ext>
          </a:extLst>
        </xdr:cNvPr>
        <xdr:cNvSpPr txBox="1"/>
      </xdr:nvSpPr>
      <xdr:spPr>
        <a:xfrm>
          <a:off x="6737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a:extLst>
            <a:ext uri="{FF2B5EF4-FFF2-40B4-BE49-F238E27FC236}">
              <a16:creationId xmlns:a16="http://schemas.microsoft.com/office/drawing/2014/main" id="{468332E8-2982-4E05-8BA4-29D9A3273BD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a:extLst>
            <a:ext uri="{FF2B5EF4-FFF2-40B4-BE49-F238E27FC236}">
              <a16:creationId xmlns:a16="http://schemas.microsoft.com/office/drawing/2014/main" id="{14398008-CB1F-4122-956F-44621DCD9B5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a:extLst>
            <a:ext uri="{FF2B5EF4-FFF2-40B4-BE49-F238E27FC236}">
              <a16:creationId xmlns:a16="http://schemas.microsoft.com/office/drawing/2014/main" id="{52A64285-558F-48BE-B468-C9E6393E134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a:extLst>
            <a:ext uri="{FF2B5EF4-FFF2-40B4-BE49-F238E27FC236}">
              <a16:creationId xmlns:a16="http://schemas.microsoft.com/office/drawing/2014/main" id="{747C792B-8183-4B5A-81A4-F9328FE8F06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a:extLst>
            <a:ext uri="{FF2B5EF4-FFF2-40B4-BE49-F238E27FC236}">
              <a16:creationId xmlns:a16="http://schemas.microsoft.com/office/drawing/2014/main" id="{EF996074-F71F-4B7D-9314-8134146D12C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a:extLst>
            <a:ext uri="{FF2B5EF4-FFF2-40B4-BE49-F238E27FC236}">
              <a16:creationId xmlns:a16="http://schemas.microsoft.com/office/drawing/2014/main" id="{EFB68946-7FBE-4043-A985-C67DAAEBE7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a:extLst>
            <a:ext uri="{FF2B5EF4-FFF2-40B4-BE49-F238E27FC236}">
              <a16:creationId xmlns:a16="http://schemas.microsoft.com/office/drawing/2014/main" id="{3F65EEED-C989-4D8D-83BF-13D33758EDD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a:extLst>
            <a:ext uri="{FF2B5EF4-FFF2-40B4-BE49-F238E27FC236}">
              <a16:creationId xmlns:a16="http://schemas.microsoft.com/office/drawing/2014/main" id="{F4000F1A-5E29-41BE-B8CA-D67E0A4340F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a:extLst>
            <a:ext uri="{FF2B5EF4-FFF2-40B4-BE49-F238E27FC236}">
              <a16:creationId xmlns:a16="http://schemas.microsoft.com/office/drawing/2014/main" id="{DEEE49F9-D3F0-469C-AEC7-DAC0F6369A8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a:extLst>
            <a:ext uri="{FF2B5EF4-FFF2-40B4-BE49-F238E27FC236}">
              <a16:creationId xmlns:a16="http://schemas.microsoft.com/office/drawing/2014/main" id="{04D8847C-BCB1-4C8E-9931-62CB8F6F204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a:extLst>
            <a:ext uri="{FF2B5EF4-FFF2-40B4-BE49-F238E27FC236}">
              <a16:creationId xmlns:a16="http://schemas.microsoft.com/office/drawing/2014/main" id="{A8D56C61-BE01-4BE7-8A75-F24A773C1FF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5" name="直線コネクタ 394">
          <a:extLst>
            <a:ext uri="{FF2B5EF4-FFF2-40B4-BE49-F238E27FC236}">
              <a16:creationId xmlns:a16="http://schemas.microsoft.com/office/drawing/2014/main" id="{AEF37A3B-E19E-4A5C-AACA-A54127604DE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96" name="テキスト ボックス 395">
          <a:extLst>
            <a:ext uri="{FF2B5EF4-FFF2-40B4-BE49-F238E27FC236}">
              <a16:creationId xmlns:a16="http://schemas.microsoft.com/office/drawing/2014/main" id="{8D4D189E-3795-4899-8E87-8509E5BB7701}"/>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7" name="直線コネクタ 396">
          <a:extLst>
            <a:ext uri="{FF2B5EF4-FFF2-40B4-BE49-F238E27FC236}">
              <a16:creationId xmlns:a16="http://schemas.microsoft.com/office/drawing/2014/main" id="{F71BA42D-5E48-4FE6-A569-935F71407A5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8" name="テキスト ボックス 397">
          <a:extLst>
            <a:ext uri="{FF2B5EF4-FFF2-40B4-BE49-F238E27FC236}">
              <a16:creationId xmlns:a16="http://schemas.microsoft.com/office/drawing/2014/main" id="{E423F05C-3D39-41AD-A53F-BF90EBAB3084}"/>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9" name="直線コネクタ 398">
          <a:extLst>
            <a:ext uri="{FF2B5EF4-FFF2-40B4-BE49-F238E27FC236}">
              <a16:creationId xmlns:a16="http://schemas.microsoft.com/office/drawing/2014/main" id="{C6160915-23B8-4E23-90EB-800795A68C3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400" name="テキスト ボックス 399">
          <a:extLst>
            <a:ext uri="{FF2B5EF4-FFF2-40B4-BE49-F238E27FC236}">
              <a16:creationId xmlns:a16="http://schemas.microsoft.com/office/drawing/2014/main" id="{D9CCADDD-D88F-4D75-94A4-8E6C3872DDF3}"/>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1" name="直線コネクタ 400">
          <a:extLst>
            <a:ext uri="{FF2B5EF4-FFF2-40B4-BE49-F238E27FC236}">
              <a16:creationId xmlns:a16="http://schemas.microsoft.com/office/drawing/2014/main" id="{BB2A65F1-742E-48BF-94F3-3D0ABEA7B28D}"/>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2" name="テキスト ボックス 401">
          <a:extLst>
            <a:ext uri="{FF2B5EF4-FFF2-40B4-BE49-F238E27FC236}">
              <a16:creationId xmlns:a16="http://schemas.microsoft.com/office/drawing/2014/main" id="{69B78787-543B-4533-A2EF-5B3E5AE6FFAF}"/>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458928D-20E4-4E02-97F6-EF747C896E0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404" name="テキスト ボックス 403">
          <a:extLst>
            <a:ext uri="{FF2B5EF4-FFF2-40B4-BE49-F238E27FC236}">
              <a16:creationId xmlns:a16="http://schemas.microsoft.com/office/drawing/2014/main" id="{035436AA-38D4-4CC0-B74D-8CB89853A0E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22976425-B81D-4668-A3C0-A3C67BAFC1E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117348</xdr:rowOff>
    </xdr:from>
    <xdr:to>
      <xdr:col>24</xdr:col>
      <xdr:colOff>62865</xdr:colOff>
      <xdr:row>108</xdr:row>
      <xdr:rowOff>76200</xdr:rowOff>
    </xdr:to>
    <xdr:cxnSp macro="">
      <xdr:nvCxnSpPr>
        <xdr:cNvPr id="406" name="直線コネクタ 405">
          <a:extLst>
            <a:ext uri="{FF2B5EF4-FFF2-40B4-BE49-F238E27FC236}">
              <a16:creationId xmlns:a16="http://schemas.microsoft.com/office/drawing/2014/main" id="{A5760DE1-E54B-4021-BDE3-2179D8DE8DA1}"/>
            </a:ext>
          </a:extLst>
        </xdr:cNvPr>
        <xdr:cNvCxnSpPr/>
      </xdr:nvCxnSpPr>
      <xdr:spPr>
        <a:xfrm flipV="1">
          <a:off x="4634865" y="17090898"/>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F6F02B6B-2B7C-4C44-B0FA-4163306D4C1F}"/>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408" name="直線コネクタ 407">
          <a:extLst>
            <a:ext uri="{FF2B5EF4-FFF2-40B4-BE49-F238E27FC236}">
              <a16:creationId xmlns:a16="http://schemas.microsoft.com/office/drawing/2014/main" id="{86302F98-799D-4D5F-8D73-7804FE3070C4}"/>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64025</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737C8764-F2CE-49AB-B8B6-BA98DD5B93B5}"/>
            </a:ext>
          </a:extLst>
        </xdr:cNvPr>
        <xdr:cNvSpPr txBox="1"/>
      </xdr:nvSpPr>
      <xdr:spPr>
        <a:xfrm>
          <a:off x="4673600" y="16866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117348</xdr:rowOff>
    </xdr:from>
    <xdr:to>
      <xdr:col>24</xdr:col>
      <xdr:colOff>152400</xdr:colOff>
      <xdr:row>99</xdr:row>
      <xdr:rowOff>117348</xdr:rowOff>
    </xdr:to>
    <xdr:cxnSp macro="">
      <xdr:nvCxnSpPr>
        <xdr:cNvPr id="410" name="直線コネクタ 409">
          <a:extLst>
            <a:ext uri="{FF2B5EF4-FFF2-40B4-BE49-F238E27FC236}">
              <a16:creationId xmlns:a16="http://schemas.microsoft.com/office/drawing/2014/main" id="{116A6D3C-14F4-46C1-8432-9D370FF72B2E}"/>
            </a:ext>
          </a:extLst>
        </xdr:cNvPr>
        <xdr:cNvCxnSpPr/>
      </xdr:nvCxnSpPr>
      <xdr:spPr>
        <a:xfrm>
          <a:off x="4546600" y="1709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144290</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544F3A33-64BF-49F1-8352-83B0C1C5F954}"/>
            </a:ext>
          </a:extLst>
        </xdr:cNvPr>
        <xdr:cNvSpPr txBox="1"/>
      </xdr:nvSpPr>
      <xdr:spPr>
        <a:xfrm>
          <a:off x="4673600" y="1728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121413</xdr:rowOff>
    </xdr:from>
    <xdr:to>
      <xdr:col>24</xdr:col>
      <xdr:colOff>114300</xdr:colOff>
      <xdr:row>102</xdr:row>
      <xdr:rowOff>51563</xdr:rowOff>
    </xdr:to>
    <xdr:sp macro="" textlink="">
      <xdr:nvSpPr>
        <xdr:cNvPr id="412" name="フローチャート: 判断 411">
          <a:extLst>
            <a:ext uri="{FF2B5EF4-FFF2-40B4-BE49-F238E27FC236}">
              <a16:creationId xmlns:a16="http://schemas.microsoft.com/office/drawing/2014/main" id="{FFCDDBC4-E219-4507-9FDA-CAF5BC83E9A8}"/>
            </a:ext>
          </a:extLst>
        </xdr:cNvPr>
        <xdr:cNvSpPr/>
      </xdr:nvSpPr>
      <xdr:spPr>
        <a:xfrm>
          <a:off x="45847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84837</xdr:rowOff>
    </xdr:from>
    <xdr:to>
      <xdr:col>20</xdr:col>
      <xdr:colOff>38100</xdr:colOff>
      <xdr:row>102</xdr:row>
      <xdr:rowOff>14987</xdr:rowOff>
    </xdr:to>
    <xdr:sp macro="" textlink="">
      <xdr:nvSpPr>
        <xdr:cNvPr id="413" name="フローチャート: 判断 412">
          <a:extLst>
            <a:ext uri="{FF2B5EF4-FFF2-40B4-BE49-F238E27FC236}">
              <a16:creationId xmlns:a16="http://schemas.microsoft.com/office/drawing/2014/main" id="{B4B6EB2F-F8A1-4846-AB56-315ACFB1269B}"/>
            </a:ext>
          </a:extLst>
        </xdr:cNvPr>
        <xdr:cNvSpPr/>
      </xdr:nvSpPr>
      <xdr:spPr>
        <a:xfrm>
          <a:off x="3746500" y="17401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98552</xdr:rowOff>
    </xdr:from>
    <xdr:to>
      <xdr:col>15</xdr:col>
      <xdr:colOff>101600</xdr:colOff>
      <xdr:row>102</xdr:row>
      <xdr:rowOff>28702</xdr:rowOff>
    </xdr:to>
    <xdr:sp macro="" textlink="">
      <xdr:nvSpPr>
        <xdr:cNvPr id="414" name="フローチャート: 判断 413">
          <a:extLst>
            <a:ext uri="{FF2B5EF4-FFF2-40B4-BE49-F238E27FC236}">
              <a16:creationId xmlns:a16="http://schemas.microsoft.com/office/drawing/2014/main" id="{7B2C6C1D-5D9F-4447-96B5-6FA05736B1FB}"/>
            </a:ext>
          </a:extLst>
        </xdr:cNvPr>
        <xdr:cNvSpPr/>
      </xdr:nvSpPr>
      <xdr:spPr>
        <a:xfrm>
          <a:off x="2857500" y="1741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71120</xdr:rowOff>
    </xdr:from>
    <xdr:to>
      <xdr:col>10</xdr:col>
      <xdr:colOff>165100</xdr:colOff>
      <xdr:row>102</xdr:row>
      <xdr:rowOff>1270</xdr:rowOff>
    </xdr:to>
    <xdr:sp macro="" textlink="">
      <xdr:nvSpPr>
        <xdr:cNvPr id="415" name="フローチャート: 判断 414">
          <a:extLst>
            <a:ext uri="{FF2B5EF4-FFF2-40B4-BE49-F238E27FC236}">
              <a16:creationId xmlns:a16="http://schemas.microsoft.com/office/drawing/2014/main" id="{C434C268-8FBA-4BC2-AB38-0F6D71B2349B}"/>
            </a:ext>
          </a:extLst>
        </xdr:cNvPr>
        <xdr:cNvSpPr/>
      </xdr:nvSpPr>
      <xdr:spPr>
        <a:xfrm>
          <a:off x="19685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130556</xdr:rowOff>
    </xdr:from>
    <xdr:to>
      <xdr:col>6</xdr:col>
      <xdr:colOff>38100</xdr:colOff>
      <xdr:row>102</xdr:row>
      <xdr:rowOff>60706</xdr:rowOff>
    </xdr:to>
    <xdr:sp macro="" textlink="">
      <xdr:nvSpPr>
        <xdr:cNvPr id="416" name="フローチャート: 判断 415">
          <a:extLst>
            <a:ext uri="{FF2B5EF4-FFF2-40B4-BE49-F238E27FC236}">
              <a16:creationId xmlns:a16="http://schemas.microsoft.com/office/drawing/2014/main" id="{F7B691E3-F42B-4A75-9253-19D73059ECE6}"/>
            </a:ext>
          </a:extLst>
        </xdr:cNvPr>
        <xdr:cNvSpPr/>
      </xdr:nvSpPr>
      <xdr:spPr>
        <a:xfrm>
          <a:off x="1079500" y="1744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6D711612-D885-4450-AC1C-D2807397AE0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278A313-F9E5-476B-AE29-45EF52684E0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ED8A916-AF1B-405C-B466-6122F51402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41D99E7-7F80-4C35-8966-8F57BD84762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507FDBD8-DAE8-46DE-A80F-81442E1A4C7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55118</xdr:rowOff>
    </xdr:from>
    <xdr:to>
      <xdr:col>24</xdr:col>
      <xdr:colOff>114300</xdr:colOff>
      <xdr:row>104</xdr:row>
      <xdr:rowOff>156718</xdr:rowOff>
    </xdr:to>
    <xdr:sp macro="" textlink="">
      <xdr:nvSpPr>
        <xdr:cNvPr id="422" name="楕円 421">
          <a:extLst>
            <a:ext uri="{FF2B5EF4-FFF2-40B4-BE49-F238E27FC236}">
              <a16:creationId xmlns:a16="http://schemas.microsoft.com/office/drawing/2014/main" id="{06EE7E69-874D-450C-9289-6222E9AA35F4}"/>
            </a:ext>
          </a:extLst>
        </xdr:cNvPr>
        <xdr:cNvSpPr/>
      </xdr:nvSpPr>
      <xdr:spPr>
        <a:xfrm>
          <a:off x="4584700" y="178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33545</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BD9A5C6D-BD79-480A-B922-FC2BE9CCDA3F}"/>
            </a:ext>
          </a:extLst>
        </xdr:cNvPr>
        <xdr:cNvSpPr txBox="1"/>
      </xdr:nvSpPr>
      <xdr:spPr>
        <a:xfrm>
          <a:off x="4673600" y="1786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169418</xdr:rowOff>
    </xdr:from>
    <xdr:to>
      <xdr:col>20</xdr:col>
      <xdr:colOff>38100</xdr:colOff>
      <xdr:row>104</xdr:row>
      <xdr:rowOff>99568</xdr:rowOff>
    </xdr:to>
    <xdr:sp macro="" textlink="">
      <xdr:nvSpPr>
        <xdr:cNvPr id="424" name="楕円 423">
          <a:extLst>
            <a:ext uri="{FF2B5EF4-FFF2-40B4-BE49-F238E27FC236}">
              <a16:creationId xmlns:a16="http://schemas.microsoft.com/office/drawing/2014/main" id="{DE5756A4-AED3-414F-923E-6960AAC75A74}"/>
            </a:ext>
          </a:extLst>
        </xdr:cNvPr>
        <xdr:cNvSpPr/>
      </xdr:nvSpPr>
      <xdr:spPr>
        <a:xfrm>
          <a:off x="3746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48768</xdr:rowOff>
    </xdr:from>
    <xdr:to>
      <xdr:col>24</xdr:col>
      <xdr:colOff>63500</xdr:colOff>
      <xdr:row>104</xdr:row>
      <xdr:rowOff>105918</xdr:rowOff>
    </xdr:to>
    <xdr:cxnSp macro="">
      <xdr:nvCxnSpPr>
        <xdr:cNvPr id="425" name="直線コネクタ 424">
          <a:extLst>
            <a:ext uri="{FF2B5EF4-FFF2-40B4-BE49-F238E27FC236}">
              <a16:creationId xmlns:a16="http://schemas.microsoft.com/office/drawing/2014/main" id="{07EB413B-4007-4DBC-8587-99F766CA6D8A}"/>
            </a:ext>
          </a:extLst>
        </xdr:cNvPr>
        <xdr:cNvCxnSpPr/>
      </xdr:nvCxnSpPr>
      <xdr:spPr>
        <a:xfrm>
          <a:off x="3797300" y="1787956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114554</xdr:rowOff>
    </xdr:from>
    <xdr:to>
      <xdr:col>15</xdr:col>
      <xdr:colOff>101600</xdr:colOff>
      <xdr:row>104</xdr:row>
      <xdr:rowOff>44704</xdr:rowOff>
    </xdr:to>
    <xdr:sp macro="" textlink="">
      <xdr:nvSpPr>
        <xdr:cNvPr id="426" name="楕円 425">
          <a:extLst>
            <a:ext uri="{FF2B5EF4-FFF2-40B4-BE49-F238E27FC236}">
              <a16:creationId xmlns:a16="http://schemas.microsoft.com/office/drawing/2014/main" id="{E582AEA8-0B56-4D9F-9E22-6F9087082D75}"/>
            </a:ext>
          </a:extLst>
        </xdr:cNvPr>
        <xdr:cNvSpPr/>
      </xdr:nvSpPr>
      <xdr:spPr>
        <a:xfrm>
          <a:off x="2857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165354</xdr:rowOff>
    </xdr:from>
    <xdr:to>
      <xdr:col>19</xdr:col>
      <xdr:colOff>177800</xdr:colOff>
      <xdr:row>104</xdr:row>
      <xdr:rowOff>48768</xdr:rowOff>
    </xdr:to>
    <xdr:cxnSp macro="">
      <xdr:nvCxnSpPr>
        <xdr:cNvPr id="427" name="直線コネクタ 426">
          <a:extLst>
            <a:ext uri="{FF2B5EF4-FFF2-40B4-BE49-F238E27FC236}">
              <a16:creationId xmlns:a16="http://schemas.microsoft.com/office/drawing/2014/main" id="{6644B1E5-151E-4F3C-8A9A-DB10EE633FF6}"/>
            </a:ext>
          </a:extLst>
        </xdr:cNvPr>
        <xdr:cNvCxnSpPr/>
      </xdr:nvCxnSpPr>
      <xdr:spPr>
        <a:xfrm>
          <a:off x="2908300" y="178247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64263</xdr:rowOff>
    </xdr:from>
    <xdr:to>
      <xdr:col>10</xdr:col>
      <xdr:colOff>165100</xdr:colOff>
      <xdr:row>103</xdr:row>
      <xdr:rowOff>165863</xdr:rowOff>
    </xdr:to>
    <xdr:sp macro="" textlink="">
      <xdr:nvSpPr>
        <xdr:cNvPr id="428" name="楕円 427">
          <a:extLst>
            <a:ext uri="{FF2B5EF4-FFF2-40B4-BE49-F238E27FC236}">
              <a16:creationId xmlns:a16="http://schemas.microsoft.com/office/drawing/2014/main" id="{1E67C5B5-9AE5-4A49-9D4C-23179D866D71}"/>
            </a:ext>
          </a:extLst>
        </xdr:cNvPr>
        <xdr:cNvSpPr/>
      </xdr:nvSpPr>
      <xdr:spPr>
        <a:xfrm>
          <a:off x="1968500" y="1772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115063</xdr:rowOff>
    </xdr:from>
    <xdr:to>
      <xdr:col>15</xdr:col>
      <xdr:colOff>50800</xdr:colOff>
      <xdr:row>103</xdr:row>
      <xdr:rowOff>165354</xdr:rowOff>
    </xdr:to>
    <xdr:cxnSp macro="">
      <xdr:nvCxnSpPr>
        <xdr:cNvPr id="429" name="直線コネクタ 428">
          <a:extLst>
            <a:ext uri="{FF2B5EF4-FFF2-40B4-BE49-F238E27FC236}">
              <a16:creationId xmlns:a16="http://schemas.microsoft.com/office/drawing/2014/main" id="{03998E47-AB27-4E98-BBD6-1BFCE716FEAE}"/>
            </a:ext>
          </a:extLst>
        </xdr:cNvPr>
        <xdr:cNvCxnSpPr/>
      </xdr:nvCxnSpPr>
      <xdr:spPr>
        <a:xfrm>
          <a:off x="2019300" y="177744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7113</xdr:rowOff>
    </xdr:from>
    <xdr:to>
      <xdr:col>6</xdr:col>
      <xdr:colOff>38100</xdr:colOff>
      <xdr:row>103</xdr:row>
      <xdr:rowOff>108713</xdr:rowOff>
    </xdr:to>
    <xdr:sp macro="" textlink="">
      <xdr:nvSpPr>
        <xdr:cNvPr id="430" name="楕円 429">
          <a:extLst>
            <a:ext uri="{FF2B5EF4-FFF2-40B4-BE49-F238E27FC236}">
              <a16:creationId xmlns:a16="http://schemas.microsoft.com/office/drawing/2014/main" id="{276CEAC8-5EBE-48F5-A3E8-AC92317100A8}"/>
            </a:ext>
          </a:extLst>
        </xdr:cNvPr>
        <xdr:cNvSpPr/>
      </xdr:nvSpPr>
      <xdr:spPr>
        <a:xfrm>
          <a:off x="10795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57913</xdr:rowOff>
    </xdr:from>
    <xdr:to>
      <xdr:col>10</xdr:col>
      <xdr:colOff>114300</xdr:colOff>
      <xdr:row>103</xdr:row>
      <xdr:rowOff>115063</xdr:rowOff>
    </xdr:to>
    <xdr:cxnSp macro="">
      <xdr:nvCxnSpPr>
        <xdr:cNvPr id="431" name="直線コネクタ 430">
          <a:extLst>
            <a:ext uri="{FF2B5EF4-FFF2-40B4-BE49-F238E27FC236}">
              <a16:creationId xmlns:a16="http://schemas.microsoft.com/office/drawing/2014/main" id="{BCC293EA-B2C1-4909-A1BD-762AA6FC2384}"/>
            </a:ext>
          </a:extLst>
        </xdr:cNvPr>
        <xdr:cNvCxnSpPr/>
      </xdr:nvCxnSpPr>
      <xdr:spPr>
        <a:xfrm>
          <a:off x="1130300" y="177172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31514</xdr:rowOff>
    </xdr:from>
    <xdr:ext cx="405111" cy="259045"/>
    <xdr:sp macro="" textlink="">
      <xdr:nvSpPr>
        <xdr:cNvPr id="432" name="n_1aveValue【市民会館】&#10;有形固定資産減価償却率">
          <a:extLst>
            <a:ext uri="{FF2B5EF4-FFF2-40B4-BE49-F238E27FC236}">
              <a16:creationId xmlns:a16="http://schemas.microsoft.com/office/drawing/2014/main" id="{6B2D8BD9-0EEC-4684-ADF0-4467C0FEC268}"/>
            </a:ext>
          </a:extLst>
        </xdr:cNvPr>
        <xdr:cNvSpPr txBox="1"/>
      </xdr:nvSpPr>
      <xdr:spPr>
        <a:xfrm>
          <a:off x="3582044" y="1717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45229</xdr:rowOff>
    </xdr:from>
    <xdr:ext cx="405111" cy="259045"/>
    <xdr:sp macro="" textlink="">
      <xdr:nvSpPr>
        <xdr:cNvPr id="433" name="n_2aveValue【市民会館】&#10;有形固定資産減価償却率">
          <a:extLst>
            <a:ext uri="{FF2B5EF4-FFF2-40B4-BE49-F238E27FC236}">
              <a16:creationId xmlns:a16="http://schemas.microsoft.com/office/drawing/2014/main" id="{B6C72CF1-7D76-44D0-9235-37A29234FF1B}"/>
            </a:ext>
          </a:extLst>
        </xdr:cNvPr>
        <xdr:cNvSpPr txBox="1"/>
      </xdr:nvSpPr>
      <xdr:spPr>
        <a:xfrm>
          <a:off x="2705744" y="1719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434" name="n_3aveValue【市民会館】&#10;有形固定資産減価償却率">
          <a:extLst>
            <a:ext uri="{FF2B5EF4-FFF2-40B4-BE49-F238E27FC236}">
              <a16:creationId xmlns:a16="http://schemas.microsoft.com/office/drawing/2014/main" id="{D72D8AB8-DD3B-40C9-B99D-8AC38BF707F6}"/>
            </a:ext>
          </a:extLst>
        </xdr:cNvPr>
        <xdr:cNvSpPr txBox="1"/>
      </xdr:nvSpPr>
      <xdr:spPr>
        <a:xfrm>
          <a:off x="18167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77233</xdr:rowOff>
    </xdr:from>
    <xdr:ext cx="405111" cy="259045"/>
    <xdr:sp macro="" textlink="">
      <xdr:nvSpPr>
        <xdr:cNvPr id="435" name="n_4aveValue【市民会館】&#10;有形固定資産減価償却率">
          <a:extLst>
            <a:ext uri="{FF2B5EF4-FFF2-40B4-BE49-F238E27FC236}">
              <a16:creationId xmlns:a16="http://schemas.microsoft.com/office/drawing/2014/main" id="{56BF1D37-F01A-48EB-A072-369A3A64B89C}"/>
            </a:ext>
          </a:extLst>
        </xdr:cNvPr>
        <xdr:cNvSpPr txBox="1"/>
      </xdr:nvSpPr>
      <xdr:spPr>
        <a:xfrm>
          <a:off x="927744" y="1722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90695</xdr:rowOff>
    </xdr:from>
    <xdr:ext cx="405111" cy="259045"/>
    <xdr:sp macro="" textlink="">
      <xdr:nvSpPr>
        <xdr:cNvPr id="436" name="n_1mainValue【市民会館】&#10;有形固定資産減価償却率">
          <a:extLst>
            <a:ext uri="{FF2B5EF4-FFF2-40B4-BE49-F238E27FC236}">
              <a16:creationId xmlns:a16="http://schemas.microsoft.com/office/drawing/2014/main" id="{4CFEED1D-5EBA-402E-9D94-5B38524BE406}"/>
            </a:ext>
          </a:extLst>
        </xdr:cNvPr>
        <xdr:cNvSpPr txBox="1"/>
      </xdr:nvSpPr>
      <xdr:spPr>
        <a:xfrm>
          <a:off x="3582044" y="1792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35831</xdr:rowOff>
    </xdr:from>
    <xdr:ext cx="405111" cy="259045"/>
    <xdr:sp macro="" textlink="">
      <xdr:nvSpPr>
        <xdr:cNvPr id="437" name="n_2mainValue【市民会館】&#10;有形固定資産減価償却率">
          <a:extLst>
            <a:ext uri="{FF2B5EF4-FFF2-40B4-BE49-F238E27FC236}">
              <a16:creationId xmlns:a16="http://schemas.microsoft.com/office/drawing/2014/main" id="{0939634A-559C-4FC2-B956-073F51EB4D2E}"/>
            </a:ext>
          </a:extLst>
        </xdr:cNvPr>
        <xdr:cNvSpPr txBox="1"/>
      </xdr:nvSpPr>
      <xdr:spPr>
        <a:xfrm>
          <a:off x="2705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156990</xdr:rowOff>
    </xdr:from>
    <xdr:ext cx="405111" cy="259045"/>
    <xdr:sp macro="" textlink="">
      <xdr:nvSpPr>
        <xdr:cNvPr id="438" name="n_3mainValue【市民会館】&#10;有形固定資産減価償却率">
          <a:extLst>
            <a:ext uri="{FF2B5EF4-FFF2-40B4-BE49-F238E27FC236}">
              <a16:creationId xmlns:a16="http://schemas.microsoft.com/office/drawing/2014/main" id="{B34B3FC1-F8D2-440C-89F7-31A9675C6095}"/>
            </a:ext>
          </a:extLst>
        </xdr:cNvPr>
        <xdr:cNvSpPr txBox="1"/>
      </xdr:nvSpPr>
      <xdr:spPr>
        <a:xfrm>
          <a:off x="1816744" y="1781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99840</xdr:rowOff>
    </xdr:from>
    <xdr:ext cx="405111" cy="259045"/>
    <xdr:sp macro="" textlink="">
      <xdr:nvSpPr>
        <xdr:cNvPr id="439" name="n_4mainValue【市民会館】&#10;有形固定資産減価償却率">
          <a:extLst>
            <a:ext uri="{FF2B5EF4-FFF2-40B4-BE49-F238E27FC236}">
              <a16:creationId xmlns:a16="http://schemas.microsoft.com/office/drawing/2014/main" id="{E60667C9-919D-4DF1-8FFC-A073341DDB60}"/>
            </a:ext>
          </a:extLst>
        </xdr:cNvPr>
        <xdr:cNvSpPr txBox="1"/>
      </xdr:nvSpPr>
      <xdr:spPr>
        <a:xfrm>
          <a:off x="927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637FF08-E31D-43B2-8A28-096B75FAE8A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985556A0-520A-4BAE-BF73-8AA6F9B91DF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5317A1C5-A840-4EFB-8C53-0029A1629F8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5316331-9975-49A4-99CA-37A1F895E2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1886A8C-8953-4705-B29E-C9F8326A888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CD7F6E28-F703-4A0C-A227-540F6A28DBC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4F7636A9-780F-43D4-9CBF-1BF384659D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CFC17252-090C-4485-AACF-AAC8E47F71F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4F4EB289-BCED-40AF-8EC2-5EEA84A496F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0FD78FB-512A-4936-B81A-D73130B3F9D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50" name="直線コネクタ 449">
          <a:extLst>
            <a:ext uri="{FF2B5EF4-FFF2-40B4-BE49-F238E27FC236}">
              <a16:creationId xmlns:a16="http://schemas.microsoft.com/office/drawing/2014/main" id="{523E26AF-005C-4B56-9B9F-E9F1F6B71363}"/>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51" name="テキスト ボックス 450">
          <a:extLst>
            <a:ext uri="{FF2B5EF4-FFF2-40B4-BE49-F238E27FC236}">
              <a16:creationId xmlns:a16="http://schemas.microsoft.com/office/drawing/2014/main" id="{A52694FF-AD18-49BD-90A3-7BBE0BD00CD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47AC350F-06BB-4BB0-BA99-D373C5D956B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3BBEF1B5-2DC0-4EB4-A46D-0C1B2D099C5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54" name="直線コネクタ 453">
          <a:extLst>
            <a:ext uri="{FF2B5EF4-FFF2-40B4-BE49-F238E27FC236}">
              <a16:creationId xmlns:a16="http://schemas.microsoft.com/office/drawing/2014/main" id="{22907B44-6220-40D8-AC95-C9563305FE5F}"/>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55" name="テキスト ボックス 454">
          <a:extLst>
            <a:ext uri="{FF2B5EF4-FFF2-40B4-BE49-F238E27FC236}">
              <a16:creationId xmlns:a16="http://schemas.microsoft.com/office/drawing/2014/main" id="{90067766-DD8D-43FD-83FD-9518E181C21D}"/>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CB163AD1-E933-4E2D-85B4-13CD67BC485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F5625015-D51E-4D2F-AAB8-8721F1D5E3F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C7DA4487-1EFE-4573-A801-ED3D8B26794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107</xdr:row>
      <xdr:rowOff>99061</xdr:rowOff>
    </xdr:to>
    <xdr:cxnSp macro="">
      <xdr:nvCxnSpPr>
        <xdr:cNvPr id="459" name="直線コネクタ 458">
          <a:extLst>
            <a:ext uri="{FF2B5EF4-FFF2-40B4-BE49-F238E27FC236}">
              <a16:creationId xmlns:a16="http://schemas.microsoft.com/office/drawing/2014/main" id="{984BAD08-C76D-40F8-84EC-1C3EEF488888}"/>
            </a:ext>
          </a:extLst>
        </xdr:cNvPr>
        <xdr:cNvCxnSpPr/>
      </xdr:nvCxnSpPr>
      <xdr:spPr>
        <a:xfrm flipV="1">
          <a:off x="10476865" y="17198339"/>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60" name="【市民会館】&#10;一人当たり面積最小値テキスト">
          <a:extLst>
            <a:ext uri="{FF2B5EF4-FFF2-40B4-BE49-F238E27FC236}">
              <a16:creationId xmlns:a16="http://schemas.microsoft.com/office/drawing/2014/main" id="{11439B16-494A-427E-8965-FEB294FA7396}"/>
            </a:ext>
          </a:extLst>
        </xdr:cNvPr>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61" name="直線コネクタ 460">
          <a:extLst>
            <a:ext uri="{FF2B5EF4-FFF2-40B4-BE49-F238E27FC236}">
              <a16:creationId xmlns:a16="http://schemas.microsoft.com/office/drawing/2014/main" id="{A1C94CC1-8A11-4F5D-914A-B96233EFDFC1}"/>
            </a:ext>
          </a:extLst>
        </xdr:cNvPr>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2" name="【市民会館】&#10;一人当たり面積最大値テキスト">
          <a:extLst>
            <a:ext uri="{FF2B5EF4-FFF2-40B4-BE49-F238E27FC236}">
              <a16:creationId xmlns:a16="http://schemas.microsoft.com/office/drawing/2014/main" id="{DA970353-C847-4B1B-A542-EA6E78ED87D2}"/>
            </a:ext>
          </a:extLst>
        </xdr:cNvPr>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3" name="直線コネクタ 462">
          <a:extLst>
            <a:ext uri="{FF2B5EF4-FFF2-40B4-BE49-F238E27FC236}">
              <a16:creationId xmlns:a16="http://schemas.microsoft.com/office/drawing/2014/main" id="{83171EE4-65AD-4DAA-8337-92C1C0239432}"/>
            </a:ext>
          </a:extLst>
        </xdr:cNvPr>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64" name="【市民会館】&#10;一人当たり面積平均値テキスト">
          <a:extLst>
            <a:ext uri="{FF2B5EF4-FFF2-40B4-BE49-F238E27FC236}">
              <a16:creationId xmlns:a16="http://schemas.microsoft.com/office/drawing/2014/main" id="{60C3573D-8388-4076-B5C5-659440916660}"/>
            </a:ext>
          </a:extLst>
        </xdr:cNvPr>
        <xdr:cNvSpPr txBox="1"/>
      </xdr:nvSpPr>
      <xdr:spPr>
        <a:xfrm>
          <a:off x="10515600" y="17988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65" name="フローチャート: 判断 464">
          <a:extLst>
            <a:ext uri="{FF2B5EF4-FFF2-40B4-BE49-F238E27FC236}">
              <a16:creationId xmlns:a16="http://schemas.microsoft.com/office/drawing/2014/main" id="{428268C0-7986-47A4-81CA-2EB5B1F2D5E8}"/>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66" name="フローチャート: 判断 465">
          <a:extLst>
            <a:ext uri="{FF2B5EF4-FFF2-40B4-BE49-F238E27FC236}">
              <a16:creationId xmlns:a16="http://schemas.microsoft.com/office/drawing/2014/main" id="{1A4D1B4F-935E-469E-9FD3-E573F646E293}"/>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67" name="フローチャート: 判断 466">
          <a:extLst>
            <a:ext uri="{FF2B5EF4-FFF2-40B4-BE49-F238E27FC236}">
              <a16:creationId xmlns:a16="http://schemas.microsoft.com/office/drawing/2014/main" id="{EA73FB81-F934-48B9-A7DE-E6B01522BA41}"/>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168275</xdr:rowOff>
    </xdr:from>
    <xdr:to>
      <xdr:col>41</xdr:col>
      <xdr:colOff>101600</xdr:colOff>
      <xdr:row>105</xdr:row>
      <xdr:rowOff>98425</xdr:rowOff>
    </xdr:to>
    <xdr:sp macro="" textlink="">
      <xdr:nvSpPr>
        <xdr:cNvPr id="468" name="フローチャート: 判断 467">
          <a:extLst>
            <a:ext uri="{FF2B5EF4-FFF2-40B4-BE49-F238E27FC236}">
              <a16:creationId xmlns:a16="http://schemas.microsoft.com/office/drawing/2014/main" id="{CD0A0735-A5F8-41A9-83BC-BF264FFBEA87}"/>
            </a:ext>
          </a:extLst>
        </xdr:cNvPr>
        <xdr:cNvSpPr/>
      </xdr:nvSpPr>
      <xdr:spPr>
        <a:xfrm>
          <a:off x="781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69" name="フローチャート: 判断 468">
          <a:extLst>
            <a:ext uri="{FF2B5EF4-FFF2-40B4-BE49-F238E27FC236}">
              <a16:creationId xmlns:a16="http://schemas.microsoft.com/office/drawing/2014/main" id="{EC4BCBB9-B6DD-4DC3-A63E-6EE70D696F91}"/>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E8521FA-0EBE-4738-9940-AA2E47A4AE6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FC2A398A-A5A5-4FBB-8219-947565D436A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F24BC498-251B-42D0-A90F-7FB6D2B8832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4EDE1347-A06E-4F86-8FAE-49559DDFD93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AB958C7-7F34-4333-B51B-5CCD621FC27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116839</xdr:rowOff>
    </xdr:from>
    <xdr:to>
      <xdr:col>55</xdr:col>
      <xdr:colOff>50800</xdr:colOff>
      <xdr:row>102</xdr:row>
      <xdr:rowOff>46989</xdr:rowOff>
    </xdr:to>
    <xdr:sp macro="" textlink="">
      <xdr:nvSpPr>
        <xdr:cNvPr id="475" name="楕円 474">
          <a:extLst>
            <a:ext uri="{FF2B5EF4-FFF2-40B4-BE49-F238E27FC236}">
              <a16:creationId xmlns:a16="http://schemas.microsoft.com/office/drawing/2014/main" id="{A05A562E-6763-444F-85C0-992C1527797F}"/>
            </a:ext>
          </a:extLst>
        </xdr:cNvPr>
        <xdr:cNvSpPr/>
      </xdr:nvSpPr>
      <xdr:spPr>
        <a:xfrm>
          <a:off x="10426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139716</xdr:rowOff>
    </xdr:from>
    <xdr:ext cx="469744" cy="259045"/>
    <xdr:sp macro="" textlink="">
      <xdr:nvSpPr>
        <xdr:cNvPr id="476" name="【市民会館】&#10;一人当たり面積該当値テキスト">
          <a:extLst>
            <a:ext uri="{FF2B5EF4-FFF2-40B4-BE49-F238E27FC236}">
              <a16:creationId xmlns:a16="http://schemas.microsoft.com/office/drawing/2014/main" id="{ECE029E2-DD44-4F8D-9A6F-441D4887865A}"/>
            </a:ext>
          </a:extLst>
        </xdr:cNvPr>
        <xdr:cNvSpPr txBox="1"/>
      </xdr:nvSpPr>
      <xdr:spPr>
        <a:xfrm>
          <a:off x="10515600"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116839</xdr:rowOff>
    </xdr:from>
    <xdr:to>
      <xdr:col>50</xdr:col>
      <xdr:colOff>165100</xdr:colOff>
      <xdr:row>102</xdr:row>
      <xdr:rowOff>46989</xdr:rowOff>
    </xdr:to>
    <xdr:sp macro="" textlink="">
      <xdr:nvSpPr>
        <xdr:cNvPr id="477" name="楕円 476">
          <a:extLst>
            <a:ext uri="{FF2B5EF4-FFF2-40B4-BE49-F238E27FC236}">
              <a16:creationId xmlns:a16="http://schemas.microsoft.com/office/drawing/2014/main" id="{8B8E27A5-85A8-4F66-8F64-C26A66A5C374}"/>
            </a:ext>
          </a:extLst>
        </xdr:cNvPr>
        <xdr:cNvSpPr/>
      </xdr:nvSpPr>
      <xdr:spPr>
        <a:xfrm>
          <a:off x="9588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167639</xdr:rowOff>
    </xdr:from>
    <xdr:to>
      <xdr:col>55</xdr:col>
      <xdr:colOff>0</xdr:colOff>
      <xdr:row>101</xdr:row>
      <xdr:rowOff>167639</xdr:rowOff>
    </xdr:to>
    <xdr:cxnSp macro="">
      <xdr:nvCxnSpPr>
        <xdr:cNvPr id="478" name="直線コネクタ 477">
          <a:extLst>
            <a:ext uri="{FF2B5EF4-FFF2-40B4-BE49-F238E27FC236}">
              <a16:creationId xmlns:a16="http://schemas.microsoft.com/office/drawing/2014/main" id="{BAF38F18-812F-4053-B0D9-3219F044E174}"/>
            </a:ext>
          </a:extLst>
        </xdr:cNvPr>
        <xdr:cNvCxnSpPr/>
      </xdr:nvCxnSpPr>
      <xdr:spPr>
        <a:xfrm>
          <a:off x="9639300" y="17484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116839</xdr:rowOff>
    </xdr:from>
    <xdr:to>
      <xdr:col>46</xdr:col>
      <xdr:colOff>38100</xdr:colOff>
      <xdr:row>102</xdr:row>
      <xdr:rowOff>46989</xdr:rowOff>
    </xdr:to>
    <xdr:sp macro="" textlink="">
      <xdr:nvSpPr>
        <xdr:cNvPr id="479" name="楕円 478">
          <a:extLst>
            <a:ext uri="{FF2B5EF4-FFF2-40B4-BE49-F238E27FC236}">
              <a16:creationId xmlns:a16="http://schemas.microsoft.com/office/drawing/2014/main" id="{C4F98CFA-C43B-4576-9FD2-D8F912134BEA}"/>
            </a:ext>
          </a:extLst>
        </xdr:cNvPr>
        <xdr:cNvSpPr/>
      </xdr:nvSpPr>
      <xdr:spPr>
        <a:xfrm>
          <a:off x="8699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167639</xdr:rowOff>
    </xdr:from>
    <xdr:to>
      <xdr:col>50</xdr:col>
      <xdr:colOff>114300</xdr:colOff>
      <xdr:row>101</xdr:row>
      <xdr:rowOff>167639</xdr:rowOff>
    </xdr:to>
    <xdr:cxnSp macro="">
      <xdr:nvCxnSpPr>
        <xdr:cNvPr id="480" name="直線コネクタ 479">
          <a:extLst>
            <a:ext uri="{FF2B5EF4-FFF2-40B4-BE49-F238E27FC236}">
              <a16:creationId xmlns:a16="http://schemas.microsoft.com/office/drawing/2014/main" id="{CC865122-A666-496D-B245-E6042655F02D}"/>
            </a:ext>
          </a:extLst>
        </xdr:cNvPr>
        <xdr:cNvCxnSpPr/>
      </xdr:nvCxnSpPr>
      <xdr:spPr>
        <a:xfrm>
          <a:off x="8750300" y="1748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116839</xdr:rowOff>
    </xdr:from>
    <xdr:to>
      <xdr:col>41</xdr:col>
      <xdr:colOff>101600</xdr:colOff>
      <xdr:row>102</xdr:row>
      <xdr:rowOff>46989</xdr:rowOff>
    </xdr:to>
    <xdr:sp macro="" textlink="">
      <xdr:nvSpPr>
        <xdr:cNvPr id="481" name="楕円 480">
          <a:extLst>
            <a:ext uri="{FF2B5EF4-FFF2-40B4-BE49-F238E27FC236}">
              <a16:creationId xmlns:a16="http://schemas.microsoft.com/office/drawing/2014/main" id="{C296D6BE-BA14-4AB2-B12D-8B56602D0CB1}"/>
            </a:ext>
          </a:extLst>
        </xdr:cNvPr>
        <xdr:cNvSpPr/>
      </xdr:nvSpPr>
      <xdr:spPr>
        <a:xfrm>
          <a:off x="781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167639</xdr:rowOff>
    </xdr:from>
    <xdr:to>
      <xdr:col>45</xdr:col>
      <xdr:colOff>177800</xdr:colOff>
      <xdr:row>101</xdr:row>
      <xdr:rowOff>167639</xdr:rowOff>
    </xdr:to>
    <xdr:cxnSp macro="">
      <xdr:nvCxnSpPr>
        <xdr:cNvPr id="482" name="直線コネクタ 481">
          <a:extLst>
            <a:ext uri="{FF2B5EF4-FFF2-40B4-BE49-F238E27FC236}">
              <a16:creationId xmlns:a16="http://schemas.microsoft.com/office/drawing/2014/main" id="{CDEF4417-DE8C-43C0-B1C0-2B67C5039C48}"/>
            </a:ext>
          </a:extLst>
        </xdr:cNvPr>
        <xdr:cNvCxnSpPr/>
      </xdr:nvCxnSpPr>
      <xdr:spPr>
        <a:xfrm>
          <a:off x="7861300" y="1748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116839</xdr:rowOff>
    </xdr:from>
    <xdr:to>
      <xdr:col>36</xdr:col>
      <xdr:colOff>165100</xdr:colOff>
      <xdr:row>102</xdr:row>
      <xdr:rowOff>46989</xdr:rowOff>
    </xdr:to>
    <xdr:sp macro="" textlink="">
      <xdr:nvSpPr>
        <xdr:cNvPr id="483" name="楕円 482">
          <a:extLst>
            <a:ext uri="{FF2B5EF4-FFF2-40B4-BE49-F238E27FC236}">
              <a16:creationId xmlns:a16="http://schemas.microsoft.com/office/drawing/2014/main" id="{5583231B-5153-4CBF-BED8-005991B180CE}"/>
            </a:ext>
          </a:extLst>
        </xdr:cNvPr>
        <xdr:cNvSpPr/>
      </xdr:nvSpPr>
      <xdr:spPr>
        <a:xfrm>
          <a:off x="692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167639</xdr:rowOff>
    </xdr:from>
    <xdr:to>
      <xdr:col>41</xdr:col>
      <xdr:colOff>50800</xdr:colOff>
      <xdr:row>101</xdr:row>
      <xdr:rowOff>167639</xdr:rowOff>
    </xdr:to>
    <xdr:cxnSp macro="">
      <xdr:nvCxnSpPr>
        <xdr:cNvPr id="484" name="直線コネクタ 483">
          <a:extLst>
            <a:ext uri="{FF2B5EF4-FFF2-40B4-BE49-F238E27FC236}">
              <a16:creationId xmlns:a16="http://schemas.microsoft.com/office/drawing/2014/main" id="{7E368577-7E53-4381-8B75-6187715F2AFC}"/>
            </a:ext>
          </a:extLst>
        </xdr:cNvPr>
        <xdr:cNvCxnSpPr/>
      </xdr:nvCxnSpPr>
      <xdr:spPr>
        <a:xfrm>
          <a:off x="6972300" y="1748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85" name="n_1aveValue【市民会館】&#10;一人当たり面積">
          <a:extLst>
            <a:ext uri="{FF2B5EF4-FFF2-40B4-BE49-F238E27FC236}">
              <a16:creationId xmlns:a16="http://schemas.microsoft.com/office/drawing/2014/main" id="{7280916A-EFE9-4ADD-8947-0C1350C08401}"/>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86" name="n_2aveValue【市民会館】&#10;一人当たり面積">
          <a:extLst>
            <a:ext uri="{FF2B5EF4-FFF2-40B4-BE49-F238E27FC236}">
              <a16:creationId xmlns:a16="http://schemas.microsoft.com/office/drawing/2014/main" id="{D5D134B7-6B3B-4F52-9F60-32E56DF0A157}"/>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89552</xdr:rowOff>
    </xdr:from>
    <xdr:ext cx="469744" cy="259045"/>
    <xdr:sp macro="" textlink="">
      <xdr:nvSpPr>
        <xdr:cNvPr id="487" name="n_3aveValue【市民会館】&#10;一人当たり面積">
          <a:extLst>
            <a:ext uri="{FF2B5EF4-FFF2-40B4-BE49-F238E27FC236}">
              <a16:creationId xmlns:a16="http://schemas.microsoft.com/office/drawing/2014/main" id="{D02A72D8-008E-440C-8F60-64F2A7F89AE5}"/>
            </a:ext>
          </a:extLst>
        </xdr:cNvPr>
        <xdr:cNvSpPr txBox="1"/>
      </xdr:nvSpPr>
      <xdr:spPr>
        <a:xfrm>
          <a:off x="7626427" y="180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488" name="n_4aveValue【市民会館】&#10;一人当たり面積">
          <a:extLst>
            <a:ext uri="{FF2B5EF4-FFF2-40B4-BE49-F238E27FC236}">
              <a16:creationId xmlns:a16="http://schemas.microsoft.com/office/drawing/2014/main" id="{F199BFB9-4E03-4718-B6BF-03BB28340E53}"/>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63516</xdr:rowOff>
    </xdr:from>
    <xdr:ext cx="469744" cy="259045"/>
    <xdr:sp macro="" textlink="">
      <xdr:nvSpPr>
        <xdr:cNvPr id="489" name="n_1mainValue【市民会館】&#10;一人当たり面積">
          <a:extLst>
            <a:ext uri="{FF2B5EF4-FFF2-40B4-BE49-F238E27FC236}">
              <a16:creationId xmlns:a16="http://schemas.microsoft.com/office/drawing/2014/main" id="{613818D5-6E80-4F01-8D10-7A832BAB4C66}"/>
            </a:ext>
          </a:extLst>
        </xdr:cNvPr>
        <xdr:cNvSpPr txBox="1"/>
      </xdr:nvSpPr>
      <xdr:spPr>
        <a:xfrm>
          <a:off x="93917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63516</xdr:rowOff>
    </xdr:from>
    <xdr:ext cx="469744" cy="259045"/>
    <xdr:sp macro="" textlink="">
      <xdr:nvSpPr>
        <xdr:cNvPr id="490" name="n_2mainValue【市民会館】&#10;一人当たり面積">
          <a:extLst>
            <a:ext uri="{FF2B5EF4-FFF2-40B4-BE49-F238E27FC236}">
              <a16:creationId xmlns:a16="http://schemas.microsoft.com/office/drawing/2014/main" id="{9CD016DC-CC0A-4212-9032-157E4F9BC762}"/>
            </a:ext>
          </a:extLst>
        </xdr:cNvPr>
        <xdr:cNvSpPr txBox="1"/>
      </xdr:nvSpPr>
      <xdr:spPr>
        <a:xfrm>
          <a:off x="8515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63516</xdr:rowOff>
    </xdr:from>
    <xdr:ext cx="469744" cy="259045"/>
    <xdr:sp macro="" textlink="">
      <xdr:nvSpPr>
        <xdr:cNvPr id="491" name="n_3mainValue【市民会館】&#10;一人当たり面積">
          <a:extLst>
            <a:ext uri="{FF2B5EF4-FFF2-40B4-BE49-F238E27FC236}">
              <a16:creationId xmlns:a16="http://schemas.microsoft.com/office/drawing/2014/main" id="{1580E4B9-4651-4997-933C-8B1C6B3F01E6}"/>
            </a:ext>
          </a:extLst>
        </xdr:cNvPr>
        <xdr:cNvSpPr txBox="1"/>
      </xdr:nvSpPr>
      <xdr:spPr>
        <a:xfrm>
          <a:off x="7626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63516</xdr:rowOff>
    </xdr:from>
    <xdr:ext cx="469744" cy="259045"/>
    <xdr:sp macro="" textlink="">
      <xdr:nvSpPr>
        <xdr:cNvPr id="492" name="n_4mainValue【市民会館】&#10;一人当たり面積">
          <a:extLst>
            <a:ext uri="{FF2B5EF4-FFF2-40B4-BE49-F238E27FC236}">
              <a16:creationId xmlns:a16="http://schemas.microsoft.com/office/drawing/2014/main" id="{36139B0D-09F4-4514-B71B-6A456A3DB96E}"/>
            </a:ext>
          </a:extLst>
        </xdr:cNvPr>
        <xdr:cNvSpPr txBox="1"/>
      </xdr:nvSpPr>
      <xdr:spPr>
        <a:xfrm>
          <a:off x="6737427" y="1720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F0C44C68-B25C-48CD-BF38-02E49BF242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F8FA07C-AA91-4FE5-9854-AF1E0F3E632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1A56A399-7B4E-4CF0-B98C-B6362338976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96CBA39F-3C18-4D86-B140-CD458699BD8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BE1F960E-3580-402E-9DA4-E4BEBEE4EE4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EF6F13CE-3196-4402-8FD9-24D8F347F7D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F9B80C71-FC72-4CB5-B581-7435A67085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B23AC1FA-9005-45DE-BD30-6A6984BE0F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2CAC044C-6057-4CA3-A677-D8D576AE4CC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844A99C-4831-43EF-AFA1-31A0F6665DE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3" name="テキスト ボックス 502">
          <a:extLst>
            <a:ext uri="{FF2B5EF4-FFF2-40B4-BE49-F238E27FC236}">
              <a16:creationId xmlns:a16="http://schemas.microsoft.com/office/drawing/2014/main" id="{C18538AA-FCE6-4640-B984-CC0198D16C2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F0D0A7F4-A9E5-4A3C-9E1D-43E4A3A24B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505" name="テキスト ボックス 504">
          <a:extLst>
            <a:ext uri="{FF2B5EF4-FFF2-40B4-BE49-F238E27FC236}">
              <a16:creationId xmlns:a16="http://schemas.microsoft.com/office/drawing/2014/main" id="{016C301F-1A0D-4F2A-ADC9-3717E8B2EADB}"/>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D9C7BE73-4E5A-4E45-B7ED-DB3C36AE111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254B6B58-E53B-47C4-8FDF-99AF71C545C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DDC0C5C5-5838-4369-BEC1-1EFC43BEDE8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723335BB-E591-41C3-A4C6-52D4C124F85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87F874FC-A448-4DFC-97A3-170A19E7B56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9E709D0-D9BB-40BE-8A37-7B7CCA6E029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F80376CB-C3BA-4208-8136-4F27912E492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DCCAD8DB-CF9B-46A1-A2C2-4277A580057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8F296837-EB76-43E5-B3AD-906D8A31CCE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515" name="テキスト ボックス 514">
          <a:extLst>
            <a:ext uri="{FF2B5EF4-FFF2-40B4-BE49-F238E27FC236}">
              <a16:creationId xmlns:a16="http://schemas.microsoft.com/office/drawing/2014/main" id="{C089BEF9-B3D1-4814-8BE5-184F003D1723}"/>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89C8E2CE-D871-4652-9D3B-11A1E97EA40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7" name="テキスト ボックス 516">
          <a:extLst>
            <a:ext uri="{FF2B5EF4-FFF2-40B4-BE49-F238E27FC236}">
              <a16:creationId xmlns:a16="http://schemas.microsoft.com/office/drawing/2014/main" id="{6029559B-B01E-4D0B-A492-4F8B29ED4569}"/>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162C5B6-A8CD-48DB-9F53-89C08173EB9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162742</xdr:rowOff>
    </xdr:from>
    <xdr:to>
      <xdr:col>85</xdr:col>
      <xdr:colOff>126364</xdr:colOff>
      <xdr:row>42</xdr:row>
      <xdr:rowOff>76200</xdr:rowOff>
    </xdr:to>
    <xdr:cxnSp macro="">
      <xdr:nvCxnSpPr>
        <xdr:cNvPr id="519" name="直線コネクタ 518">
          <a:extLst>
            <a:ext uri="{FF2B5EF4-FFF2-40B4-BE49-F238E27FC236}">
              <a16:creationId xmlns:a16="http://schemas.microsoft.com/office/drawing/2014/main" id="{4B32949C-F0F1-4558-B3CF-6686B6B20F24}"/>
            </a:ext>
          </a:extLst>
        </xdr:cNvPr>
        <xdr:cNvCxnSpPr/>
      </xdr:nvCxnSpPr>
      <xdr:spPr>
        <a:xfrm flipV="1">
          <a:off x="16318864" y="6163492"/>
          <a:ext cx="0" cy="11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556E4592-51F7-425C-9D1A-3651413910A5}"/>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21" name="直線コネクタ 520">
          <a:extLst>
            <a:ext uri="{FF2B5EF4-FFF2-40B4-BE49-F238E27FC236}">
              <a16:creationId xmlns:a16="http://schemas.microsoft.com/office/drawing/2014/main" id="{31B3D382-DEF9-4470-A63E-A4D4F3311D64}"/>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109419</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918B169B-3E2E-43E8-AF36-A8C3FD9D73D8}"/>
            </a:ext>
          </a:extLst>
        </xdr:cNvPr>
        <xdr:cNvSpPr txBox="1"/>
      </xdr:nvSpPr>
      <xdr:spPr>
        <a:xfrm>
          <a:off x="16357600" y="593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162742</xdr:rowOff>
    </xdr:from>
    <xdr:to>
      <xdr:col>86</xdr:col>
      <xdr:colOff>25400</xdr:colOff>
      <xdr:row>35</xdr:row>
      <xdr:rowOff>162742</xdr:rowOff>
    </xdr:to>
    <xdr:cxnSp macro="">
      <xdr:nvCxnSpPr>
        <xdr:cNvPr id="523" name="直線コネクタ 522">
          <a:extLst>
            <a:ext uri="{FF2B5EF4-FFF2-40B4-BE49-F238E27FC236}">
              <a16:creationId xmlns:a16="http://schemas.microsoft.com/office/drawing/2014/main" id="{44A51BFD-952A-49A7-90A3-253EFB1541EF}"/>
            </a:ext>
          </a:extLst>
        </xdr:cNvPr>
        <xdr:cNvCxnSpPr/>
      </xdr:nvCxnSpPr>
      <xdr:spPr>
        <a:xfrm>
          <a:off x="16230600" y="616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132823</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643AE36A-D10B-4F8D-B385-93FD89D929B4}"/>
            </a:ext>
          </a:extLst>
        </xdr:cNvPr>
        <xdr:cNvSpPr txBox="1"/>
      </xdr:nvSpPr>
      <xdr:spPr>
        <a:xfrm>
          <a:off x="16357600" y="6819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525" name="フローチャート: 判断 524">
          <a:extLst>
            <a:ext uri="{FF2B5EF4-FFF2-40B4-BE49-F238E27FC236}">
              <a16:creationId xmlns:a16="http://schemas.microsoft.com/office/drawing/2014/main" id="{8A749775-76DB-4A33-A005-C63F86A483EC}"/>
            </a:ext>
          </a:extLst>
        </xdr:cNvPr>
        <xdr:cNvSpPr/>
      </xdr:nvSpPr>
      <xdr:spPr>
        <a:xfrm>
          <a:off x="16268700" y="684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131535</xdr:rowOff>
    </xdr:from>
    <xdr:to>
      <xdr:col>81</xdr:col>
      <xdr:colOff>101600</xdr:colOff>
      <xdr:row>40</xdr:row>
      <xdr:rowOff>61685</xdr:rowOff>
    </xdr:to>
    <xdr:sp macro="" textlink="">
      <xdr:nvSpPr>
        <xdr:cNvPr id="526" name="フローチャート: 判断 525">
          <a:extLst>
            <a:ext uri="{FF2B5EF4-FFF2-40B4-BE49-F238E27FC236}">
              <a16:creationId xmlns:a16="http://schemas.microsoft.com/office/drawing/2014/main" id="{0D8771A2-1857-4DF4-8DDA-C4AC273658A6}"/>
            </a:ext>
          </a:extLst>
        </xdr:cNvPr>
        <xdr:cNvSpPr/>
      </xdr:nvSpPr>
      <xdr:spPr>
        <a:xfrm>
          <a:off x="1543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46627</xdr:rowOff>
    </xdr:from>
    <xdr:to>
      <xdr:col>76</xdr:col>
      <xdr:colOff>165100</xdr:colOff>
      <xdr:row>39</xdr:row>
      <xdr:rowOff>148227</xdr:rowOff>
    </xdr:to>
    <xdr:sp macro="" textlink="">
      <xdr:nvSpPr>
        <xdr:cNvPr id="527" name="フローチャート: 判断 526">
          <a:extLst>
            <a:ext uri="{FF2B5EF4-FFF2-40B4-BE49-F238E27FC236}">
              <a16:creationId xmlns:a16="http://schemas.microsoft.com/office/drawing/2014/main" id="{AAE18E86-6A3E-4993-87D0-AB30395F8E0C}"/>
            </a:ext>
          </a:extLst>
        </xdr:cNvPr>
        <xdr:cNvSpPr/>
      </xdr:nvSpPr>
      <xdr:spPr>
        <a:xfrm>
          <a:off x="14541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156028</xdr:rowOff>
    </xdr:from>
    <xdr:to>
      <xdr:col>72</xdr:col>
      <xdr:colOff>38100</xdr:colOff>
      <xdr:row>39</xdr:row>
      <xdr:rowOff>86178</xdr:rowOff>
    </xdr:to>
    <xdr:sp macro="" textlink="">
      <xdr:nvSpPr>
        <xdr:cNvPr id="528" name="フローチャート: 判断 527">
          <a:extLst>
            <a:ext uri="{FF2B5EF4-FFF2-40B4-BE49-F238E27FC236}">
              <a16:creationId xmlns:a16="http://schemas.microsoft.com/office/drawing/2014/main" id="{EFAD9718-A876-46C1-B771-74294ECD87EB}"/>
            </a:ext>
          </a:extLst>
        </xdr:cNvPr>
        <xdr:cNvSpPr/>
      </xdr:nvSpPr>
      <xdr:spPr>
        <a:xfrm>
          <a:off x="13652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133169</xdr:rowOff>
    </xdr:from>
    <xdr:to>
      <xdr:col>67</xdr:col>
      <xdr:colOff>101600</xdr:colOff>
      <xdr:row>39</xdr:row>
      <xdr:rowOff>63319</xdr:rowOff>
    </xdr:to>
    <xdr:sp macro="" textlink="">
      <xdr:nvSpPr>
        <xdr:cNvPr id="529" name="フローチャート: 判断 528">
          <a:extLst>
            <a:ext uri="{FF2B5EF4-FFF2-40B4-BE49-F238E27FC236}">
              <a16:creationId xmlns:a16="http://schemas.microsoft.com/office/drawing/2014/main" id="{13497AED-7956-488E-BFE2-245F48EE6B81}"/>
            </a:ext>
          </a:extLst>
        </xdr:cNvPr>
        <xdr:cNvSpPr/>
      </xdr:nvSpPr>
      <xdr:spPr>
        <a:xfrm>
          <a:off x="127635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A5F19EAE-936B-4263-9CD2-87226FA69A0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944C4F92-2552-4D2C-9194-4E8EA7E5C7A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A15126E-18B0-4A97-BD61-9CED4BAB921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DF0916B9-A5CA-40CD-A355-A02EA184E9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F449740-26D3-4C9C-B2EB-BD6D6E404BA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xdr:rowOff>
    </xdr:from>
    <xdr:to>
      <xdr:col>85</xdr:col>
      <xdr:colOff>177800</xdr:colOff>
      <xdr:row>39</xdr:row>
      <xdr:rowOff>102507</xdr:rowOff>
    </xdr:to>
    <xdr:sp macro="" textlink="">
      <xdr:nvSpPr>
        <xdr:cNvPr id="535" name="楕円 534">
          <a:extLst>
            <a:ext uri="{FF2B5EF4-FFF2-40B4-BE49-F238E27FC236}">
              <a16:creationId xmlns:a16="http://schemas.microsoft.com/office/drawing/2014/main" id="{0ED45A8A-3921-4759-85ED-74D454819C50}"/>
            </a:ext>
          </a:extLst>
        </xdr:cNvPr>
        <xdr:cNvSpPr/>
      </xdr:nvSpPr>
      <xdr:spPr>
        <a:xfrm>
          <a:off x="16268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23784</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1F0E0C22-E60D-4FA7-8CFC-30B0709F2670}"/>
            </a:ext>
          </a:extLst>
        </xdr:cNvPr>
        <xdr:cNvSpPr txBox="1"/>
      </xdr:nvSpPr>
      <xdr:spPr>
        <a:xfrm>
          <a:off x="16357600" y="6538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537" name="楕円 536">
          <a:extLst>
            <a:ext uri="{FF2B5EF4-FFF2-40B4-BE49-F238E27FC236}">
              <a16:creationId xmlns:a16="http://schemas.microsoft.com/office/drawing/2014/main" id="{0D6F2916-E5F4-46CF-A476-242F2E35FA52}"/>
            </a:ext>
          </a:extLst>
        </xdr:cNvPr>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164374</xdr:rowOff>
    </xdr:from>
    <xdr:to>
      <xdr:col>85</xdr:col>
      <xdr:colOff>127000</xdr:colOff>
      <xdr:row>39</xdr:row>
      <xdr:rowOff>51707</xdr:rowOff>
    </xdr:to>
    <xdr:cxnSp macro="">
      <xdr:nvCxnSpPr>
        <xdr:cNvPr id="538" name="直線コネクタ 537">
          <a:extLst>
            <a:ext uri="{FF2B5EF4-FFF2-40B4-BE49-F238E27FC236}">
              <a16:creationId xmlns:a16="http://schemas.microsoft.com/office/drawing/2014/main" id="{FA71EF3D-792F-41D7-96E8-19D5F75656AA}"/>
            </a:ext>
          </a:extLst>
        </xdr:cNvPr>
        <xdr:cNvCxnSpPr/>
      </xdr:nvCxnSpPr>
      <xdr:spPr>
        <a:xfrm>
          <a:off x="15481300" y="66794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539" name="楕円 538">
          <a:extLst>
            <a:ext uri="{FF2B5EF4-FFF2-40B4-BE49-F238E27FC236}">
              <a16:creationId xmlns:a16="http://schemas.microsoft.com/office/drawing/2014/main" id="{2222F7D9-CC0B-4254-AD70-B3E2A272BE5A}"/>
            </a:ext>
          </a:extLst>
        </xdr:cNvPr>
        <xdr:cNvSpPr/>
      </xdr:nvSpPr>
      <xdr:spPr>
        <a:xfrm>
          <a:off x="14541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164374</xdr:rowOff>
    </xdr:to>
    <xdr:cxnSp macro="">
      <xdr:nvCxnSpPr>
        <xdr:cNvPr id="540" name="直線コネクタ 539">
          <a:extLst>
            <a:ext uri="{FF2B5EF4-FFF2-40B4-BE49-F238E27FC236}">
              <a16:creationId xmlns:a16="http://schemas.microsoft.com/office/drawing/2014/main" id="{8C060F25-06D3-489E-803F-EFE04E73E78B}"/>
            </a:ext>
          </a:extLst>
        </xdr:cNvPr>
        <xdr:cNvCxnSpPr/>
      </xdr:nvCxnSpPr>
      <xdr:spPr>
        <a:xfrm>
          <a:off x="14592300" y="656517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123372</xdr:rowOff>
    </xdr:from>
    <xdr:to>
      <xdr:col>72</xdr:col>
      <xdr:colOff>38100</xdr:colOff>
      <xdr:row>37</xdr:row>
      <xdr:rowOff>53522</xdr:rowOff>
    </xdr:to>
    <xdr:sp macro="" textlink="">
      <xdr:nvSpPr>
        <xdr:cNvPr id="541" name="楕円 540">
          <a:extLst>
            <a:ext uri="{FF2B5EF4-FFF2-40B4-BE49-F238E27FC236}">
              <a16:creationId xmlns:a16="http://schemas.microsoft.com/office/drawing/2014/main" id="{E004EBFE-278F-4C76-85E1-1143520B8260}"/>
            </a:ext>
          </a:extLst>
        </xdr:cNvPr>
        <xdr:cNvSpPr/>
      </xdr:nvSpPr>
      <xdr:spPr>
        <a:xfrm>
          <a:off x="13652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2722</xdr:rowOff>
    </xdr:from>
    <xdr:to>
      <xdr:col>76</xdr:col>
      <xdr:colOff>114300</xdr:colOff>
      <xdr:row>38</xdr:row>
      <xdr:rowOff>50074</xdr:rowOff>
    </xdr:to>
    <xdr:cxnSp macro="">
      <xdr:nvCxnSpPr>
        <xdr:cNvPr id="542" name="直線コネクタ 541">
          <a:extLst>
            <a:ext uri="{FF2B5EF4-FFF2-40B4-BE49-F238E27FC236}">
              <a16:creationId xmlns:a16="http://schemas.microsoft.com/office/drawing/2014/main" id="{5CA5679D-C2C6-41C9-8B46-B7AE2B973695}"/>
            </a:ext>
          </a:extLst>
        </xdr:cNvPr>
        <xdr:cNvCxnSpPr/>
      </xdr:nvCxnSpPr>
      <xdr:spPr>
        <a:xfrm>
          <a:off x="13703300" y="6346372"/>
          <a:ext cx="889000" cy="21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151130</xdr:rowOff>
    </xdr:from>
    <xdr:to>
      <xdr:col>67</xdr:col>
      <xdr:colOff>101600</xdr:colOff>
      <xdr:row>34</xdr:row>
      <xdr:rowOff>81280</xdr:rowOff>
    </xdr:to>
    <xdr:sp macro="" textlink="">
      <xdr:nvSpPr>
        <xdr:cNvPr id="543" name="楕円 542">
          <a:extLst>
            <a:ext uri="{FF2B5EF4-FFF2-40B4-BE49-F238E27FC236}">
              <a16:creationId xmlns:a16="http://schemas.microsoft.com/office/drawing/2014/main" id="{F3892B2F-63A4-4B8D-A455-C50F8B280418}"/>
            </a:ext>
          </a:extLst>
        </xdr:cNvPr>
        <xdr:cNvSpPr/>
      </xdr:nvSpPr>
      <xdr:spPr>
        <a:xfrm>
          <a:off x="1276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30480</xdr:rowOff>
    </xdr:from>
    <xdr:to>
      <xdr:col>71</xdr:col>
      <xdr:colOff>177800</xdr:colOff>
      <xdr:row>37</xdr:row>
      <xdr:rowOff>2722</xdr:rowOff>
    </xdr:to>
    <xdr:cxnSp macro="">
      <xdr:nvCxnSpPr>
        <xdr:cNvPr id="544" name="直線コネクタ 543">
          <a:extLst>
            <a:ext uri="{FF2B5EF4-FFF2-40B4-BE49-F238E27FC236}">
              <a16:creationId xmlns:a16="http://schemas.microsoft.com/office/drawing/2014/main" id="{8F60FDCB-D21E-4074-8096-CEBDB1FCA685}"/>
            </a:ext>
          </a:extLst>
        </xdr:cNvPr>
        <xdr:cNvCxnSpPr/>
      </xdr:nvCxnSpPr>
      <xdr:spPr>
        <a:xfrm>
          <a:off x="12814300" y="5859780"/>
          <a:ext cx="889000" cy="48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52812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636639D3-1775-4689-82DD-86DF0C8E857E}"/>
            </a:ext>
          </a:extLst>
        </xdr:cNvPr>
        <xdr:cNvSpPr txBox="1"/>
      </xdr:nvSpPr>
      <xdr:spPr>
        <a:xfrm>
          <a:off x="15266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139354</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D0BC5C4E-448B-4370-9631-383318BB5D70}"/>
            </a:ext>
          </a:extLst>
        </xdr:cNvPr>
        <xdr:cNvSpPr txBox="1"/>
      </xdr:nvSpPr>
      <xdr:spPr>
        <a:xfrm>
          <a:off x="14389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77305</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5824CE4C-36A3-469D-BDAB-3470F3FE2F83}"/>
            </a:ext>
          </a:extLst>
        </xdr:cNvPr>
        <xdr:cNvSpPr txBox="1"/>
      </xdr:nvSpPr>
      <xdr:spPr>
        <a:xfrm>
          <a:off x="135007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54446</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FF931808-FD5A-40CA-88A8-B55E58AE3371}"/>
            </a:ext>
          </a:extLst>
        </xdr:cNvPr>
        <xdr:cNvSpPr txBox="1"/>
      </xdr:nvSpPr>
      <xdr:spPr>
        <a:xfrm>
          <a:off x="12611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60251</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FA1F7391-6057-41B8-9318-DFF055171EDD}"/>
            </a:ext>
          </a:extLst>
        </xdr:cNvPr>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117401</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F0844DCF-7EF9-4909-BA4F-9EA1DAC0F22B}"/>
            </a:ext>
          </a:extLst>
        </xdr:cNvPr>
        <xdr:cNvSpPr txBox="1"/>
      </xdr:nvSpPr>
      <xdr:spPr>
        <a:xfrm>
          <a:off x="14389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70049</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A96AB962-585F-46BB-A4E5-2177319F3E18}"/>
            </a:ext>
          </a:extLst>
        </xdr:cNvPr>
        <xdr:cNvSpPr txBox="1"/>
      </xdr:nvSpPr>
      <xdr:spPr>
        <a:xfrm>
          <a:off x="13500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97807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96A87E31-C949-4546-8343-7170D3134BB7}"/>
            </a:ext>
          </a:extLst>
        </xdr:cNvPr>
        <xdr:cNvSpPr txBox="1"/>
      </xdr:nvSpPr>
      <xdr:spPr>
        <a:xfrm>
          <a:off x="12611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E08F659-BFDE-4636-953C-48A763428ED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B14AB021-8F8E-4EE3-A196-2DB7EA5634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1DC5E0C7-09E3-4A33-8714-F630C672DA2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AA519095-8EEB-4454-A51F-85BB7CDCFA5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F7AC69F3-ED03-44DD-A2BA-59ECAF4E961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C89F1658-2858-4AB8-818C-E36E2B9C739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3B56984A-07E8-4098-B954-BA31FE9EE9C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DDF73821-6CB5-4523-A38F-2CA83A637E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4EBE42C4-8429-47A5-B16D-46CD72B8F8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BDEEBC9F-777B-4BF8-BB82-EEB2396EF31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3" name="テキスト ボックス 562">
          <a:extLst>
            <a:ext uri="{FF2B5EF4-FFF2-40B4-BE49-F238E27FC236}">
              <a16:creationId xmlns:a16="http://schemas.microsoft.com/office/drawing/2014/main" id="{3E1F4962-1E4C-42C9-8D03-98609AD9B204}"/>
            </a:ext>
          </a:extLst>
        </xdr:cNvPr>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64" name="直線コネクタ 563">
          <a:extLst>
            <a:ext uri="{FF2B5EF4-FFF2-40B4-BE49-F238E27FC236}">
              <a16:creationId xmlns:a16="http://schemas.microsoft.com/office/drawing/2014/main" id="{F2E93F2F-DC24-4F95-BC7D-296C623EB40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65" name="テキスト ボックス 564">
          <a:extLst>
            <a:ext uri="{FF2B5EF4-FFF2-40B4-BE49-F238E27FC236}">
              <a16:creationId xmlns:a16="http://schemas.microsoft.com/office/drawing/2014/main" id="{E0A50959-3BF9-4665-AE58-3E59BE8020E4}"/>
            </a:ext>
          </a:extLst>
        </xdr:cNvPr>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6" name="直線コネクタ 565">
          <a:extLst>
            <a:ext uri="{FF2B5EF4-FFF2-40B4-BE49-F238E27FC236}">
              <a16:creationId xmlns:a16="http://schemas.microsoft.com/office/drawing/2014/main" id="{3D7A17D1-B654-41F6-9070-819834EBD32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7" name="テキスト ボックス 566">
          <a:extLst>
            <a:ext uri="{FF2B5EF4-FFF2-40B4-BE49-F238E27FC236}">
              <a16:creationId xmlns:a16="http://schemas.microsoft.com/office/drawing/2014/main" id="{DD65E147-680E-4308-B9E6-E6CD1876C94F}"/>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8" name="直線コネクタ 567">
          <a:extLst>
            <a:ext uri="{FF2B5EF4-FFF2-40B4-BE49-F238E27FC236}">
              <a16:creationId xmlns:a16="http://schemas.microsoft.com/office/drawing/2014/main" id="{74749E86-FC24-4ED2-8715-2D05ACDC107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69" name="テキスト ボックス 568">
          <a:extLst>
            <a:ext uri="{FF2B5EF4-FFF2-40B4-BE49-F238E27FC236}">
              <a16:creationId xmlns:a16="http://schemas.microsoft.com/office/drawing/2014/main" id="{B0A3B79D-F069-44FC-91A5-2F8599E2DBD8}"/>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0" name="直線コネクタ 569">
          <a:extLst>
            <a:ext uri="{FF2B5EF4-FFF2-40B4-BE49-F238E27FC236}">
              <a16:creationId xmlns:a16="http://schemas.microsoft.com/office/drawing/2014/main" id="{D99AFB3B-E4D7-4D8C-99C8-C6225FE955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71" name="テキスト ボックス 570">
          <a:extLst>
            <a:ext uri="{FF2B5EF4-FFF2-40B4-BE49-F238E27FC236}">
              <a16:creationId xmlns:a16="http://schemas.microsoft.com/office/drawing/2014/main" id="{DD4D2ACA-4FD8-43F9-9EBE-985961DDA0FD}"/>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2" name="直線コネクタ 571">
          <a:extLst>
            <a:ext uri="{FF2B5EF4-FFF2-40B4-BE49-F238E27FC236}">
              <a16:creationId xmlns:a16="http://schemas.microsoft.com/office/drawing/2014/main" id="{980CC65B-F187-4E16-8EEC-C2C52AD72F7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73" name="テキスト ボックス 572">
          <a:extLst>
            <a:ext uri="{FF2B5EF4-FFF2-40B4-BE49-F238E27FC236}">
              <a16:creationId xmlns:a16="http://schemas.microsoft.com/office/drawing/2014/main" id="{9229BD98-5983-468B-A714-377B1C96ED3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5E02EB5D-28B1-4D96-8DAD-1BD7C0F227E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B14BDAB7-28D7-490A-8784-C315D061E42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C179085D-C928-46D9-8459-BA8CC673C2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144189</xdr:rowOff>
    </xdr:from>
    <xdr:to>
      <xdr:col>116</xdr:col>
      <xdr:colOff>62864</xdr:colOff>
      <xdr:row>42</xdr:row>
      <xdr:rowOff>25984</xdr:rowOff>
    </xdr:to>
    <xdr:cxnSp macro="">
      <xdr:nvCxnSpPr>
        <xdr:cNvPr id="577" name="直線コネクタ 576">
          <a:extLst>
            <a:ext uri="{FF2B5EF4-FFF2-40B4-BE49-F238E27FC236}">
              <a16:creationId xmlns:a16="http://schemas.microsoft.com/office/drawing/2014/main" id="{B4164470-1AA4-4E40-AAF5-F89AD2E20531}"/>
            </a:ext>
          </a:extLst>
        </xdr:cNvPr>
        <xdr:cNvCxnSpPr/>
      </xdr:nvCxnSpPr>
      <xdr:spPr>
        <a:xfrm flipV="1">
          <a:off x="22160864" y="5802039"/>
          <a:ext cx="0" cy="1424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29811</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BBCA0F52-33EC-47B0-96E9-E655DB9D16AC}"/>
            </a:ext>
          </a:extLst>
        </xdr:cNvPr>
        <xdr:cNvSpPr txBox="1"/>
      </xdr:nvSpPr>
      <xdr:spPr>
        <a:xfrm>
          <a:off x="22199600" y="723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25984</xdr:rowOff>
    </xdr:from>
    <xdr:to>
      <xdr:col>116</xdr:col>
      <xdr:colOff>152400</xdr:colOff>
      <xdr:row>42</xdr:row>
      <xdr:rowOff>25984</xdr:rowOff>
    </xdr:to>
    <xdr:cxnSp macro="">
      <xdr:nvCxnSpPr>
        <xdr:cNvPr id="579" name="直線コネクタ 578">
          <a:extLst>
            <a:ext uri="{FF2B5EF4-FFF2-40B4-BE49-F238E27FC236}">
              <a16:creationId xmlns:a16="http://schemas.microsoft.com/office/drawing/2014/main" id="{968DFB14-7E14-4166-8C9F-6DC59B32CA87}"/>
            </a:ext>
          </a:extLst>
        </xdr:cNvPr>
        <xdr:cNvCxnSpPr/>
      </xdr:nvCxnSpPr>
      <xdr:spPr>
        <a:xfrm>
          <a:off x="22072600" y="722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90866</xdr:rowOff>
    </xdr:from>
    <xdr:ext cx="534377" cy="259045"/>
    <xdr:sp macro="" textlink="">
      <xdr:nvSpPr>
        <xdr:cNvPr id="580" name="【一般廃棄物処理施設】&#10;一人当たり有形固定資産（償却資産）額最大値テキスト">
          <a:extLst>
            <a:ext uri="{FF2B5EF4-FFF2-40B4-BE49-F238E27FC236}">
              <a16:creationId xmlns:a16="http://schemas.microsoft.com/office/drawing/2014/main" id="{E1CBB001-F1F6-4F59-930F-346183C9CF24}"/>
            </a:ext>
          </a:extLst>
        </xdr:cNvPr>
        <xdr:cNvSpPr txBox="1"/>
      </xdr:nvSpPr>
      <xdr:spPr>
        <a:xfrm>
          <a:off x="22199600" y="557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144189</xdr:rowOff>
    </xdr:from>
    <xdr:to>
      <xdr:col>116</xdr:col>
      <xdr:colOff>152400</xdr:colOff>
      <xdr:row>33</xdr:row>
      <xdr:rowOff>144189</xdr:rowOff>
    </xdr:to>
    <xdr:cxnSp macro="">
      <xdr:nvCxnSpPr>
        <xdr:cNvPr id="581" name="直線コネクタ 580">
          <a:extLst>
            <a:ext uri="{FF2B5EF4-FFF2-40B4-BE49-F238E27FC236}">
              <a16:creationId xmlns:a16="http://schemas.microsoft.com/office/drawing/2014/main" id="{E244B5FD-99DD-4247-81DD-DD8DEB45FDDE}"/>
            </a:ext>
          </a:extLst>
        </xdr:cNvPr>
        <xdr:cNvCxnSpPr/>
      </xdr:nvCxnSpPr>
      <xdr:spPr>
        <a:xfrm>
          <a:off x="22072600" y="580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84218</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4B3261FE-A7AD-441D-AF85-7217CB1FA436}"/>
            </a:ext>
          </a:extLst>
        </xdr:cNvPr>
        <xdr:cNvSpPr txBox="1"/>
      </xdr:nvSpPr>
      <xdr:spPr>
        <a:xfrm>
          <a:off x="22199600" y="642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105791</xdr:rowOff>
    </xdr:from>
    <xdr:to>
      <xdr:col>116</xdr:col>
      <xdr:colOff>114300</xdr:colOff>
      <xdr:row>38</xdr:row>
      <xdr:rowOff>35940</xdr:rowOff>
    </xdr:to>
    <xdr:sp macro="" textlink="">
      <xdr:nvSpPr>
        <xdr:cNvPr id="583" name="フローチャート: 判断 582">
          <a:extLst>
            <a:ext uri="{FF2B5EF4-FFF2-40B4-BE49-F238E27FC236}">
              <a16:creationId xmlns:a16="http://schemas.microsoft.com/office/drawing/2014/main" id="{8E87A284-5340-415A-BB8C-2A64247198A5}"/>
            </a:ext>
          </a:extLst>
        </xdr:cNvPr>
        <xdr:cNvSpPr/>
      </xdr:nvSpPr>
      <xdr:spPr>
        <a:xfrm>
          <a:off x="22110700" y="64494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80131</xdr:rowOff>
    </xdr:from>
    <xdr:to>
      <xdr:col>112</xdr:col>
      <xdr:colOff>38100</xdr:colOff>
      <xdr:row>38</xdr:row>
      <xdr:rowOff>10281</xdr:rowOff>
    </xdr:to>
    <xdr:sp macro="" textlink="">
      <xdr:nvSpPr>
        <xdr:cNvPr id="584" name="フローチャート: 判断 583">
          <a:extLst>
            <a:ext uri="{FF2B5EF4-FFF2-40B4-BE49-F238E27FC236}">
              <a16:creationId xmlns:a16="http://schemas.microsoft.com/office/drawing/2014/main" id="{67FDC10D-55EF-401F-AEA4-584D0287F5FE}"/>
            </a:ext>
          </a:extLst>
        </xdr:cNvPr>
        <xdr:cNvSpPr/>
      </xdr:nvSpPr>
      <xdr:spPr>
        <a:xfrm>
          <a:off x="21272500" y="64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86151</xdr:rowOff>
    </xdr:from>
    <xdr:to>
      <xdr:col>107</xdr:col>
      <xdr:colOff>101600</xdr:colOff>
      <xdr:row>38</xdr:row>
      <xdr:rowOff>16301</xdr:rowOff>
    </xdr:to>
    <xdr:sp macro="" textlink="">
      <xdr:nvSpPr>
        <xdr:cNvPr id="585" name="フローチャート: 判断 584">
          <a:extLst>
            <a:ext uri="{FF2B5EF4-FFF2-40B4-BE49-F238E27FC236}">
              <a16:creationId xmlns:a16="http://schemas.microsoft.com/office/drawing/2014/main" id="{D1EC57BD-FA41-4ABE-BBA3-939D98F17A83}"/>
            </a:ext>
          </a:extLst>
        </xdr:cNvPr>
        <xdr:cNvSpPr/>
      </xdr:nvSpPr>
      <xdr:spPr>
        <a:xfrm>
          <a:off x="20383500" y="642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87160</xdr:rowOff>
    </xdr:from>
    <xdr:to>
      <xdr:col>102</xdr:col>
      <xdr:colOff>165100</xdr:colOff>
      <xdr:row>38</xdr:row>
      <xdr:rowOff>17311</xdr:rowOff>
    </xdr:to>
    <xdr:sp macro="" textlink="">
      <xdr:nvSpPr>
        <xdr:cNvPr id="586" name="フローチャート: 判断 585">
          <a:extLst>
            <a:ext uri="{FF2B5EF4-FFF2-40B4-BE49-F238E27FC236}">
              <a16:creationId xmlns:a16="http://schemas.microsoft.com/office/drawing/2014/main" id="{757D4C77-03AD-48FE-BC3D-2364CE380D2A}"/>
            </a:ext>
          </a:extLst>
        </xdr:cNvPr>
        <xdr:cNvSpPr/>
      </xdr:nvSpPr>
      <xdr:spPr>
        <a:xfrm>
          <a:off x="19494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141910</xdr:rowOff>
    </xdr:from>
    <xdr:to>
      <xdr:col>98</xdr:col>
      <xdr:colOff>38100</xdr:colOff>
      <xdr:row>37</xdr:row>
      <xdr:rowOff>72060</xdr:rowOff>
    </xdr:to>
    <xdr:sp macro="" textlink="">
      <xdr:nvSpPr>
        <xdr:cNvPr id="587" name="フローチャート: 判断 586">
          <a:extLst>
            <a:ext uri="{FF2B5EF4-FFF2-40B4-BE49-F238E27FC236}">
              <a16:creationId xmlns:a16="http://schemas.microsoft.com/office/drawing/2014/main" id="{99F26B21-3B28-4C34-9FDE-10B01EFE2408}"/>
            </a:ext>
          </a:extLst>
        </xdr:cNvPr>
        <xdr:cNvSpPr/>
      </xdr:nvSpPr>
      <xdr:spPr>
        <a:xfrm>
          <a:off x="18605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769C7B98-B2A4-40B6-87C2-402AE5B4A2A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E1C1215A-D74E-45AA-A67D-D85A8B01B1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F68E57BB-30B0-4CC6-8411-4F8F769ABA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6133D0E-C9FF-44BC-ADBA-AFDC0083A0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588DAB9-CE83-48DA-8C5D-7922166CC3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9722</xdr:rowOff>
    </xdr:from>
    <xdr:to>
      <xdr:col>116</xdr:col>
      <xdr:colOff>114300</xdr:colOff>
      <xdr:row>37</xdr:row>
      <xdr:rowOff>111322</xdr:rowOff>
    </xdr:to>
    <xdr:sp macro="" textlink="">
      <xdr:nvSpPr>
        <xdr:cNvPr id="593" name="楕円 592">
          <a:extLst>
            <a:ext uri="{FF2B5EF4-FFF2-40B4-BE49-F238E27FC236}">
              <a16:creationId xmlns:a16="http://schemas.microsoft.com/office/drawing/2014/main" id="{842F912D-B8B9-4C48-B043-0FE70663D1CF}"/>
            </a:ext>
          </a:extLst>
        </xdr:cNvPr>
        <xdr:cNvSpPr/>
      </xdr:nvSpPr>
      <xdr:spPr>
        <a:xfrm>
          <a:off x="22110700" y="63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32599</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6B6AC3F2-AE98-49BB-A4B9-BFCCF13D2596}"/>
            </a:ext>
          </a:extLst>
        </xdr:cNvPr>
        <xdr:cNvSpPr txBox="1"/>
      </xdr:nvSpPr>
      <xdr:spPr>
        <a:xfrm>
          <a:off x="22199600" y="620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123279</xdr:rowOff>
    </xdr:from>
    <xdr:to>
      <xdr:col>112</xdr:col>
      <xdr:colOff>38100</xdr:colOff>
      <xdr:row>37</xdr:row>
      <xdr:rowOff>53429</xdr:rowOff>
    </xdr:to>
    <xdr:sp macro="" textlink="">
      <xdr:nvSpPr>
        <xdr:cNvPr id="595" name="楕円 594">
          <a:extLst>
            <a:ext uri="{FF2B5EF4-FFF2-40B4-BE49-F238E27FC236}">
              <a16:creationId xmlns:a16="http://schemas.microsoft.com/office/drawing/2014/main" id="{C1E289A1-CB50-4346-BB81-6928C7F4B698}"/>
            </a:ext>
          </a:extLst>
        </xdr:cNvPr>
        <xdr:cNvSpPr/>
      </xdr:nvSpPr>
      <xdr:spPr>
        <a:xfrm>
          <a:off x="21272500" y="62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2629</xdr:rowOff>
    </xdr:from>
    <xdr:to>
      <xdr:col>116</xdr:col>
      <xdr:colOff>63500</xdr:colOff>
      <xdr:row>37</xdr:row>
      <xdr:rowOff>60522</xdr:rowOff>
    </xdr:to>
    <xdr:cxnSp macro="">
      <xdr:nvCxnSpPr>
        <xdr:cNvPr id="596" name="直線コネクタ 595">
          <a:extLst>
            <a:ext uri="{FF2B5EF4-FFF2-40B4-BE49-F238E27FC236}">
              <a16:creationId xmlns:a16="http://schemas.microsoft.com/office/drawing/2014/main" id="{CDEC2AA5-8E31-40F4-A666-4F84F681F885}"/>
            </a:ext>
          </a:extLst>
        </xdr:cNvPr>
        <xdr:cNvCxnSpPr/>
      </xdr:nvCxnSpPr>
      <xdr:spPr>
        <a:xfrm>
          <a:off x="21323300" y="6346279"/>
          <a:ext cx="838200" cy="5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120440</xdr:rowOff>
    </xdr:from>
    <xdr:to>
      <xdr:col>107</xdr:col>
      <xdr:colOff>101600</xdr:colOff>
      <xdr:row>37</xdr:row>
      <xdr:rowOff>50590</xdr:rowOff>
    </xdr:to>
    <xdr:sp macro="" textlink="">
      <xdr:nvSpPr>
        <xdr:cNvPr id="597" name="楕円 596">
          <a:extLst>
            <a:ext uri="{FF2B5EF4-FFF2-40B4-BE49-F238E27FC236}">
              <a16:creationId xmlns:a16="http://schemas.microsoft.com/office/drawing/2014/main" id="{6080055B-73AB-436F-A76C-383BB81E2BB4}"/>
            </a:ext>
          </a:extLst>
        </xdr:cNvPr>
        <xdr:cNvSpPr/>
      </xdr:nvSpPr>
      <xdr:spPr>
        <a:xfrm>
          <a:off x="20383500" y="62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171240</xdr:rowOff>
    </xdr:from>
    <xdr:to>
      <xdr:col>111</xdr:col>
      <xdr:colOff>177800</xdr:colOff>
      <xdr:row>37</xdr:row>
      <xdr:rowOff>2629</xdr:rowOff>
    </xdr:to>
    <xdr:cxnSp macro="">
      <xdr:nvCxnSpPr>
        <xdr:cNvPr id="598" name="直線コネクタ 597">
          <a:extLst>
            <a:ext uri="{FF2B5EF4-FFF2-40B4-BE49-F238E27FC236}">
              <a16:creationId xmlns:a16="http://schemas.microsoft.com/office/drawing/2014/main" id="{9B5F384E-42EB-46AE-B3AC-E2BC98E59E29}"/>
            </a:ext>
          </a:extLst>
        </xdr:cNvPr>
        <xdr:cNvCxnSpPr/>
      </xdr:nvCxnSpPr>
      <xdr:spPr>
        <a:xfrm>
          <a:off x="20434300" y="6343440"/>
          <a:ext cx="889000" cy="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115964</xdr:rowOff>
    </xdr:from>
    <xdr:to>
      <xdr:col>102</xdr:col>
      <xdr:colOff>165100</xdr:colOff>
      <xdr:row>38</xdr:row>
      <xdr:rowOff>46113</xdr:rowOff>
    </xdr:to>
    <xdr:sp macro="" textlink="">
      <xdr:nvSpPr>
        <xdr:cNvPr id="599" name="楕円 598">
          <a:extLst>
            <a:ext uri="{FF2B5EF4-FFF2-40B4-BE49-F238E27FC236}">
              <a16:creationId xmlns:a16="http://schemas.microsoft.com/office/drawing/2014/main" id="{A49FE283-BF5D-4701-9C9A-F43BAEFA9638}"/>
            </a:ext>
          </a:extLst>
        </xdr:cNvPr>
        <xdr:cNvSpPr/>
      </xdr:nvSpPr>
      <xdr:spPr>
        <a:xfrm>
          <a:off x="19494500" y="64596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171240</xdr:rowOff>
    </xdr:from>
    <xdr:to>
      <xdr:col>107</xdr:col>
      <xdr:colOff>50800</xdr:colOff>
      <xdr:row>37</xdr:row>
      <xdr:rowOff>166763</xdr:rowOff>
    </xdr:to>
    <xdr:cxnSp macro="">
      <xdr:nvCxnSpPr>
        <xdr:cNvPr id="600" name="直線コネクタ 599">
          <a:extLst>
            <a:ext uri="{FF2B5EF4-FFF2-40B4-BE49-F238E27FC236}">
              <a16:creationId xmlns:a16="http://schemas.microsoft.com/office/drawing/2014/main" id="{DD809A77-847A-411A-A18F-81F0BE6CE02A}"/>
            </a:ext>
          </a:extLst>
        </xdr:cNvPr>
        <xdr:cNvCxnSpPr/>
      </xdr:nvCxnSpPr>
      <xdr:spPr>
        <a:xfrm flipV="1">
          <a:off x="19545300" y="6343440"/>
          <a:ext cx="889000" cy="16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159283</xdr:rowOff>
    </xdr:from>
    <xdr:to>
      <xdr:col>98</xdr:col>
      <xdr:colOff>38100</xdr:colOff>
      <xdr:row>40</xdr:row>
      <xdr:rowOff>89433</xdr:rowOff>
    </xdr:to>
    <xdr:sp macro="" textlink="">
      <xdr:nvSpPr>
        <xdr:cNvPr id="601" name="楕円 600">
          <a:extLst>
            <a:ext uri="{FF2B5EF4-FFF2-40B4-BE49-F238E27FC236}">
              <a16:creationId xmlns:a16="http://schemas.microsoft.com/office/drawing/2014/main" id="{1B587083-0E09-46C3-B499-2694BE0209ED}"/>
            </a:ext>
          </a:extLst>
        </xdr:cNvPr>
        <xdr:cNvSpPr/>
      </xdr:nvSpPr>
      <xdr:spPr>
        <a:xfrm>
          <a:off x="18605500" y="684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166763</xdr:rowOff>
    </xdr:from>
    <xdr:to>
      <xdr:col>102</xdr:col>
      <xdr:colOff>114300</xdr:colOff>
      <xdr:row>40</xdr:row>
      <xdr:rowOff>38633</xdr:rowOff>
    </xdr:to>
    <xdr:cxnSp macro="">
      <xdr:nvCxnSpPr>
        <xdr:cNvPr id="602" name="直線コネクタ 601">
          <a:extLst>
            <a:ext uri="{FF2B5EF4-FFF2-40B4-BE49-F238E27FC236}">
              <a16:creationId xmlns:a16="http://schemas.microsoft.com/office/drawing/2014/main" id="{8B1F02A6-7A0E-4E68-8A1C-E08C2D911DF7}"/>
            </a:ext>
          </a:extLst>
        </xdr:cNvPr>
        <xdr:cNvCxnSpPr/>
      </xdr:nvCxnSpPr>
      <xdr:spPr>
        <a:xfrm flipV="1">
          <a:off x="18656300" y="6510413"/>
          <a:ext cx="889000" cy="38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1408</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06C210A0-ECF1-4D58-B0D3-F85243AA4097}"/>
            </a:ext>
          </a:extLst>
        </xdr:cNvPr>
        <xdr:cNvSpPr txBox="1"/>
      </xdr:nvSpPr>
      <xdr:spPr>
        <a:xfrm>
          <a:off x="21043411" y="65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7428</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3128BA66-440E-419B-A0FD-741E7EE15B8B}"/>
            </a:ext>
          </a:extLst>
        </xdr:cNvPr>
        <xdr:cNvSpPr txBox="1"/>
      </xdr:nvSpPr>
      <xdr:spPr>
        <a:xfrm>
          <a:off x="20167111" y="65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33837</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2273829D-F946-4633-96BC-14DEE5431F95}"/>
            </a:ext>
          </a:extLst>
        </xdr:cNvPr>
        <xdr:cNvSpPr txBox="1"/>
      </xdr:nvSpPr>
      <xdr:spPr>
        <a:xfrm>
          <a:off x="19278111" y="62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88587</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D3BCA0D3-7D5C-42AC-931F-0A704BD1124A}"/>
            </a:ext>
          </a:extLst>
        </xdr:cNvPr>
        <xdr:cNvSpPr txBox="1"/>
      </xdr:nvSpPr>
      <xdr:spPr>
        <a:xfrm>
          <a:off x="183891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69956</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67844B4C-A025-40BB-BFB6-CE82FAE2DD1F}"/>
            </a:ext>
          </a:extLst>
        </xdr:cNvPr>
        <xdr:cNvSpPr txBox="1"/>
      </xdr:nvSpPr>
      <xdr:spPr>
        <a:xfrm>
          <a:off x="21043411" y="60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67117</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9FDF7E04-8272-4786-898D-ECAF83BFB942}"/>
            </a:ext>
          </a:extLst>
        </xdr:cNvPr>
        <xdr:cNvSpPr txBox="1"/>
      </xdr:nvSpPr>
      <xdr:spPr>
        <a:xfrm>
          <a:off x="20167111" y="60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37240</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F52D1520-6D72-4B37-AA08-F1FAD7694AD0}"/>
            </a:ext>
          </a:extLst>
        </xdr:cNvPr>
        <xdr:cNvSpPr txBox="1"/>
      </xdr:nvSpPr>
      <xdr:spPr>
        <a:xfrm>
          <a:off x="19278111" y="65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80560</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F063F7C9-0959-40EF-A2DC-20C910611250}"/>
            </a:ext>
          </a:extLst>
        </xdr:cNvPr>
        <xdr:cNvSpPr txBox="1"/>
      </xdr:nvSpPr>
      <xdr:spPr>
        <a:xfrm>
          <a:off x="18389111" y="69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7265EEE1-CD75-4C6C-9732-14B708B0741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6784EE53-2A04-4934-BCFD-2DEDEA5F31A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AED3C7DF-EE0D-484C-8F9E-38372AA92E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BA193939-42B0-4FF8-81E0-791716F9E88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65A50EAA-72D1-4E77-A6E2-C8214CE2576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7C401A31-7A30-4771-A53B-9F176F295C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C93D41B9-C743-4150-8BFB-A4F71A767A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2EBC1434-9BBB-4B1B-A1DF-8FF2816CEA8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8C506DC0-6252-4957-9B8C-2BE35372D6E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C638E675-C180-4615-A76F-0682C05F4B0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71140A30-BDD0-4138-A85E-870B671E322A}"/>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B2BEC3DD-B792-44C2-B39B-4DFB18E9150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FF2AB53A-459C-4C32-9BA2-198422BD43F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5F438F49-30D1-43E6-AC68-63DBA24E1B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E68C9B0A-525D-4C81-A42B-D51B44FFE23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5E2C4A82-4BDB-4376-A623-D4A6791732C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DDF0E8D6-832D-485F-9086-9A3C27D64B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4C2A13B0-418C-46CC-A4B3-7730C060B3C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5D215816-4FF2-4112-862A-ECB0FFC6D8F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5A8EFF03-4479-43C6-AE41-4A31A12B5D6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CCD59EA3-1229-4E84-949C-75719F32D46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8C3CA611-5296-4282-9515-616173CAD4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47C433CB-DFE0-48CB-81B0-A08584068E28}"/>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05CF1A3A-1106-4627-9A69-8F49EC37AF2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63D7B6E2-B2C4-46D8-84A0-79D192037AC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DBA08F36-A321-414B-90FC-9E070E7BF6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34290</xdr:rowOff>
    </xdr:from>
    <xdr:to>
      <xdr:col>85</xdr:col>
      <xdr:colOff>126364</xdr:colOff>
      <xdr:row>63</xdr:row>
      <xdr:rowOff>86541</xdr:rowOff>
    </xdr:to>
    <xdr:cxnSp macro="">
      <xdr:nvCxnSpPr>
        <xdr:cNvPr id="637" name="直線コネクタ 636">
          <a:extLst>
            <a:ext uri="{FF2B5EF4-FFF2-40B4-BE49-F238E27FC236}">
              <a16:creationId xmlns:a16="http://schemas.microsoft.com/office/drawing/2014/main" id="{3F188DC8-A9FB-416F-9F07-3688C597139E}"/>
            </a:ext>
          </a:extLst>
        </xdr:cNvPr>
        <xdr:cNvCxnSpPr/>
      </xdr:nvCxnSpPr>
      <xdr:spPr>
        <a:xfrm flipV="1">
          <a:off x="16318864" y="9464040"/>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791BC8D3-56D2-4132-B088-60F9F588266D}"/>
            </a:ext>
          </a:extLst>
        </xdr:cNvPr>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9" name="直線コネクタ 638">
          <a:extLst>
            <a:ext uri="{FF2B5EF4-FFF2-40B4-BE49-F238E27FC236}">
              <a16:creationId xmlns:a16="http://schemas.microsoft.com/office/drawing/2014/main" id="{39D903FB-8EB1-421D-8007-D3B4E28FE45B}"/>
            </a:ext>
          </a:extLst>
        </xdr:cNvPr>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152417</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5FB851EE-F016-42EE-8243-56422D52892F}"/>
            </a:ext>
          </a:extLst>
        </xdr:cNvPr>
        <xdr:cNvSpPr txBox="1"/>
      </xdr:nvSpPr>
      <xdr:spPr>
        <a:xfrm>
          <a:off x="16357600" y="923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34290</xdr:rowOff>
    </xdr:from>
    <xdr:to>
      <xdr:col>86</xdr:col>
      <xdr:colOff>25400</xdr:colOff>
      <xdr:row>55</xdr:row>
      <xdr:rowOff>34290</xdr:rowOff>
    </xdr:to>
    <xdr:cxnSp macro="">
      <xdr:nvCxnSpPr>
        <xdr:cNvPr id="641" name="直線コネクタ 640">
          <a:extLst>
            <a:ext uri="{FF2B5EF4-FFF2-40B4-BE49-F238E27FC236}">
              <a16:creationId xmlns:a16="http://schemas.microsoft.com/office/drawing/2014/main" id="{396C9633-5E75-4796-B0D8-14776EFE4219}"/>
            </a:ext>
          </a:extLst>
        </xdr:cNvPr>
        <xdr:cNvCxnSpPr/>
      </xdr:nvCxnSpPr>
      <xdr:spPr>
        <a:xfrm>
          <a:off x="16230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83111</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2829CA81-BC6A-4DE2-90CB-D9B3408A8009}"/>
            </a:ext>
          </a:extLst>
        </xdr:cNvPr>
        <xdr:cNvSpPr txBox="1"/>
      </xdr:nvSpPr>
      <xdr:spPr>
        <a:xfrm>
          <a:off x="16357600" y="9855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643" name="フローチャート: 判断 642">
          <a:extLst>
            <a:ext uri="{FF2B5EF4-FFF2-40B4-BE49-F238E27FC236}">
              <a16:creationId xmlns:a16="http://schemas.microsoft.com/office/drawing/2014/main" id="{2AB06DF8-42CE-4B2B-9E2D-F5655C799033}"/>
            </a:ext>
          </a:extLst>
        </xdr:cNvPr>
        <xdr:cNvSpPr/>
      </xdr:nvSpPr>
      <xdr:spPr>
        <a:xfrm>
          <a:off x="16268700" y="1000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136978</xdr:rowOff>
    </xdr:from>
    <xdr:to>
      <xdr:col>81</xdr:col>
      <xdr:colOff>101600</xdr:colOff>
      <xdr:row>58</xdr:row>
      <xdr:rowOff>67128</xdr:rowOff>
    </xdr:to>
    <xdr:sp macro="" textlink="">
      <xdr:nvSpPr>
        <xdr:cNvPr id="644" name="フローチャート: 判断 643">
          <a:extLst>
            <a:ext uri="{FF2B5EF4-FFF2-40B4-BE49-F238E27FC236}">
              <a16:creationId xmlns:a16="http://schemas.microsoft.com/office/drawing/2014/main" id="{4250ACD3-C6EE-4BD9-9D56-3E0583A63D95}"/>
            </a:ext>
          </a:extLst>
        </xdr:cNvPr>
        <xdr:cNvSpPr/>
      </xdr:nvSpPr>
      <xdr:spPr>
        <a:xfrm>
          <a:off x="15430500" y="990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123916</xdr:rowOff>
    </xdr:from>
    <xdr:to>
      <xdr:col>76</xdr:col>
      <xdr:colOff>165100</xdr:colOff>
      <xdr:row>58</xdr:row>
      <xdr:rowOff>54066</xdr:rowOff>
    </xdr:to>
    <xdr:sp macro="" textlink="">
      <xdr:nvSpPr>
        <xdr:cNvPr id="645" name="フローチャート: 判断 644">
          <a:extLst>
            <a:ext uri="{FF2B5EF4-FFF2-40B4-BE49-F238E27FC236}">
              <a16:creationId xmlns:a16="http://schemas.microsoft.com/office/drawing/2014/main" id="{14677E77-5D82-46CD-8401-8BBA884801BC}"/>
            </a:ext>
          </a:extLst>
        </xdr:cNvPr>
        <xdr:cNvSpPr/>
      </xdr:nvSpPr>
      <xdr:spPr>
        <a:xfrm>
          <a:off x="14541500" y="989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110853</xdr:rowOff>
    </xdr:from>
    <xdr:to>
      <xdr:col>72</xdr:col>
      <xdr:colOff>38100</xdr:colOff>
      <xdr:row>58</xdr:row>
      <xdr:rowOff>41003</xdr:rowOff>
    </xdr:to>
    <xdr:sp macro="" textlink="">
      <xdr:nvSpPr>
        <xdr:cNvPr id="646" name="フローチャート: 判断 645">
          <a:extLst>
            <a:ext uri="{FF2B5EF4-FFF2-40B4-BE49-F238E27FC236}">
              <a16:creationId xmlns:a16="http://schemas.microsoft.com/office/drawing/2014/main" id="{F490F196-6B91-471B-AE80-A279A8FD4ABD}"/>
            </a:ext>
          </a:extLst>
        </xdr:cNvPr>
        <xdr:cNvSpPr/>
      </xdr:nvSpPr>
      <xdr:spPr>
        <a:xfrm>
          <a:off x="13652500" y="98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141877</xdr:rowOff>
    </xdr:from>
    <xdr:to>
      <xdr:col>67</xdr:col>
      <xdr:colOff>101600</xdr:colOff>
      <xdr:row>59</xdr:row>
      <xdr:rowOff>72027</xdr:rowOff>
    </xdr:to>
    <xdr:sp macro="" textlink="">
      <xdr:nvSpPr>
        <xdr:cNvPr id="647" name="フローチャート: 判断 646">
          <a:extLst>
            <a:ext uri="{FF2B5EF4-FFF2-40B4-BE49-F238E27FC236}">
              <a16:creationId xmlns:a16="http://schemas.microsoft.com/office/drawing/2014/main" id="{63151436-2E33-499A-AE44-A15AC71A31DF}"/>
            </a:ext>
          </a:extLst>
        </xdr:cNvPr>
        <xdr:cNvSpPr/>
      </xdr:nvSpPr>
      <xdr:spPr>
        <a:xfrm>
          <a:off x="12763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8B5D6ABE-5891-4F12-9788-A117CE5D35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32CCB19-E224-45E8-9377-54E529D8136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95F468F-6AEC-4E87-B581-4F6D7430CA3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FF6089C-9EDD-4B65-BE57-5329A176560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15C55904-9E49-47C4-80E6-5B981917DE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653" name="楕円 652">
          <a:extLst>
            <a:ext uri="{FF2B5EF4-FFF2-40B4-BE49-F238E27FC236}">
              <a16:creationId xmlns:a16="http://schemas.microsoft.com/office/drawing/2014/main" id="{498CA1AD-28DD-4E26-8E09-BDA3FB2FDBF7}"/>
            </a:ext>
          </a:extLst>
        </xdr:cNvPr>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69686</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FAEA8CED-39DE-4299-9011-ED5ED34C585E}"/>
            </a:ext>
          </a:extLst>
        </xdr:cNvPr>
        <xdr:cNvSpPr txBox="1"/>
      </xdr:nvSpPr>
      <xdr:spPr>
        <a:xfrm>
          <a:off x="16357600"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655" name="楕円 654">
          <a:extLst>
            <a:ext uri="{FF2B5EF4-FFF2-40B4-BE49-F238E27FC236}">
              <a16:creationId xmlns:a16="http://schemas.microsoft.com/office/drawing/2014/main" id="{2F6B3AE2-2A18-462C-A09F-64588B4CD2D4}"/>
            </a:ext>
          </a:extLst>
        </xdr:cNvPr>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142059</xdr:rowOff>
    </xdr:to>
    <xdr:cxnSp macro="">
      <xdr:nvCxnSpPr>
        <xdr:cNvPr id="656" name="直線コネクタ 655">
          <a:extLst>
            <a:ext uri="{FF2B5EF4-FFF2-40B4-BE49-F238E27FC236}">
              <a16:creationId xmlns:a16="http://schemas.microsoft.com/office/drawing/2014/main" id="{A598912A-BDE9-4C8B-B9AF-70BD2CE59714}"/>
            </a:ext>
          </a:extLst>
        </xdr:cNvPr>
        <xdr:cNvCxnSpPr/>
      </xdr:nvCxnSpPr>
      <xdr:spPr>
        <a:xfrm>
          <a:off x="15481300" y="10189028"/>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128815</xdr:rowOff>
    </xdr:from>
    <xdr:to>
      <xdr:col>76</xdr:col>
      <xdr:colOff>165100</xdr:colOff>
      <xdr:row>59</xdr:row>
      <xdr:rowOff>58965</xdr:rowOff>
    </xdr:to>
    <xdr:sp macro="" textlink="">
      <xdr:nvSpPr>
        <xdr:cNvPr id="657" name="楕円 656">
          <a:extLst>
            <a:ext uri="{FF2B5EF4-FFF2-40B4-BE49-F238E27FC236}">
              <a16:creationId xmlns:a16="http://schemas.microsoft.com/office/drawing/2014/main" id="{C6DE3C1B-3A12-4E6F-A20D-682F80CF0335}"/>
            </a:ext>
          </a:extLst>
        </xdr:cNvPr>
        <xdr:cNvSpPr/>
      </xdr:nvSpPr>
      <xdr:spPr>
        <a:xfrm>
          <a:off x="14541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8165</xdr:rowOff>
    </xdr:from>
    <xdr:to>
      <xdr:col>81</xdr:col>
      <xdr:colOff>50800</xdr:colOff>
      <xdr:row>59</xdr:row>
      <xdr:rowOff>73478</xdr:rowOff>
    </xdr:to>
    <xdr:cxnSp macro="">
      <xdr:nvCxnSpPr>
        <xdr:cNvPr id="658" name="直線コネクタ 657">
          <a:extLst>
            <a:ext uri="{FF2B5EF4-FFF2-40B4-BE49-F238E27FC236}">
              <a16:creationId xmlns:a16="http://schemas.microsoft.com/office/drawing/2014/main" id="{FA318470-7E18-473D-88A6-6A30E9D0BEA8}"/>
            </a:ext>
          </a:extLst>
        </xdr:cNvPr>
        <xdr:cNvCxnSpPr/>
      </xdr:nvCxnSpPr>
      <xdr:spPr>
        <a:xfrm>
          <a:off x="14592300" y="10123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83094</xdr:rowOff>
    </xdr:from>
    <xdr:to>
      <xdr:col>72</xdr:col>
      <xdr:colOff>38100</xdr:colOff>
      <xdr:row>59</xdr:row>
      <xdr:rowOff>13244</xdr:rowOff>
    </xdr:to>
    <xdr:sp macro="" textlink="">
      <xdr:nvSpPr>
        <xdr:cNvPr id="659" name="楕円 658">
          <a:extLst>
            <a:ext uri="{FF2B5EF4-FFF2-40B4-BE49-F238E27FC236}">
              <a16:creationId xmlns:a16="http://schemas.microsoft.com/office/drawing/2014/main" id="{8B7D1F0E-3087-4930-9442-C28151D3606D}"/>
            </a:ext>
          </a:extLst>
        </xdr:cNvPr>
        <xdr:cNvSpPr/>
      </xdr:nvSpPr>
      <xdr:spPr>
        <a:xfrm>
          <a:off x="1365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133894</xdr:rowOff>
    </xdr:from>
    <xdr:to>
      <xdr:col>76</xdr:col>
      <xdr:colOff>114300</xdr:colOff>
      <xdr:row>59</xdr:row>
      <xdr:rowOff>8165</xdr:rowOff>
    </xdr:to>
    <xdr:cxnSp macro="">
      <xdr:nvCxnSpPr>
        <xdr:cNvPr id="660" name="直線コネクタ 659">
          <a:extLst>
            <a:ext uri="{FF2B5EF4-FFF2-40B4-BE49-F238E27FC236}">
              <a16:creationId xmlns:a16="http://schemas.microsoft.com/office/drawing/2014/main" id="{46E22382-D4D2-4B21-8429-2B21D54A5658}"/>
            </a:ext>
          </a:extLst>
        </xdr:cNvPr>
        <xdr:cNvCxnSpPr/>
      </xdr:nvCxnSpPr>
      <xdr:spPr>
        <a:xfrm>
          <a:off x="13703300" y="100779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87993</xdr:rowOff>
    </xdr:from>
    <xdr:to>
      <xdr:col>67</xdr:col>
      <xdr:colOff>101600</xdr:colOff>
      <xdr:row>58</xdr:row>
      <xdr:rowOff>18143</xdr:rowOff>
    </xdr:to>
    <xdr:sp macro="" textlink="">
      <xdr:nvSpPr>
        <xdr:cNvPr id="661" name="楕円 660">
          <a:extLst>
            <a:ext uri="{FF2B5EF4-FFF2-40B4-BE49-F238E27FC236}">
              <a16:creationId xmlns:a16="http://schemas.microsoft.com/office/drawing/2014/main" id="{6B1D7643-6CDF-498B-806D-C0722BB2C184}"/>
            </a:ext>
          </a:extLst>
        </xdr:cNvPr>
        <xdr:cNvSpPr/>
      </xdr:nvSpPr>
      <xdr:spPr>
        <a:xfrm>
          <a:off x="12763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138793</xdr:rowOff>
    </xdr:from>
    <xdr:to>
      <xdr:col>71</xdr:col>
      <xdr:colOff>177800</xdr:colOff>
      <xdr:row>58</xdr:row>
      <xdr:rowOff>133894</xdr:rowOff>
    </xdr:to>
    <xdr:cxnSp macro="">
      <xdr:nvCxnSpPr>
        <xdr:cNvPr id="662" name="直線コネクタ 661">
          <a:extLst>
            <a:ext uri="{FF2B5EF4-FFF2-40B4-BE49-F238E27FC236}">
              <a16:creationId xmlns:a16="http://schemas.microsoft.com/office/drawing/2014/main" id="{CFD13223-2D98-4626-AC9A-B39417B068BE}"/>
            </a:ext>
          </a:extLst>
        </xdr:cNvPr>
        <xdr:cNvCxnSpPr/>
      </xdr:nvCxnSpPr>
      <xdr:spPr>
        <a:xfrm>
          <a:off x="12814300" y="991144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83655</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D40AFBB7-B6C8-4B3C-987D-6391674FB276}"/>
            </a:ext>
          </a:extLst>
        </xdr:cNvPr>
        <xdr:cNvSpPr txBox="1"/>
      </xdr:nvSpPr>
      <xdr:spPr>
        <a:xfrm>
          <a:off x="15266044" y="968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70593</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AF340687-1448-4EAD-AA0A-82EB6F6348B2}"/>
            </a:ext>
          </a:extLst>
        </xdr:cNvPr>
        <xdr:cNvSpPr txBox="1"/>
      </xdr:nvSpPr>
      <xdr:spPr>
        <a:xfrm>
          <a:off x="14389744" y="967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57530</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A0947F85-A1F2-4911-A7C8-9A8F6BA40437}"/>
            </a:ext>
          </a:extLst>
        </xdr:cNvPr>
        <xdr:cNvSpPr txBox="1"/>
      </xdr:nvSpPr>
      <xdr:spPr>
        <a:xfrm>
          <a:off x="13500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63154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D455E74A-1A27-44DB-8A74-A780AE63283D}"/>
            </a:ext>
          </a:extLst>
        </xdr:cNvPr>
        <xdr:cNvSpPr txBox="1"/>
      </xdr:nvSpPr>
      <xdr:spPr>
        <a:xfrm>
          <a:off x="126117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115405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22D6DB4D-F276-4F42-BABE-AB156BD64BFC}"/>
            </a:ext>
          </a:extLst>
        </xdr:cNvPr>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50092</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AFCA37DF-AA74-49CE-8C69-8CF784A2AE4E}"/>
            </a:ext>
          </a:extLst>
        </xdr:cNvPr>
        <xdr:cNvSpPr txBox="1"/>
      </xdr:nvSpPr>
      <xdr:spPr>
        <a:xfrm>
          <a:off x="143897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4371</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2B8A0150-380C-40C2-AC8B-F5E1E4A64778}"/>
            </a:ext>
          </a:extLst>
        </xdr:cNvPr>
        <xdr:cNvSpPr txBox="1"/>
      </xdr:nvSpPr>
      <xdr:spPr>
        <a:xfrm>
          <a:off x="135007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34670</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CF7D0D04-F024-4A06-9549-94A091882A70}"/>
            </a:ext>
          </a:extLst>
        </xdr:cNvPr>
        <xdr:cNvSpPr txBox="1"/>
      </xdr:nvSpPr>
      <xdr:spPr>
        <a:xfrm>
          <a:off x="126117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2EFFE619-1CC8-41E3-B50F-428C0C9DD6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86EB75FB-D59C-42BB-8A64-A245831CEE8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DF3C2E69-AAA0-4CA2-8E45-4AD2E410AA1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289A9D12-C741-45D6-9372-53B0373DDC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ACC6E109-6294-45E0-A973-FB7D4F4E003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BF6BEB4B-46DF-4F93-9871-9CE876FA3B1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4D0F4FBF-65A9-4CA6-AD96-4DEC4ED522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A56A9BAB-8DA1-4F2C-8EF2-85444995DFC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9A88BA8D-14C8-49F5-A36C-B1213A2D4B3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648326F8-3305-4633-AC82-2BEA99519FC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FCA6B58B-4528-4DC3-9B0B-95E462EDC9F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D08102A8-1A09-4E6E-921D-AB4C2C679C4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AB04446C-8AD1-41B1-8A1B-4B0F35282ED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3123EECF-55CF-4010-A96F-63C61FB029F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7EC00563-DF08-47FD-BA9D-E93443E7666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68C58D06-86CD-458D-87F8-177A44E88F88}"/>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8F1FB5D1-B309-4585-8489-1F87E37AFC6B}"/>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7D2F43FE-E8A5-4502-AE54-D6346079D1A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886D764E-D6BB-46ED-86B0-F8C6BEFDB08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25AD225A-DE10-4FC3-AD13-349C8AF5064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302D23C8-2BFF-4B55-AEEA-A9C872E1D4D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704DBA7B-7805-4A5A-91E5-C04E78249A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88BEECFE-C589-482D-BD5E-E22F0DF8514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78C73A0F-3839-4731-BD23-BAEF39EDD398}"/>
            </a:ext>
          </a:extLst>
        </xdr:cNvPr>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D5EFC0B4-BA8A-46B2-A049-D75A6E03FDE1}"/>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B9904389-D663-48F1-AB90-B26FF78A0B66}"/>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83C00145-0273-4A9D-80D7-B9E71D25D9F9}"/>
            </a:ext>
          </a:extLst>
        </xdr:cNvPr>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15B661BD-E661-499D-A852-A2BEF4FF8F8F}"/>
            </a:ext>
          </a:extLst>
        </xdr:cNvPr>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B958CEE5-DA59-4E00-8B3A-868DA0D9ECF7}"/>
            </a:ext>
          </a:extLst>
        </xdr:cNvPr>
        <xdr:cNvSpPr txBox="1"/>
      </xdr:nvSpPr>
      <xdr:spPr>
        <a:xfrm>
          <a:off x="221996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D981830B-1B34-4D90-A990-3F10EF67E7D3}"/>
            </a:ext>
          </a:extLst>
        </xdr:cNvPr>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B0E81735-1809-43C3-A03C-025F80C70377}"/>
            </a:ext>
          </a:extLst>
        </xdr:cNvPr>
        <xdr:cNvSpPr/>
      </xdr:nvSpPr>
      <xdr:spPr>
        <a:xfrm>
          <a:off x="21272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35D3865F-4BCD-4495-B160-5D0D395FF2F6}"/>
            </a:ext>
          </a:extLst>
        </xdr:cNvPr>
        <xdr:cNvSpPr/>
      </xdr:nvSpPr>
      <xdr:spPr>
        <a:xfrm>
          <a:off x="20383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3" name="フローチャート: 判断 702">
          <a:extLst>
            <a:ext uri="{FF2B5EF4-FFF2-40B4-BE49-F238E27FC236}">
              <a16:creationId xmlns:a16="http://schemas.microsoft.com/office/drawing/2014/main" id="{A50FB461-091E-416C-8C9A-FF449BAFF337}"/>
            </a:ext>
          </a:extLst>
        </xdr:cNvPr>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04" name="フローチャート: 判断 703">
          <a:extLst>
            <a:ext uri="{FF2B5EF4-FFF2-40B4-BE49-F238E27FC236}">
              <a16:creationId xmlns:a16="http://schemas.microsoft.com/office/drawing/2014/main" id="{B4647672-F458-4111-A8DE-A24699EEE7CA}"/>
            </a:ext>
          </a:extLst>
        </xdr:cNvPr>
        <xdr:cNvSpPr/>
      </xdr:nvSpPr>
      <xdr:spPr>
        <a:xfrm>
          <a:off x="18605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FFC8C854-2826-4C29-B07B-7DB985D63AF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6D707B4E-7780-469F-9A0D-40F0C9F64E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20777192-A33C-43F6-B8DF-1FCC4047B42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DA3CA97C-118E-4530-8ADE-21CD24966B9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12E8D23F-E821-4DCE-B2A3-0A6368841EE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710" name="楕円 709">
          <a:extLst>
            <a:ext uri="{FF2B5EF4-FFF2-40B4-BE49-F238E27FC236}">
              <a16:creationId xmlns:a16="http://schemas.microsoft.com/office/drawing/2014/main" id="{94E551CF-A7B6-4889-BCE8-5F158EEB178B}"/>
            </a:ext>
          </a:extLst>
        </xdr:cNvPr>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0672326D-73C2-4C5B-8ED8-9E05C8491B3C}"/>
            </a:ext>
          </a:extLst>
        </xdr:cNvPr>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a:extLst>
            <a:ext uri="{FF2B5EF4-FFF2-40B4-BE49-F238E27FC236}">
              <a16:creationId xmlns:a16="http://schemas.microsoft.com/office/drawing/2014/main" id="{22C32A27-4FDA-45A0-94AC-AB1E2C5ECE94}"/>
            </a:ext>
          </a:extLst>
        </xdr:cNvPr>
        <xdr:cNvSpPr/>
      </xdr:nvSpPr>
      <xdr:spPr>
        <a:xfrm>
          <a:off x="21272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63</xdr:row>
      <xdr:rowOff>133350</xdr:rowOff>
    </xdr:to>
    <xdr:cxnSp macro="">
      <xdr:nvCxnSpPr>
        <xdr:cNvPr id="713" name="直線コネクタ 712">
          <a:extLst>
            <a:ext uri="{FF2B5EF4-FFF2-40B4-BE49-F238E27FC236}">
              <a16:creationId xmlns:a16="http://schemas.microsoft.com/office/drawing/2014/main" id="{52FC4C30-E2B3-4777-8332-3BA881A77C67}"/>
            </a:ext>
          </a:extLst>
        </xdr:cNvPr>
        <xdr:cNvCxnSpPr/>
      </xdr:nvCxnSpPr>
      <xdr:spPr>
        <a:xfrm>
          <a:off x="21323300" y="1093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a:extLst>
            <a:ext uri="{FF2B5EF4-FFF2-40B4-BE49-F238E27FC236}">
              <a16:creationId xmlns:a16="http://schemas.microsoft.com/office/drawing/2014/main" id="{E99D0825-1D79-49D2-B5ED-71575F2607FB}"/>
            </a:ext>
          </a:extLst>
        </xdr:cNvPr>
        <xdr:cNvSpPr/>
      </xdr:nvSpPr>
      <xdr:spPr>
        <a:xfrm>
          <a:off x="2038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a:extLst>
            <a:ext uri="{FF2B5EF4-FFF2-40B4-BE49-F238E27FC236}">
              <a16:creationId xmlns:a16="http://schemas.microsoft.com/office/drawing/2014/main" id="{F83EFF58-A5B7-4B7A-ADE4-A84333FF666B}"/>
            </a:ext>
          </a:extLst>
        </xdr:cNvPr>
        <xdr:cNvCxnSpPr/>
      </xdr:nvCxnSpPr>
      <xdr:spPr>
        <a:xfrm>
          <a:off x="20434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6" name="楕円 715">
          <a:extLst>
            <a:ext uri="{FF2B5EF4-FFF2-40B4-BE49-F238E27FC236}">
              <a16:creationId xmlns:a16="http://schemas.microsoft.com/office/drawing/2014/main" id="{9C10B46A-5231-4E21-8A76-124C236EB80C}"/>
            </a:ext>
          </a:extLst>
        </xdr:cNvPr>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7" name="直線コネクタ 716">
          <a:extLst>
            <a:ext uri="{FF2B5EF4-FFF2-40B4-BE49-F238E27FC236}">
              <a16:creationId xmlns:a16="http://schemas.microsoft.com/office/drawing/2014/main" id="{E01CCD4F-F6C1-4D26-B1E2-BD8710F04164}"/>
            </a:ext>
          </a:extLst>
        </xdr:cNvPr>
        <xdr:cNvCxnSpPr/>
      </xdr:nvCxnSpPr>
      <xdr:spPr>
        <a:xfrm>
          <a:off x="19545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a:extLst>
            <a:ext uri="{FF2B5EF4-FFF2-40B4-BE49-F238E27FC236}">
              <a16:creationId xmlns:a16="http://schemas.microsoft.com/office/drawing/2014/main" id="{41782860-F5A1-4599-8FAE-753105B4D7A7}"/>
            </a:ext>
          </a:extLst>
        </xdr:cNvPr>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9" name="直線コネクタ 718">
          <a:extLst>
            <a:ext uri="{FF2B5EF4-FFF2-40B4-BE49-F238E27FC236}">
              <a16:creationId xmlns:a16="http://schemas.microsoft.com/office/drawing/2014/main" id="{650FD46C-F16B-44FF-AD21-BAE7C8AA0FD5}"/>
            </a:ext>
          </a:extLst>
        </xdr:cNvPr>
        <xdr:cNvCxnSpPr/>
      </xdr:nvCxnSpPr>
      <xdr:spPr>
        <a:xfrm>
          <a:off x="18656300" y="1093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AF2CB707-F0B2-4B0A-A223-68B6A245BCE7}"/>
            </a:ext>
          </a:extLst>
        </xdr:cNvPr>
        <xdr:cNvSpPr txBox="1"/>
      </xdr:nvSpPr>
      <xdr:spPr>
        <a:xfrm>
          <a:off x="210757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AE359066-B754-4860-AF5F-75E0B0CA735C}"/>
            </a:ext>
          </a:extLst>
        </xdr:cNvPr>
        <xdr:cNvSpPr txBox="1"/>
      </xdr:nvSpPr>
      <xdr:spPr>
        <a:xfrm>
          <a:off x="20199427" y="102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22" name="n_3aveValue【保健センター・保健所】&#10;一人当たり面積">
          <a:extLst>
            <a:ext uri="{FF2B5EF4-FFF2-40B4-BE49-F238E27FC236}">
              <a16:creationId xmlns:a16="http://schemas.microsoft.com/office/drawing/2014/main" id="{11EEFF17-2733-499A-955B-FBEDE306D664}"/>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3" name="n_4aveValue【保健センター・保健所】&#10;一人当たり面積">
          <a:extLst>
            <a:ext uri="{FF2B5EF4-FFF2-40B4-BE49-F238E27FC236}">
              <a16:creationId xmlns:a16="http://schemas.microsoft.com/office/drawing/2014/main" id="{9D1FA3DF-D7EB-4ED8-A624-0B04C70ACEB2}"/>
            </a:ext>
          </a:extLst>
        </xdr:cNvPr>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a:extLst>
            <a:ext uri="{FF2B5EF4-FFF2-40B4-BE49-F238E27FC236}">
              <a16:creationId xmlns:a16="http://schemas.microsoft.com/office/drawing/2014/main" id="{21CF8912-45D3-412F-851C-6503900781BF}"/>
            </a:ext>
          </a:extLst>
        </xdr:cNvPr>
        <xdr:cNvSpPr txBox="1"/>
      </xdr:nvSpPr>
      <xdr:spPr>
        <a:xfrm>
          <a:off x="210757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a:extLst>
            <a:ext uri="{FF2B5EF4-FFF2-40B4-BE49-F238E27FC236}">
              <a16:creationId xmlns:a16="http://schemas.microsoft.com/office/drawing/2014/main" id="{AB971800-13A8-4383-B0F4-236B63CC83B0}"/>
            </a:ext>
          </a:extLst>
        </xdr:cNvPr>
        <xdr:cNvSpPr txBox="1"/>
      </xdr:nvSpPr>
      <xdr:spPr>
        <a:xfrm>
          <a:off x="20199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6" name="n_3mainValue【保健センター・保健所】&#10;一人当たり面積">
          <a:extLst>
            <a:ext uri="{FF2B5EF4-FFF2-40B4-BE49-F238E27FC236}">
              <a16:creationId xmlns:a16="http://schemas.microsoft.com/office/drawing/2014/main" id="{AA50FE94-80E0-4F0F-84DF-835AFBCCCB85}"/>
            </a:ext>
          </a:extLst>
        </xdr:cNvPr>
        <xdr:cNvSpPr txBox="1"/>
      </xdr:nvSpPr>
      <xdr:spPr>
        <a:xfrm>
          <a:off x="19310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a:extLst>
            <a:ext uri="{FF2B5EF4-FFF2-40B4-BE49-F238E27FC236}">
              <a16:creationId xmlns:a16="http://schemas.microsoft.com/office/drawing/2014/main" id="{9D0AFC6D-1730-4500-A617-D22692ADFE00}"/>
            </a:ext>
          </a:extLst>
        </xdr:cNvPr>
        <xdr:cNvSpPr txBox="1"/>
      </xdr:nvSpPr>
      <xdr:spPr>
        <a:xfrm>
          <a:off x="18421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F57C0C4C-B06C-4BBC-B323-E3D5EE3D51D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C3C4036C-9435-4025-A1F0-7BE95BDF20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48D10A8A-7B22-4BDB-81F4-DE1F43863D9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F925EAFB-5FAB-4DB8-90EE-48F77889E1D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6161DD05-3C69-4B23-B40A-EFF4CBC8385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C9079D1E-9A02-46C1-AF70-1AF6FFDB27B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42AE3B28-CBFA-4859-8FDA-01F11D216E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33A6A7EB-A7E1-48E7-981F-4AEF0D1DF21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8312C93A-F6A9-446D-95CD-2DA07D4A32B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CDE52CF8-76A6-4619-8257-8F3A3555ED3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FA7DA12A-AAD5-4B72-8EE5-16BEFF8640B7}"/>
            </a:ext>
          </a:extLst>
        </xdr:cNvPr>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32CFABA1-AC16-4A2F-856E-BA15E7BA3018}"/>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0277719C-FC02-44E5-99B9-4A0AC2AD836D}"/>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C338C527-D459-4475-B3A1-84E24417B70A}"/>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CBD45DB0-0700-466B-B902-9736073F4749}"/>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C846FA75-7D78-4A7E-AA9D-DADF0170ACBD}"/>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B2288B7D-EF0A-45AB-BEB6-C870D78CADEB}"/>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85E9A41B-2D98-480C-9EF2-41033CBF5F0D}"/>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8ED58531-A182-4D07-8AB7-B4E08F83313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283B248F-7426-4253-B487-ED22953F592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91DBF3C7-B166-4677-90A9-D929BB3E5867}"/>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BD16C931-D879-44AD-939C-ADB320519D3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168402</xdr:rowOff>
    </xdr:from>
    <xdr:to>
      <xdr:col>85</xdr:col>
      <xdr:colOff>126364</xdr:colOff>
      <xdr:row>86</xdr:row>
      <xdr:rowOff>92963</xdr:rowOff>
    </xdr:to>
    <xdr:cxnSp macro="">
      <xdr:nvCxnSpPr>
        <xdr:cNvPr id="750" name="直線コネクタ 749">
          <a:extLst>
            <a:ext uri="{FF2B5EF4-FFF2-40B4-BE49-F238E27FC236}">
              <a16:creationId xmlns:a16="http://schemas.microsoft.com/office/drawing/2014/main" id="{08162550-6067-4456-8F10-FD0B53BDFB2E}"/>
            </a:ext>
          </a:extLst>
        </xdr:cNvPr>
        <xdr:cNvCxnSpPr/>
      </xdr:nvCxnSpPr>
      <xdr:spPr>
        <a:xfrm flipV="1">
          <a:off x="16318864" y="13370052"/>
          <a:ext cx="0" cy="146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96790</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54650E2B-BDB7-405D-B1CE-6CF4CAC73FC7}"/>
            </a:ext>
          </a:extLst>
        </xdr:cNvPr>
        <xdr:cNvSpPr txBox="1"/>
      </xdr:nvSpPr>
      <xdr:spPr>
        <a:xfrm>
          <a:off x="16357600" y="14841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92963</xdr:rowOff>
    </xdr:from>
    <xdr:to>
      <xdr:col>86</xdr:col>
      <xdr:colOff>25400</xdr:colOff>
      <xdr:row>86</xdr:row>
      <xdr:rowOff>92963</xdr:rowOff>
    </xdr:to>
    <xdr:cxnSp macro="">
      <xdr:nvCxnSpPr>
        <xdr:cNvPr id="752" name="直線コネクタ 751">
          <a:extLst>
            <a:ext uri="{FF2B5EF4-FFF2-40B4-BE49-F238E27FC236}">
              <a16:creationId xmlns:a16="http://schemas.microsoft.com/office/drawing/2014/main" id="{8839C762-0B22-496C-B065-1EE13C83E21B}"/>
            </a:ext>
          </a:extLst>
        </xdr:cNvPr>
        <xdr:cNvCxnSpPr/>
      </xdr:nvCxnSpPr>
      <xdr:spPr>
        <a:xfrm>
          <a:off x="16230600" y="1483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115079</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B5D54E9F-F142-47E4-8925-1EEA3CAD2D02}"/>
            </a:ext>
          </a:extLst>
        </xdr:cNvPr>
        <xdr:cNvSpPr txBox="1"/>
      </xdr:nvSpPr>
      <xdr:spPr>
        <a:xfrm>
          <a:off x="16357600" y="1314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168402</xdr:rowOff>
    </xdr:from>
    <xdr:to>
      <xdr:col>86</xdr:col>
      <xdr:colOff>25400</xdr:colOff>
      <xdr:row>77</xdr:row>
      <xdr:rowOff>168402</xdr:rowOff>
    </xdr:to>
    <xdr:cxnSp macro="">
      <xdr:nvCxnSpPr>
        <xdr:cNvPr id="754" name="直線コネクタ 753">
          <a:extLst>
            <a:ext uri="{FF2B5EF4-FFF2-40B4-BE49-F238E27FC236}">
              <a16:creationId xmlns:a16="http://schemas.microsoft.com/office/drawing/2014/main" id="{17988596-0000-4515-92EF-EBD2EA520D32}"/>
            </a:ext>
          </a:extLst>
        </xdr:cNvPr>
        <xdr:cNvCxnSpPr/>
      </xdr:nvCxnSpPr>
      <xdr:spPr>
        <a:xfrm>
          <a:off x="16230600" y="133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AAB2E433-0B79-4EC7-B4C6-3E4D5CC55659}"/>
            </a:ext>
          </a:extLst>
        </xdr:cNvPr>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56" name="フローチャート: 判断 755">
          <a:extLst>
            <a:ext uri="{FF2B5EF4-FFF2-40B4-BE49-F238E27FC236}">
              <a16:creationId xmlns:a16="http://schemas.microsoft.com/office/drawing/2014/main" id="{0BFC8380-B8A0-46F8-A37D-6AB737C7C9CA}"/>
            </a:ext>
          </a:extLst>
        </xdr:cNvPr>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145035</xdr:rowOff>
    </xdr:from>
    <xdr:to>
      <xdr:col>81</xdr:col>
      <xdr:colOff>101600</xdr:colOff>
      <xdr:row>82</xdr:row>
      <xdr:rowOff>75185</xdr:rowOff>
    </xdr:to>
    <xdr:sp macro="" textlink="">
      <xdr:nvSpPr>
        <xdr:cNvPr id="757" name="フローチャート: 判断 756">
          <a:extLst>
            <a:ext uri="{FF2B5EF4-FFF2-40B4-BE49-F238E27FC236}">
              <a16:creationId xmlns:a16="http://schemas.microsoft.com/office/drawing/2014/main" id="{CA814F72-E720-4A04-9B89-ED11F93F9DFF}"/>
            </a:ext>
          </a:extLst>
        </xdr:cNvPr>
        <xdr:cNvSpPr/>
      </xdr:nvSpPr>
      <xdr:spPr>
        <a:xfrm>
          <a:off x="15430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758" name="フローチャート: 判断 757">
          <a:extLst>
            <a:ext uri="{FF2B5EF4-FFF2-40B4-BE49-F238E27FC236}">
              <a16:creationId xmlns:a16="http://schemas.microsoft.com/office/drawing/2014/main" id="{738BEE3A-0662-4159-BB3A-E67944A68E6D}"/>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103887</xdr:rowOff>
    </xdr:from>
    <xdr:to>
      <xdr:col>72</xdr:col>
      <xdr:colOff>38100</xdr:colOff>
      <xdr:row>82</xdr:row>
      <xdr:rowOff>34037</xdr:rowOff>
    </xdr:to>
    <xdr:sp macro="" textlink="">
      <xdr:nvSpPr>
        <xdr:cNvPr id="759" name="フローチャート: 判断 758">
          <a:extLst>
            <a:ext uri="{FF2B5EF4-FFF2-40B4-BE49-F238E27FC236}">
              <a16:creationId xmlns:a16="http://schemas.microsoft.com/office/drawing/2014/main" id="{01C87CDA-B567-4A54-8D39-F5E5968B998D}"/>
            </a:ext>
          </a:extLst>
        </xdr:cNvPr>
        <xdr:cNvSpPr/>
      </xdr:nvSpPr>
      <xdr:spPr>
        <a:xfrm>
          <a:off x="13652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124461</xdr:rowOff>
    </xdr:from>
    <xdr:to>
      <xdr:col>67</xdr:col>
      <xdr:colOff>101600</xdr:colOff>
      <xdr:row>81</xdr:row>
      <xdr:rowOff>54611</xdr:rowOff>
    </xdr:to>
    <xdr:sp macro="" textlink="">
      <xdr:nvSpPr>
        <xdr:cNvPr id="760" name="フローチャート: 判断 759">
          <a:extLst>
            <a:ext uri="{FF2B5EF4-FFF2-40B4-BE49-F238E27FC236}">
              <a16:creationId xmlns:a16="http://schemas.microsoft.com/office/drawing/2014/main" id="{5D633A6F-B122-4D38-ACC8-24D2BCF98EE7}"/>
            </a:ext>
          </a:extLst>
        </xdr:cNvPr>
        <xdr:cNvSpPr/>
      </xdr:nvSpPr>
      <xdr:spPr>
        <a:xfrm>
          <a:off x="12763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697CCB4-ACA1-4C33-ABCA-CE08767059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5908C1C-E1A8-43F9-9472-2C9EFA0CF02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10F8245-0EC6-4C54-B184-7CB0133A9E6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DB80C1FE-D0D1-4089-BFF7-81AE56F97B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6E3CDAC-7823-421D-8F0C-552C0251501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115315</xdr:rowOff>
    </xdr:from>
    <xdr:to>
      <xdr:col>85</xdr:col>
      <xdr:colOff>177800</xdr:colOff>
      <xdr:row>83</xdr:row>
      <xdr:rowOff>45465</xdr:rowOff>
    </xdr:to>
    <xdr:sp macro="" textlink="">
      <xdr:nvSpPr>
        <xdr:cNvPr id="766" name="楕円 765">
          <a:extLst>
            <a:ext uri="{FF2B5EF4-FFF2-40B4-BE49-F238E27FC236}">
              <a16:creationId xmlns:a16="http://schemas.microsoft.com/office/drawing/2014/main" id="{79AD6FA3-60F8-40AA-A128-F5B7462437E7}"/>
            </a:ext>
          </a:extLst>
        </xdr:cNvPr>
        <xdr:cNvSpPr/>
      </xdr:nvSpPr>
      <xdr:spPr>
        <a:xfrm>
          <a:off x="162687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93742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5A955486-C942-40FA-A1A0-DCF8E91190F7}"/>
            </a:ext>
          </a:extLst>
        </xdr:cNvPr>
        <xdr:cNvSpPr txBox="1"/>
      </xdr:nvSpPr>
      <xdr:spPr>
        <a:xfrm>
          <a:off x="16357600"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87885</xdr:rowOff>
    </xdr:from>
    <xdr:to>
      <xdr:col>81</xdr:col>
      <xdr:colOff>101600</xdr:colOff>
      <xdr:row>83</xdr:row>
      <xdr:rowOff>18035</xdr:rowOff>
    </xdr:to>
    <xdr:sp macro="" textlink="">
      <xdr:nvSpPr>
        <xdr:cNvPr id="768" name="楕円 767">
          <a:extLst>
            <a:ext uri="{FF2B5EF4-FFF2-40B4-BE49-F238E27FC236}">
              <a16:creationId xmlns:a16="http://schemas.microsoft.com/office/drawing/2014/main" id="{F31E9246-53B2-4119-A527-2584A6E0524F}"/>
            </a:ext>
          </a:extLst>
        </xdr:cNvPr>
        <xdr:cNvSpPr/>
      </xdr:nvSpPr>
      <xdr:spPr>
        <a:xfrm>
          <a:off x="15430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138685</xdr:rowOff>
    </xdr:from>
    <xdr:to>
      <xdr:col>85</xdr:col>
      <xdr:colOff>127000</xdr:colOff>
      <xdr:row>82</xdr:row>
      <xdr:rowOff>166115</xdr:rowOff>
    </xdr:to>
    <xdr:cxnSp macro="">
      <xdr:nvCxnSpPr>
        <xdr:cNvPr id="769" name="直線コネクタ 768">
          <a:extLst>
            <a:ext uri="{FF2B5EF4-FFF2-40B4-BE49-F238E27FC236}">
              <a16:creationId xmlns:a16="http://schemas.microsoft.com/office/drawing/2014/main" id="{3FE392AA-D33E-4586-BFBB-07C45816DE4B}"/>
            </a:ext>
          </a:extLst>
        </xdr:cNvPr>
        <xdr:cNvCxnSpPr/>
      </xdr:nvCxnSpPr>
      <xdr:spPr>
        <a:xfrm>
          <a:off x="15481300" y="141975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xdr:rowOff>
    </xdr:from>
    <xdr:to>
      <xdr:col>76</xdr:col>
      <xdr:colOff>165100</xdr:colOff>
      <xdr:row>82</xdr:row>
      <xdr:rowOff>116332</xdr:rowOff>
    </xdr:to>
    <xdr:sp macro="" textlink="">
      <xdr:nvSpPr>
        <xdr:cNvPr id="770" name="楕円 769">
          <a:extLst>
            <a:ext uri="{FF2B5EF4-FFF2-40B4-BE49-F238E27FC236}">
              <a16:creationId xmlns:a16="http://schemas.microsoft.com/office/drawing/2014/main" id="{AF9AD9CB-316D-43C3-9141-0C5CA6F0562B}"/>
            </a:ext>
          </a:extLst>
        </xdr:cNvPr>
        <xdr:cNvSpPr/>
      </xdr:nvSpPr>
      <xdr:spPr>
        <a:xfrm>
          <a:off x="14541500" y="1407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65532</xdr:rowOff>
    </xdr:from>
    <xdr:to>
      <xdr:col>81</xdr:col>
      <xdr:colOff>50800</xdr:colOff>
      <xdr:row>82</xdr:row>
      <xdr:rowOff>138685</xdr:rowOff>
    </xdr:to>
    <xdr:cxnSp macro="">
      <xdr:nvCxnSpPr>
        <xdr:cNvPr id="771" name="直線コネクタ 770">
          <a:extLst>
            <a:ext uri="{FF2B5EF4-FFF2-40B4-BE49-F238E27FC236}">
              <a16:creationId xmlns:a16="http://schemas.microsoft.com/office/drawing/2014/main" id="{13F66071-01FC-4BCC-AB15-F78230AC4B6D}"/>
            </a:ext>
          </a:extLst>
        </xdr:cNvPr>
        <xdr:cNvCxnSpPr/>
      </xdr:nvCxnSpPr>
      <xdr:spPr>
        <a:xfrm>
          <a:off x="14592300" y="14124432"/>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1015</xdr:rowOff>
    </xdr:from>
    <xdr:to>
      <xdr:col>72</xdr:col>
      <xdr:colOff>38100</xdr:colOff>
      <xdr:row>82</xdr:row>
      <xdr:rowOff>102615</xdr:rowOff>
    </xdr:to>
    <xdr:sp macro="" textlink="">
      <xdr:nvSpPr>
        <xdr:cNvPr id="772" name="楕円 771">
          <a:extLst>
            <a:ext uri="{FF2B5EF4-FFF2-40B4-BE49-F238E27FC236}">
              <a16:creationId xmlns:a16="http://schemas.microsoft.com/office/drawing/2014/main" id="{4CDA4A71-5E38-4B0B-98A5-AB46A2E3CB82}"/>
            </a:ext>
          </a:extLst>
        </xdr:cNvPr>
        <xdr:cNvSpPr/>
      </xdr:nvSpPr>
      <xdr:spPr>
        <a:xfrm>
          <a:off x="136525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51815</xdr:rowOff>
    </xdr:from>
    <xdr:to>
      <xdr:col>76</xdr:col>
      <xdr:colOff>114300</xdr:colOff>
      <xdr:row>82</xdr:row>
      <xdr:rowOff>65532</xdr:rowOff>
    </xdr:to>
    <xdr:cxnSp macro="">
      <xdr:nvCxnSpPr>
        <xdr:cNvPr id="773" name="直線コネクタ 772">
          <a:extLst>
            <a:ext uri="{FF2B5EF4-FFF2-40B4-BE49-F238E27FC236}">
              <a16:creationId xmlns:a16="http://schemas.microsoft.com/office/drawing/2014/main" id="{E822BA3E-C95E-46FC-9B04-B54A9A748B8D}"/>
            </a:ext>
          </a:extLst>
        </xdr:cNvPr>
        <xdr:cNvCxnSpPr/>
      </xdr:nvCxnSpPr>
      <xdr:spPr>
        <a:xfrm>
          <a:off x="13703300" y="141107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117602</xdr:rowOff>
    </xdr:from>
    <xdr:to>
      <xdr:col>67</xdr:col>
      <xdr:colOff>101600</xdr:colOff>
      <xdr:row>82</xdr:row>
      <xdr:rowOff>47752</xdr:rowOff>
    </xdr:to>
    <xdr:sp macro="" textlink="">
      <xdr:nvSpPr>
        <xdr:cNvPr id="774" name="楕円 773">
          <a:extLst>
            <a:ext uri="{FF2B5EF4-FFF2-40B4-BE49-F238E27FC236}">
              <a16:creationId xmlns:a16="http://schemas.microsoft.com/office/drawing/2014/main" id="{CF88F325-440B-4A95-A58A-784AF29A93B5}"/>
            </a:ext>
          </a:extLst>
        </xdr:cNvPr>
        <xdr:cNvSpPr/>
      </xdr:nvSpPr>
      <xdr:spPr>
        <a:xfrm>
          <a:off x="12763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168402</xdr:rowOff>
    </xdr:from>
    <xdr:to>
      <xdr:col>71</xdr:col>
      <xdr:colOff>177800</xdr:colOff>
      <xdr:row>82</xdr:row>
      <xdr:rowOff>51815</xdr:rowOff>
    </xdr:to>
    <xdr:cxnSp macro="">
      <xdr:nvCxnSpPr>
        <xdr:cNvPr id="775" name="直線コネクタ 774">
          <a:extLst>
            <a:ext uri="{FF2B5EF4-FFF2-40B4-BE49-F238E27FC236}">
              <a16:creationId xmlns:a16="http://schemas.microsoft.com/office/drawing/2014/main" id="{E24F1FD8-9672-4EF2-BCE7-0652CB56FAC6}"/>
            </a:ext>
          </a:extLst>
        </xdr:cNvPr>
        <xdr:cNvCxnSpPr/>
      </xdr:nvCxnSpPr>
      <xdr:spPr>
        <a:xfrm>
          <a:off x="12814300" y="140558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91712</xdr:rowOff>
    </xdr:from>
    <xdr:ext cx="405111" cy="259045"/>
    <xdr:sp macro="" textlink="">
      <xdr:nvSpPr>
        <xdr:cNvPr id="776" name="n_1aveValue【消防施設】&#10;有形固定資産減価償却率">
          <a:extLst>
            <a:ext uri="{FF2B5EF4-FFF2-40B4-BE49-F238E27FC236}">
              <a16:creationId xmlns:a16="http://schemas.microsoft.com/office/drawing/2014/main" id="{A865857B-69DE-4727-8E77-95A08A3C70AD}"/>
            </a:ext>
          </a:extLst>
        </xdr:cNvPr>
        <xdr:cNvSpPr txBox="1"/>
      </xdr:nvSpPr>
      <xdr:spPr>
        <a:xfrm>
          <a:off x="152660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77" name="n_2aveValue【消防施設】&#10;有形固定資産減価償却率">
          <a:extLst>
            <a:ext uri="{FF2B5EF4-FFF2-40B4-BE49-F238E27FC236}">
              <a16:creationId xmlns:a16="http://schemas.microsoft.com/office/drawing/2014/main" id="{24B7AABE-BC8C-4FB5-8753-603E45B476A9}"/>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50564</xdr:rowOff>
    </xdr:from>
    <xdr:ext cx="405111" cy="259045"/>
    <xdr:sp macro="" textlink="">
      <xdr:nvSpPr>
        <xdr:cNvPr id="778" name="n_3aveValue【消防施設】&#10;有形固定資産減価償却率">
          <a:extLst>
            <a:ext uri="{FF2B5EF4-FFF2-40B4-BE49-F238E27FC236}">
              <a16:creationId xmlns:a16="http://schemas.microsoft.com/office/drawing/2014/main" id="{9238C322-68CD-406A-9031-B2194A19D734}"/>
            </a:ext>
          </a:extLst>
        </xdr:cNvPr>
        <xdr:cNvSpPr txBox="1"/>
      </xdr:nvSpPr>
      <xdr:spPr>
        <a:xfrm>
          <a:off x="13500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779" name="n_4aveValue【消防施設】&#10;有形固定資産減価償却率">
          <a:extLst>
            <a:ext uri="{FF2B5EF4-FFF2-40B4-BE49-F238E27FC236}">
              <a16:creationId xmlns:a16="http://schemas.microsoft.com/office/drawing/2014/main" id="{1F5BAE0A-4697-4A01-B421-EBCD2D5EA0EB}"/>
            </a:ext>
          </a:extLst>
        </xdr:cNvPr>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9162</xdr:rowOff>
    </xdr:from>
    <xdr:ext cx="405111" cy="259045"/>
    <xdr:sp macro="" textlink="">
      <xdr:nvSpPr>
        <xdr:cNvPr id="780" name="n_1mainValue【消防施設】&#10;有形固定資産減価償却率">
          <a:extLst>
            <a:ext uri="{FF2B5EF4-FFF2-40B4-BE49-F238E27FC236}">
              <a16:creationId xmlns:a16="http://schemas.microsoft.com/office/drawing/2014/main" id="{23CDE989-6031-4B73-AFF7-FED776BAEE67}"/>
            </a:ext>
          </a:extLst>
        </xdr:cNvPr>
        <xdr:cNvSpPr txBox="1"/>
      </xdr:nvSpPr>
      <xdr:spPr>
        <a:xfrm>
          <a:off x="152660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107459</xdr:rowOff>
    </xdr:from>
    <xdr:ext cx="405111" cy="259045"/>
    <xdr:sp macro="" textlink="">
      <xdr:nvSpPr>
        <xdr:cNvPr id="781" name="n_2mainValue【消防施設】&#10;有形固定資産減価償却率">
          <a:extLst>
            <a:ext uri="{FF2B5EF4-FFF2-40B4-BE49-F238E27FC236}">
              <a16:creationId xmlns:a16="http://schemas.microsoft.com/office/drawing/2014/main" id="{3F1C24AA-9C98-4B78-AB90-C6456A18ED08}"/>
            </a:ext>
          </a:extLst>
        </xdr:cNvPr>
        <xdr:cNvSpPr txBox="1"/>
      </xdr:nvSpPr>
      <xdr:spPr>
        <a:xfrm>
          <a:off x="14389744" y="1416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93742</xdr:rowOff>
    </xdr:from>
    <xdr:ext cx="405111" cy="259045"/>
    <xdr:sp macro="" textlink="">
      <xdr:nvSpPr>
        <xdr:cNvPr id="782" name="n_3mainValue【消防施設】&#10;有形固定資産減価償却率">
          <a:extLst>
            <a:ext uri="{FF2B5EF4-FFF2-40B4-BE49-F238E27FC236}">
              <a16:creationId xmlns:a16="http://schemas.microsoft.com/office/drawing/2014/main" id="{9C71F3DC-CFB3-4F0B-9A82-362FCE6C120A}"/>
            </a:ext>
          </a:extLst>
        </xdr:cNvPr>
        <xdr:cNvSpPr txBox="1"/>
      </xdr:nvSpPr>
      <xdr:spPr>
        <a:xfrm>
          <a:off x="13500744"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38879</xdr:rowOff>
    </xdr:from>
    <xdr:ext cx="405111" cy="259045"/>
    <xdr:sp macro="" textlink="">
      <xdr:nvSpPr>
        <xdr:cNvPr id="783" name="n_4mainValue【消防施設】&#10;有形固定資産減価償却率">
          <a:extLst>
            <a:ext uri="{FF2B5EF4-FFF2-40B4-BE49-F238E27FC236}">
              <a16:creationId xmlns:a16="http://schemas.microsoft.com/office/drawing/2014/main" id="{AD8870E0-1258-4651-9625-49746375EAEF}"/>
            </a:ext>
          </a:extLst>
        </xdr:cNvPr>
        <xdr:cNvSpPr txBox="1"/>
      </xdr:nvSpPr>
      <xdr:spPr>
        <a:xfrm>
          <a:off x="12611744" y="1409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BBD020DD-6F6E-4E02-9CDE-749CD914D0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DD13A434-EA55-4CF2-8677-641A5322AEC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8BD1A08F-632D-4C84-976F-1B16EF4D80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79F77986-22F8-4E78-840F-B14346F0998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1AD45207-0231-4B26-B8D5-12AA4B3DB9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C1CB56E6-643C-4995-AC89-FF546981489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9078CD3F-3C02-4367-A742-9D94ECC823C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2C3DD431-2F0B-47D2-84B5-C580AF2FE96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E06B8052-BDF6-4A2E-A314-CD9A880A5B4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1B4AEB1C-8DA4-4B8A-B836-5F1908AB2CC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662A81B3-8063-4ED7-B9E0-57647DF13803}"/>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34A04788-A851-4994-9456-82013E6D3B3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0E0422A7-5AFB-4B46-94FE-48D7F346299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7DEB4E3D-7BB7-41C4-BA13-3E62DDA61AA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417155CB-1B5A-4B56-B14F-B50C40AC3B7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CADDD885-1E56-4816-84CA-729B5F09F08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5260DAC1-11A0-4E09-8251-B8F895B419C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D9B9650A-AF1A-4648-B639-50C3BE5D866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B45DF50D-22C1-41D5-B2CA-1CD0D68B5E3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F8BE4914-4091-4164-87C4-E33E113070C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68A7D630-8297-4266-8A46-EB0D88E7E5A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710CC2B7-3563-44CD-A422-77F084E2EDA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AED03CA4-62CF-461E-B5F8-0E303204E68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A83423F6-C127-4C83-9C5C-5EFC4068D4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40FC973F-BB21-4867-BF00-97CBC4809192}"/>
            </a:ext>
          </a:extLst>
        </xdr:cNvPr>
        <xdr:cNvCxnSpPr/>
      </xdr:nvCxnSpPr>
      <xdr:spPr>
        <a:xfrm flipV="1">
          <a:off x="22160864" y="13258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60198AB1-8216-464D-8835-1A87AB8564AB}"/>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F01F5D12-EF58-48BD-B229-87228BC50B7B}"/>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31F5B88E-F336-4972-BEB3-3D026F3F6C96}"/>
            </a:ext>
          </a:extLst>
        </xdr:cNvPr>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895CC0A5-22F8-4907-8579-E0041813C9C4}"/>
            </a:ext>
          </a:extLst>
        </xdr:cNvPr>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60977</xdr:rowOff>
    </xdr:from>
    <xdr:ext cx="469744" cy="259045"/>
    <xdr:sp macro="" textlink="">
      <xdr:nvSpPr>
        <xdr:cNvPr id="813" name="【消防施設】&#10;一人当たり面積平均値テキスト">
          <a:extLst>
            <a:ext uri="{FF2B5EF4-FFF2-40B4-BE49-F238E27FC236}">
              <a16:creationId xmlns:a16="http://schemas.microsoft.com/office/drawing/2014/main" id="{422C63D2-C7A3-4574-9222-2693BBBFDDFF}"/>
            </a:ext>
          </a:extLst>
        </xdr:cNvPr>
        <xdr:cNvSpPr txBox="1"/>
      </xdr:nvSpPr>
      <xdr:spPr>
        <a:xfrm>
          <a:off x="22199600" y="1394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82B7E259-5479-40BC-A77F-B4913FBE2C34}"/>
            </a:ext>
          </a:extLst>
        </xdr:cNvPr>
        <xdr:cNvSpPr/>
      </xdr:nvSpPr>
      <xdr:spPr>
        <a:xfrm>
          <a:off x="221107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815" name="フローチャート: 判断 814">
          <a:extLst>
            <a:ext uri="{FF2B5EF4-FFF2-40B4-BE49-F238E27FC236}">
              <a16:creationId xmlns:a16="http://schemas.microsoft.com/office/drawing/2014/main" id="{79309097-DA2D-4FDD-8D2C-1004099DCA97}"/>
            </a:ext>
          </a:extLst>
        </xdr:cNvPr>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9BE616C2-C7D2-428C-BBAF-AACDF04ED807}"/>
            </a:ext>
          </a:extLst>
        </xdr:cNvPr>
        <xdr:cNvSpPr/>
      </xdr:nvSpPr>
      <xdr:spPr>
        <a:xfrm>
          <a:off x="20383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82550</xdr:rowOff>
    </xdr:from>
    <xdr:to>
      <xdr:col>102</xdr:col>
      <xdr:colOff>165100</xdr:colOff>
      <xdr:row>82</xdr:row>
      <xdr:rowOff>12700</xdr:rowOff>
    </xdr:to>
    <xdr:sp macro="" textlink="">
      <xdr:nvSpPr>
        <xdr:cNvPr id="817" name="フローチャート: 判断 816">
          <a:extLst>
            <a:ext uri="{FF2B5EF4-FFF2-40B4-BE49-F238E27FC236}">
              <a16:creationId xmlns:a16="http://schemas.microsoft.com/office/drawing/2014/main" id="{F00F7D65-153F-42FE-BF2E-79D4FD29CEAC}"/>
            </a:ext>
          </a:extLst>
        </xdr:cNvPr>
        <xdr:cNvSpPr/>
      </xdr:nvSpPr>
      <xdr:spPr>
        <a:xfrm>
          <a:off x="19494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6350</xdr:rowOff>
    </xdr:from>
    <xdr:to>
      <xdr:col>98</xdr:col>
      <xdr:colOff>38100</xdr:colOff>
      <xdr:row>81</xdr:row>
      <xdr:rowOff>107950</xdr:rowOff>
    </xdr:to>
    <xdr:sp macro="" textlink="">
      <xdr:nvSpPr>
        <xdr:cNvPr id="818" name="フローチャート: 判断 817">
          <a:extLst>
            <a:ext uri="{FF2B5EF4-FFF2-40B4-BE49-F238E27FC236}">
              <a16:creationId xmlns:a16="http://schemas.microsoft.com/office/drawing/2014/main" id="{4B9B58CD-2218-4705-BA02-8D19912F2E74}"/>
            </a:ext>
          </a:extLst>
        </xdr:cNvPr>
        <xdr:cNvSpPr/>
      </xdr:nvSpPr>
      <xdr:spPr>
        <a:xfrm>
          <a:off x="18605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8AB379F9-2E6A-4377-A72C-0E805D21671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4A75295-361B-4901-8500-69FA8D605F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446FD7A2-92A2-4374-BA52-B0E3A7A82B8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17F08244-B03B-49F9-9FA7-8FEA575FD4E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75A370B0-5368-46C3-9EC5-98ECD829B8F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44450</xdr:rowOff>
    </xdr:from>
    <xdr:to>
      <xdr:col>116</xdr:col>
      <xdr:colOff>114300</xdr:colOff>
      <xdr:row>79</xdr:row>
      <xdr:rowOff>146050</xdr:rowOff>
    </xdr:to>
    <xdr:sp macro="" textlink="">
      <xdr:nvSpPr>
        <xdr:cNvPr id="824" name="楕円 823">
          <a:extLst>
            <a:ext uri="{FF2B5EF4-FFF2-40B4-BE49-F238E27FC236}">
              <a16:creationId xmlns:a16="http://schemas.microsoft.com/office/drawing/2014/main" id="{12D358BD-23E2-4693-A91F-64B879609F9A}"/>
            </a:ext>
          </a:extLst>
        </xdr:cNvPr>
        <xdr:cNvSpPr/>
      </xdr:nvSpPr>
      <xdr:spPr>
        <a:xfrm>
          <a:off x="22110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67327</xdr:rowOff>
    </xdr:from>
    <xdr:ext cx="469744" cy="259045"/>
    <xdr:sp macro="" textlink="">
      <xdr:nvSpPr>
        <xdr:cNvPr id="825" name="【消防施設】&#10;一人当たり面積該当値テキスト">
          <a:extLst>
            <a:ext uri="{FF2B5EF4-FFF2-40B4-BE49-F238E27FC236}">
              <a16:creationId xmlns:a16="http://schemas.microsoft.com/office/drawing/2014/main" id="{1427EF14-64DE-4A6B-B634-E1A2E6602F3A}"/>
            </a:ext>
          </a:extLst>
        </xdr:cNvPr>
        <xdr:cNvSpPr txBox="1"/>
      </xdr:nvSpPr>
      <xdr:spPr>
        <a:xfrm>
          <a:off x="22199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826" name="楕円 825">
          <a:extLst>
            <a:ext uri="{FF2B5EF4-FFF2-40B4-BE49-F238E27FC236}">
              <a16:creationId xmlns:a16="http://schemas.microsoft.com/office/drawing/2014/main" id="{C3E481EB-D937-44D8-918C-F9D3497EBB62}"/>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95250</xdr:rowOff>
    </xdr:from>
    <xdr:to>
      <xdr:col>116</xdr:col>
      <xdr:colOff>63500</xdr:colOff>
      <xdr:row>80</xdr:row>
      <xdr:rowOff>38100</xdr:rowOff>
    </xdr:to>
    <xdr:cxnSp macro="">
      <xdr:nvCxnSpPr>
        <xdr:cNvPr id="827" name="直線コネクタ 826">
          <a:extLst>
            <a:ext uri="{FF2B5EF4-FFF2-40B4-BE49-F238E27FC236}">
              <a16:creationId xmlns:a16="http://schemas.microsoft.com/office/drawing/2014/main" id="{8325FD1E-1667-4B01-B673-EABC6B2A0405}"/>
            </a:ext>
          </a:extLst>
        </xdr:cNvPr>
        <xdr:cNvCxnSpPr/>
      </xdr:nvCxnSpPr>
      <xdr:spPr>
        <a:xfrm flipV="1">
          <a:off x="21323300" y="13639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828" name="楕円 827">
          <a:extLst>
            <a:ext uri="{FF2B5EF4-FFF2-40B4-BE49-F238E27FC236}">
              <a16:creationId xmlns:a16="http://schemas.microsoft.com/office/drawing/2014/main" id="{563F3528-6E8B-4EC8-A7CD-215E78E3C96A}"/>
            </a:ext>
          </a:extLst>
        </xdr:cNvPr>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829" name="直線コネクタ 828">
          <a:extLst>
            <a:ext uri="{FF2B5EF4-FFF2-40B4-BE49-F238E27FC236}">
              <a16:creationId xmlns:a16="http://schemas.microsoft.com/office/drawing/2014/main" id="{CB67A225-E949-489D-B90B-25D83F69FE38}"/>
            </a:ext>
          </a:extLst>
        </xdr:cNvPr>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830" name="楕円 829">
          <a:extLst>
            <a:ext uri="{FF2B5EF4-FFF2-40B4-BE49-F238E27FC236}">
              <a16:creationId xmlns:a16="http://schemas.microsoft.com/office/drawing/2014/main" id="{0408B118-82FC-428E-AA78-EE14E16B3DD1}"/>
            </a:ext>
          </a:extLst>
        </xdr:cNvPr>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831" name="直線コネクタ 830">
          <a:extLst>
            <a:ext uri="{FF2B5EF4-FFF2-40B4-BE49-F238E27FC236}">
              <a16:creationId xmlns:a16="http://schemas.microsoft.com/office/drawing/2014/main" id="{2BC12578-5DEC-4777-940D-2B550ED7F11C}"/>
            </a:ext>
          </a:extLst>
        </xdr:cNvPr>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832" name="楕円 831">
          <a:extLst>
            <a:ext uri="{FF2B5EF4-FFF2-40B4-BE49-F238E27FC236}">
              <a16:creationId xmlns:a16="http://schemas.microsoft.com/office/drawing/2014/main" id="{B9398950-E8A7-4043-BF07-41A7B7A59A00}"/>
            </a:ext>
          </a:extLst>
        </xdr:cNvPr>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833" name="直線コネクタ 832">
          <a:extLst>
            <a:ext uri="{FF2B5EF4-FFF2-40B4-BE49-F238E27FC236}">
              <a16:creationId xmlns:a16="http://schemas.microsoft.com/office/drawing/2014/main" id="{BC437492-B83E-4D97-A57B-202BA6B454D0}"/>
            </a:ext>
          </a:extLst>
        </xdr:cNvPr>
        <xdr:cNvCxnSpPr/>
      </xdr:nvCxnSpPr>
      <xdr:spPr>
        <a:xfrm>
          <a:off x="18656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41927</xdr:rowOff>
    </xdr:from>
    <xdr:ext cx="469744" cy="259045"/>
    <xdr:sp macro="" textlink="">
      <xdr:nvSpPr>
        <xdr:cNvPr id="834" name="n_1aveValue【消防施設】&#10;一人当たり面積">
          <a:extLst>
            <a:ext uri="{FF2B5EF4-FFF2-40B4-BE49-F238E27FC236}">
              <a16:creationId xmlns:a16="http://schemas.microsoft.com/office/drawing/2014/main" id="{424D533B-5C80-43A2-805E-FD4A6A8CD985}"/>
            </a:ext>
          </a:extLst>
        </xdr:cNvPr>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41927</xdr:rowOff>
    </xdr:from>
    <xdr:ext cx="469744" cy="259045"/>
    <xdr:sp macro="" textlink="">
      <xdr:nvSpPr>
        <xdr:cNvPr id="835" name="n_2aveValue【消防施設】&#10;一人当たり面積">
          <a:extLst>
            <a:ext uri="{FF2B5EF4-FFF2-40B4-BE49-F238E27FC236}">
              <a16:creationId xmlns:a16="http://schemas.microsoft.com/office/drawing/2014/main" id="{785AF6D2-DF28-49EC-B271-E5A4E23E1017}"/>
            </a:ext>
          </a:extLst>
        </xdr:cNvPr>
        <xdr:cNvSpPr txBox="1"/>
      </xdr:nvSpPr>
      <xdr:spPr>
        <a:xfrm>
          <a:off x="201994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3827</xdr:rowOff>
    </xdr:from>
    <xdr:ext cx="469744" cy="259045"/>
    <xdr:sp macro="" textlink="">
      <xdr:nvSpPr>
        <xdr:cNvPr id="836" name="n_3aveValue【消防施設】&#10;一人当たり面積">
          <a:extLst>
            <a:ext uri="{FF2B5EF4-FFF2-40B4-BE49-F238E27FC236}">
              <a16:creationId xmlns:a16="http://schemas.microsoft.com/office/drawing/2014/main" id="{34D7CF52-902F-4FA8-8A2D-515F0B98DA98}"/>
            </a:ext>
          </a:extLst>
        </xdr:cNvPr>
        <xdr:cNvSpPr txBox="1"/>
      </xdr:nvSpPr>
      <xdr:spPr>
        <a:xfrm>
          <a:off x="19310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99077</xdr:rowOff>
    </xdr:from>
    <xdr:ext cx="469744" cy="259045"/>
    <xdr:sp macro="" textlink="">
      <xdr:nvSpPr>
        <xdr:cNvPr id="837" name="n_4aveValue【消防施設】&#10;一人当たり面積">
          <a:extLst>
            <a:ext uri="{FF2B5EF4-FFF2-40B4-BE49-F238E27FC236}">
              <a16:creationId xmlns:a16="http://schemas.microsoft.com/office/drawing/2014/main" id="{867A0138-FFDD-4B35-8EF6-ACA641CC6F4F}"/>
            </a:ext>
          </a:extLst>
        </xdr:cNvPr>
        <xdr:cNvSpPr txBox="1"/>
      </xdr:nvSpPr>
      <xdr:spPr>
        <a:xfrm>
          <a:off x="18421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838" name="n_1mainValue【消防施設】&#10;一人当たり面積">
          <a:extLst>
            <a:ext uri="{FF2B5EF4-FFF2-40B4-BE49-F238E27FC236}">
              <a16:creationId xmlns:a16="http://schemas.microsoft.com/office/drawing/2014/main" id="{F3382205-9C9B-4274-84BE-70F6018A5C3D}"/>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839" name="n_2mainValue【消防施設】&#10;一人当たり面積">
          <a:extLst>
            <a:ext uri="{FF2B5EF4-FFF2-40B4-BE49-F238E27FC236}">
              <a16:creationId xmlns:a16="http://schemas.microsoft.com/office/drawing/2014/main" id="{58ED5754-C578-46BA-8B28-222FC840B656}"/>
            </a:ext>
          </a:extLst>
        </xdr:cNvPr>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840" name="n_3mainValue【消防施設】&#10;一人当たり面積">
          <a:extLst>
            <a:ext uri="{FF2B5EF4-FFF2-40B4-BE49-F238E27FC236}">
              <a16:creationId xmlns:a16="http://schemas.microsoft.com/office/drawing/2014/main" id="{AEEFC58A-C942-446C-8850-7229F58BD847}"/>
            </a:ext>
          </a:extLst>
        </xdr:cNvPr>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841" name="n_4mainValue【消防施設】&#10;一人当たり面積">
          <a:extLst>
            <a:ext uri="{FF2B5EF4-FFF2-40B4-BE49-F238E27FC236}">
              <a16:creationId xmlns:a16="http://schemas.microsoft.com/office/drawing/2014/main" id="{EF6AE057-27F9-4254-B005-0E75FD484828}"/>
            </a:ext>
          </a:extLst>
        </xdr:cNvPr>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B01DA342-38C1-4163-847C-D2E9F7B9BD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C984B9C8-B1CB-491C-9282-1D4E5AB5DA7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BDFD028D-9A44-4FCD-99CA-78078B0E553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16206814-EE7E-429A-B411-8E44E51911F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61A011D2-EF78-4BF8-A73C-F11A90D9630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01C39FC7-64F7-4EB0-A376-5453B6CA7F3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4013FF5D-BC72-4AA6-AB9F-50E7FAEFCC7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CBCE148B-B141-4E90-B1A9-3C4BF4569A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C002806D-D810-44D5-A2D4-0721672D21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E3AD5713-5F1D-425F-B1D3-4ACD50B9580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874CC1CE-7946-432A-87A9-CF71E77A4178}"/>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53" name="直線コネクタ 852">
          <a:extLst>
            <a:ext uri="{FF2B5EF4-FFF2-40B4-BE49-F238E27FC236}">
              <a16:creationId xmlns:a16="http://schemas.microsoft.com/office/drawing/2014/main" id="{F95FC4C6-2262-46F9-B6CA-C2B02290632E}"/>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54" name="テキスト ボックス 853">
          <a:extLst>
            <a:ext uri="{FF2B5EF4-FFF2-40B4-BE49-F238E27FC236}">
              <a16:creationId xmlns:a16="http://schemas.microsoft.com/office/drawing/2014/main" id="{9B458E44-80F6-4398-B771-AF65A9D2AE93}"/>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55" name="直線コネクタ 854">
          <a:extLst>
            <a:ext uri="{FF2B5EF4-FFF2-40B4-BE49-F238E27FC236}">
              <a16:creationId xmlns:a16="http://schemas.microsoft.com/office/drawing/2014/main" id="{28D7ECCF-8327-4472-A7F1-0E204C6F45B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56" name="テキスト ボックス 855">
          <a:extLst>
            <a:ext uri="{FF2B5EF4-FFF2-40B4-BE49-F238E27FC236}">
              <a16:creationId xmlns:a16="http://schemas.microsoft.com/office/drawing/2014/main" id="{B3CB1DEF-3661-4413-9EA1-474A12D245FA}"/>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7" name="直線コネクタ 856">
          <a:extLst>
            <a:ext uri="{FF2B5EF4-FFF2-40B4-BE49-F238E27FC236}">
              <a16:creationId xmlns:a16="http://schemas.microsoft.com/office/drawing/2014/main" id="{7A3490DF-E907-49A7-870E-AFA8658DC1F2}"/>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8" name="テキスト ボックス 857">
          <a:extLst>
            <a:ext uri="{FF2B5EF4-FFF2-40B4-BE49-F238E27FC236}">
              <a16:creationId xmlns:a16="http://schemas.microsoft.com/office/drawing/2014/main" id="{B9D31480-065F-416C-9C32-C62BD524E84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9" name="直線コネクタ 858">
          <a:extLst>
            <a:ext uri="{FF2B5EF4-FFF2-40B4-BE49-F238E27FC236}">
              <a16:creationId xmlns:a16="http://schemas.microsoft.com/office/drawing/2014/main" id="{6E2B988E-BDE5-473F-94EB-237D4DA6A8B3}"/>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60" name="テキスト ボックス 859">
          <a:extLst>
            <a:ext uri="{FF2B5EF4-FFF2-40B4-BE49-F238E27FC236}">
              <a16:creationId xmlns:a16="http://schemas.microsoft.com/office/drawing/2014/main" id="{15AB4E22-6866-4181-8877-B1D6A0EC5F4D}"/>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33C0D168-2DCD-48EA-9575-72B967937D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2" name="テキスト ボックス 861">
          <a:extLst>
            <a:ext uri="{FF2B5EF4-FFF2-40B4-BE49-F238E27FC236}">
              <a16:creationId xmlns:a16="http://schemas.microsoft.com/office/drawing/2014/main" id="{16C4F5D8-DD71-403E-90BF-FDCA98C218EE}"/>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410F1575-F77E-448C-8836-3678E6042B1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62485</xdr:rowOff>
    </xdr:from>
    <xdr:to>
      <xdr:col>85</xdr:col>
      <xdr:colOff>126364</xdr:colOff>
      <xdr:row>108</xdr:row>
      <xdr:rowOff>3048</xdr:rowOff>
    </xdr:to>
    <xdr:cxnSp macro="">
      <xdr:nvCxnSpPr>
        <xdr:cNvPr id="864" name="直線コネクタ 863">
          <a:extLst>
            <a:ext uri="{FF2B5EF4-FFF2-40B4-BE49-F238E27FC236}">
              <a16:creationId xmlns:a16="http://schemas.microsoft.com/office/drawing/2014/main" id="{D935DCFE-4F44-4BB4-8CCD-F3382F4ABD9F}"/>
            </a:ext>
          </a:extLst>
        </xdr:cNvPr>
        <xdr:cNvCxnSpPr/>
      </xdr:nvCxnSpPr>
      <xdr:spPr>
        <a:xfrm flipV="1">
          <a:off x="16318864" y="17207485"/>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65" name="【庁舎】&#10;有形固定資産減価償却率最小値テキスト">
          <a:extLst>
            <a:ext uri="{FF2B5EF4-FFF2-40B4-BE49-F238E27FC236}">
              <a16:creationId xmlns:a16="http://schemas.microsoft.com/office/drawing/2014/main" id="{CE0318B6-0045-4384-9681-A3BD8D0662C1}"/>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66" name="直線コネクタ 865">
          <a:extLst>
            <a:ext uri="{FF2B5EF4-FFF2-40B4-BE49-F238E27FC236}">
              <a16:creationId xmlns:a16="http://schemas.microsoft.com/office/drawing/2014/main" id="{8F34D823-5953-4B2C-AC07-67662D4F5677}"/>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9162</xdr:rowOff>
    </xdr:from>
    <xdr:ext cx="405111" cy="259045"/>
    <xdr:sp macro="" textlink="">
      <xdr:nvSpPr>
        <xdr:cNvPr id="867" name="【庁舎】&#10;有形固定資産減価償却率最大値テキスト">
          <a:extLst>
            <a:ext uri="{FF2B5EF4-FFF2-40B4-BE49-F238E27FC236}">
              <a16:creationId xmlns:a16="http://schemas.microsoft.com/office/drawing/2014/main" id="{F64B3D50-E498-44AA-8800-1FBEA47F1952}"/>
            </a:ext>
          </a:extLst>
        </xdr:cNvPr>
        <xdr:cNvSpPr txBox="1"/>
      </xdr:nvSpPr>
      <xdr:spPr>
        <a:xfrm>
          <a:off x="16357600" y="1698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62485</xdr:rowOff>
    </xdr:from>
    <xdr:to>
      <xdr:col>86</xdr:col>
      <xdr:colOff>25400</xdr:colOff>
      <xdr:row>100</xdr:row>
      <xdr:rowOff>62485</xdr:rowOff>
    </xdr:to>
    <xdr:cxnSp macro="">
      <xdr:nvCxnSpPr>
        <xdr:cNvPr id="868" name="直線コネクタ 867">
          <a:extLst>
            <a:ext uri="{FF2B5EF4-FFF2-40B4-BE49-F238E27FC236}">
              <a16:creationId xmlns:a16="http://schemas.microsoft.com/office/drawing/2014/main" id="{CE1BBD04-14F8-4C71-B221-1403D46EB84F}"/>
            </a:ext>
          </a:extLst>
        </xdr:cNvPr>
        <xdr:cNvCxnSpPr/>
      </xdr:nvCxnSpPr>
      <xdr:spPr>
        <a:xfrm>
          <a:off x="16230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34562</xdr:rowOff>
    </xdr:from>
    <xdr:ext cx="405111" cy="259045"/>
    <xdr:sp macro="" textlink="">
      <xdr:nvSpPr>
        <xdr:cNvPr id="869" name="【庁舎】&#10;有形固定資産減価償却率平均値テキスト">
          <a:extLst>
            <a:ext uri="{FF2B5EF4-FFF2-40B4-BE49-F238E27FC236}">
              <a16:creationId xmlns:a16="http://schemas.microsoft.com/office/drawing/2014/main" id="{0A902219-6691-40CF-BCE6-EF5550BF6018}"/>
            </a:ext>
          </a:extLst>
        </xdr:cNvPr>
        <xdr:cNvSpPr txBox="1"/>
      </xdr:nvSpPr>
      <xdr:spPr>
        <a:xfrm>
          <a:off x="16357600" y="17693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870" name="フローチャート: 判断 869">
          <a:extLst>
            <a:ext uri="{FF2B5EF4-FFF2-40B4-BE49-F238E27FC236}">
              <a16:creationId xmlns:a16="http://schemas.microsoft.com/office/drawing/2014/main" id="{AAEBAE26-9F5B-4F30-8198-C0B9DDB90EC1}"/>
            </a:ext>
          </a:extLst>
        </xdr:cNvPr>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57404</xdr:rowOff>
    </xdr:from>
    <xdr:to>
      <xdr:col>81</xdr:col>
      <xdr:colOff>101600</xdr:colOff>
      <xdr:row>104</xdr:row>
      <xdr:rowOff>159004</xdr:rowOff>
    </xdr:to>
    <xdr:sp macro="" textlink="">
      <xdr:nvSpPr>
        <xdr:cNvPr id="871" name="フローチャート: 判断 870">
          <a:extLst>
            <a:ext uri="{FF2B5EF4-FFF2-40B4-BE49-F238E27FC236}">
              <a16:creationId xmlns:a16="http://schemas.microsoft.com/office/drawing/2014/main" id="{7C47D332-451A-49EA-A6A8-A3B7A5B31807}"/>
            </a:ext>
          </a:extLst>
        </xdr:cNvPr>
        <xdr:cNvSpPr/>
      </xdr:nvSpPr>
      <xdr:spPr>
        <a:xfrm>
          <a:off x="15430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20828</xdr:rowOff>
    </xdr:from>
    <xdr:to>
      <xdr:col>76</xdr:col>
      <xdr:colOff>165100</xdr:colOff>
      <xdr:row>104</xdr:row>
      <xdr:rowOff>122428</xdr:rowOff>
    </xdr:to>
    <xdr:sp macro="" textlink="">
      <xdr:nvSpPr>
        <xdr:cNvPr id="872" name="フローチャート: 判断 871">
          <a:extLst>
            <a:ext uri="{FF2B5EF4-FFF2-40B4-BE49-F238E27FC236}">
              <a16:creationId xmlns:a16="http://schemas.microsoft.com/office/drawing/2014/main" id="{6E08E6FB-6536-4A62-AE11-764D325C8C87}"/>
            </a:ext>
          </a:extLst>
        </xdr:cNvPr>
        <xdr:cNvSpPr/>
      </xdr:nvSpPr>
      <xdr:spPr>
        <a:xfrm>
          <a:off x="14541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73" name="フローチャート: 判断 872">
          <a:extLst>
            <a:ext uri="{FF2B5EF4-FFF2-40B4-BE49-F238E27FC236}">
              <a16:creationId xmlns:a16="http://schemas.microsoft.com/office/drawing/2014/main" id="{DB51A05F-1BCA-495B-907F-711ED1C11FB4}"/>
            </a:ext>
          </a:extLst>
        </xdr:cNvPr>
        <xdr:cNvSpPr/>
      </xdr:nvSpPr>
      <xdr:spPr>
        <a:xfrm>
          <a:off x="13652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132842</xdr:rowOff>
    </xdr:from>
    <xdr:to>
      <xdr:col>67</xdr:col>
      <xdr:colOff>101600</xdr:colOff>
      <xdr:row>106</xdr:row>
      <xdr:rowOff>62992</xdr:rowOff>
    </xdr:to>
    <xdr:sp macro="" textlink="">
      <xdr:nvSpPr>
        <xdr:cNvPr id="874" name="フローチャート: 判断 873">
          <a:extLst>
            <a:ext uri="{FF2B5EF4-FFF2-40B4-BE49-F238E27FC236}">
              <a16:creationId xmlns:a16="http://schemas.microsoft.com/office/drawing/2014/main" id="{2A9A1FB9-F023-4704-A21B-A71241437F65}"/>
            </a:ext>
          </a:extLst>
        </xdr:cNvPr>
        <xdr:cNvSpPr/>
      </xdr:nvSpPr>
      <xdr:spPr>
        <a:xfrm>
          <a:off x="127635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3BDA53A-609F-4CA5-88B7-A12F6103F3B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E7528241-33B9-4E4D-BBEB-7642504F40F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EE884C36-9871-40AD-B10E-1B756D6BD56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EC51AE19-6014-4707-A51C-F8776BC63F5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9F797E67-B6C7-498F-91FA-40DEFABE337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27687</xdr:rowOff>
    </xdr:from>
    <xdr:to>
      <xdr:col>85</xdr:col>
      <xdr:colOff>177800</xdr:colOff>
      <xdr:row>105</xdr:row>
      <xdr:rowOff>129287</xdr:rowOff>
    </xdr:to>
    <xdr:sp macro="" textlink="">
      <xdr:nvSpPr>
        <xdr:cNvPr id="880" name="楕円 879">
          <a:extLst>
            <a:ext uri="{FF2B5EF4-FFF2-40B4-BE49-F238E27FC236}">
              <a16:creationId xmlns:a16="http://schemas.microsoft.com/office/drawing/2014/main" id="{3926C04A-2F33-4973-AEB5-DE10A72D6F42}"/>
            </a:ext>
          </a:extLst>
        </xdr:cNvPr>
        <xdr:cNvSpPr/>
      </xdr:nvSpPr>
      <xdr:spPr>
        <a:xfrm>
          <a:off x="16268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6114</xdr:rowOff>
    </xdr:from>
    <xdr:ext cx="405111" cy="259045"/>
    <xdr:sp macro="" textlink="">
      <xdr:nvSpPr>
        <xdr:cNvPr id="881" name="【庁舎】&#10;有形固定資産減価償却率該当値テキスト">
          <a:extLst>
            <a:ext uri="{FF2B5EF4-FFF2-40B4-BE49-F238E27FC236}">
              <a16:creationId xmlns:a16="http://schemas.microsoft.com/office/drawing/2014/main" id="{68996FEE-6804-4521-B4C5-BBC630C63173}"/>
            </a:ext>
          </a:extLst>
        </xdr:cNvPr>
        <xdr:cNvSpPr txBox="1"/>
      </xdr:nvSpPr>
      <xdr:spPr>
        <a:xfrm>
          <a:off x="16357600"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75692</xdr:rowOff>
    </xdr:from>
    <xdr:to>
      <xdr:col>81</xdr:col>
      <xdr:colOff>101600</xdr:colOff>
      <xdr:row>105</xdr:row>
      <xdr:rowOff>5842</xdr:rowOff>
    </xdr:to>
    <xdr:sp macro="" textlink="">
      <xdr:nvSpPr>
        <xdr:cNvPr id="882" name="楕円 881">
          <a:extLst>
            <a:ext uri="{FF2B5EF4-FFF2-40B4-BE49-F238E27FC236}">
              <a16:creationId xmlns:a16="http://schemas.microsoft.com/office/drawing/2014/main" id="{0E09B461-93B6-41BA-8D7E-8AE65365B0AB}"/>
            </a:ext>
          </a:extLst>
        </xdr:cNvPr>
        <xdr:cNvSpPr/>
      </xdr:nvSpPr>
      <xdr:spPr>
        <a:xfrm>
          <a:off x="15430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126492</xdr:rowOff>
    </xdr:from>
    <xdr:to>
      <xdr:col>85</xdr:col>
      <xdr:colOff>127000</xdr:colOff>
      <xdr:row>105</xdr:row>
      <xdr:rowOff>78487</xdr:rowOff>
    </xdr:to>
    <xdr:cxnSp macro="">
      <xdr:nvCxnSpPr>
        <xdr:cNvPr id="883" name="直線コネクタ 882">
          <a:extLst>
            <a:ext uri="{FF2B5EF4-FFF2-40B4-BE49-F238E27FC236}">
              <a16:creationId xmlns:a16="http://schemas.microsoft.com/office/drawing/2014/main" id="{89C3A619-5A04-46AF-A170-21DCAE1BC303}"/>
            </a:ext>
          </a:extLst>
        </xdr:cNvPr>
        <xdr:cNvCxnSpPr/>
      </xdr:nvCxnSpPr>
      <xdr:spPr>
        <a:xfrm>
          <a:off x="15481300" y="17957292"/>
          <a:ext cx="8382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29972</xdr:rowOff>
    </xdr:from>
    <xdr:to>
      <xdr:col>76</xdr:col>
      <xdr:colOff>165100</xdr:colOff>
      <xdr:row>104</xdr:row>
      <xdr:rowOff>131572</xdr:rowOff>
    </xdr:to>
    <xdr:sp macro="" textlink="">
      <xdr:nvSpPr>
        <xdr:cNvPr id="884" name="楕円 883">
          <a:extLst>
            <a:ext uri="{FF2B5EF4-FFF2-40B4-BE49-F238E27FC236}">
              <a16:creationId xmlns:a16="http://schemas.microsoft.com/office/drawing/2014/main" id="{7BCB6CD3-C6F2-4922-85C6-011A313809C3}"/>
            </a:ext>
          </a:extLst>
        </xdr:cNvPr>
        <xdr:cNvSpPr/>
      </xdr:nvSpPr>
      <xdr:spPr>
        <a:xfrm>
          <a:off x="14541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80772</xdr:rowOff>
    </xdr:from>
    <xdr:to>
      <xdr:col>81</xdr:col>
      <xdr:colOff>50800</xdr:colOff>
      <xdr:row>104</xdr:row>
      <xdr:rowOff>126492</xdr:rowOff>
    </xdr:to>
    <xdr:cxnSp macro="">
      <xdr:nvCxnSpPr>
        <xdr:cNvPr id="885" name="直線コネクタ 884">
          <a:extLst>
            <a:ext uri="{FF2B5EF4-FFF2-40B4-BE49-F238E27FC236}">
              <a16:creationId xmlns:a16="http://schemas.microsoft.com/office/drawing/2014/main" id="{AF4A9141-9586-4376-A6A8-6926130B0B09}"/>
            </a:ext>
          </a:extLst>
        </xdr:cNvPr>
        <xdr:cNvCxnSpPr/>
      </xdr:nvCxnSpPr>
      <xdr:spPr>
        <a:xfrm>
          <a:off x="14592300" y="179115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114554</xdr:rowOff>
    </xdr:from>
    <xdr:to>
      <xdr:col>72</xdr:col>
      <xdr:colOff>38100</xdr:colOff>
      <xdr:row>104</xdr:row>
      <xdr:rowOff>44704</xdr:rowOff>
    </xdr:to>
    <xdr:sp macro="" textlink="">
      <xdr:nvSpPr>
        <xdr:cNvPr id="886" name="楕円 885">
          <a:extLst>
            <a:ext uri="{FF2B5EF4-FFF2-40B4-BE49-F238E27FC236}">
              <a16:creationId xmlns:a16="http://schemas.microsoft.com/office/drawing/2014/main" id="{CF6A5E89-1EE9-4878-9CB5-E9CAF124668F}"/>
            </a:ext>
          </a:extLst>
        </xdr:cNvPr>
        <xdr:cNvSpPr/>
      </xdr:nvSpPr>
      <xdr:spPr>
        <a:xfrm>
          <a:off x="13652500" y="177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165354</xdr:rowOff>
    </xdr:from>
    <xdr:to>
      <xdr:col>76</xdr:col>
      <xdr:colOff>114300</xdr:colOff>
      <xdr:row>104</xdr:row>
      <xdr:rowOff>80772</xdr:rowOff>
    </xdr:to>
    <xdr:cxnSp macro="">
      <xdr:nvCxnSpPr>
        <xdr:cNvPr id="887" name="直線コネクタ 886">
          <a:extLst>
            <a:ext uri="{FF2B5EF4-FFF2-40B4-BE49-F238E27FC236}">
              <a16:creationId xmlns:a16="http://schemas.microsoft.com/office/drawing/2014/main" id="{A8DEA6D9-6919-4AA9-B2E4-E50DD6103B73}"/>
            </a:ext>
          </a:extLst>
        </xdr:cNvPr>
        <xdr:cNvCxnSpPr/>
      </xdr:nvCxnSpPr>
      <xdr:spPr>
        <a:xfrm>
          <a:off x="13703300" y="178247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50546</xdr:rowOff>
    </xdr:from>
    <xdr:to>
      <xdr:col>67</xdr:col>
      <xdr:colOff>101600</xdr:colOff>
      <xdr:row>103</xdr:row>
      <xdr:rowOff>152146</xdr:rowOff>
    </xdr:to>
    <xdr:sp macro="" textlink="">
      <xdr:nvSpPr>
        <xdr:cNvPr id="888" name="楕円 887">
          <a:extLst>
            <a:ext uri="{FF2B5EF4-FFF2-40B4-BE49-F238E27FC236}">
              <a16:creationId xmlns:a16="http://schemas.microsoft.com/office/drawing/2014/main" id="{3FA2D3A0-2D1C-4D0C-91EC-55ABC61E1071}"/>
            </a:ext>
          </a:extLst>
        </xdr:cNvPr>
        <xdr:cNvSpPr/>
      </xdr:nvSpPr>
      <xdr:spPr>
        <a:xfrm>
          <a:off x="12763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101346</xdr:rowOff>
    </xdr:from>
    <xdr:to>
      <xdr:col>71</xdr:col>
      <xdr:colOff>177800</xdr:colOff>
      <xdr:row>103</xdr:row>
      <xdr:rowOff>165354</xdr:rowOff>
    </xdr:to>
    <xdr:cxnSp macro="">
      <xdr:nvCxnSpPr>
        <xdr:cNvPr id="889" name="直線コネクタ 888">
          <a:extLst>
            <a:ext uri="{FF2B5EF4-FFF2-40B4-BE49-F238E27FC236}">
              <a16:creationId xmlns:a16="http://schemas.microsoft.com/office/drawing/2014/main" id="{E19807D4-60D5-403F-868E-C165F2855D8A}"/>
            </a:ext>
          </a:extLst>
        </xdr:cNvPr>
        <xdr:cNvCxnSpPr/>
      </xdr:nvCxnSpPr>
      <xdr:spPr>
        <a:xfrm>
          <a:off x="12814300" y="177606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4081</xdr:rowOff>
    </xdr:from>
    <xdr:ext cx="405111" cy="259045"/>
    <xdr:sp macro="" textlink="">
      <xdr:nvSpPr>
        <xdr:cNvPr id="890" name="n_1aveValue【庁舎】&#10;有形固定資産減価償却率">
          <a:extLst>
            <a:ext uri="{FF2B5EF4-FFF2-40B4-BE49-F238E27FC236}">
              <a16:creationId xmlns:a16="http://schemas.microsoft.com/office/drawing/2014/main" id="{0A751A82-11E4-43D7-A698-42D687D92B7B}"/>
            </a:ext>
          </a:extLst>
        </xdr:cNvPr>
        <xdr:cNvSpPr txBox="1"/>
      </xdr:nvSpPr>
      <xdr:spPr>
        <a:xfrm>
          <a:off x="15266044" y="1766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138955</xdr:rowOff>
    </xdr:from>
    <xdr:ext cx="405111" cy="259045"/>
    <xdr:sp macro="" textlink="">
      <xdr:nvSpPr>
        <xdr:cNvPr id="891" name="n_2aveValue【庁舎】&#10;有形固定資産減価償却率">
          <a:extLst>
            <a:ext uri="{FF2B5EF4-FFF2-40B4-BE49-F238E27FC236}">
              <a16:creationId xmlns:a16="http://schemas.microsoft.com/office/drawing/2014/main" id="{6BDBBA43-E944-43AE-9D3E-40D9F064ECEE}"/>
            </a:ext>
          </a:extLst>
        </xdr:cNvPr>
        <xdr:cNvSpPr txBox="1"/>
      </xdr:nvSpPr>
      <xdr:spPr>
        <a:xfrm>
          <a:off x="14389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35831</xdr:rowOff>
    </xdr:from>
    <xdr:ext cx="405111" cy="259045"/>
    <xdr:sp macro="" textlink="">
      <xdr:nvSpPr>
        <xdr:cNvPr id="892" name="n_3aveValue【庁舎】&#10;有形固定資産減価償却率">
          <a:extLst>
            <a:ext uri="{FF2B5EF4-FFF2-40B4-BE49-F238E27FC236}">
              <a16:creationId xmlns:a16="http://schemas.microsoft.com/office/drawing/2014/main" id="{F3DFDCE3-7DC0-4E85-9867-294C98DFFEEF}"/>
            </a:ext>
          </a:extLst>
        </xdr:cNvPr>
        <xdr:cNvSpPr txBox="1"/>
      </xdr:nvSpPr>
      <xdr:spPr>
        <a:xfrm>
          <a:off x="13500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54119</xdr:rowOff>
    </xdr:from>
    <xdr:ext cx="405111" cy="259045"/>
    <xdr:sp macro="" textlink="">
      <xdr:nvSpPr>
        <xdr:cNvPr id="893" name="n_4aveValue【庁舎】&#10;有形固定資産減価償却率">
          <a:extLst>
            <a:ext uri="{FF2B5EF4-FFF2-40B4-BE49-F238E27FC236}">
              <a16:creationId xmlns:a16="http://schemas.microsoft.com/office/drawing/2014/main" id="{B0850B1F-312E-4F4E-93FA-E2BF9BF9D448}"/>
            </a:ext>
          </a:extLst>
        </xdr:cNvPr>
        <xdr:cNvSpPr txBox="1"/>
      </xdr:nvSpPr>
      <xdr:spPr>
        <a:xfrm>
          <a:off x="12611744" y="1822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168419</xdr:rowOff>
    </xdr:from>
    <xdr:ext cx="405111" cy="259045"/>
    <xdr:sp macro="" textlink="">
      <xdr:nvSpPr>
        <xdr:cNvPr id="894" name="n_1mainValue【庁舎】&#10;有形固定資産減価償却率">
          <a:extLst>
            <a:ext uri="{FF2B5EF4-FFF2-40B4-BE49-F238E27FC236}">
              <a16:creationId xmlns:a16="http://schemas.microsoft.com/office/drawing/2014/main" id="{E949A8AB-039F-49B7-B9CF-2FE558B79DA5}"/>
            </a:ext>
          </a:extLst>
        </xdr:cNvPr>
        <xdr:cNvSpPr txBox="1"/>
      </xdr:nvSpPr>
      <xdr:spPr>
        <a:xfrm>
          <a:off x="15266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122699</xdr:rowOff>
    </xdr:from>
    <xdr:ext cx="405111" cy="259045"/>
    <xdr:sp macro="" textlink="">
      <xdr:nvSpPr>
        <xdr:cNvPr id="895" name="n_2mainValue【庁舎】&#10;有形固定資産減価償却率">
          <a:extLst>
            <a:ext uri="{FF2B5EF4-FFF2-40B4-BE49-F238E27FC236}">
              <a16:creationId xmlns:a16="http://schemas.microsoft.com/office/drawing/2014/main" id="{296B245F-C54F-431F-9A13-BFB1EA69C79F}"/>
            </a:ext>
          </a:extLst>
        </xdr:cNvPr>
        <xdr:cNvSpPr txBox="1"/>
      </xdr:nvSpPr>
      <xdr:spPr>
        <a:xfrm>
          <a:off x="143897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61231</xdr:rowOff>
    </xdr:from>
    <xdr:ext cx="405111" cy="259045"/>
    <xdr:sp macro="" textlink="">
      <xdr:nvSpPr>
        <xdr:cNvPr id="896" name="n_3mainValue【庁舎】&#10;有形固定資産減価償却率">
          <a:extLst>
            <a:ext uri="{FF2B5EF4-FFF2-40B4-BE49-F238E27FC236}">
              <a16:creationId xmlns:a16="http://schemas.microsoft.com/office/drawing/2014/main" id="{2B551C5E-FA34-4244-9C56-4473196A1944}"/>
            </a:ext>
          </a:extLst>
        </xdr:cNvPr>
        <xdr:cNvSpPr txBox="1"/>
      </xdr:nvSpPr>
      <xdr:spPr>
        <a:xfrm>
          <a:off x="13500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168673</xdr:rowOff>
    </xdr:from>
    <xdr:ext cx="405111" cy="259045"/>
    <xdr:sp macro="" textlink="">
      <xdr:nvSpPr>
        <xdr:cNvPr id="897" name="n_4mainValue【庁舎】&#10;有形固定資産減価償却率">
          <a:extLst>
            <a:ext uri="{FF2B5EF4-FFF2-40B4-BE49-F238E27FC236}">
              <a16:creationId xmlns:a16="http://schemas.microsoft.com/office/drawing/2014/main" id="{6AC8C9D2-D075-4C18-865C-1255DE91B558}"/>
            </a:ext>
          </a:extLst>
        </xdr:cNvPr>
        <xdr:cNvSpPr txBox="1"/>
      </xdr:nvSpPr>
      <xdr:spPr>
        <a:xfrm>
          <a:off x="12611744" y="1748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BCBBBB61-5CF3-4634-991C-4ED378728B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FB7FD26-12E1-49B1-B0D7-7503E1981D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1C186C9D-9FEA-45B5-B096-46934DB575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8D8EFF66-DF32-4925-8BF7-8C1D4FCF41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1B0C2D30-1726-419F-83D9-4437157C974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12F3C6AA-3D92-4565-AC12-1133EC5AE4C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DC88DCFC-F50F-4F9E-8B92-E5F1AC49C9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27FBEF56-55C1-41BE-804E-EB682D5AA4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F50F71E3-C79C-448C-BEAB-4A670875E49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80FA1E22-E627-446E-8FF7-5CC8D85820E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8" name="テキスト ボックス 907">
          <a:extLst>
            <a:ext uri="{FF2B5EF4-FFF2-40B4-BE49-F238E27FC236}">
              <a16:creationId xmlns:a16="http://schemas.microsoft.com/office/drawing/2014/main" id="{E7F55FED-08F8-41C9-B11A-5B1E90AE284D}"/>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909" name="直線コネクタ 908">
          <a:extLst>
            <a:ext uri="{FF2B5EF4-FFF2-40B4-BE49-F238E27FC236}">
              <a16:creationId xmlns:a16="http://schemas.microsoft.com/office/drawing/2014/main" id="{C6B5F617-51D0-4BEC-A68A-022F66A5B9DC}"/>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0" name="テキスト ボックス 909">
          <a:extLst>
            <a:ext uri="{FF2B5EF4-FFF2-40B4-BE49-F238E27FC236}">
              <a16:creationId xmlns:a16="http://schemas.microsoft.com/office/drawing/2014/main" id="{00A98282-9440-4577-AD1D-5147432BAC76}"/>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1" name="直線コネクタ 910">
          <a:extLst>
            <a:ext uri="{FF2B5EF4-FFF2-40B4-BE49-F238E27FC236}">
              <a16:creationId xmlns:a16="http://schemas.microsoft.com/office/drawing/2014/main" id="{F321945B-53B7-4579-B136-768843933672}"/>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2" name="テキスト ボックス 911">
          <a:extLst>
            <a:ext uri="{FF2B5EF4-FFF2-40B4-BE49-F238E27FC236}">
              <a16:creationId xmlns:a16="http://schemas.microsoft.com/office/drawing/2014/main" id="{BE1A35AB-4043-4EE7-A4D1-EACA3D079CF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3" name="直線コネクタ 912">
          <a:extLst>
            <a:ext uri="{FF2B5EF4-FFF2-40B4-BE49-F238E27FC236}">
              <a16:creationId xmlns:a16="http://schemas.microsoft.com/office/drawing/2014/main" id="{50FFBF1D-9638-4A36-8C02-86B38D206DC3}"/>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4" name="テキスト ボックス 913">
          <a:extLst>
            <a:ext uri="{FF2B5EF4-FFF2-40B4-BE49-F238E27FC236}">
              <a16:creationId xmlns:a16="http://schemas.microsoft.com/office/drawing/2014/main" id="{5A744AF2-8DA8-41E5-B411-C9DEFA32AB82}"/>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AC14D779-613E-4913-A4F0-233FB2A471E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EEF1E874-4574-4AD4-A00E-8C4C3372AD2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7" name="直線コネクタ 916">
          <a:extLst>
            <a:ext uri="{FF2B5EF4-FFF2-40B4-BE49-F238E27FC236}">
              <a16:creationId xmlns:a16="http://schemas.microsoft.com/office/drawing/2014/main" id="{2CDF98B0-A112-497F-9EAC-4D8B6EA5407B}"/>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8" name="テキスト ボックス 917">
          <a:extLst>
            <a:ext uri="{FF2B5EF4-FFF2-40B4-BE49-F238E27FC236}">
              <a16:creationId xmlns:a16="http://schemas.microsoft.com/office/drawing/2014/main" id="{E8B26B31-3A6F-43DA-811B-AE3EABC129B6}"/>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a:extLst>
            <a:ext uri="{FF2B5EF4-FFF2-40B4-BE49-F238E27FC236}">
              <a16:creationId xmlns:a16="http://schemas.microsoft.com/office/drawing/2014/main" id="{7F409C22-2A48-481C-AB60-FC40E6591BFF}"/>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a:extLst>
            <a:ext uri="{FF2B5EF4-FFF2-40B4-BE49-F238E27FC236}">
              <a16:creationId xmlns:a16="http://schemas.microsoft.com/office/drawing/2014/main" id="{E639A902-080F-4A06-89F3-1D65CC43A156}"/>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1" name="直線コネクタ 920">
          <a:extLst>
            <a:ext uri="{FF2B5EF4-FFF2-40B4-BE49-F238E27FC236}">
              <a16:creationId xmlns:a16="http://schemas.microsoft.com/office/drawing/2014/main" id="{A15C7E51-37E3-4FEF-A838-8EA832CC724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2" name="テキスト ボックス 921">
          <a:extLst>
            <a:ext uri="{FF2B5EF4-FFF2-40B4-BE49-F238E27FC236}">
              <a16:creationId xmlns:a16="http://schemas.microsoft.com/office/drawing/2014/main" id="{82E5F6C3-5A3A-4B59-963D-B0783ECDC30B}"/>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a:extLst>
            <a:ext uri="{FF2B5EF4-FFF2-40B4-BE49-F238E27FC236}">
              <a16:creationId xmlns:a16="http://schemas.microsoft.com/office/drawing/2014/main" id="{8B2C05F9-7A31-4EBA-ADFB-E822D250BE7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a:extLst>
            <a:ext uri="{FF2B5EF4-FFF2-40B4-BE49-F238E27FC236}">
              <a16:creationId xmlns:a16="http://schemas.microsoft.com/office/drawing/2014/main" id="{CB236C7E-49D0-4159-B56E-64B84296B99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a:extLst>
            <a:ext uri="{FF2B5EF4-FFF2-40B4-BE49-F238E27FC236}">
              <a16:creationId xmlns:a16="http://schemas.microsoft.com/office/drawing/2014/main" id="{A57D7539-7EF9-4752-8002-B1FD17EF74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85725</xdr:rowOff>
    </xdr:from>
    <xdr:to>
      <xdr:col>116</xdr:col>
      <xdr:colOff>62864</xdr:colOff>
      <xdr:row>108</xdr:row>
      <xdr:rowOff>66675</xdr:rowOff>
    </xdr:to>
    <xdr:cxnSp macro="">
      <xdr:nvCxnSpPr>
        <xdr:cNvPr id="926" name="直線コネクタ 925">
          <a:extLst>
            <a:ext uri="{FF2B5EF4-FFF2-40B4-BE49-F238E27FC236}">
              <a16:creationId xmlns:a16="http://schemas.microsoft.com/office/drawing/2014/main" id="{07A2BA12-BC9A-45B1-BE39-D2AAB2109707}"/>
            </a:ext>
          </a:extLst>
        </xdr:cNvPr>
        <xdr:cNvCxnSpPr/>
      </xdr:nvCxnSpPr>
      <xdr:spPr>
        <a:xfrm flipV="1">
          <a:off x="22160864" y="1723072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70502</xdr:rowOff>
    </xdr:from>
    <xdr:ext cx="469744" cy="259045"/>
    <xdr:sp macro="" textlink="">
      <xdr:nvSpPr>
        <xdr:cNvPr id="927" name="【庁舎】&#10;一人当たり面積最小値テキスト">
          <a:extLst>
            <a:ext uri="{FF2B5EF4-FFF2-40B4-BE49-F238E27FC236}">
              <a16:creationId xmlns:a16="http://schemas.microsoft.com/office/drawing/2014/main" id="{DB3CC35E-9C35-4258-916C-B71F5A76ED70}"/>
            </a:ext>
          </a:extLst>
        </xdr:cNvPr>
        <xdr:cNvSpPr txBox="1"/>
      </xdr:nvSpPr>
      <xdr:spPr>
        <a:xfrm>
          <a:off x="22199600" y="1858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66675</xdr:rowOff>
    </xdr:from>
    <xdr:to>
      <xdr:col>116</xdr:col>
      <xdr:colOff>152400</xdr:colOff>
      <xdr:row>108</xdr:row>
      <xdr:rowOff>66675</xdr:rowOff>
    </xdr:to>
    <xdr:cxnSp macro="">
      <xdr:nvCxnSpPr>
        <xdr:cNvPr id="928" name="直線コネクタ 927">
          <a:extLst>
            <a:ext uri="{FF2B5EF4-FFF2-40B4-BE49-F238E27FC236}">
              <a16:creationId xmlns:a16="http://schemas.microsoft.com/office/drawing/2014/main" id="{ADEB601F-DC49-414D-B83D-3B253E72FFDD}"/>
            </a:ext>
          </a:extLst>
        </xdr:cNvPr>
        <xdr:cNvCxnSpPr/>
      </xdr:nvCxnSpPr>
      <xdr:spPr>
        <a:xfrm>
          <a:off x="22072600" y="1858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32402</xdr:rowOff>
    </xdr:from>
    <xdr:ext cx="469744" cy="259045"/>
    <xdr:sp macro="" textlink="">
      <xdr:nvSpPr>
        <xdr:cNvPr id="929" name="【庁舎】&#10;一人当たり面積最大値テキスト">
          <a:extLst>
            <a:ext uri="{FF2B5EF4-FFF2-40B4-BE49-F238E27FC236}">
              <a16:creationId xmlns:a16="http://schemas.microsoft.com/office/drawing/2014/main" id="{502939EA-A0C6-4207-BA18-AA4BC3C76472}"/>
            </a:ext>
          </a:extLst>
        </xdr:cNvPr>
        <xdr:cNvSpPr txBox="1"/>
      </xdr:nvSpPr>
      <xdr:spPr>
        <a:xfrm>
          <a:off x="22199600" y="1700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85725</xdr:rowOff>
    </xdr:from>
    <xdr:to>
      <xdr:col>116</xdr:col>
      <xdr:colOff>152400</xdr:colOff>
      <xdr:row>100</xdr:row>
      <xdr:rowOff>85725</xdr:rowOff>
    </xdr:to>
    <xdr:cxnSp macro="">
      <xdr:nvCxnSpPr>
        <xdr:cNvPr id="930" name="直線コネクタ 929">
          <a:extLst>
            <a:ext uri="{FF2B5EF4-FFF2-40B4-BE49-F238E27FC236}">
              <a16:creationId xmlns:a16="http://schemas.microsoft.com/office/drawing/2014/main" id="{1D173758-0585-4CBB-8056-17B301BCA9B7}"/>
            </a:ext>
          </a:extLst>
        </xdr:cNvPr>
        <xdr:cNvCxnSpPr/>
      </xdr:nvCxnSpPr>
      <xdr:spPr>
        <a:xfrm>
          <a:off x="22072600" y="1723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931" name="【庁舎】&#10;一人当たり面積平均値テキスト">
          <a:extLst>
            <a:ext uri="{FF2B5EF4-FFF2-40B4-BE49-F238E27FC236}">
              <a16:creationId xmlns:a16="http://schemas.microsoft.com/office/drawing/2014/main" id="{26371179-DD7A-4794-BB6D-478522DD8D4D}"/>
            </a:ext>
          </a:extLst>
        </xdr:cNvPr>
        <xdr:cNvSpPr txBox="1"/>
      </xdr:nvSpPr>
      <xdr:spPr>
        <a:xfrm>
          <a:off x="22199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932" name="フローチャート: 判断 931">
          <a:extLst>
            <a:ext uri="{FF2B5EF4-FFF2-40B4-BE49-F238E27FC236}">
              <a16:creationId xmlns:a16="http://schemas.microsoft.com/office/drawing/2014/main" id="{D1D6A479-5D21-4403-B831-E850EC6E8AE5}"/>
            </a:ext>
          </a:extLst>
        </xdr:cNvPr>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165100</xdr:rowOff>
    </xdr:to>
    <xdr:sp macro="" textlink="">
      <xdr:nvSpPr>
        <xdr:cNvPr id="933" name="フローチャート: 判断 932">
          <a:extLst>
            <a:ext uri="{FF2B5EF4-FFF2-40B4-BE49-F238E27FC236}">
              <a16:creationId xmlns:a16="http://schemas.microsoft.com/office/drawing/2014/main" id="{892B6849-5FB6-4AF3-A8C0-2FC2F0BDD8B9}"/>
            </a:ext>
          </a:extLst>
        </xdr:cNvPr>
        <xdr:cNvSpPr/>
      </xdr:nvSpPr>
      <xdr:spPr>
        <a:xfrm>
          <a:off x="21272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73025</xdr:rowOff>
    </xdr:from>
    <xdr:to>
      <xdr:col>107</xdr:col>
      <xdr:colOff>101600</xdr:colOff>
      <xdr:row>106</xdr:row>
      <xdr:rowOff>3175</xdr:rowOff>
    </xdr:to>
    <xdr:sp macro="" textlink="">
      <xdr:nvSpPr>
        <xdr:cNvPr id="934" name="フローチャート: 判断 933">
          <a:extLst>
            <a:ext uri="{FF2B5EF4-FFF2-40B4-BE49-F238E27FC236}">
              <a16:creationId xmlns:a16="http://schemas.microsoft.com/office/drawing/2014/main" id="{C84257B0-D3AF-4927-A2C2-341BC683E247}"/>
            </a:ext>
          </a:extLst>
        </xdr:cNvPr>
        <xdr:cNvSpPr/>
      </xdr:nvSpPr>
      <xdr:spPr>
        <a:xfrm>
          <a:off x="20383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130175</xdr:rowOff>
    </xdr:from>
    <xdr:to>
      <xdr:col>102</xdr:col>
      <xdr:colOff>165100</xdr:colOff>
      <xdr:row>106</xdr:row>
      <xdr:rowOff>60325</xdr:rowOff>
    </xdr:to>
    <xdr:sp macro="" textlink="">
      <xdr:nvSpPr>
        <xdr:cNvPr id="935" name="フローチャート: 判断 934">
          <a:extLst>
            <a:ext uri="{FF2B5EF4-FFF2-40B4-BE49-F238E27FC236}">
              <a16:creationId xmlns:a16="http://schemas.microsoft.com/office/drawing/2014/main" id="{23BCD800-EE8E-48F3-9D3C-2BAD2D8CC723}"/>
            </a:ext>
          </a:extLst>
        </xdr:cNvPr>
        <xdr:cNvSpPr/>
      </xdr:nvSpPr>
      <xdr:spPr>
        <a:xfrm>
          <a:off x="19494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73025</xdr:rowOff>
    </xdr:from>
    <xdr:to>
      <xdr:col>98</xdr:col>
      <xdr:colOff>38100</xdr:colOff>
      <xdr:row>106</xdr:row>
      <xdr:rowOff>3175</xdr:rowOff>
    </xdr:to>
    <xdr:sp macro="" textlink="">
      <xdr:nvSpPr>
        <xdr:cNvPr id="936" name="フローチャート: 判断 935">
          <a:extLst>
            <a:ext uri="{FF2B5EF4-FFF2-40B4-BE49-F238E27FC236}">
              <a16:creationId xmlns:a16="http://schemas.microsoft.com/office/drawing/2014/main" id="{62B22843-33A4-481F-A890-98615F8AE8F1}"/>
            </a:ext>
          </a:extLst>
        </xdr:cNvPr>
        <xdr:cNvSpPr/>
      </xdr:nvSpPr>
      <xdr:spPr>
        <a:xfrm>
          <a:off x="18605500" y="180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8F6D7885-9FE2-40A9-88FD-9A68650C7BE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9CEDCAD3-5EDE-475B-9FAD-B3F146C4172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CB727408-E465-44AF-B274-D27D98E9E49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A1D5BBE-D570-4297-B940-419FF0582A4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87A0FF6D-C714-4EC7-A7DA-D1648D0C2AE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942" name="楕円 941">
          <a:extLst>
            <a:ext uri="{FF2B5EF4-FFF2-40B4-BE49-F238E27FC236}">
              <a16:creationId xmlns:a16="http://schemas.microsoft.com/office/drawing/2014/main" id="{D561AB28-2DEA-4F19-AA01-BBD7486E24C5}"/>
            </a:ext>
          </a:extLst>
        </xdr:cNvPr>
        <xdr:cNvSpPr/>
      </xdr:nvSpPr>
      <xdr:spPr>
        <a:xfrm>
          <a:off x="221107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105427</xdr:rowOff>
    </xdr:from>
    <xdr:ext cx="469744" cy="259045"/>
    <xdr:sp macro="" textlink="">
      <xdr:nvSpPr>
        <xdr:cNvPr id="943" name="【庁舎】&#10;一人当たり面積該当値テキスト">
          <a:extLst>
            <a:ext uri="{FF2B5EF4-FFF2-40B4-BE49-F238E27FC236}">
              <a16:creationId xmlns:a16="http://schemas.microsoft.com/office/drawing/2014/main" id="{9BE9575E-1110-4D31-9FD5-7B360F9B104E}"/>
            </a:ext>
          </a:extLst>
        </xdr:cNvPr>
        <xdr:cNvSpPr txBox="1"/>
      </xdr:nvSpPr>
      <xdr:spPr>
        <a:xfrm>
          <a:off x="2219960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6350</xdr:rowOff>
    </xdr:from>
    <xdr:to>
      <xdr:col>112</xdr:col>
      <xdr:colOff>38100</xdr:colOff>
      <xdr:row>102</xdr:row>
      <xdr:rowOff>107950</xdr:rowOff>
    </xdr:to>
    <xdr:sp macro="" textlink="">
      <xdr:nvSpPr>
        <xdr:cNvPr id="944" name="楕円 943">
          <a:extLst>
            <a:ext uri="{FF2B5EF4-FFF2-40B4-BE49-F238E27FC236}">
              <a16:creationId xmlns:a16="http://schemas.microsoft.com/office/drawing/2014/main" id="{38AF8475-A210-409A-BCD0-A84E88907A88}"/>
            </a:ext>
          </a:extLst>
        </xdr:cNvPr>
        <xdr:cNvSpPr/>
      </xdr:nvSpPr>
      <xdr:spPr>
        <a:xfrm>
          <a:off x="21272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57150</xdr:rowOff>
    </xdr:from>
    <xdr:to>
      <xdr:col>116</xdr:col>
      <xdr:colOff>63500</xdr:colOff>
      <xdr:row>103</xdr:row>
      <xdr:rowOff>133350</xdr:rowOff>
    </xdr:to>
    <xdr:cxnSp macro="">
      <xdr:nvCxnSpPr>
        <xdr:cNvPr id="945" name="直線コネクタ 944">
          <a:extLst>
            <a:ext uri="{FF2B5EF4-FFF2-40B4-BE49-F238E27FC236}">
              <a16:creationId xmlns:a16="http://schemas.microsoft.com/office/drawing/2014/main" id="{0AF50F00-D149-4A8C-A32A-697C92435ED2}"/>
            </a:ext>
          </a:extLst>
        </xdr:cNvPr>
        <xdr:cNvCxnSpPr/>
      </xdr:nvCxnSpPr>
      <xdr:spPr>
        <a:xfrm>
          <a:off x="21323300" y="1754505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101600</xdr:rowOff>
    </xdr:from>
    <xdr:to>
      <xdr:col>107</xdr:col>
      <xdr:colOff>101600</xdr:colOff>
      <xdr:row>104</xdr:row>
      <xdr:rowOff>31750</xdr:rowOff>
    </xdr:to>
    <xdr:sp macro="" textlink="">
      <xdr:nvSpPr>
        <xdr:cNvPr id="946" name="楕円 945">
          <a:extLst>
            <a:ext uri="{FF2B5EF4-FFF2-40B4-BE49-F238E27FC236}">
              <a16:creationId xmlns:a16="http://schemas.microsoft.com/office/drawing/2014/main" id="{3ACC2BE5-2A8A-465C-ACE0-8AB21AD8F809}"/>
            </a:ext>
          </a:extLst>
        </xdr:cNvPr>
        <xdr:cNvSpPr/>
      </xdr:nvSpPr>
      <xdr:spPr>
        <a:xfrm>
          <a:off x="20383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57150</xdr:rowOff>
    </xdr:from>
    <xdr:to>
      <xdr:col>111</xdr:col>
      <xdr:colOff>177800</xdr:colOff>
      <xdr:row>103</xdr:row>
      <xdr:rowOff>152400</xdr:rowOff>
    </xdr:to>
    <xdr:cxnSp macro="">
      <xdr:nvCxnSpPr>
        <xdr:cNvPr id="947" name="直線コネクタ 946">
          <a:extLst>
            <a:ext uri="{FF2B5EF4-FFF2-40B4-BE49-F238E27FC236}">
              <a16:creationId xmlns:a16="http://schemas.microsoft.com/office/drawing/2014/main" id="{19D046CB-42C2-4A5E-B3FF-653177B50FC1}"/>
            </a:ext>
          </a:extLst>
        </xdr:cNvPr>
        <xdr:cNvCxnSpPr/>
      </xdr:nvCxnSpPr>
      <xdr:spPr>
        <a:xfrm flipV="1">
          <a:off x="20434300" y="175450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92075</xdr:rowOff>
    </xdr:from>
    <xdr:to>
      <xdr:col>102</xdr:col>
      <xdr:colOff>165100</xdr:colOff>
      <xdr:row>104</xdr:row>
      <xdr:rowOff>22225</xdr:rowOff>
    </xdr:to>
    <xdr:sp macro="" textlink="">
      <xdr:nvSpPr>
        <xdr:cNvPr id="948" name="楕円 947">
          <a:extLst>
            <a:ext uri="{FF2B5EF4-FFF2-40B4-BE49-F238E27FC236}">
              <a16:creationId xmlns:a16="http://schemas.microsoft.com/office/drawing/2014/main" id="{72B68E24-BA38-44A0-A6EA-58E16BC49E57}"/>
            </a:ext>
          </a:extLst>
        </xdr:cNvPr>
        <xdr:cNvSpPr/>
      </xdr:nvSpPr>
      <xdr:spPr>
        <a:xfrm>
          <a:off x="19494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142875</xdr:rowOff>
    </xdr:from>
    <xdr:to>
      <xdr:col>107</xdr:col>
      <xdr:colOff>50800</xdr:colOff>
      <xdr:row>103</xdr:row>
      <xdr:rowOff>152400</xdr:rowOff>
    </xdr:to>
    <xdr:cxnSp macro="">
      <xdr:nvCxnSpPr>
        <xdr:cNvPr id="949" name="直線コネクタ 948">
          <a:extLst>
            <a:ext uri="{FF2B5EF4-FFF2-40B4-BE49-F238E27FC236}">
              <a16:creationId xmlns:a16="http://schemas.microsoft.com/office/drawing/2014/main" id="{85218CBC-AC74-4956-AE11-9EF8509AAECA}"/>
            </a:ext>
          </a:extLst>
        </xdr:cNvPr>
        <xdr:cNvCxnSpPr/>
      </xdr:nvCxnSpPr>
      <xdr:spPr>
        <a:xfrm>
          <a:off x="19545300" y="17802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73025</xdr:rowOff>
    </xdr:from>
    <xdr:to>
      <xdr:col>98</xdr:col>
      <xdr:colOff>38100</xdr:colOff>
      <xdr:row>104</xdr:row>
      <xdr:rowOff>3175</xdr:rowOff>
    </xdr:to>
    <xdr:sp macro="" textlink="">
      <xdr:nvSpPr>
        <xdr:cNvPr id="950" name="楕円 949">
          <a:extLst>
            <a:ext uri="{FF2B5EF4-FFF2-40B4-BE49-F238E27FC236}">
              <a16:creationId xmlns:a16="http://schemas.microsoft.com/office/drawing/2014/main" id="{33F87A8B-54A7-430F-89AB-B5A59587A513}"/>
            </a:ext>
          </a:extLst>
        </xdr:cNvPr>
        <xdr:cNvSpPr/>
      </xdr:nvSpPr>
      <xdr:spPr>
        <a:xfrm>
          <a:off x="18605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123825</xdr:rowOff>
    </xdr:from>
    <xdr:to>
      <xdr:col>102</xdr:col>
      <xdr:colOff>114300</xdr:colOff>
      <xdr:row>103</xdr:row>
      <xdr:rowOff>142875</xdr:rowOff>
    </xdr:to>
    <xdr:cxnSp macro="">
      <xdr:nvCxnSpPr>
        <xdr:cNvPr id="951" name="直線コネクタ 950">
          <a:extLst>
            <a:ext uri="{FF2B5EF4-FFF2-40B4-BE49-F238E27FC236}">
              <a16:creationId xmlns:a16="http://schemas.microsoft.com/office/drawing/2014/main" id="{39FE4B26-7797-47EB-9763-11992DF91C25}"/>
            </a:ext>
          </a:extLst>
        </xdr:cNvPr>
        <xdr:cNvCxnSpPr/>
      </xdr:nvCxnSpPr>
      <xdr:spPr>
        <a:xfrm>
          <a:off x="18656300" y="177831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156227</xdr:rowOff>
    </xdr:from>
    <xdr:ext cx="469744" cy="259045"/>
    <xdr:sp macro="" textlink="">
      <xdr:nvSpPr>
        <xdr:cNvPr id="952" name="n_1aveValue【庁舎】&#10;一人当たり面積">
          <a:extLst>
            <a:ext uri="{FF2B5EF4-FFF2-40B4-BE49-F238E27FC236}">
              <a16:creationId xmlns:a16="http://schemas.microsoft.com/office/drawing/2014/main" id="{18D1706D-994E-45F7-9B35-48DA808C8517}"/>
            </a:ext>
          </a:extLst>
        </xdr:cNvPr>
        <xdr:cNvSpPr txBox="1"/>
      </xdr:nvSpPr>
      <xdr:spPr>
        <a:xfrm>
          <a:off x="21075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165752</xdr:rowOff>
    </xdr:from>
    <xdr:ext cx="469744" cy="259045"/>
    <xdr:sp macro="" textlink="">
      <xdr:nvSpPr>
        <xdr:cNvPr id="953" name="n_2aveValue【庁舎】&#10;一人当たり面積">
          <a:extLst>
            <a:ext uri="{FF2B5EF4-FFF2-40B4-BE49-F238E27FC236}">
              <a16:creationId xmlns:a16="http://schemas.microsoft.com/office/drawing/2014/main" id="{118C0827-184C-4BD4-8579-AE620057A0F9}"/>
            </a:ext>
          </a:extLst>
        </xdr:cNvPr>
        <xdr:cNvSpPr txBox="1"/>
      </xdr:nvSpPr>
      <xdr:spPr>
        <a:xfrm>
          <a:off x="2019942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51452</xdr:rowOff>
    </xdr:from>
    <xdr:ext cx="469744" cy="259045"/>
    <xdr:sp macro="" textlink="">
      <xdr:nvSpPr>
        <xdr:cNvPr id="954" name="n_3aveValue【庁舎】&#10;一人当たり面積">
          <a:extLst>
            <a:ext uri="{FF2B5EF4-FFF2-40B4-BE49-F238E27FC236}">
              <a16:creationId xmlns:a16="http://schemas.microsoft.com/office/drawing/2014/main" id="{15FF73A7-D33C-4172-956F-FD8B41396FFD}"/>
            </a:ext>
          </a:extLst>
        </xdr:cNvPr>
        <xdr:cNvSpPr txBox="1"/>
      </xdr:nvSpPr>
      <xdr:spPr>
        <a:xfrm>
          <a:off x="19310427" y="1822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165752</xdr:rowOff>
    </xdr:from>
    <xdr:ext cx="469744" cy="259045"/>
    <xdr:sp macro="" textlink="">
      <xdr:nvSpPr>
        <xdr:cNvPr id="955" name="n_4aveValue【庁舎】&#10;一人当たり面積">
          <a:extLst>
            <a:ext uri="{FF2B5EF4-FFF2-40B4-BE49-F238E27FC236}">
              <a16:creationId xmlns:a16="http://schemas.microsoft.com/office/drawing/2014/main" id="{D4E4B332-59F2-47F9-8E15-097A1F52DAAF}"/>
            </a:ext>
          </a:extLst>
        </xdr:cNvPr>
        <xdr:cNvSpPr txBox="1"/>
      </xdr:nvSpPr>
      <xdr:spPr>
        <a:xfrm>
          <a:off x="18421427" y="181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124477</xdr:rowOff>
    </xdr:from>
    <xdr:ext cx="469744" cy="259045"/>
    <xdr:sp macro="" textlink="">
      <xdr:nvSpPr>
        <xdr:cNvPr id="956" name="n_1mainValue【庁舎】&#10;一人当たり面積">
          <a:extLst>
            <a:ext uri="{FF2B5EF4-FFF2-40B4-BE49-F238E27FC236}">
              <a16:creationId xmlns:a16="http://schemas.microsoft.com/office/drawing/2014/main" id="{B7D9D964-8AF9-4470-97CA-22BE00821658}"/>
            </a:ext>
          </a:extLst>
        </xdr:cNvPr>
        <xdr:cNvSpPr txBox="1"/>
      </xdr:nvSpPr>
      <xdr:spPr>
        <a:xfrm>
          <a:off x="210757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48277</xdr:rowOff>
    </xdr:from>
    <xdr:ext cx="469744" cy="259045"/>
    <xdr:sp macro="" textlink="">
      <xdr:nvSpPr>
        <xdr:cNvPr id="957" name="n_2mainValue【庁舎】&#10;一人当たり面積">
          <a:extLst>
            <a:ext uri="{FF2B5EF4-FFF2-40B4-BE49-F238E27FC236}">
              <a16:creationId xmlns:a16="http://schemas.microsoft.com/office/drawing/2014/main" id="{A568C634-E4EB-4EC4-9AEA-F66D13F6C2C6}"/>
            </a:ext>
          </a:extLst>
        </xdr:cNvPr>
        <xdr:cNvSpPr txBox="1"/>
      </xdr:nvSpPr>
      <xdr:spPr>
        <a:xfrm>
          <a:off x="20199427" y="1753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38752</xdr:rowOff>
    </xdr:from>
    <xdr:ext cx="469744" cy="259045"/>
    <xdr:sp macro="" textlink="">
      <xdr:nvSpPr>
        <xdr:cNvPr id="958" name="n_3mainValue【庁舎】&#10;一人当たり面積">
          <a:extLst>
            <a:ext uri="{FF2B5EF4-FFF2-40B4-BE49-F238E27FC236}">
              <a16:creationId xmlns:a16="http://schemas.microsoft.com/office/drawing/2014/main" id="{AD29872A-9E2F-4BDA-89D2-49C64B4AE34A}"/>
            </a:ext>
          </a:extLst>
        </xdr:cNvPr>
        <xdr:cNvSpPr txBox="1"/>
      </xdr:nvSpPr>
      <xdr:spPr>
        <a:xfrm>
          <a:off x="19310427" y="175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19702</xdr:rowOff>
    </xdr:from>
    <xdr:ext cx="469744" cy="259045"/>
    <xdr:sp macro="" textlink="">
      <xdr:nvSpPr>
        <xdr:cNvPr id="959" name="n_4mainValue【庁舎】&#10;一人当たり面積">
          <a:extLst>
            <a:ext uri="{FF2B5EF4-FFF2-40B4-BE49-F238E27FC236}">
              <a16:creationId xmlns:a16="http://schemas.microsoft.com/office/drawing/2014/main" id="{2E64180E-066C-4533-A140-A80C7138D18D}"/>
            </a:ext>
          </a:extLst>
        </xdr:cNvPr>
        <xdr:cNvSpPr txBox="1"/>
      </xdr:nvSpPr>
      <xdr:spPr>
        <a:xfrm>
          <a:off x="18421427" y="1750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a:extLst>
            <a:ext uri="{FF2B5EF4-FFF2-40B4-BE49-F238E27FC236}">
              <a16:creationId xmlns:a16="http://schemas.microsoft.com/office/drawing/2014/main" id="{CBD83CAD-80BB-4467-B1C5-AAA1050B205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a:extLst>
            <a:ext uri="{FF2B5EF4-FFF2-40B4-BE49-F238E27FC236}">
              <a16:creationId xmlns:a16="http://schemas.microsoft.com/office/drawing/2014/main" id="{F0D25FE9-201D-4A82-8C94-5645E9160C5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a:extLst>
            <a:ext uri="{FF2B5EF4-FFF2-40B4-BE49-F238E27FC236}">
              <a16:creationId xmlns:a16="http://schemas.microsoft.com/office/drawing/2014/main" id="{9BDD6D38-F960-4310-9D5C-CD736D98D0C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高度経済成長期に当たる昭和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年代から、政令指定都市移行前後の昭和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集中して公共施設を整備しており、それらの施設が耐用年数を迎えつつあることから、令和元年度の有形固定資産減価償却率が全国平均や類似団体より高い水準にある。政令指定都市移行後、行政区単位でスポーツセンターと図書館を順次整備してきたことから、これらを含む体育館・プール、図書館の有形固定資産減価償却率も全国団体や類似団体より高い水準になっているが、予防的に修繕や改修を行うことにより、施設の機能を適正に維持することと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臨時財政対策債への振替額の減少により、基準財政需要額が増加したが、市税等の増により基準財政収入額も増加したため、平成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52070</xdr:rowOff>
    </xdr:from>
    <xdr:to>
      <xdr:col>23</xdr:col>
      <xdr:colOff>133350</xdr:colOff>
      <xdr:row>41</xdr:row>
      <xdr:rowOff>52070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3810</xdr:rowOff>
    </xdr:from>
    <xdr:to>
      <xdr:col>19</xdr:col>
      <xdr:colOff>133350</xdr:colOff>
      <xdr:row>41</xdr:row>
      <xdr:rowOff>52070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3810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33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52070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144797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1270</xdr:rowOff>
    </xdr:from>
    <xdr:to>
      <xdr:col>19</xdr:col>
      <xdr:colOff>184150</xdr:colOff>
      <xdr:row>41</xdr:row>
      <xdr:rowOff>102870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39387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39387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87647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98.4</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これは、公債費、物件費及び補助費等が類似団体と比べて高い水準にあることが主な要因となっている。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引き続き、財政運営方針（令和２年度～令和５年度）に掲げた方策を着実に実行しながら財政の健全化に努めていく。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103717</xdr:rowOff>
    </xdr:from>
    <xdr:to>
      <xdr:col>23</xdr:col>
      <xdr:colOff>133350</xdr:colOff>
      <xdr:row>64</xdr:row>
      <xdr:rowOff>143933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7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64</xdr:row>
      <xdr:rowOff>117122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7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148466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0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117122</xdr:rowOff>
    </xdr:from>
    <xdr:to>
      <xdr:col>15</xdr:col>
      <xdr:colOff>82550</xdr:colOff>
      <xdr:row>64</xdr:row>
      <xdr:rowOff>170745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08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9878</xdr:rowOff>
    </xdr:from>
    <xdr:to>
      <xdr:col>11</xdr:col>
      <xdr:colOff>31750</xdr:colOff>
      <xdr:row>64</xdr:row>
      <xdr:rowOff>170745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82678"/>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97666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93133</xdr:rowOff>
    </xdr:from>
    <xdr:to>
      <xdr:col>23</xdr:col>
      <xdr:colOff>184150</xdr:colOff>
      <xdr:row>65</xdr:row>
      <xdr:rowOff>23283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65210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139294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1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66322</xdr:rowOff>
    </xdr:from>
    <xdr:to>
      <xdr:col>15</xdr:col>
      <xdr:colOff>133350</xdr:colOff>
      <xdr:row>64</xdr:row>
      <xdr:rowOff>167922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152699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2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119945</xdr:rowOff>
    </xdr:from>
    <xdr:to>
      <xdr:col>11</xdr:col>
      <xdr:colOff>82550</xdr:colOff>
      <xdr:row>65</xdr:row>
      <xdr:rowOff>50095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34872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130528</xdr:rowOff>
    </xdr:from>
    <xdr:to>
      <xdr:col>7</xdr:col>
      <xdr:colOff>31750</xdr:colOff>
      <xdr:row>64</xdr:row>
      <xdr:rowOff>60678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3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45455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1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158,228</a:t>
          </a:r>
          <a:r>
            <a:rPr kumimoji="1" lang="ja-JP" altLang="en-US" sz="1300">
              <a:latin typeface="ＭＳ Ｐゴシック" panose="020B0600070205080204" pitchFamily="50" charset="-128"/>
              <a:ea typeface="ＭＳ Ｐゴシック" panose="020B0600070205080204" pitchFamily="50" charset="-128"/>
            </a:rPr>
            <a:t>円と比べ</a:t>
          </a:r>
          <a:r>
            <a:rPr kumimoji="1" lang="en-US" altLang="ja-JP" sz="1300">
              <a:latin typeface="ＭＳ Ｐゴシック" panose="020B0600070205080204" pitchFamily="50" charset="-128"/>
              <a:ea typeface="ＭＳ Ｐゴシック" panose="020B0600070205080204" pitchFamily="50" charset="-128"/>
            </a:rPr>
            <a:t>1,015</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159,243</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これは、人件費の人口１人当たりの金額が類似団体よりも高いことが主な要因となっている。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引き続き、財政運営方針（令和２年度～令和５年度）に掲げた人件費の削減について、正規職員と非正規職員との役割分担の整理や民間委託等による業務改革に係る検討を行い、取組を進めていく。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144504</xdr:rowOff>
    </xdr:from>
    <xdr:to>
      <xdr:col>23</xdr:col>
      <xdr:colOff>133350</xdr:colOff>
      <xdr:row>88</xdr:row>
      <xdr:rowOff>160444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546304"/>
          <a:ext cx="0" cy="701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132521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160444</xdr:rowOff>
    </xdr:from>
    <xdr:to>
      <xdr:col>24</xdr:col>
      <xdr:colOff>12700</xdr:colOff>
      <xdr:row>88</xdr:row>
      <xdr:rowOff>160444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4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59431</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42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144504</xdr:rowOff>
    </xdr:from>
    <xdr:to>
      <xdr:col>24</xdr:col>
      <xdr:colOff>12700</xdr:colOff>
      <xdr:row>84</xdr:row>
      <xdr:rowOff>144504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5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55384</xdr:rowOff>
    </xdr:from>
    <xdr:to>
      <xdr:col>23</xdr:col>
      <xdr:colOff>133350</xdr:colOff>
      <xdr:row>87</xdr:row>
      <xdr:rowOff>75795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971534"/>
          <a:ext cx="838200" cy="2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86972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660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70445</xdr:rowOff>
    </xdr:from>
    <xdr:to>
      <xdr:col>23</xdr:col>
      <xdr:colOff>184150</xdr:colOff>
      <xdr:row>87</xdr:row>
      <xdr:rowOff>595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81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23433</xdr:rowOff>
    </xdr:from>
    <xdr:to>
      <xdr:col>19</xdr:col>
      <xdr:colOff>133350</xdr:colOff>
      <xdr:row>87</xdr:row>
      <xdr:rowOff>55384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939583"/>
          <a:ext cx="889000" cy="3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24719</xdr:rowOff>
    </xdr:from>
    <xdr:to>
      <xdr:col>19</xdr:col>
      <xdr:colOff>184150</xdr:colOff>
      <xdr:row>86</xdr:row>
      <xdr:rowOff>126319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136496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3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62957</xdr:rowOff>
    </xdr:from>
    <xdr:to>
      <xdr:col>15</xdr:col>
      <xdr:colOff>82550</xdr:colOff>
      <xdr:row>87</xdr:row>
      <xdr:rowOff>23433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21857"/>
          <a:ext cx="889000" cy="8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23915</xdr:rowOff>
    </xdr:from>
    <xdr:to>
      <xdr:col>15</xdr:col>
      <xdr:colOff>133350</xdr:colOff>
      <xdr:row>86</xdr:row>
      <xdr:rowOff>125515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135692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53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62957</xdr:rowOff>
    </xdr:from>
    <xdr:to>
      <xdr:col>11</xdr:col>
      <xdr:colOff>31750</xdr:colOff>
      <xdr:row>82</xdr:row>
      <xdr:rowOff>137761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21857"/>
          <a:ext cx="889000" cy="7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116726</xdr:rowOff>
    </xdr:from>
    <xdr:to>
      <xdr:col>11</xdr:col>
      <xdr:colOff>82550</xdr:colOff>
      <xdr:row>82</xdr:row>
      <xdr:rowOff>46876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57053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86624</xdr:rowOff>
    </xdr:from>
    <xdr:to>
      <xdr:col>7</xdr:col>
      <xdr:colOff>31750</xdr:colOff>
      <xdr:row>82</xdr:row>
      <xdr:rowOff>16774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26951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24995</xdr:rowOff>
    </xdr:from>
    <xdr:to>
      <xdr:col>23</xdr:col>
      <xdr:colOff>184150</xdr:colOff>
      <xdr:row>87</xdr:row>
      <xdr:rowOff>126595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94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168522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1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4584</xdr:rowOff>
    </xdr:from>
    <xdr:to>
      <xdr:col>19</xdr:col>
      <xdr:colOff>184150</xdr:colOff>
      <xdr:row>87</xdr:row>
      <xdr:rowOff>106184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92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90961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07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144083</xdr:rowOff>
    </xdr:from>
    <xdr:to>
      <xdr:col>15</xdr:col>
      <xdr:colOff>133350</xdr:colOff>
      <xdr:row>87</xdr:row>
      <xdr:rowOff>74233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88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59010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97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12157</xdr:rowOff>
    </xdr:from>
    <xdr:to>
      <xdr:col>11</xdr:col>
      <xdr:colOff>82550</xdr:colOff>
      <xdr:row>82</xdr:row>
      <xdr:rowOff>113757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98534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5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86961</xdr:rowOff>
    </xdr:from>
    <xdr:to>
      <xdr:col>7</xdr:col>
      <xdr:colOff>31750</xdr:colOff>
      <xdr:row>83</xdr:row>
      <xdr:rowOff>17111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4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1888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3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国の行政職棒給表（一）が引上げられた一方、本市は改定が行われなかったことから、１００を下回る水準となっている。</a:t>
          </a:r>
        </a:p>
        <a:p>
          <a:r>
            <a:rPr kumimoji="1" lang="ja-JP" altLang="en-US" sz="1300">
              <a:latin typeface="ＭＳ Ｐゴシック" panose="020B0600070205080204" pitchFamily="50" charset="-128"/>
              <a:ea typeface="ＭＳ Ｐゴシック" panose="020B0600070205080204" pitchFamily="50" charset="-128"/>
            </a:rPr>
            <a:t>なお、平成２７年度及び平成２８年度は、給与制度の総合的見直しにおいて、本市が給料月額と地域手当の合計額について現給保障を行っていることから、相対的に給料月額の水準が下がり、類似団体平均を下回る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11641</xdr:rowOff>
    </xdr:from>
    <xdr:to>
      <xdr:col>81</xdr:col>
      <xdr:colOff>44450</xdr:colOff>
      <xdr:row>85</xdr:row>
      <xdr:rowOff>11641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848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51859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8489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63700"/>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83</xdr:row>
      <xdr:rowOff>133350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3435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104368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5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132291</xdr:rowOff>
    </xdr:from>
    <xdr:to>
      <xdr:col>77</xdr:col>
      <xdr:colOff>95250</xdr:colOff>
      <xdr:row>85</xdr:row>
      <xdr:rowOff>62441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人口千人当たりの職員数が類似団体平均を上回っている主な要因は、正規職員の育児休業に伴う代替要員を正規職員により措置していることである。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152654</xdr:rowOff>
    </xdr:from>
    <xdr:to>
      <xdr:col>81</xdr:col>
      <xdr:colOff>44450</xdr:colOff>
      <xdr:row>66</xdr:row>
      <xdr:rowOff>19812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2969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143002</xdr:rowOff>
    </xdr:from>
    <xdr:to>
      <xdr:col>77</xdr:col>
      <xdr:colOff>44450</xdr:colOff>
      <xdr:row>65</xdr:row>
      <xdr:rowOff>152654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143002</xdr:rowOff>
    </xdr:from>
    <xdr:to>
      <xdr:col>72</xdr:col>
      <xdr:colOff>203200</xdr:colOff>
      <xdr:row>65</xdr:row>
      <xdr:rowOff>152654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28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65</xdr:row>
      <xdr:rowOff>152654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93096"/>
          <a:ext cx="889000" cy="100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140462</xdr:rowOff>
    </xdr:from>
    <xdr:to>
      <xdr:col>81</xdr:col>
      <xdr:colOff>95250</xdr:colOff>
      <xdr:row>66</xdr:row>
      <xdr:rowOff>70612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112539</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25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101854</xdr:rowOff>
    </xdr:from>
    <xdr:to>
      <xdr:col>77</xdr:col>
      <xdr:colOff>95250</xdr:colOff>
      <xdr:row>66</xdr:row>
      <xdr:rowOff>32004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16781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33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92202</xdr:rowOff>
    </xdr:from>
    <xdr:to>
      <xdr:col>73</xdr:col>
      <xdr:colOff>44450</xdr:colOff>
      <xdr:row>66</xdr:row>
      <xdr:rowOff>22352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7129</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101854</xdr:rowOff>
    </xdr:from>
    <xdr:to>
      <xdr:col>68</xdr:col>
      <xdr:colOff>203200</xdr:colOff>
      <xdr:row>66</xdr:row>
      <xdr:rowOff>32004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16781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126746</xdr:rowOff>
    </xdr:from>
    <xdr:to>
      <xdr:col>64</xdr:col>
      <xdr:colOff>152400</xdr:colOff>
      <xdr:row>60</xdr:row>
      <xdr:rowOff>56896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41673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2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実質公債費比率が改善した主な要因は、平成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年度の県費負担教職員制度に係る包括的な権限移譲に伴い標準財政規模が増加したことである。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実質公債費比率が類似団体平均を上回っているのは、都市基盤の整備を積極的に進め、多額の市債を発行してきたことが要因である。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引き続き、財政運営方針（令和２年度～令和５年度）に沿って、市債残高の抑制に努め、短期の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68439</xdr:rowOff>
    </xdr:from>
    <xdr:to>
      <xdr:col>81</xdr:col>
      <xdr:colOff>44450</xdr:colOff>
      <xdr:row>43</xdr:row>
      <xdr:rowOff>162278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40789"/>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36282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55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162278</xdr:rowOff>
    </xdr:from>
    <xdr:to>
      <xdr:col>77</xdr:col>
      <xdr:colOff>44450</xdr:colOff>
      <xdr:row>44</xdr:row>
      <xdr:rowOff>84667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534628"/>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53922</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84667</xdr:rowOff>
    </xdr:from>
    <xdr:to>
      <xdr:col>72</xdr:col>
      <xdr:colOff>203200</xdr:colOff>
      <xdr:row>45</xdr:row>
      <xdr:rowOff>33867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6284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33867</xdr:rowOff>
    </xdr:from>
    <xdr:to>
      <xdr:col>68</xdr:col>
      <xdr:colOff>152400</xdr:colOff>
      <xdr:row>45</xdr:row>
      <xdr:rowOff>74083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19349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99782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17639</xdr:rowOff>
    </xdr:from>
    <xdr:to>
      <xdr:col>81</xdr:col>
      <xdr:colOff>95250</xdr:colOff>
      <xdr:row>43</xdr:row>
      <xdr:rowOff>119239</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84966</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8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111478</xdr:rowOff>
    </xdr:from>
    <xdr:to>
      <xdr:col>77</xdr:col>
      <xdr:colOff>95250</xdr:colOff>
      <xdr:row>44</xdr:row>
      <xdr:rowOff>41628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26405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33867</xdr:rowOff>
    </xdr:from>
    <xdr:to>
      <xdr:col>73</xdr:col>
      <xdr:colOff>44450</xdr:colOff>
      <xdr:row>44</xdr:row>
      <xdr:rowOff>135467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120244</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154517</xdr:rowOff>
    </xdr:from>
    <xdr:to>
      <xdr:col>68</xdr:col>
      <xdr:colOff>203200</xdr:colOff>
      <xdr:row>45</xdr:row>
      <xdr:rowOff>84667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69444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190.4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183.7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将来負担比率が改善した要因としては、下水道事業など公営企業の元利償還金に対する繰出見込額や退職手当支給予定額の減などにより、分子である将来負担額が減少したことが挙げられる。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将来負担比率が類似団体平均を上回っている主な要因は、都市基盤の整備を積極的に進め、多額の市債を発行してきたことなどである。</a:t>
          </a:r>
        </a:p>
        <a:p>
          <a:pPr>
            <a:lnSpc>
              <a:spcPts val="150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引き続き、財政運営方針（令和２年度～令和５年度）に沿って、市債残高の抑制を図るなど、財政の健全化に努めていく。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21</xdr:row>
      <xdr:rowOff>124111</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571750"/>
          <a:ext cx="0" cy="115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96188</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6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124111</xdr:rowOff>
    </xdr:from>
    <xdr:to>
      <xdr:col>81</xdr:col>
      <xdr:colOff>133350</xdr:colOff>
      <xdr:row>21</xdr:row>
      <xdr:rowOff>124111</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72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79470</xdr:rowOff>
    </xdr:from>
    <xdr:to>
      <xdr:col>81</xdr:col>
      <xdr:colOff>44450</xdr:colOff>
      <xdr:row>21</xdr:row>
      <xdr:rowOff>119888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3679920"/>
          <a:ext cx="8382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3954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91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158877</xdr:rowOff>
    </xdr:from>
    <xdr:to>
      <xdr:col>81</xdr:col>
      <xdr:colOff>95250</xdr:colOff>
      <xdr:row>18</xdr:row>
      <xdr:rowOff>89027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119888</xdr:rowOff>
    </xdr:from>
    <xdr:to>
      <xdr:col>77</xdr:col>
      <xdr:colOff>44450</xdr:colOff>
      <xdr:row>22</xdr:row>
      <xdr:rowOff>3937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290800" y="3720338"/>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23622</xdr:rowOff>
    </xdr:from>
    <xdr:to>
      <xdr:col>77</xdr:col>
      <xdr:colOff>95250</xdr:colOff>
      <xdr:row>18</xdr:row>
      <xdr:rowOff>125222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310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135399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87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3937</xdr:rowOff>
    </xdr:from>
    <xdr:to>
      <xdr:col>72</xdr:col>
      <xdr:colOff>203200</xdr:colOff>
      <xdr:row>22</xdr:row>
      <xdr:rowOff>143891</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3775837"/>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74295</xdr:rowOff>
    </xdr:from>
    <xdr:to>
      <xdr:col>73</xdr:col>
      <xdr:colOff>44450</xdr:colOff>
      <xdr:row>19</xdr:row>
      <xdr:rowOff>4445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16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14622</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92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143891</xdr:rowOff>
    </xdr:from>
    <xdr:to>
      <xdr:col>68</xdr:col>
      <xdr:colOff>152400</xdr:colOff>
      <xdr:row>22</xdr:row>
      <xdr:rowOff>150527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3512800" y="3915791"/>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132810</xdr:rowOff>
    </xdr:from>
    <xdr:to>
      <xdr:col>68</xdr:col>
      <xdr:colOff>203200</xdr:colOff>
      <xdr:row>19</xdr:row>
      <xdr:rowOff>62960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32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73137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9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12636</xdr:rowOff>
    </xdr:from>
    <xdr:to>
      <xdr:col>64</xdr:col>
      <xdr:colOff>152400</xdr:colOff>
      <xdr:row>19</xdr:row>
      <xdr:rowOff>114236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124413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28670</xdr:rowOff>
    </xdr:from>
    <xdr:to>
      <xdr:col>81</xdr:col>
      <xdr:colOff>95250</xdr:colOff>
      <xdr:row>21</xdr:row>
      <xdr:rowOff>130270</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36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95997</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352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69088</xdr:rowOff>
    </xdr:from>
    <xdr:to>
      <xdr:col>77</xdr:col>
      <xdr:colOff>95250</xdr:colOff>
      <xdr:row>21</xdr:row>
      <xdr:rowOff>170688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36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155465</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375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124587</xdr:rowOff>
    </xdr:from>
    <xdr:to>
      <xdr:col>73</xdr:col>
      <xdr:colOff>44450</xdr:colOff>
      <xdr:row>22</xdr:row>
      <xdr:rowOff>54737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372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39514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381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93091</xdr:rowOff>
    </xdr:from>
    <xdr:to>
      <xdr:col>68</xdr:col>
      <xdr:colOff>203200</xdr:colOff>
      <xdr:row>23</xdr:row>
      <xdr:rowOff>23241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38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23</xdr:row>
      <xdr:rowOff>8018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39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99727</xdr:rowOff>
    </xdr:from>
    <xdr:to>
      <xdr:col>64</xdr:col>
      <xdr:colOff>152400</xdr:colOff>
      <xdr:row>23</xdr:row>
      <xdr:rowOff>29877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38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14654</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395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33.1</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前年度を下回っているのは、退職者数の減少による退職手当の減などが主な要因である。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69850</xdr:rowOff>
    </xdr:from>
    <xdr:to>
      <xdr:col>24</xdr:col>
      <xdr:colOff>25400</xdr:colOff>
      <xdr:row>39</xdr:row>
      <xdr:rowOff>120650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56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120650</xdr:rowOff>
    </xdr:from>
    <xdr:to>
      <xdr:col>19</xdr:col>
      <xdr:colOff>187325</xdr:colOff>
      <xdr:row>40</xdr:row>
      <xdr:rowOff>25400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0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40</xdr:row>
      <xdr:rowOff>25400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80100"/>
          <a:ext cx="889000" cy="100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134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19050</xdr:rowOff>
    </xdr:from>
    <xdr:to>
      <xdr:col>24</xdr:col>
      <xdr:colOff>76200</xdr:colOff>
      <xdr:row>39</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69850</xdr:rowOff>
    </xdr:from>
    <xdr:to>
      <xdr:col>20</xdr:col>
      <xdr:colOff>38100</xdr:colOff>
      <xdr:row>40</xdr:row>
      <xdr:rowOff>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156227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146050</xdr:rowOff>
    </xdr:from>
    <xdr:to>
      <xdr:col>15</xdr:col>
      <xdr:colOff>149225</xdr:colOff>
      <xdr:row>40</xdr:row>
      <xdr:rowOff>76200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60977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0</xdr:rowOff>
    </xdr:from>
    <xdr:to>
      <xdr:col>11</xdr:col>
      <xdr:colOff>60325</xdr:colOff>
      <xdr:row>34</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前年度を上回っているのは、労務単価の上昇などが主な要因である。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引き続き、財政運営方針（令和２年度～令和５年度）に掲げた内部管理経費の節減などの方策を着実に実行しながら、物件費の節減に努めていく。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8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165100</xdr:rowOff>
    </xdr:from>
    <xdr:to>
      <xdr:col>78</xdr:col>
      <xdr:colOff>69850</xdr:colOff>
      <xdr:row>19</xdr:row>
      <xdr:rowOff>31750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5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105427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165100</xdr:rowOff>
    </xdr:from>
    <xdr:to>
      <xdr:col>73</xdr:col>
      <xdr:colOff>180975</xdr:colOff>
      <xdr:row>20</xdr:row>
      <xdr:rowOff>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251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92727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0</xdr:rowOff>
    </xdr:from>
    <xdr:to>
      <xdr:col>69</xdr:col>
      <xdr:colOff>92075</xdr:colOff>
      <xdr:row>20</xdr:row>
      <xdr:rowOff>25400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429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19050</xdr:rowOff>
    </xdr:from>
    <xdr:to>
      <xdr:col>82</xdr:col>
      <xdr:colOff>158750</xdr:colOff>
      <xdr:row>19</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114300</xdr:rowOff>
    </xdr:from>
    <xdr:to>
      <xdr:col>74</xdr:col>
      <xdr:colOff>31750</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120650</xdr:rowOff>
    </xdr:from>
    <xdr:to>
      <xdr:col>69</xdr:col>
      <xdr:colOff>142875</xdr:colOff>
      <xdr:row>20</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35577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146050</xdr:rowOff>
    </xdr:from>
    <xdr:to>
      <xdr:col>65</xdr:col>
      <xdr:colOff>53975</xdr:colOff>
      <xdr:row>20</xdr:row>
      <xdr:rowOff>76200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これは、生活保護の保護率が類似団体平均に比べて低いことなどが主な要因である。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引き続き、財政運営方針（令和２年度～令和５年度）に掲げた方策を着実に実行しながら、義務的経費等の増加の抑制に努めていく。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29028</xdr:rowOff>
    </xdr:from>
    <xdr:to>
      <xdr:col>24</xdr:col>
      <xdr:colOff>25400</xdr:colOff>
      <xdr:row>56</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30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99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159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57</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515928"/>
          <a:ext cx="889000" cy="27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57</xdr:row>
      <xdr:rowOff>37193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935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60070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90005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年度から大きな変動要因はなく横ばいの</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12700</xdr:rowOff>
    </xdr:from>
    <xdr:to>
      <xdr:col>82</xdr:col>
      <xdr:colOff>107950</xdr:colOff>
      <xdr:row>53</xdr:row>
      <xdr:rowOff>12700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09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124477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146050</xdr:rowOff>
    </xdr:from>
    <xdr:to>
      <xdr:col>78</xdr:col>
      <xdr:colOff>69850</xdr:colOff>
      <xdr:row>53</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061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146050</xdr:rowOff>
    </xdr:from>
    <xdr:to>
      <xdr:col>73</xdr:col>
      <xdr:colOff>180975</xdr:colOff>
      <xdr:row>53</xdr:row>
      <xdr:rowOff>69850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061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54</xdr:row>
      <xdr:rowOff>69850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156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133350</xdr:rowOff>
    </xdr:from>
    <xdr:to>
      <xdr:col>82</xdr:col>
      <xdr:colOff>158750</xdr:colOff>
      <xdr:row>53</xdr:row>
      <xdr:rowOff>63500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133350</xdr:rowOff>
    </xdr:from>
    <xdr:to>
      <xdr:col>78</xdr:col>
      <xdr:colOff>120650</xdr:colOff>
      <xdr:row>53</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73677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95250</xdr:rowOff>
    </xdr:from>
    <xdr:to>
      <xdr:col>74</xdr:col>
      <xdr:colOff>31750</xdr:colOff>
      <xdr:row>53</xdr:row>
      <xdr:rowOff>25400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01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35577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77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19050</xdr:rowOff>
    </xdr:from>
    <xdr:to>
      <xdr:col>65</xdr:col>
      <xdr:colOff>53975</xdr:colOff>
      <xdr:row>54</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130827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ポイント改善して</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これは、下水道事業に対する一般会計の負担が大きいことなどが主な要因である。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引き続き、財政運営方針（令和２年度～令和５年度）に基づき、下水道事業の経営改善などに努めていく。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107950</xdr:rowOff>
    </xdr:from>
    <xdr:to>
      <xdr:col>82</xdr:col>
      <xdr:colOff>107950</xdr:colOff>
      <xdr:row>38</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623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54627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127000</xdr:rowOff>
    </xdr:from>
    <xdr:to>
      <xdr:col>78</xdr:col>
      <xdr:colOff>69850</xdr:colOff>
      <xdr:row>38</xdr:row>
      <xdr:rowOff>146050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42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16527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88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146050</xdr:rowOff>
    </xdr:from>
    <xdr:to>
      <xdr:col>73</xdr:col>
      <xdr:colOff>180975</xdr:colOff>
      <xdr:row>40</xdr:row>
      <xdr:rowOff>50800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6611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54627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50800</xdr:rowOff>
    </xdr:from>
    <xdr:to>
      <xdr:col>69</xdr:col>
      <xdr:colOff>92075</xdr:colOff>
      <xdr:row>40</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908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111777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45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92727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57150</xdr:rowOff>
    </xdr:from>
    <xdr:to>
      <xdr:col>82</xdr:col>
      <xdr:colOff>158750</xdr:colOff>
      <xdr:row>38</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29227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76200</xdr:rowOff>
    </xdr:from>
    <xdr:to>
      <xdr:col>78</xdr:col>
      <xdr:colOff>120650</xdr:colOff>
      <xdr:row>39</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162577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95250</xdr:rowOff>
    </xdr:from>
    <xdr:to>
      <xdr:col>74</xdr:col>
      <xdr:colOff>31750</xdr:colOff>
      <xdr:row>39</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0</xdr:rowOff>
    </xdr:from>
    <xdr:to>
      <xdr:col>69</xdr:col>
      <xdr:colOff>142875</xdr:colOff>
      <xdr:row>40</xdr:row>
      <xdr:rowOff>101600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86377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19050</xdr:rowOff>
    </xdr:from>
    <xdr:to>
      <xdr:col>65</xdr:col>
      <xdr:colOff>53975</xdr:colOff>
      <xdr:row>40</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105427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96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60"/>
            </a:lnSpc>
          </a:pP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となっており、類似団体平均を上回っている。</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これは、都市基盤の整備を積極的に進め、多額の市債を発行してきたことなどが要因である。</a:t>
          </a:r>
        </a:p>
        <a:p>
          <a:pPr>
            <a:lnSpc>
              <a:spcPts val="1560"/>
            </a:lnSpc>
          </a:pPr>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引き続き、財政運営方針（令和２年度～令和５年度）に沿って、市債残高の抑制や、短期の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年債から長期の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年債までバランスよく発行することで、長期的視点で金利負担の軽減に努めていく。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20865</xdr:rowOff>
    </xdr:from>
    <xdr:to>
      <xdr:col>24</xdr:col>
      <xdr:colOff>25400</xdr:colOff>
      <xdr:row>79</xdr:row>
      <xdr:rowOff>167821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36715"/>
          <a:ext cx="0" cy="1175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139898</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8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167821</xdr:rowOff>
    </xdr:from>
    <xdr:to>
      <xdr:col>24</xdr:col>
      <xdr:colOff>114300</xdr:colOff>
      <xdr:row>79</xdr:row>
      <xdr:rowOff>167821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7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107242</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28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20865</xdr:rowOff>
    </xdr:from>
    <xdr:to>
      <xdr:col>24</xdr:col>
      <xdr:colOff>114300</xdr:colOff>
      <xdr:row>73</xdr:row>
      <xdr:rowOff>20865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3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167821</xdr:rowOff>
    </xdr:from>
    <xdr:to>
      <xdr:col>24</xdr:col>
      <xdr:colOff>25400</xdr:colOff>
      <xdr:row>78</xdr:row>
      <xdr:rowOff>12700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987800" y="133694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125384</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298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108857</xdr:rowOff>
    </xdr:from>
    <xdr:to>
      <xdr:col>24</xdr:col>
      <xdr:colOff>76200</xdr:colOff>
      <xdr:row>77</xdr:row>
      <xdr:rowOff>39007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167821</xdr:rowOff>
    </xdr:from>
    <xdr:to>
      <xdr:col>19</xdr:col>
      <xdr:colOff>187325</xdr:colOff>
      <xdr:row>78</xdr:row>
      <xdr:rowOff>94343</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69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125186</xdr:rowOff>
    </xdr:from>
    <xdr:to>
      <xdr:col>20</xdr:col>
      <xdr:colOff>38100</xdr:colOff>
      <xdr:row>77</xdr:row>
      <xdr:rowOff>55336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65512</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2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94343</xdr:rowOff>
    </xdr:from>
    <xdr:to>
      <xdr:col>15</xdr:col>
      <xdr:colOff>98425</xdr:colOff>
      <xdr:row>81</xdr:row>
      <xdr:rowOff>135164</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467443"/>
          <a:ext cx="889000" cy="5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35379</xdr:rowOff>
    </xdr:from>
    <xdr:to>
      <xdr:col>15</xdr:col>
      <xdr:colOff>149225</xdr:colOff>
      <xdr:row>77</xdr:row>
      <xdr:rowOff>136979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147156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69850</xdr:rowOff>
    </xdr:from>
    <xdr:to>
      <xdr:col>11</xdr:col>
      <xdr:colOff>9525</xdr:colOff>
      <xdr:row>81</xdr:row>
      <xdr:rowOff>135164</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957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80</xdr:row>
      <xdr:rowOff>10886</xdr:rowOff>
    </xdr:from>
    <xdr:to>
      <xdr:col>11</xdr:col>
      <xdr:colOff>60325</xdr:colOff>
      <xdr:row>80</xdr:row>
      <xdr:rowOff>112486</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72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122663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166007</xdr:rowOff>
    </xdr:from>
    <xdr:to>
      <xdr:col>6</xdr:col>
      <xdr:colOff>171450</xdr:colOff>
      <xdr:row>80</xdr:row>
      <xdr:rowOff>96157</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7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106334</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4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117021</xdr:rowOff>
    </xdr:from>
    <xdr:to>
      <xdr:col>20</xdr:col>
      <xdr:colOff>38100</xdr:colOff>
      <xdr:row>78</xdr:row>
      <xdr:rowOff>47171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31948</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40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43543</xdr:rowOff>
    </xdr:from>
    <xdr:to>
      <xdr:col>15</xdr:col>
      <xdr:colOff>149225</xdr:colOff>
      <xdr:row>78</xdr:row>
      <xdr:rowOff>145143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84364</xdr:rowOff>
    </xdr:from>
    <xdr:to>
      <xdr:col>11</xdr:col>
      <xdr:colOff>60325</xdr:colOff>
      <xdr:row>82</xdr:row>
      <xdr:rowOff>14514</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9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170741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405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78.5</a:t>
          </a:r>
          <a:r>
            <a:rPr kumimoji="1" lang="ja-JP" altLang="en-US" sz="1300">
              <a:latin typeface="ＭＳ Ｐゴシック" panose="020B0600070205080204" pitchFamily="50" charset="-128"/>
              <a:ea typeface="ＭＳ Ｐゴシック" panose="020B0600070205080204" pitchFamily="50" charset="-128"/>
            </a:rPr>
            <a:t>％と比べ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ポイント悪化して</a:t>
          </a:r>
          <a:r>
            <a:rPr kumimoji="1" lang="en-US" altLang="ja-JP" sz="1300">
              <a:latin typeface="ＭＳ Ｐゴシック" panose="020B0600070205080204" pitchFamily="50" charset="-128"/>
              <a:ea typeface="ＭＳ Ｐゴシック" panose="020B0600070205080204" pitchFamily="50" charset="-128"/>
            </a:rPr>
            <a:t>78.7</a:t>
          </a:r>
          <a:r>
            <a:rPr kumimoji="1" lang="ja-JP" altLang="en-US" sz="1300">
              <a:latin typeface="ＭＳ Ｐゴシック" panose="020B0600070205080204" pitchFamily="50" charset="-128"/>
              <a:ea typeface="ＭＳ Ｐゴシック" panose="020B0600070205080204" pitchFamily="50" charset="-128"/>
            </a:rPr>
            <a:t>％となっているが、類似団体平均を下回っている。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扶助費は類似団体平均を下回っている一方で、物件費及び補助費等が類似団体平均を上回っており、その結果類似団体平均とほぼ同水準で推移している。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132443</xdr:rowOff>
    </xdr:from>
    <xdr:to>
      <xdr:col>82</xdr:col>
      <xdr:colOff>107950</xdr:colOff>
      <xdr:row>76</xdr:row>
      <xdr:rowOff>154214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162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78014</xdr:rowOff>
    </xdr:from>
    <xdr:to>
      <xdr:col>78</xdr:col>
      <xdr:colOff>69850</xdr:colOff>
      <xdr:row>76</xdr:row>
      <xdr:rowOff>132443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4782800" y="131082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149877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94343</xdr:rowOff>
    </xdr:from>
    <xdr:to>
      <xdr:col>73</xdr:col>
      <xdr:colOff>180975</xdr:colOff>
      <xdr:row>76</xdr:row>
      <xdr:rowOff>78014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27816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117220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7257</xdr:rowOff>
    </xdr:from>
    <xdr:to>
      <xdr:col>69</xdr:col>
      <xdr:colOff>92075</xdr:colOff>
      <xdr:row>74</xdr:row>
      <xdr:rowOff>94343</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26945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152599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119941</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81643</xdr:rowOff>
    </xdr:from>
    <xdr:to>
      <xdr:col>78</xdr:col>
      <xdr:colOff>120650</xdr:colOff>
      <xdr:row>77</xdr:row>
      <xdr:rowOff>11793</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27214</xdr:rowOff>
    </xdr:from>
    <xdr:to>
      <xdr:col>74</xdr:col>
      <xdr:colOff>31750</xdr:colOff>
      <xdr:row>76</xdr:row>
      <xdr:rowOff>128814</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113591</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14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43543</xdr:rowOff>
    </xdr:from>
    <xdr:to>
      <xdr:col>69</xdr:col>
      <xdr:colOff>142875</xdr:colOff>
      <xdr:row>74</xdr:row>
      <xdr:rowOff>145143</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155320</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127907</xdr:rowOff>
    </xdr:from>
    <xdr:to>
      <xdr:col>65</xdr:col>
      <xdr:colOff>53975</xdr:colOff>
      <xdr:row>74</xdr:row>
      <xdr:rowOff>58057</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42834</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273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76647</xdr:rowOff>
    </xdr:from>
    <xdr:to>
      <xdr:col>29</xdr:col>
      <xdr:colOff>127000</xdr:colOff>
      <xdr:row>13</xdr:row>
      <xdr:rowOff>87460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353122"/>
          <a:ext cx="6477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76647</xdr:rowOff>
    </xdr:from>
    <xdr:to>
      <xdr:col>26</xdr:col>
      <xdr:colOff>50800</xdr:colOff>
      <xdr:row>13</xdr:row>
      <xdr:rowOff>89174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53122"/>
          <a:ext cx="6985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89174</xdr:rowOff>
    </xdr:from>
    <xdr:to>
      <xdr:col>22</xdr:col>
      <xdr:colOff>114300</xdr:colOff>
      <xdr:row>18</xdr:row>
      <xdr:rowOff>120927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65649"/>
          <a:ext cx="698500" cy="889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108514</xdr:rowOff>
    </xdr:from>
    <xdr:to>
      <xdr:col>18</xdr:col>
      <xdr:colOff>177800</xdr:colOff>
      <xdr:row>18</xdr:row>
      <xdr:rowOff>120927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242239"/>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36660</xdr:rowOff>
    </xdr:from>
    <xdr:to>
      <xdr:col>29</xdr:col>
      <xdr:colOff>177800</xdr:colOff>
      <xdr:row>13</xdr:row>
      <xdr:rowOff>138260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13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53187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5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25847</xdr:rowOff>
    </xdr:from>
    <xdr:to>
      <xdr:col>26</xdr:col>
      <xdr:colOff>101600</xdr:colOff>
      <xdr:row>13</xdr:row>
      <xdr:rowOff>127447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02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137624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71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38374</xdr:rowOff>
    </xdr:from>
    <xdr:to>
      <xdr:col>22</xdr:col>
      <xdr:colOff>165100</xdr:colOff>
      <xdr:row>13</xdr:row>
      <xdr:rowOff>139974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1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150151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8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70127</xdr:rowOff>
    </xdr:from>
    <xdr:to>
      <xdr:col>19</xdr:col>
      <xdr:colOff>38100</xdr:colOff>
      <xdr:row>19</xdr:row>
      <xdr:rowOff>277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03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97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57714</xdr:rowOff>
    </xdr:from>
    <xdr:to>
      <xdr:col>15</xdr:col>
      <xdr:colOff>101600</xdr:colOff>
      <xdr:row>18</xdr:row>
      <xdr:rowOff>159314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9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169491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9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206599</xdr:rowOff>
    </xdr:from>
    <xdr:to>
      <xdr:col>29</xdr:col>
      <xdr:colOff>127000</xdr:colOff>
      <xdr:row>33</xdr:row>
      <xdr:rowOff>250581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131149"/>
          <a:ext cx="6477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612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206599</xdr:rowOff>
    </xdr:from>
    <xdr:to>
      <xdr:col>26</xdr:col>
      <xdr:colOff>50800</xdr:colOff>
      <xdr:row>33</xdr:row>
      <xdr:rowOff>224521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131149"/>
          <a:ext cx="698500" cy="1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103095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713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224521</xdr:rowOff>
    </xdr:from>
    <xdr:to>
      <xdr:col>22</xdr:col>
      <xdr:colOff>114300</xdr:colOff>
      <xdr:row>33</xdr:row>
      <xdr:rowOff>265120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149071"/>
          <a:ext cx="698500" cy="40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239014</xdr:rowOff>
    </xdr:from>
    <xdr:to>
      <xdr:col>18</xdr:col>
      <xdr:colOff>177800</xdr:colOff>
      <xdr:row>33</xdr:row>
      <xdr:rowOff>265120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163564"/>
          <a:ext cx="698500" cy="26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35796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199781</xdr:rowOff>
    </xdr:from>
    <xdr:to>
      <xdr:col>29</xdr:col>
      <xdr:colOff>177800</xdr:colOff>
      <xdr:row>33</xdr:row>
      <xdr:rowOff>301381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12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146458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071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155799</xdr:rowOff>
    </xdr:from>
    <xdr:to>
      <xdr:col>26</xdr:col>
      <xdr:colOff>101600</xdr:colOff>
      <xdr:row>33</xdr:row>
      <xdr:rowOff>257399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080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96126</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584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173721</xdr:rowOff>
    </xdr:from>
    <xdr:to>
      <xdr:col>22</xdr:col>
      <xdr:colOff>165100</xdr:colOff>
      <xdr:row>33</xdr:row>
      <xdr:rowOff>275321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098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114048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58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214320</xdr:rowOff>
    </xdr:from>
    <xdr:to>
      <xdr:col>19</xdr:col>
      <xdr:colOff>38100</xdr:colOff>
      <xdr:row>33</xdr:row>
      <xdr:rowOff>315920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138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154647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590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188214</xdr:rowOff>
    </xdr:from>
    <xdr:to>
      <xdr:col>15</xdr:col>
      <xdr:colOff>101600</xdr:colOff>
      <xdr:row>33</xdr:row>
      <xdr:rowOff>289814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112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128541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588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135037</xdr:rowOff>
    </xdr:from>
    <xdr:to>
      <xdr:col>24</xdr:col>
      <xdr:colOff>63500</xdr:colOff>
      <xdr:row>31</xdr:row>
      <xdr:rowOff>162560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5449987"/>
          <a:ext cx="8382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123241</xdr:rowOff>
    </xdr:from>
    <xdr:to>
      <xdr:col>19</xdr:col>
      <xdr:colOff>177800</xdr:colOff>
      <xdr:row>31</xdr:row>
      <xdr:rowOff>135037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438191"/>
          <a:ext cx="8890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123241</xdr:rowOff>
    </xdr:from>
    <xdr:to>
      <xdr:col>15</xdr:col>
      <xdr:colOff>50800</xdr:colOff>
      <xdr:row>37</xdr:row>
      <xdr:rowOff>84744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38191"/>
          <a:ext cx="889000" cy="99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81978</xdr:rowOff>
    </xdr:from>
    <xdr:to>
      <xdr:col>10</xdr:col>
      <xdr:colOff>114300</xdr:colOff>
      <xdr:row>37</xdr:row>
      <xdr:rowOff>84744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425628"/>
          <a:ext cx="889000" cy="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111760</xdr:rowOff>
    </xdr:from>
    <xdr:to>
      <xdr:col>24</xdr:col>
      <xdr:colOff>114300</xdr:colOff>
      <xdr:row>32</xdr:row>
      <xdr:rowOff>41910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134637</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7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84237</xdr:rowOff>
    </xdr:from>
    <xdr:to>
      <xdr:col>20</xdr:col>
      <xdr:colOff>38100</xdr:colOff>
      <xdr:row>32</xdr:row>
      <xdr:rowOff>14387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30914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17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72441</xdr:rowOff>
    </xdr:from>
    <xdr:to>
      <xdr:col>15</xdr:col>
      <xdr:colOff>101600</xdr:colOff>
      <xdr:row>32</xdr:row>
      <xdr:rowOff>2591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8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19118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6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33944</xdr:rowOff>
    </xdr:from>
    <xdr:to>
      <xdr:col>10</xdr:col>
      <xdr:colOff>165100</xdr:colOff>
      <xdr:row>37</xdr:row>
      <xdr:rowOff>135544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37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152071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5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31178</xdr:rowOff>
    </xdr:from>
    <xdr:to>
      <xdr:col>6</xdr:col>
      <xdr:colOff>38100</xdr:colOff>
      <xdr:row>37</xdr:row>
      <xdr:rowOff>132778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149305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1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34239</xdr:rowOff>
    </xdr:from>
    <xdr:to>
      <xdr:col>24</xdr:col>
      <xdr:colOff>62865</xdr:colOff>
      <xdr:row>58</xdr:row>
      <xdr:rowOff>171018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06739"/>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3395</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171018</xdr:rowOff>
    </xdr:from>
    <xdr:to>
      <xdr:col>24</xdr:col>
      <xdr:colOff>152400</xdr:colOff>
      <xdr:row>58</xdr:row>
      <xdr:rowOff>171018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1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152366</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8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34239</xdr:rowOff>
    </xdr:from>
    <xdr:to>
      <xdr:col>24</xdr:col>
      <xdr:colOff>152400</xdr:colOff>
      <xdr:row>50</xdr:row>
      <xdr:rowOff>34239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0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28677</xdr:rowOff>
    </xdr:from>
    <xdr:to>
      <xdr:col>24</xdr:col>
      <xdr:colOff>63500</xdr:colOff>
      <xdr:row>53</xdr:row>
      <xdr:rowOff>167437</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115527"/>
          <a:ext cx="838200" cy="13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118533</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376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140106</xdr:rowOff>
    </xdr:from>
    <xdr:to>
      <xdr:col>24</xdr:col>
      <xdr:colOff>114300</xdr:colOff>
      <xdr:row>55</xdr:row>
      <xdr:rowOff>70256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167437</xdr:rowOff>
    </xdr:from>
    <xdr:to>
      <xdr:col>19</xdr:col>
      <xdr:colOff>177800</xdr:colOff>
      <xdr:row>54</xdr:row>
      <xdr:rowOff>88188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54287"/>
          <a:ext cx="889000" cy="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135992</xdr:rowOff>
    </xdr:from>
    <xdr:to>
      <xdr:col>20</xdr:col>
      <xdr:colOff>38100</xdr:colOff>
      <xdr:row>56</xdr:row>
      <xdr:rowOff>66142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56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57269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88188</xdr:rowOff>
    </xdr:from>
    <xdr:to>
      <xdr:col>15</xdr:col>
      <xdr:colOff>50800</xdr:colOff>
      <xdr:row>54</xdr:row>
      <xdr:rowOff>113792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46488"/>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89967</xdr:rowOff>
    </xdr:from>
    <xdr:to>
      <xdr:col>15</xdr:col>
      <xdr:colOff>101600</xdr:colOff>
      <xdr:row>56</xdr:row>
      <xdr:rowOff>20117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51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11244</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61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125450</xdr:rowOff>
    </xdr:from>
    <xdr:to>
      <xdr:col>10</xdr:col>
      <xdr:colOff>114300</xdr:colOff>
      <xdr:row>54</xdr:row>
      <xdr:rowOff>113792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212300"/>
          <a:ext cx="889000" cy="15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111227</xdr:rowOff>
    </xdr:from>
    <xdr:to>
      <xdr:col>10</xdr:col>
      <xdr:colOff>165100</xdr:colOff>
      <xdr:row>56</xdr:row>
      <xdr:rowOff>41377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5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32504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6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65507</xdr:rowOff>
    </xdr:from>
    <xdr:to>
      <xdr:col>6</xdr:col>
      <xdr:colOff>38100</xdr:colOff>
      <xdr:row>56</xdr:row>
      <xdr:rowOff>167107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6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158234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7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149327</xdr:rowOff>
    </xdr:from>
    <xdr:to>
      <xdr:col>24</xdr:col>
      <xdr:colOff>114300</xdr:colOff>
      <xdr:row>53</xdr:row>
      <xdr:rowOff>79477</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754</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9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116637</xdr:rowOff>
    </xdr:from>
    <xdr:to>
      <xdr:col>20</xdr:col>
      <xdr:colOff>38100</xdr:colOff>
      <xdr:row>54</xdr:row>
      <xdr:rowOff>46787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0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63314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97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37388</xdr:rowOff>
    </xdr:from>
    <xdr:to>
      <xdr:col>15</xdr:col>
      <xdr:colOff>101600</xdr:colOff>
      <xdr:row>54</xdr:row>
      <xdr:rowOff>138988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155515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62992</xdr:rowOff>
    </xdr:from>
    <xdr:to>
      <xdr:col>10</xdr:col>
      <xdr:colOff>165100</xdr:colOff>
      <xdr:row>54</xdr:row>
      <xdr:rowOff>164592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2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9669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0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74650</xdr:rowOff>
    </xdr:from>
    <xdr:to>
      <xdr:col>6</xdr:col>
      <xdr:colOff>38100</xdr:colOff>
      <xdr:row>54</xdr:row>
      <xdr:rowOff>4800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1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21327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9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40205</xdr:rowOff>
    </xdr:from>
    <xdr:to>
      <xdr:col>24</xdr:col>
      <xdr:colOff>62865</xdr:colOff>
      <xdr:row>77</xdr:row>
      <xdr:rowOff>161689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41705"/>
          <a:ext cx="1270" cy="1321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165516</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161689</xdr:rowOff>
    </xdr:from>
    <xdr:to>
      <xdr:col>24</xdr:col>
      <xdr:colOff>152400</xdr:colOff>
      <xdr:row>77</xdr:row>
      <xdr:rowOff>161689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6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158332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40205</xdr:rowOff>
    </xdr:from>
    <xdr:to>
      <xdr:col>24</xdr:col>
      <xdr:colOff>152400</xdr:colOff>
      <xdr:row>70</xdr:row>
      <xdr:rowOff>40205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4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141660</xdr:rowOff>
    </xdr:from>
    <xdr:to>
      <xdr:col>24</xdr:col>
      <xdr:colOff>63500</xdr:colOff>
      <xdr:row>77</xdr:row>
      <xdr:rowOff>161689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3310"/>
          <a:ext cx="8382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169253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685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146376</xdr:rowOff>
    </xdr:from>
    <xdr:to>
      <xdr:col>24</xdr:col>
      <xdr:colOff>114300</xdr:colOff>
      <xdr:row>75</xdr:row>
      <xdr:rowOff>76526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83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118363</xdr:rowOff>
    </xdr:from>
    <xdr:to>
      <xdr:col>19</xdr:col>
      <xdr:colOff>177800</xdr:colOff>
      <xdr:row>77</xdr:row>
      <xdr:rowOff>141660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20013"/>
          <a:ext cx="889000" cy="2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134185</xdr:rowOff>
    </xdr:from>
    <xdr:to>
      <xdr:col>20</xdr:col>
      <xdr:colOff>38100</xdr:colOff>
      <xdr:row>75</xdr:row>
      <xdr:rowOff>64335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82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80862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5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118363</xdr:rowOff>
    </xdr:from>
    <xdr:to>
      <xdr:col>15</xdr:col>
      <xdr:colOff>50800</xdr:colOff>
      <xdr:row>78</xdr:row>
      <xdr:rowOff>38898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20013"/>
          <a:ext cx="889000" cy="9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3121</xdr:rowOff>
    </xdr:from>
    <xdr:to>
      <xdr:col>15</xdr:col>
      <xdr:colOff>101600</xdr:colOff>
      <xdr:row>75</xdr:row>
      <xdr:rowOff>104721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121248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98769</xdr:rowOff>
    </xdr:from>
    <xdr:to>
      <xdr:col>10</xdr:col>
      <xdr:colOff>114300</xdr:colOff>
      <xdr:row>78</xdr:row>
      <xdr:rowOff>38898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00419"/>
          <a:ext cx="889000" cy="1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32948</xdr:rowOff>
    </xdr:from>
    <xdr:to>
      <xdr:col>10</xdr:col>
      <xdr:colOff>165100</xdr:colOff>
      <xdr:row>75</xdr:row>
      <xdr:rowOff>134548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89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151075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6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48732</xdr:rowOff>
    </xdr:from>
    <xdr:to>
      <xdr:col>6</xdr:col>
      <xdr:colOff>38100</xdr:colOff>
      <xdr:row>75</xdr:row>
      <xdr:rowOff>150332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166859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68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110889</xdr:rowOff>
    </xdr:from>
    <xdr:to>
      <xdr:col>24</xdr:col>
      <xdr:colOff>114300</xdr:colOff>
      <xdr:row>78</xdr:row>
      <xdr:rowOff>41039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25816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2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90860</xdr:rowOff>
    </xdr:from>
    <xdr:to>
      <xdr:col>20</xdr:col>
      <xdr:colOff>38100</xdr:colOff>
      <xdr:row>78</xdr:row>
      <xdr:rowOff>21010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12137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67563</xdr:rowOff>
    </xdr:from>
    <xdr:to>
      <xdr:col>15</xdr:col>
      <xdr:colOff>101600</xdr:colOff>
      <xdr:row>77</xdr:row>
      <xdr:rowOff>169163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160290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6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159548</xdr:rowOff>
    </xdr:from>
    <xdr:to>
      <xdr:col>10</xdr:col>
      <xdr:colOff>165100</xdr:colOff>
      <xdr:row>78</xdr:row>
      <xdr:rowOff>89698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6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80825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47969</xdr:rowOff>
    </xdr:from>
    <xdr:to>
      <xdr:col>6</xdr:col>
      <xdr:colOff>38100</xdr:colOff>
      <xdr:row>77</xdr:row>
      <xdr:rowOff>149569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140696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115633</xdr:rowOff>
    </xdr:from>
    <xdr:to>
      <xdr:col>24</xdr:col>
      <xdr:colOff>63500</xdr:colOff>
      <xdr:row>96</xdr:row>
      <xdr:rowOff>5538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03383"/>
          <a:ext cx="838200" cy="6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5538</xdr:rowOff>
    </xdr:from>
    <xdr:to>
      <xdr:col>19</xdr:col>
      <xdr:colOff>177800</xdr:colOff>
      <xdr:row>96</xdr:row>
      <xdr:rowOff>8903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64738"/>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55948</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159817</xdr:rowOff>
    </xdr:from>
    <xdr:to>
      <xdr:col>15</xdr:col>
      <xdr:colOff>50800</xdr:colOff>
      <xdr:row>96</xdr:row>
      <xdr:rowOff>8903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47567"/>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76255</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159817</xdr:rowOff>
    </xdr:from>
    <xdr:to>
      <xdr:col>10</xdr:col>
      <xdr:colOff>114300</xdr:colOff>
      <xdr:row>96</xdr:row>
      <xdr:rowOff>22873</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47567"/>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3954</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64833</xdr:rowOff>
    </xdr:from>
    <xdr:to>
      <xdr:col>24</xdr:col>
      <xdr:colOff>114300</xdr:colOff>
      <xdr:row>95</xdr:row>
      <xdr:rowOff>166433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5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43260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126188</xdr:rowOff>
    </xdr:from>
    <xdr:to>
      <xdr:col>20</xdr:col>
      <xdr:colOff>38100</xdr:colOff>
      <xdr:row>96</xdr:row>
      <xdr:rowOff>56338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72865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8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129553</xdr:rowOff>
    </xdr:from>
    <xdr:to>
      <xdr:col>15</xdr:col>
      <xdr:colOff>101600</xdr:colOff>
      <xdr:row>96</xdr:row>
      <xdr:rowOff>59703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1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76230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1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109017</xdr:rowOff>
    </xdr:from>
    <xdr:to>
      <xdr:col>10</xdr:col>
      <xdr:colOff>165100</xdr:colOff>
      <xdr:row>96</xdr:row>
      <xdr:rowOff>39167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9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55694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171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143523</xdr:rowOff>
    </xdr:from>
    <xdr:to>
      <xdr:col>6</xdr:col>
      <xdr:colOff>38100</xdr:colOff>
      <xdr:row>96</xdr:row>
      <xdr:rowOff>73673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90200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20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129108</xdr:rowOff>
    </xdr:from>
    <xdr:to>
      <xdr:col>55</xdr:col>
      <xdr:colOff>0</xdr:colOff>
      <xdr:row>35</xdr:row>
      <xdr:rowOff>119164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58408"/>
          <a:ext cx="838200" cy="1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54792</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55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129108</xdr:rowOff>
    </xdr:from>
    <xdr:to>
      <xdr:col>50</xdr:col>
      <xdr:colOff>114300</xdr:colOff>
      <xdr:row>35</xdr:row>
      <xdr:rowOff>68529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58408"/>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15473</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8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68529</xdr:rowOff>
    </xdr:from>
    <xdr:to>
      <xdr:col>45</xdr:col>
      <xdr:colOff>177800</xdr:colOff>
      <xdr:row>35</xdr:row>
      <xdr:rowOff>72530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06927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30332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20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72530</xdr:rowOff>
    </xdr:from>
    <xdr:to>
      <xdr:col>41</xdr:col>
      <xdr:colOff>50800</xdr:colOff>
      <xdr:row>35</xdr:row>
      <xdr:rowOff>111011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073280"/>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18445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19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166996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1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68364</xdr:rowOff>
    </xdr:from>
    <xdr:to>
      <xdr:col>55</xdr:col>
      <xdr:colOff>50800</xdr:colOff>
      <xdr:row>35</xdr:row>
      <xdr:rowOff>169964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0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91241</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78308</xdr:rowOff>
    </xdr:from>
    <xdr:to>
      <xdr:col>50</xdr:col>
      <xdr:colOff>165100</xdr:colOff>
      <xdr:row>35</xdr:row>
      <xdr:rowOff>8458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24985</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568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17729</xdr:rowOff>
    </xdr:from>
    <xdr:to>
      <xdr:col>46</xdr:col>
      <xdr:colOff>38100</xdr:colOff>
      <xdr:row>35</xdr:row>
      <xdr:rowOff>119329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1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135856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579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21730</xdr:rowOff>
    </xdr:from>
    <xdr:to>
      <xdr:col>41</xdr:col>
      <xdr:colOff>101600</xdr:colOff>
      <xdr:row>35</xdr:row>
      <xdr:rowOff>123330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2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139857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57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60211</xdr:rowOff>
    </xdr:from>
    <xdr:to>
      <xdr:col>36</xdr:col>
      <xdr:colOff>165100</xdr:colOff>
      <xdr:row>35</xdr:row>
      <xdr:rowOff>161811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6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6888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58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2598</xdr:rowOff>
    </xdr:from>
    <xdr:to>
      <xdr:col>55</xdr:col>
      <xdr:colOff>0</xdr:colOff>
      <xdr:row>56</xdr:row>
      <xdr:rowOff>105315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603798"/>
          <a:ext cx="838200" cy="10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166412</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2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63862</xdr:rowOff>
    </xdr:from>
    <xdr:to>
      <xdr:col>50</xdr:col>
      <xdr:colOff>114300</xdr:colOff>
      <xdr:row>56</xdr:row>
      <xdr:rowOff>105315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665062"/>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131875</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21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56414</xdr:rowOff>
    </xdr:from>
    <xdr:to>
      <xdr:col>45</xdr:col>
      <xdr:colOff>177800</xdr:colOff>
      <xdr:row>56</xdr:row>
      <xdr:rowOff>63862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486164"/>
          <a:ext cx="889000" cy="17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170889</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56414</xdr:rowOff>
    </xdr:from>
    <xdr:to>
      <xdr:col>41</xdr:col>
      <xdr:colOff>50800</xdr:colOff>
      <xdr:row>56</xdr:row>
      <xdr:rowOff>54299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486164"/>
          <a:ext cx="889000" cy="16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168597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9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18470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2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123248</xdr:rowOff>
    </xdr:from>
    <xdr:to>
      <xdr:col>55</xdr:col>
      <xdr:colOff>50800</xdr:colOff>
      <xdr:row>56</xdr:row>
      <xdr:rowOff>53398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5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101675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53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54515</xdr:rowOff>
    </xdr:from>
    <xdr:to>
      <xdr:col>50</xdr:col>
      <xdr:colOff>165100</xdr:colOff>
      <xdr:row>56</xdr:row>
      <xdr:rowOff>156115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147242</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7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13062</xdr:rowOff>
    </xdr:from>
    <xdr:to>
      <xdr:col>46</xdr:col>
      <xdr:colOff>38100</xdr:colOff>
      <xdr:row>56</xdr:row>
      <xdr:rowOff>114662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1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105789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70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5614</xdr:rowOff>
    </xdr:from>
    <xdr:to>
      <xdr:col>41</xdr:col>
      <xdr:colOff>101600</xdr:colOff>
      <xdr:row>55</xdr:row>
      <xdr:rowOff>107214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43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123741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21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3499</xdr:rowOff>
    </xdr:from>
    <xdr:to>
      <xdr:col>36</xdr:col>
      <xdr:colOff>165100</xdr:colOff>
      <xdr:row>56</xdr:row>
      <xdr:rowOff>105099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6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96226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69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60474</xdr:rowOff>
    </xdr:from>
    <xdr:to>
      <xdr:col>55</xdr:col>
      <xdr:colOff>0</xdr:colOff>
      <xdr:row>75</xdr:row>
      <xdr:rowOff>70728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19224"/>
          <a:ext cx="8382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9202</xdr:rowOff>
    </xdr:from>
    <xdr:to>
      <xdr:col>50</xdr:col>
      <xdr:colOff>114300</xdr:colOff>
      <xdr:row>75</xdr:row>
      <xdr:rowOff>60474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867952"/>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9202</xdr:rowOff>
    </xdr:from>
    <xdr:to>
      <xdr:col>45</xdr:col>
      <xdr:colOff>177800</xdr:colOff>
      <xdr:row>75</xdr:row>
      <xdr:rowOff>67234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867952"/>
          <a:ext cx="889000" cy="5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67234</xdr:rowOff>
    </xdr:from>
    <xdr:to>
      <xdr:col>41</xdr:col>
      <xdr:colOff>50800</xdr:colOff>
      <xdr:row>75</xdr:row>
      <xdr:rowOff>103842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2925984"/>
          <a:ext cx="889000" cy="3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19928</xdr:rowOff>
    </xdr:from>
    <xdr:to>
      <xdr:col>55</xdr:col>
      <xdr:colOff>50800</xdr:colOff>
      <xdr:row>75</xdr:row>
      <xdr:rowOff>121528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28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42805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7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9674</xdr:rowOff>
    </xdr:from>
    <xdr:to>
      <xdr:col>50</xdr:col>
      <xdr:colOff>165100</xdr:colOff>
      <xdr:row>75</xdr:row>
      <xdr:rowOff>111274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8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127801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643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129852</xdr:rowOff>
    </xdr:from>
    <xdr:to>
      <xdr:col>46</xdr:col>
      <xdr:colOff>38100</xdr:colOff>
      <xdr:row>75</xdr:row>
      <xdr:rowOff>60002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81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76529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5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16434</xdr:rowOff>
    </xdr:from>
    <xdr:to>
      <xdr:col>41</xdr:col>
      <xdr:colOff>101600</xdr:colOff>
      <xdr:row>75</xdr:row>
      <xdr:rowOff>118034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287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134561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65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53042</xdr:rowOff>
    </xdr:from>
    <xdr:to>
      <xdr:col>36</xdr:col>
      <xdr:colOff>165100</xdr:colOff>
      <xdr:row>75</xdr:row>
      <xdr:rowOff>154642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291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171169</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68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64719</xdr:rowOff>
    </xdr:from>
    <xdr:to>
      <xdr:col>55</xdr:col>
      <xdr:colOff>0</xdr:colOff>
      <xdr:row>98</xdr:row>
      <xdr:rowOff>17895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695369"/>
          <a:ext cx="838200" cy="1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17895</xdr:rowOff>
    </xdr:from>
    <xdr:to>
      <xdr:col>50</xdr:col>
      <xdr:colOff>114300</xdr:colOff>
      <xdr:row>98</xdr:row>
      <xdr:rowOff>111888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19995"/>
          <a:ext cx="889000" cy="9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95428</xdr:rowOff>
    </xdr:from>
    <xdr:to>
      <xdr:col>45</xdr:col>
      <xdr:colOff>177800</xdr:colOff>
      <xdr:row>98</xdr:row>
      <xdr:rowOff>111888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897528"/>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75958</xdr:rowOff>
    </xdr:from>
    <xdr:to>
      <xdr:col>41</xdr:col>
      <xdr:colOff>50800</xdr:colOff>
      <xdr:row>98</xdr:row>
      <xdr:rowOff>95428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878058"/>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126903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13919</xdr:rowOff>
    </xdr:from>
    <xdr:to>
      <xdr:col>55</xdr:col>
      <xdr:colOff>50800</xdr:colOff>
      <xdr:row>97</xdr:row>
      <xdr:rowOff>115519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64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163796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6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138545</xdr:rowOff>
    </xdr:from>
    <xdr:to>
      <xdr:col>50</xdr:col>
      <xdr:colOff>165100</xdr:colOff>
      <xdr:row>98</xdr:row>
      <xdr:rowOff>68695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7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59822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86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61088</xdr:rowOff>
    </xdr:from>
    <xdr:to>
      <xdr:col>46</xdr:col>
      <xdr:colOff>38100</xdr:colOff>
      <xdr:row>98</xdr:row>
      <xdr:rowOff>162688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6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153815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95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44628</xdr:rowOff>
    </xdr:from>
    <xdr:to>
      <xdr:col>41</xdr:col>
      <xdr:colOff>101600</xdr:colOff>
      <xdr:row>98</xdr:row>
      <xdr:rowOff>146228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4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137355</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25158</xdr:rowOff>
    </xdr:from>
    <xdr:to>
      <xdr:col>36</xdr:col>
      <xdr:colOff>165100</xdr:colOff>
      <xdr:row>98</xdr:row>
      <xdr:rowOff>126758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117885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9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73533</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217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20210</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49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73533</xdr:rowOff>
    </xdr:from>
    <xdr:to>
      <xdr:col>86</xdr:col>
      <xdr:colOff>25400</xdr:colOff>
      <xdr:row>30</xdr:row>
      <xdr:rowOff>73533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2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20574</xdr:rowOff>
    </xdr:from>
    <xdr:to>
      <xdr:col>85</xdr:col>
      <xdr:colOff>127000</xdr:colOff>
      <xdr:row>34</xdr:row>
      <xdr:rowOff>94742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481300" y="5849874"/>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103014</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46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124587</xdr:rowOff>
    </xdr:from>
    <xdr:to>
      <xdr:col>85</xdr:col>
      <xdr:colOff>177800</xdr:colOff>
      <xdr:row>38</xdr:row>
      <xdr:rowOff>54737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20574</xdr:rowOff>
    </xdr:from>
    <xdr:to>
      <xdr:col>81</xdr:col>
      <xdr:colOff>50800</xdr:colOff>
      <xdr:row>38</xdr:row>
      <xdr:rowOff>163576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5849874"/>
          <a:ext cx="889000" cy="8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152654</xdr:rowOff>
    </xdr:from>
    <xdr:to>
      <xdr:col>81</xdr:col>
      <xdr:colOff>101600</xdr:colOff>
      <xdr:row>38</xdr:row>
      <xdr:rowOff>82804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9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73931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5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97409</xdr:rowOff>
    </xdr:from>
    <xdr:to>
      <xdr:col>76</xdr:col>
      <xdr:colOff>114300</xdr:colOff>
      <xdr:row>38</xdr:row>
      <xdr:rowOff>163576</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3703300" y="6612509"/>
          <a:ext cx="889000" cy="6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61849</xdr:rowOff>
    </xdr:from>
    <xdr:to>
      <xdr:col>76</xdr:col>
      <xdr:colOff>165100</xdr:colOff>
      <xdr:row>38</xdr:row>
      <xdr:rowOff>163449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57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8526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3017" y="6352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91567</xdr:rowOff>
    </xdr:from>
    <xdr:to>
      <xdr:col>71</xdr:col>
      <xdr:colOff>177800</xdr:colOff>
      <xdr:row>38</xdr:row>
      <xdr:rowOff>97409</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435217"/>
          <a:ext cx="889000" cy="17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62357</xdr:rowOff>
    </xdr:from>
    <xdr:to>
      <xdr:col>72</xdr:col>
      <xdr:colOff>38100</xdr:colOff>
      <xdr:row>38</xdr:row>
      <xdr:rowOff>163957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155084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670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90297</xdr:rowOff>
    </xdr:from>
    <xdr:to>
      <xdr:col>67</xdr:col>
      <xdr:colOff>101600</xdr:colOff>
      <xdr:row>39</xdr:row>
      <xdr:rowOff>20447</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60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11574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698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43942</xdr:rowOff>
    </xdr:from>
    <xdr:to>
      <xdr:col>85</xdr:col>
      <xdr:colOff>177800</xdr:colOff>
      <xdr:row>34</xdr:row>
      <xdr:rowOff>145542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58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66819</xdr:rowOff>
    </xdr:from>
    <xdr:ext cx="469744"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724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141224</xdr:rowOff>
    </xdr:from>
    <xdr:to>
      <xdr:col>81</xdr:col>
      <xdr:colOff>101600</xdr:colOff>
      <xdr:row>34</xdr:row>
      <xdr:rowOff>71374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579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32</xdr:row>
      <xdr:rowOff>87901</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246428" y="557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112776</xdr:rowOff>
    </xdr:from>
    <xdr:to>
      <xdr:col>76</xdr:col>
      <xdr:colOff>165100</xdr:colOff>
      <xdr:row>39</xdr:row>
      <xdr:rowOff>42926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34053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2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46609</xdr:rowOff>
    </xdr:from>
    <xdr:to>
      <xdr:col>72</xdr:col>
      <xdr:colOff>38100</xdr:colOff>
      <xdr:row>38</xdr:row>
      <xdr:rowOff>148209</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164736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4017" y="6336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40767</xdr:rowOff>
    </xdr:from>
    <xdr:to>
      <xdr:col>67</xdr:col>
      <xdr:colOff>101600</xdr:colOff>
      <xdr:row>37</xdr:row>
      <xdr:rowOff>142367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3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158894</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579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83579</xdr:rowOff>
    </xdr:from>
    <xdr:to>
      <xdr:col>85</xdr:col>
      <xdr:colOff>127000</xdr:colOff>
      <xdr:row>74</xdr:row>
      <xdr:rowOff>103619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770879"/>
          <a:ext cx="8382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6558</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6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60681</xdr:rowOff>
    </xdr:from>
    <xdr:to>
      <xdr:col>81</xdr:col>
      <xdr:colOff>50800</xdr:colOff>
      <xdr:row>74</xdr:row>
      <xdr:rowOff>103619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2747981"/>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64888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34734</xdr:rowOff>
    </xdr:from>
    <xdr:to>
      <xdr:col>76</xdr:col>
      <xdr:colOff>114300</xdr:colOff>
      <xdr:row>74</xdr:row>
      <xdr:rowOff>60681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22034"/>
          <a:ext cx="889000" cy="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86834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4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169837</xdr:rowOff>
    </xdr:from>
    <xdr:to>
      <xdr:col>71</xdr:col>
      <xdr:colOff>177800</xdr:colOff>
      <xdr:row>74</xdr:row>
      <xdr:rowOff>34734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85687"/>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62336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41305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0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32779</xdr:rowOff>
    </xdr:from>
    <xdr:to>
      <xdr:col>85</xdr:col>
      <xdr:colOff>177800</xdr:colOff>
      <xdr:row>74</xdr:row>
      <xdr:rowOff>134379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55656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57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52819</xdr:rowOff>
    </xdr:from>
    <xdr:to>
      <xdr:col>81</xdr:col>
      <xdr:colOff>101600</xdr:colOff>
      <xdr:row>74</xdr:row>
      <xdr:rowOff>154419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170946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51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9881</xdr:rowOff>
    </xdr:from>
    <xdr:to>
      <xdr:col>76</xdr:col>
      <xdr:colOff>165100</xdr:colOff>
      <xdr:row>74</xdr:row>
      <xdr:rowOff>111481</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9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128008</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155384</xdr:rowOff>
    </xdr:from>
    <xdr:to>
      <xdr:col>72</xdr:col>
      <xdr:colOff>38100</xdr:colOff>
      <xdr:row>74</xdr:row>
      <xdr:rowOff>85534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7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102061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4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119037</xdr:rowOff>
    </xdr:from>
    <xdr:to>
      <xdr:col>67</xdr:col>
      <xdr:colOff>101600</xdr:colOff>
      <xdr:row>74</xdr:row>
      <xdr:rowOff>49187</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6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65714</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4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73692</xdr:rowOff>
    </xdr:from>
    <xdr:to>
      <xdr:col>85</xdr:col>
      <xdr:colOff>127000</xdr:colOff>
      <xdr:row>97</xdr:row>
      <xdr:rowOff>117639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4342"/>
          <a:ext cx="8382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46741</xdr:rowOff>
    </xdr:from>
    <xdr:ext cx="469744"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111297</xdr:rowOff>
    </xdr:from>
    <xdr:to>
      <xdr:col>81</xdr:col>
      <xdr:colOff>50800</xdr:colOff>
      <xdr:row>97</xdr:row>
      <xdr:rowOff>117639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41947"/>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14603</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46428" y="1630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105011</xdr:rowOff>
    </xdr:from>
    <xdr:to>
      <xdr:col>76</xdr:col>
      <xdr:colOff>114300</xdr:colOff>
      <xdr:row>97</xdr:row>
      <xdr:rowOff>111297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3566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106615</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57428" y="162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105011</xdr:rowOff>
    </xdr:from>
    <xdr:to>
      <xdr:col>71</xdr:col>
      <xdr:colOff>177800</xdr:colOff>
      <xdr:row>97</xdr:row>
      <xdr:rowOff>111353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35661"/>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38206</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632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22892</xdr:rowOff>
    </xdr:from>
    <xdr:to>
      <xdr:col>85</xdr:col>
      <xdr:colOff>177800</xdr:colOff>
      <xdr:row>97</xdr:row>
      <xdr:rowOff>124492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109269</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68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66839</xdr:rowOff>
    </xdr:from>
    <xdr:to>
      <xdr:col>81</xdr:col>
      <xdr:colOff>101600</xdr:colOff>
      <xdr:row>97</xdr:row>
      <xdr:rowOff>168439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159566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79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60497</xdr:rowOff>
    </xdr:from>
    <xdr:to>
      <xdr:col>76</xdr:col>
      <xdr:colOff>165100</xdr:colOff>
      <xdr:row>97</xdr:row>
      <xdr:rowOff>162097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153224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78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54211</xdr:rowOff>
    </xdr:from>
    <xdr:to>
      <xdr:col>72</xdr:col>
      <xdr:colOff>38100</xdr:colOff>
      <xdr:row>97</xdr:row>
      <xdr:rowOff>155811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68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146938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77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60553</xdr:rowOff>
    </xdr:from>
    <xdr:to>
      <xdr:col>67</xdr:col>
      <xdr:colOff>101600</xdr:colOff>
      <xdr:row>97</xdr:row>
      <xdr:rowOff>162153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153280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78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58738</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888038"/>
          <a:ext cx="1269" cy="842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5415</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66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58738</xdr:rowOff>
    </xdr:from>
    <xdr:to>
      <xdr:col>116</xdr:col>
      <xdr:colOff>152400</xdr:colOff>
      <xdr:row>34</xdr:row>
      <xdr:rowOff>58738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88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56071</xdr:rowOff>
    </xdr:from>
    <xdr:to>
      <xdr:col>116</xdr:col>
      <xdr:colOff>63500</xdr:colOff>
      <xdr:row>34</xdr:row>
      <xdr:rowOff>96266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5885371"/>
          <a:ext cx="8382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101426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273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122999</xdr:rowOff>
    </xdr:from>
    <xdr:to>
      <xdr:col>116</xdr:col>
      <xdr:colOff>114300</xdr:colOff>
      <xdr:row>37</xdr:row>
      <xdr:rowOff>53149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2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153416</xdr:rowOff>
    </xdr:from>
    <xdr:to>
      <xdr:col>111</xdr:col>
      <xdr:colOff>177800</xdr:colOff>
      <xdr:row>34</xdr:row>
      <xdr:rowOff>56071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5639816"/>
          <a:ext cx="889000" cy="2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122809</xdr:rowOff>
    </xdr:from>
    <xdr:to>
      <xdr:col>112</xdr:col>
      <xdr:colOff>38100</xdr:colOff>
      <xdr:row>37</xdr:row>
      <xdr:rowOff>52959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44086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153416</xdr:rowOff>
    </xdr:from>
    <xdr:to>
      <xdr:col>107</xdr:col>
      <xdr:colOff>50800</xdr:colOff>
      <xdr:row>33</xdr:row>
      <xdr:rowOff>42545</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563981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83376</xdr:rowOff>
    </xdr:from>
    <xdr:to>
      <xdr:col>107</xdr:col>
      <xdr:colOff>101600</xdr:colOff>
      <xdr:row>37</xdr:row>
      <xdr:rowOff>13526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4653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132271</xdr:rowOff>
    </xdr:from>
    <xdr:to>
      <xdr:col>102</xdr:col>
      <xdr:colOff>114300</xdr:colOff>
      <xdr:row>33</xdr:row>
      <xdr:rowOff>42545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5275771"/>
          <a:ext cx="889000" cy="42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49276</xdr:rowOff>
    </xdr:from>
    <xdr:to>
      <xdr:col>102</xdr:col>
      <xdr:colOff>165100</xdr:colOff>
      <xdr:row>36</xdr:row>
      <xdr:rowOff>150876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142003</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139573</xdr:rowOff>
    </xdr:from>
    <xdr:to>
      <xdr:col>98</xdr:col>
      <xdr:colOff>38100</xdr:colOff>
      <xdr:row>36</xdr:row>
      <xdr:rowOff>69723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60850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45466</xdr:rowOff>
    </xdr:from>
    <xdr:to>
      <xdr:col>116</xdr:col>
      <xdr:colOff>114300</xdr:colOff>
      <xdr:row>34</xdr:row>
      <xdr:rowOff>147066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132415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9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5271</xdr:rowOff>
    </xdr:from>
    <xdr:to>
      <xdr:col>112</xdr:col>
      <xdr:colOff>38100</xdr:colOff>
      <xdr:row>34</xdr:row>
      <xdr:rowOff>106871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83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123398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60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102616</xdr:rowOff>
    </xdr:from>
    <xdr:to>
      <xdr:col>107</xdr:col>
      <xdr:colOff>101600</xdr:colOff>
      <xdr:row>33</xdr:row>
      <xdr:rowOff>32766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5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49293</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536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163195</xdr:rowOff>
    </xdr:from>
    <xdr:to>
      <xdr:col>102</xdr:col>
      <xdr:colOff>165100</xdr:colOff>
      <xdr:row>33</xdr:row>
      <xdr:rowOff>93345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109872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81471</xdr:rowOff>
    </xdr:from>
    <xdr:to>
      <xdr:col>98</xdr:col>
      <xdr:colOff>38100</xdr:colOff>
      <xdr:row>31</xdr:row>
      <xdr:rowOff>11621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2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28148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500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98715</xdr:rowOff>
    </xdr:from>
    <xdr:to>
      <xdr:col>116</xdr:col>
      <xdr:colOff>63500</xdr:colOff>
      <xdr:row>54</xdr:row>
      <xdr:rowOff>160927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9357015"/>
          <a:ext cx="838200" cy="6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47047</xdr:rowOff>
    </xdr:from>
    <xdr:ext cx="534377"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476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92412</xdr:rowOff>
    </xdr:from>
    <xdr:to>
      <xdr:col>111</xdr:col>
      <xdr:colOff>177800</xdr:colOff>
      <xdr:row>54</xdr:row>
      <xdr:rowOff>160927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9350712"/>
          <a:ext cx="889000" cy="6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144267</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57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35785</xdr:rowOff>
    </xdr:from>
    <xdr:to>
      <xdr:col>107</xdr:col>
      <xdr:colOff>50800</xdr:colOff>
      <xdr:row>54</xdr:row>
      <xdr:rowOff>92412</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9294085"/>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71769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50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157139</xdr:rowOff>
    </xdr:from>
    <xdr:to>
      <xdr:col>102</xdr:col>
      <xdr:colOff>114300</xdr:colOff>
      <xdr:row>54</xdr:row>
      <xdr:rowOff>35785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9243989"/>
          <a:ext cx="889000" cy="5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29445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146194</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40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47915</xdr:rowOff>
    </xdr:from>
    <xdr:to>
      <xdr:col>116</xdr:col>
      <xdr:colOff>114300</xdr:colOff>
      <xdr:row>54</xdr:row>
      <xdr:rowOff>149515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930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70792</xdr:rowOff>
    </xdr:from>
    <xdr:ext cx="534377"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1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110127</xdr:rowOff>
    </xdr:from>
    <xdr:to>
      <xdr:col>112</xdr:col>
      <xdr:colOff>38100</xdr:colOff>
      <xdr:row>55</xdr:row>
      <xdr:rowOff>40277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93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56804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56111" y="91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41612</xdr:rowOff>
    </xdr:from>
    <xdr:to>
      <xdr:col>107</xdr:col>
      <xdr:colOff>101600</xdr:colOff>
      <xdr:row>54</xdr:row>
      <xdr:rowOff>143212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92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159739</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67111" y="90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156435</xdr:rowOff>
    </xdr:from>
    <xdr:to>
      <xdr:col>102</xdr:col>
      <xdr:colOff>165100</xdr:colOff>
      <xdr:row>54</xdr:row>
      <xdr:rowOff>86585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92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103112</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278111" y="90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106339</xdr:rowOff>
    </xdr:from>
    <xdr:to>
      <xdr:col>98</xdr:col>
      <xdr:colOff>38100</xdr:colOff>
      <xdr:row>54</xdr:row>
      <xdr:rowOff>36489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53016</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389111" y="89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94399</xdr:rowOff>
    </xdr:from>
    <xdr:to>
      <xdr:col>116</xdr:col>
      <xdr:colOff>63500</xdr:colOff>
      <xdr:row>76</xdr:row>
      <xdr:rowOff>100800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24599"/>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84612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771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100800</xdr:rowOff>
    </xdr:from>
    <xdr:to>
      <xdr:col>111</xdr:col>
      <xdr:colOff>177800</xdr:colOff>
      <xdr:row>77</xdr:row>
      <xdr:rowOff>56451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31000"/>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51617</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7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138595</xdr:rowOff>
    </xdr:from>
    <xdr:to>
      <xdr:col>107</xdr:col>
      <xdr:colOff>50800</xdr:colOff>
      <xdr:row>77</xdr:row>
      <xdr:rowOff>56451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68795"/>
          <a:ext cx="8890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63923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75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36640</xdr:rowOff>
    </xdr:from>
    <xdr:to>
      <xdr:col>102</xdr:col>
      <xdr:colOff>114300</xdr:colOff>
      <xdr:row>76</xdr:row>
      <xdr:rowOff>138595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66840"/>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74058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43599</xdr:rowOff>
    </xdr:from>
    <xdr:to>
      <xdr:col>116</xdr:col>
      <xdr:colOff>114300</xdr:colOff>
      <xdr:row>76</xdr:row>
      <xdr:rowOff>145199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22026</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5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50000</xdr:rowOff>
    </xdr:from>
    <xdr:to>
      <xdr:col>112</xdr:col>
      <xdr:colOff>38100</xdr:colOff>
      <xdr:row>76</xdr:row>
      <xdr:rowOff>151600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142727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7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5651</xdr:rowOff>
    </xdr:from>
    <xdr:to>
      <xdr:col>107</xdr:col>
      <xdr:colOff>101600</xdr:colOff>
      <xdr:row>77</xdr:row>
      <xdr:rowOff>107251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98378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87795</xdr:rowOff>
    </xdr:from>
    <xdr:to>
      <xdr:col>102</xdr:col>
      <xdr:colOff>165100</xdr:colOff>
      <xdr:row>77</xdr:row>
      <xdr:rowOff>17945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9072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157290</xdr:rowOff>
    </xdr:from>
    <xdr:to>
      <xdr:col>98</xdr:col>
      <xdr:colOff>38100</xdr:colOff>
      <xdr:row>76</xdr:row>
      <xdr:rowOff>87440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78567</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1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524,064</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主な構成項目である人件費については、人口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人当たり職員数が多いことなどから、類似団体平均と比較して高い水準で推移している。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年７月の西日本豪雨災害に係る復旧事業を前年度に引き続き実施したことから、類似団体平均と比較して高い状況となっている。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広島県広島市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1,195,775
1,175,424
906.68
630,898,218
626,662,840
2,175,879
328,072,264
1,049,050,888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97246</xdr:rowOff>
    </xdr:from>
    <xdr:to>
      <xdr:col>24</xdr:col>
      <xdr:colOff>63500</xdr:colOff>
      <xdr:row>34</xdr:row>
      <xdr:rowOff>147864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926546"/>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118473</xdr:rowOff>
    </xdr:from>
    <xdr:to>
      <xdr:col>19</xdr:col>
      <xdr:colOff>177800</xdr:colOff>
      <xdr:row>34</xdr:row>
      <xdr:rowOff>147864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4777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77651</xdr:rowOff>
    </xdr:from>
    <xdr:to>
      <xdr:col>15</xdr:col>
      <xdr:colOff>50800</xdr:colOff>
      <xdr:row>34</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695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141333</xdr:rowOff>
    </xdr:from>
    <xdr:to>
      <xdr:col>10</xdr:col>
      <xdr:colOff>114300</xdr:colOff>
      <xdr:row>34</xdr:row>
      <xdr:rowOff>77651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799183"/>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46446</xdr:rowOff>
    </xdr:from>
    <xdr:to>
      <xdr:col>24</xdr:col>
      <xdr:colOff>114300</xdr:colOff>
      <xdr:row>34</xdr:row>
      <xdr:rowOff>148046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69323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2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97064</xdr:rowOff>
    </xdr:from>
    <xdr:to>
      <xdr:col>20</xdr:col>
      <xdr:colOff>38100</xdr:colOff>
      <xdr:row>35</xdr:row>
      <xdr:rowOff>27214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43741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67673</xdr:rowOff>
    </xdr:from>
    <xdr:to>
      <xdr:col>15</xdr:col>
      <xdr:colOff>101600</xdr:colOff>
      <xdr:row>34</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9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7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26851</xdr:rowOff>
    </xdr:from>
    <xdr:to>
      <xdr:col>10</xdr:col>
      <xdr:colOff>165100</xdr:colOff>
      <xdr:row>34</xdr:row>
      <xdr:rowOff>128451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144978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90533</xdr:rowOff>
    </xdr:from>
    <xdr:to>
      <xdr:col>6</xdr:col>
      <xdr:colOff>38100</xdr:colOff>
      <xdr:row>34</xdr:row>
      <xdr:rowOff>20683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37210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2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7150</xdr:rowOff>
    </xdr:from>
    <xdr:to>
      <xdr:col>24</xdr:col>
      <xdr:colOff>63500</xdr:colOff>
      <xdr:row>58</xdr:row>
      <xdr:rowOff>84189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951250"/>
          <a:ext cx="8382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154944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4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7150</xdr:rowOff>
    </xdr:from>
    <xdr:to>
      <xdr:col>19</xdr:col>
      <xdr:colOff>177800</xdr:colOff>
      <xdr:row>58</xdr:row>
      <xdr:rowOff>17704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51250"/>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124350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38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144767</xdr:rowOff>
    </xdr:from>
    <xdr:to>
      <xdr:col>15</xdr:col>
      <xdr:colOff>50800</xdr:colOff>
      <xdr:row>58</xdr:row>
      <xdr:rowOff>17704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917417"/>
          <a:ext cx="889000" cy="4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27043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45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144767</xdr:rowOff>
    </xdr:from>
    <xdr:to>
      <xdr:col>10</xdr:col>
      <xdr:colOff>114300</xdr:colOff>
      <xdr:row>57</xdr:row>
      <xdr:rowOff>146977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917417"/>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50931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48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141533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39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33389</xdr:rowOff>
    </xdr:from>
    <xdr:to>
      <xdr:col>24</xdr:col>
      <xdr:colOff>114300</xdr:colOff>
      <xdr:row>58</xdr:row>
      <xdr:rowOff>134989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97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119766</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9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127800</xdr:rowOff>
    </xdr:from>
    <xdr:to>
      <xdr:col>20</xdr:col>
      <xdr:colOff>38100</xdr:colOff>
      <xdr:row>58</xdr:row>
      <xdr:rowOff>57950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49077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9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138354</xdr:rowOff>
    </xdr:from>
    <xdr:to>
      <xdr:col>15</xdr:col>
      <xdr:colOff>101600</xdr:colOff>
      <xdr:row>58</xdr:row>
      <xdr:rowOff>68504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59631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93967</xdr:rowOff>
    </xdr:from>
    <xdr:to>
      <xdr:col>10</xdr:col>
      <xdr:colOff>165100</xdr:colOff>
      <xdr:row>58</xdr:row>
      <xdr:rowOff>24117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6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15244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95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96177</xdr:rowOff>
    </xdr:from>
    <xdr:to>
      <xdr:col>6</xdr:col>
      <xdr:colOff>38100</xdr:colOff>
      <xdr:row>58</xdr:row>
      <xdr:rowOff>26327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6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17454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9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2671</xdr:rowOff>
    </xdr:from>
    <xdr:to>
      <xdr:col>24</xdr:col>
      <xdr:colOff>63500</xdr:colOff>
      <xdr:row>76</xdr:row>
      <xdr:rowOff>55978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32871"/>
          <a:ext cx="838200" cy="5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55978</xdr:rowOff>
    </xdr:from>
    <xdr:to>
      <xdr:col>19</xdr:col>
      <xdr:colOff>177800</xdr:colOff>
      <xdr:row>76</xdr:row>
      <xdr:rowOff>76552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08617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64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76552</xdr:rowOff>
    </xdr:from>
    <xdr:to>
      <xdr:col>15</xdr:col>
      <xdr:colOff>50800</xdr:colOff>
      <xdr:row>76</xdr:row>
      <xdr:rowOff>82789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106752"/>
          <a:ext cx="8890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114890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63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82789</xdr:rowOff>
    </xdr:from>
    <xdr:to>
      <xdr:col>10</xdr:col>
      <xdr:colOff>114300</xdr:colOff>
      <xdr:row>76</xdr:row>
      <xdr:rowOff>128445</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112989"/>
          <a:ext cx="8890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145958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6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123320</xdr:rowOff>
    </xdr:from>
    <xdr:to>
      <xdr:col>24</xdr:col>
      <xdr:colOff>114300</xdr:colOff>
      <xdr:row>76</xdr:row>
      <xdr:rowOff>53470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98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101747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6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5178</xdr:rowOff>
    </xdr:from>
    <xdr:to>
      <xdr:col>20</xdr:col>
      <xdr:colOff>38100</xdr:colOff>
      <xdr:row>76</xdr:row>
      <xdr:rowOff>106778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3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97905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12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25752</xdr:rowOff>
    </xdr:from>
    <xdr:to>
      <xdr:col>15</xdr:col>
      <xdr:colOff>101600</xdr:colOff>
      <xdr:row>76</xdr:row>
      <xdr:rowOff>127352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05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118479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14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31989</xdr:rowOff>
    </xdr:from>
    <xdr:to>
      <xdr:col>10</xdr:col>
      <xdr:colOff>165100</xdr:colOff>
      <xdr:row>76</xdr:row>
      <xdr:rowOff>133589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0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124716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1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77645</xdr:rowOff>
    </xdr:from>
    <xdr:to>
      <xdr:col>6</xdr:col>
      <xdr:colOff>38100</xdr:colOff>
      <xdr:row>77</xdr:row>
      <xdr:rowOff>7795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1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170372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145338</xdr:rowOff>
    </xdr:from>
    <xdr:to>
      <xdr:col>24</xdr:col>
      <xdr:colOff>62865</xdr:colOff>
      <xdr:row>98</xdr:row>
      <xdr:rowOff>27687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5838"/>
          <a:ext cx="1270" cy="125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31514</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27687</xdr:rowOff>
    </xdr:from>
    <xdr:to>
      <xdr:col>24</xdr:col>
      <xdr:colOff>152400</xdr:colOff>
      <xdr:row>98</xdr:row>
      <xdr:rowOff>27687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2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92015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5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145338</xdr:rowOff>
    </xdr:from>
    <xdr:to>
      <xdr:col>24</xdr:col>
      <xdr:colOff>152400</xdr:colOff>
      <xdr:row>90</xdr:row>
      <xdr:rowOff>145338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145338</xdr:rowOff>
    </xdr:from>
    <xdr:to>
      <xdr:col>24</xdr:col>
      <xdr:colOff>63500</xdr:colOff>
      <xdr:row>91</xdr:row>
      <xdr:rowOff>1930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5575838"/>
          <a:ext cx="8382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65231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52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86804</xdr:rowOff>
    </xdr:from>
    <xdr:to>
      <xdr:col>24</xdr:col>
      <xdr:colOff>114300</xdr:colOff>
      <xdr:row>96</xdr:row>
      <xdr:rowOff>16954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37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1930</xdr:rowOff>
    </xdr:from>
    <xdr:to>
      <xdr:col>19</xdr:col>
      <xdr:colOff>177800</xdr:colOff>
      <xdr:row>91</xdr:row>
      <xdr:rowOff>23152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60388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122543</xdr:rowOff>
    </xdr:from>
    <xdr:to>
      <xdr:col>20</xdr:col>
      <xdr:colOff>38100</xdr:colOff>
      <xdr:row>96</xdr:row>
      <xdr:rowOff>52693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43820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0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3226</xdr:rowOff>
    </xdr:from>
    <xdr:to>
      <xdr:col>15</xdr:col>
      <xdr:colOff>50800</xdr:colOff>
      <xdr:row>91</xdr:row>
      <xdr:rowOff>23152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560517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160565</xdr:rowOff>
    </xdr:from>
    <xdr:to>
      <xdr:col>15</xdr:col>
      <xdr:colOff>101600</xdr:colOff>
      <xdr:row>96</xdr:row>
      <xdr:rowOff>90715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81842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42965</xdr:rowOff>
    </xdr:from>
    <xdr:to>
      <xdr:col>10</xdr:col>
      <xdr:colOff>114300</xdr:colOff>
      <xdr:row>91</xdr:row>
      <xdr:rowOff>3226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5473465"/>
          <a:ext cx="889000" cy="1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22910</xdr:rowOff>
    </xdr:from>
    <xdr:to>
      <xdr:col>10</xdr:col>
      <xdr:colOff>165100</xdr:colOff>
      <xdr:row>96</xdr:row>
      <xdr:rowOff>124510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115637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28854</xdr:rowOff>
    </xdr:from>
    <xdr:to>
      <xdr:col>6</xdr:col>
      <xdr:colOff>38100</xdr:colOff>
      <xdr:row>96</xdr:row>
      <xdr:rowOff>130454</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121581</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94538</xdr:rowOff>
    </xdr:from>
    <xdr:to>
      <xdr:col>24</xdr:col>
      <xdr:colOff>114300</xdr:colOff>
      <xdr:row>91</xdr:row>
      <xdr:rowOff>24688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552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47565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47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122580</xdr:rowOff>
    </xdr:from>
    <xdr:to>
      <xdr:col>20</xdr:col>
      <xdr:colOff>38100</xdr:colOff>
      <xdr:row>91</xdr:row>
      <xdr:rowOff>52730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5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69257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32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143802</xdr:rowOff>
    </xdr:from>
    <xdr:to>
      <xdr:col>15</xdr:col>
      <xdr:colOff>101600</xdr:colOff>
      <xdr:row>91</xdr:row>
      <xdr:rowOff>73952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55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90479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34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123876</xdr:rowOff>
    </xdr:from>
    <xdr:to>
      <xdr:col>10</xdr:col>
      <xdr:colOff>165100</xdr:colOff>
      <xdr:row>91</xdr:row>
      <xdr:rowOff>54026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555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70553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32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163615</xdr:rowOff>
    </xdr:from>
    <xdr:to>
      <xdr:col>6</xdr:col>
      <xdr:colOff>38100</xdr:colOff>
      <xdr:row>90</xdr:row>
      <xdr:rowOff>93765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542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110292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519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59233</xdr:rowOff>
    </xdr:from>
    <xdr:to>
      <xdr:col>55</xdr:col>
      <xdr:colOff>0</xdr:colOff>
      <xdr:row>34</xdr:row>
      <xdr:rowOff>68377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5888533"/>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23571</xdr:rowOff>
    </xdr:from>
    <xdr:to>
      <xdr:col>50</xdr:col>
      <xdr:colOff>114300</xdr:colOff>
      <xdr:row>34</xdr:row>
      <xdr:rowOff>68377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852871"/>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23571</xdr:rowOff>
    </xdr:from>
    <xdr:to>
      <xdr:col>45</xdr:col>
      <xdr:colOff>177800</xdr:colOff>
      <xdr:row>34</xdr:row>
      <xdr:rowOff>40031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852871"/>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40487</xdr:rowOff>
    </xdr:from>
    <xdr:to>
      <xdr:col>41</xdr:col>
      <xdr:colOff>50800</xdr:colOff>
      <xdr:row>34</xdr:row>
      <xdr:rowOff>40031</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698337"/>
          <a:ext cx="889000" cy="17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1033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46296</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18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8433</xdr:rowOff>
    </xdr:from>
    <xdr:to>
      <xdr:col>55</xdr:col>
      <xdr:colOff>50800</xdr:colOff>
      <xdr:row>34</xdr:row>
      <xdr:rowOff>110033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8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31310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89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17577</xdr:rowOff>
    </xdr:from>
    <xdr:to>
      <xdr:col>50</xdr:col>
      <xdr:colOff>165100</xdr:colOff>
      <xdr:row>34</xdr:row>
      <xdr:rowOff>119177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84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32</xdr:row>
      <xdr:rowOff>135704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562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144221</xdr:rowOff>
    </xdr:from>
    <xdr:to>
      <xdr:col>46</xdr:col>
      <xdr:colOff>38100</xdr:colOff>
      <xdr:row>34</xdr:row>
      <xdr:rowOff>74371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8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32</xdr:row>
      <xdr:rowOff>90898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5577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160681</xdr:rowOff>
    </xdr:from>
    <xdr:to>
      <xdr:col>41</xdr:col>
      <xdr:colOff>101600</xdr:colOff>
      <xdr:row>34</xdr:row>
      <xdr:rowOff>90831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8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32</xdr:row>
      <xdr:rowOff>107358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5593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161137</xdr:rowOff>
    </xdr:from>
    <xdr:to>
      <xdr:col>36</xdr:col>
      <xdr:colOff>165100</xdr:colOff>
      <xdr:row>33</xdr:row>
      <xdr:rowOff>91287</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64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107814</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42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73787</xdr:rowOff>
    </xdr:from>
    <xdr:to>
      <xdr:col>55</xdr:col>
      <xdr:colOff>0</xdr:colOff>
      <xdr:row>56</xdr:row>
      <xdr:rowOff>97790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67498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68580</xdr:rowOff>
    </xdr:from>
    <xdr:to>
      <xdr:col>50</xdr:col>
      <xdr:colOff>114300</xdr:colOff>
      <xdr:row>56</xdr:row>
      <xdr:rowOff>97790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66978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38354</xdr:rowOff>
    </xdr:from>
    <xdr:to>
      <xdr:col>45</xdr:col>
      <xdr:colOff>177800</xdr:colOff>
      <xdr:row>56</xdr:row>
      <xdr:rowOff>68580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639554"/>
          <a:ext cx="889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38354</xdr:rowOff>
    </xdr:from>
    <xdr:to>
      <xdr:col>41</xdr:col>
      <xdr:colOff>50800</xdr:colOff>
      <xdr:row>56</xdr:row>
      <xdr:rowOff>82296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39554"/>
          <a:ext cx="8890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22987</xdr:rowOff>
    </xdr:from>
    <xdr:to>
      <xdr:col>55</xdr:col>
      <xdr:colOff>50800</xdr:colOff>
      <xdr:row>56</xdr:row>
      <xdr:rowOff>124587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2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45864</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47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46990</xdr:rowOff>
    </xdr:from>
    <xdr:to>
      <xdr:col>50</xdr:col>
      <xdr:colOff>165100</xdr:colOff>
      <xdr:row>56</xdr:row>
      <xdr:rowOff>148590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165117</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42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17780</xdr:rowOff>
    </xdr:from>
    <xdr:to>
      <xdr:col>46</xdr:col>
      <xdr:colOff>38100</xdr:colOff>
      <xdr:row>56</xdr:row>
      <xdr:rowOff>119380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135907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159004</xdr:rowOff>
    </xdr:from>
    <xdr:to>
      <xdr:col>41</xdr:col>
      <xdr:colOff>101600</xdr:colOff>
      <xdr:row>56</xdr:row>
      <xdr:rowOff>89154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105681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36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31496</xdr:rowOff>
    </xdr:from>
    <xdr:to>
      <xdr:col>36</xdr:col>
      <xdr:colOff>165100</xdr:colOff>
      <xdr:row>56</xdr:row>
      <xdr:rowOff>133096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149623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40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41145</xdr:rowOff>
    </xdr:from>
    <xdr:to>
      <xdr:col>55</xdr:col>
      <xdr:colOff>0</xdr:colOff>
      <xdr:row>77</xdr:row>
      <xdr:rowOff>69805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242795"/>
          <a:ext cx="838200" cy="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120178</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80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41145</xdr:rowOff>
    </xdr:from>
    <xdr:to>
      <xdr:col>50</xdr:col>
      <xdr:colOff>114300</xdr:colOff>
      <xdr:row>77</xdr:row>
      <xdr:rowOff>64433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242795"/>
          <a:ext cx="889000" cy="2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7769</xdr:rowOff>
    </xdr:from>
    <xdr:to>
      <xdr:col>45</xdr:col>
      <xdr:colOff>177800</xdr:colOff>
      <xdr:row>77</xdr:row>
      <xdr:rowOff>64433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209419"/>
          <a:ext cx="889000" cy="5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129184</xdr:rowOff>
    </xdr:from>
    <xdr:to>
      <xdr:col>41</xdr:col>
      <xdr:colOff>50800</xdr:colOff>
      <xdr:row>77</xdr:row>
      <xdr:rowOff>7769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159384"/>
          <a:ext cx="889000" cy="5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19005</xdr:rowOff>
    </xdr:from>
    <xdr:to>
      <xdr:col>55</xdr:col>
      <xdr:colOff>50800</xdr:colOff>
      <xdr:row>77</xdr:row>
      <xdr:rowOff>120605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2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168882</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161795</xdr:rowOff>
    </xdr:from>
    <xdr:to>
      <xdr:col>50</xdr:col>
      <xdr:colOff>165100</xdr:colOff>
      <xdr:row>77</xdr:row>
      <xdr:rowOff>91945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83072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13633</xdr:rowOff>
    </xdr:from>
    <xdr:to>
      <xdr:col>46</xdr:col>
      <xdr:colOff>38100</xdr:colOff>
      <xdr:row>77</xdr:row>
      <xdr:rowOff>115233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1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106360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30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128419</xdr:rowOff>
    </xdr:from>
    <xdr:to>
      <xdr:col>41</xdr:col>
      <xdr:colOff>101600</xdr:colOff>
      <xdr:row>77</xdr:row>
      <xdr:rowOff>58569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15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49696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25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78384</xdr:rowOff>
    </xdr:from>
    <xdr:to>
      <xdr:col>36</xdr:col>
      <xdr:colOff>165100</xdr:colOff>
      <xdr:row>77</xdr:row>
      <xdr:rowOff>8534</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171111</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2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90</xdr:row>
      <xdr:rowOff>111777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88</xdr:row>
      <xdr:rowOff>168927</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159531</xdr:rowOff>
    </xdr:from>
    <xdr:to>
      <xdr:col>54</xdr:col>
      <xdr:colOff>189865</xdr:colOff>
      <xdr:row>98</xdr:row>
      <xdr:rowOff>165903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761481"/>
          <a:ext cx="1270" cy="120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169730</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9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165903</xdr:rowOff>
    </xdr:from>
    <xdr:to>
      <xdr:col>55</xdr:col>
      <xdr:colOff>88900</xdr:colOff>
      <xdr:row>98</xdr:row>
      <xdr:rowOff>165903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6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106208</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5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159531</xdr:rowOff>
    </xdr:from>
    <xdr:to>
      <xdr:col>55</xdr:col>
      <xdr:colOff>88900</xdr:colOff>
      <xdr:row>91</xdr:row>
      <xdr:rowOff>159531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76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162016</xdr:rowOff>
    </xdr:from>
    <xdr:to>
      <xdr:col>55</xdr:col>
      <xdr:colOff>0</xdr:colOff>
      <xdr:row>92</xdr:row>
      <xdr:rowOff>118269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5763966"/>
          <a:ext cx="838200" cy="12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163340</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108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13463</xdr:rowOff>
    </xdr:from>
    <xdr:to>
      <xdr:col>55</xdr:col>
      <xdr:colOff>50800</xdr:colOff>
      <xdr:row>94</xdr:row>
      <xdr:rowOff>115063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1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20713</xdr:rowOff>
    </xdr:from>
    <xdr:to>
      <xdr:col>50</xdr:col>
      <xdr:colOff>114300</xdr:colOff>
      <xdr:row>92</xdr:row>
      <xdr:rowOff>118269</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5794113"/>
          <a:ext cx="889000" cy="9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2403</xdr:rowOff>
    </xdr:from>
    <xdr:to>
      <xdr:col>50</xdr:col>
      <xdr:colOff>165100</xdr:colOff>
      <xdr:row>94</xdr:row>
      <xdr:rowOff>104003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11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95130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1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155559</xdr:rowOff>
    </xdr:from>
    <xdr:to>
      <xdr:col>45</xdr:col>
      <xdr:colOff>177800</xdr:colOff>
      <xdr:row>92</xdr:row>
      <xdr:rowOff>20713</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7861300" y="15586059"/>
          <a:ext cx="889000" cy="20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169596</xdr:rowOff>
    </xdr:from>
    <xdr:to>
      <xdr:col>46</xdr:col>
      <xdr:colOff>38100</xdr:colOff>
      <xdr:row>94</xdr:row>
      <xdr:rowOff>99746</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11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90873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155559</xdr:rowOff>
    </xdr:from>
    <xdr:to>
      <xdr:col>41</xdr:col>
      <xdr:colOff>50800</xdr:colOff>
      <xdr:row>92</xdr:row>
      <xdr:rowOff>26172</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flipV="1">
          <a:off x="6972300" y="15586059"/>
          <a:ext cx="889000" cy="2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12576</xdr:rowOff>
    </xdr:from>
    <xdr:to>
      <xdr:col>41</xdr:col>
      <xdr:colOff>101600</xdr:colOff>
      <xdr:row>94</xdr:row>
      <xdr:rowOff>114176</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1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105303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128333</xdr:rowOff>
    </xdr:from>
    <xdr:to>
      <xdr:col>36</xdr:col>
      <xdr:colOff>165100</xdr:colOff>
      <xdr:row>94</xdr:row>
      <xdr:rowOff>58483</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07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49610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111216</xdr:rowOff>
    </xdr:from>
    <xdr:to>
      <xdr:col>55</xdr:col>
      <xdr:colOff>50800</xdr:colOff>
      <xdr:row>92</xdr:row>
      <xdr:rowOff>41366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571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61757</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566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67469</xdr:rowOff>
    </xdr:from>
    <xdr:to>
      <xdr:col>50</xdr:col>
      <xdr:colOff>165100</xdr:colOff>
      <xdr:row>92</xdr:row>
      <xdr:rowOff>169069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5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14146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561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141363</xdr:rowOff>
    </xdr:from>
    <xdr:to>
      <xdr:col>46</xdr:col>
      <xdr:colOff>38100</xdr:colOff>
      <xdr:row>92</xdr:row>
      <xdr:rowOff>71513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57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88040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551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104759</xdr:rowOff>
    </xdr:from>
    <xdr:to>
      <xdr:col>41</xdr:col>
      <xdr:colOff>101600</xdr:colOff>
      <xdr:row>91</xdr:row>
      <xdr:rowOff>34909</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553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51436</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531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146822</xdr:rowOff>
    </xdr:from>
    <xdr:to>
      <xdr:col>36</xdr:col>
      <xdr:colOff>165100</xdr:colOff>
      <xdr:row>92</xdr:row>
      <xdr:rowOff>76972</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574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93499</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55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26543</xdr:rowOff>
    </xdr:from>
    <xdr:to>
      <xdr:col>85</xdr:col>
      <xdr:colOff>127000</xdr:colOff>
      <xdr:row>35</xdr:row>
      <xdr:rowOff>86170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512943"/>
          <a:ext cx="838200" cy="57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2730</xdr:rowOff>
    </xdr:from>
    <xdr:to>
      <xdr:col>81</xdr:col>
      <xdr:colOff>50800</xdr:colOff>
      <xdr:row>35</xdr:row>
      <xdr:rowOff>86170</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4592300" y="6003480"/>
          <a:ext cx="889000" cy="8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119507</xdr:rowOff>
    </xdr:from>
    <xdr:to>
      <xdr:col>76</xdr:col>
      <xdr:colOff>114300</xdr:colOff>
      <xdr:row>35</xdr:row>
      <xdr:rowOff>2730</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5948807"/>
          <a:ext cx="889000" cy="5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20257</xdr:rowOff>
    </xdr:from>
    <xdr:to>
      <xdr:col>71</xdr:col>
      <xdr:colOff>177800</xdr:colOff>
      <xdr:row>34</xdr:row>
      <xdr:rowOff>119507</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506657"/>
          <a:ext cx="889000" cy="44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167149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147193</xdr:rowOff>
    </xdr:from>
    <xdr:to>
      <xdr:col>85</xdr:col>
      <xdr:colOff>177800</xdr:colOff>
      <xdr:row>32</xdr:row>
      <xdr:rowOff>77343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4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170070</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31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35370</xdr:rowOff>
    </xdr:from>
    <xdr:to>
      <xdr:col>81</xdr:col>
      <xdr:colOff>101600</xdr:colOff>
      <xdr:row>35</xdr:row>
      <xdr:rowOff>136970</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60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128097</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1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123380</xdr:rowOff>
    </xdr:from>
    <xdr:to>
      <xdr:col>76</xdr:col>
      <xdr:colOff>165100</xdr:colOff>
      <xdr:row>35</xdr:row>
      <xdr:rowOff>53530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595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44657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0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68707</xdr:rowOff>
    </xdr:from>
    <xdr:to>
      <xdr:col>72</xdr:col>
      <xdr:colOff>38100</xdr:colOff>
      <xdr:row>34</xdr:row>
      <xdr:rowOff>170307</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5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15384</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56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140907</xdr:rowOff>
    </xdr:from>
    <xdr:to>
      <xdr:col>67</xdr:col>
      <xdr:colOff>101600</xdr:colOff>
      <xdr:row>32</xdr:row>
      <xdr:rowOff>71057</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45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87584</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23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73726</xdr:rowOff>
    </xdr:from>
    <xdr:to>
      <xdr:col>85</xdr:col>
      <xdr:colOff>127000</xdr:colOff>
      <xdr:row>52</xdr:row>
      <xdr:rowOff>102850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8989126"/>
          <a:ext cx="8382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73726</xdr:rowOff>
    </xdr:from>
    <xdr:to>
      <xdr:col>81</xdr:col>
      <xdr:colOff>50800</xdr:colOff>
      <xdr:row>52</xdr:row>
      <xdr:rowOff>117800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4592300" y="8989126"/>
          <a:ext cx="8890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117800</xdr:rowOff>
    </xdr:from>
    <xdr:to>
      <xdr:col>76</xdr:col>
      <xdr:colOff>114300</xdr:colOff>
      <xdr:row>58</xdr:row>
      <xdr:rowOff>17422</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033200"/>
          <a:ext cx="889000" cy="9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160548</xdr:rowOff>
    </xdr:from>
    <xdr:to>
      <xdr:col>71</xdr:col>
      <xdr:colOff>177800</xdr:colOff>
      <xdr:row>58</xdr:row>
      <xdr:rowOff>17422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933198"/>
          <a:ext cx="889000" cy="2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151932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9171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52050</xdr:rowOff>
    </xdr:from>
    <xdr:to>
      <xdr:col>85</xdr:col>
      <xdr:colOff>177800</xdr:colOff>
      <xdr:row>52</xdr:row>
      <xdr:rowOff>153650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9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74927</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8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22926</xdr:rowOff>
    </xdr:from>
    <xdr:to>
      <xdr:col>81</xdr:col>
      <xdr:colOff>101600</xdr:colOff>
      <xdr:row>52</xdr:row>
      <xdr:rowOff>124526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93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141053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7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67000</xdr:rowOff>
    </xdr:from>
    <xdr:to>
      <xdr:col>76</xdr:col>
      <xdr:colOff>165100</xdr:colOff>
      <xdr:row>52</xdr:row>
      <xdr:rowOff>168600</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898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13677</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138072</xdr:rowOff>
    </xdr:from>
    <xdr:to>
      <xdr:col>72</xdr:col>
      <xdr:colOff>38100</xdr:colOff>
      <xdr:row>58</xdr:row>
      <xdr:rowOff>68222</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84749</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68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109748</xdr:rowOff>
    </xdr:from>
    <xdr:to>
      <xdr:col>67</xdr:col>
      <xdr:colOff>101600</xdr:colOff>
      <xdr:row>58</xdr:row>
      <xdr:rowOff>39898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8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56425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6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73533</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2075033"/>
          <a:ext cx="1269" cy="151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20210</xdr:rowOff>
    </xdr:from>
    <xdr:ext cx="534377"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8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73533</xdr:rowOff>
    </xdr:from>
    <xdr:to>
      <xdr:col>86</xdr:col>
      <xdr:colOff>25400</xdr:colOff>
      <xdr:row>70</xdr:row>
      <xdr:rowOff>73533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20574</xdr:rowOff>
    </xdr:from>
    <xdr:to>
      <xdr:col>85</xdr:col>
      <xdr:colOff>127000</xdr:colOff>
      <xdr:row>74</xdr:row>
      <xdr:rowOff>94742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2707874"/>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103015</xdr:rowOff>
    </xdr:from>
    <xdr:ext cx="469744"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304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124588</xdr:rowOff>
    </xdr:from>
    <xdr:to>
      <xdr:col>85</xdr:col>
      <xdr:colOff>177800</xdr:colOff>
      <xdr:row>78</xdr:row>
      <xdr:rowOff>54738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3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20574</xdr:rowOff>
    </xdr:from>
    <xdr:to>
      <xdr:col>81</xdr:col>
      <xdr:colOff>50800</xdr:colOff>
      <xdr:row>78</xdr:row>
      <xdr:rowOff>163576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4592300" y="12707874"/>
          <a:ext cx="889000" cy="82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152654</xdr:rowOff>
    </xdr:from>
    <xdr:to>
      <xdr:col>81</xdr:col>
      <xdr:colOff>101600</xdr:colOff>
      <xdr:row>78</xdr:row>
      <xdr:rowOff>82804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35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73931</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97410</xdr:rowOff>
    </xdr:from>
    <xdr:to>
      <xdr:col>76</xdr:col>
      <xdr:colOff>114300</xdr:colOff>
      <xdr:row>78</xdr:row>
      <xdr:rowOff>163576</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470510"/>
          <a:ext cx="889000" cy="6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61849</xdr:rowOff>
    </xdr:from>
    <xdr:to>
      <xdr:col>76</xdr:col>
      <xdr:colOff>165100</xdr:colOff>
      <xdr:row>78</xdr:row>
      <xdr:rowOff>163449</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3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8526</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10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91567</xdr:rowOff>
    </xdr:from>
    <xdr:to>
      <xdr:col>71</xdr:col>
      <xdr:colOff>177800</xdr:colOff>
      <xdr:row>78</xdr:row>
      <xdr:rowOff>97410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293217"/>
          <a:ext cx="889000" cy="17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62357</xdr:rowOff>
    </xdr:from>
    <xdr:to>
      <xdr:col>72</xdr:col>
      <xdr:colOff>38100</xdr:colOff>
      <xdr:row>78</xdr:row>
      <xdr:rowOff>163957</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155084</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528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90297</xdr:rowOff>
    </xdr:from>
    <xdr:to>
      <xdr:col>67</xdr:col>
      <xdr:colOff>101600</xdr:colOff>
      <xdr:row>79</xdr:row>
      <xdr:rowOff>20447</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6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11574</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556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43942</xdr:rowOff>
    </xdr:from>
    <xdr:to>
      <xdr:col>85</xdr:col>
      <xdr:colOff>177800</xdr:colOff>
      <xdr:row>74</xdr:row>
      <xdr:rowOff>145542</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273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66819</xdr:rowOff>
    </xdr:from>
    <xdr:ext cx="469744"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25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141224</xdr:rowOff>
    </xdr:from>
    <xdr:to>
      <xdr:col>81</xdr:col>
      <xdr:colOff>101600</xdr:colOff>
      <xdr:row>74</xdr:row>
      <xdr:rowOff>71374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265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87901</xdr:rowOff>
    </xdr:from>
    <xdr:ext cx="469744"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246428" y="1243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112776</xdr:rowOff>
    </xdr:from>
    <xdr:to>
      <xdr:col>76</xdr:col>
      <xdr:colOff>165100</xdr:colOff>
      <xdr:row>79</xdr:row>
      <xdr:rowOff>42926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34053</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03017" y="1357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46610</xdr:rowOff>
    </xdr:from>
    <xdr:to>
      <xdr:col>72</xdr:col>
      <xdr:colOff>38100</xdr:colOff>
      <xdr:row>78</xdr:row>
      <xdr:rowOff>148210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164737</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14017" y="1319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40767</xdr:rowOff>
    </xdr:from>
    <xdr:to>
      <xdr:col>67</xdr:col>
      <xdr:colOff>101600</xdr:colOff>
      <xdr:row>77</xdr:row>
      <xdr:rowOff>142367</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24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158894</xdr:rowOff>
    </xdr:from>
    <xdr:ext cx="469744"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579428" y="130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76454</xdr:rowOff>
    </xdr:from>
    <xdr:to>
      <xdr:col>85</xdr:col>
      <xdr:colOff>127000</xdr:colOff>
      <xdr:row>94</xdr:row>
      <xdr:rowOff>96610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192754"/>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169739</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86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53556</xdr:rowOff>
    </xdr:from>
    <xdr:to>
      <xdr:col>81</xdr:col>
      <xdr:colOff>50800</xdr:colOff>
      <xdr:row>94</xdr:row>
      <xdr:rowOff>96610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169856"/>
          <a:ext cx="8890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56659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3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28715</xdr:rowOff>
    </xdr:from>
    <xdr:to>
      <xdr:col>76</xdr:col>
      <xdr:colOff>114300</xdr:colOff>
      <xdr:row>94</xdr:row>
      <xdr:rowOff>53556</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145015"/>
          <a:ext cx="889000" cy="2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78795</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3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163551</xdr:rowOff>
    </xdr:from>
    <xdr:to>
      <xdr:col>71</xdr:col>
      <xdr:colOff>177800</xdr:colOff>
      <xdr:row>94</xdr:row>
      <xdr:rowOff>28715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108401"/>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54754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3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33341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3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25654</xdr:rowOff>
    </xdr:from>
    <xdr:to>
      <xdr:col>85</xdr:col>
      <xdr:colOff>177800</xdr:colOff>
      <xdr:row>94</xdr:row>
      <xdr:rowOff>127254</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1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48531</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599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45810</xdr:rowOff>
    </xdr:from>
    <xdr:to>
      <xdr:col>81</xdr:col>
      <xdr:colOff>101600</xdr:colOff>
      <xdr:row>94</xdr:row>
      <xdr:rowOff>147410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16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163937</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593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2756</xdr:rowOff>
    </xdr:from>
    <xdr:to>
      <xdr:col>76</xdr:col>
      <xdr:colOff>165100</xdr:colOff>
      <xdr:row>94</xdr:row>
      <xdr:rowOff>104356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1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120883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589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149365</xdr:rowOff>
    </xdr:from>
    <xdr:to>
      <xdr:col>72</xdr:col>
      <xdr:colOff>38100</xdr:colOff>
      <xdr:row>94</xdr:row>
      <xdr:rowOff>79515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0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96042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586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112751</xdr:rowOff>
    </xdr:from>
    <xdr:to>
      <xdr:col>67</xdr:col>
      <xdr:colOff>101600</xdr:colOff>
      <xdr:row>94</xdr:row>
      <xdr:rowOff>42901</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59428</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58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主な構成項目である民生費は、住民一人当たり</a:t>
          </a:r>
          <a:r>
            <a:rPr kumimoji="1" lang="en-US" altLang="ja-JP" sz="1300">
              <a:latin typeface="ＭＳ Ｐゴシック" panose="020B0600070205080204" pitchFamily="50" charset="-128"/>
              <a:ea typeface="ＭＳ Ｐゴシック" panose="020B0600070205080204" pitchFamily="50" charset="-128"/>
            </a:rPr>
            <a:t>176,088</a:t>
          </a:r>
          <a:r>
            <a:rPr kumimoji="1" lang="ja-JP" altLang="en-US" sz="1300">
              <a:latin typeface="ＭＳ Ｐゴシック" panose="020B0600070205080204" pitchFamily="50" charset="-128"/>
              <a:ea typeface="ＭＳ Ｐゴシック" panose="020B0600070205080204" pitchFamily="50" charset="-128"/>
            </a:rPr>
            <a:t>円となっており、生活保護の保護率が低いことなどにより、類似団体平均と比較して低い状況となっている。</a:t>
          </a:r>
        </a:p>
        <a:p>
          <a:r>
            <a:rPr kumimoji="1" lang="ja-JP" altLang="en-US" sz="1300">
              <a:latin typeface="ＭＳ Ｐゴシック" panose="020B0600070205080204" pitchFamily="50" charset="-128"/>
              <a:ea typeface="ＭＳ Ｐゴシック" panose="020B0600070205080204" pitchFamily="50" charset="-128"/>
            </a:rPr>
            <a:t>また、衛生費については、住民一人当たり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57,852</a:t>
          </a:r>
          <a:r>
            <a:rPr kumimoji="1" lang="ja-JP" altLang="en-US" sz="1300">
              <a:latin typeface="ＭＳ Ｐゴシック" panose="020B0600070205080204" pitchFamily="50" charset="-128"/>
              <a:ea typeface="ＭＳ Ｐゴシック" panose="020B0600070205080204" pitchFamily="50" charset="-128"/>
            </a:rPr>
            <a:t>円となっており、原爆被爆者施策を実施していることなどにより、類似団体平均と比較して高い状況となっている。</a:t>
          </a:r>
        </a:p>
        <a:p>
          <a:r>
            <a:rPr kumimoji="1" lang="ja-JP" altLang="en-US" sz="1300">
              <a:latin typeface="ＭＳ Ｐゴシック" panose="020B0600070205080204" pitchFamily="50" charset="-128"/>
              <a:ea typeface="ＭＳ Ｐゴシック" panose="020B0600070205080204" pitchFamily="50" charset="-128"/>
            </a:rPr>
            <a:t>なお、消防費については、消防通信指令管制システム更新整備費の増などにより、前年度と比較して増加している。</a:t>
          </a:r>
        </a:p>
        <a:p>
          <a:r>
            <a:rPr kumimoji="1" lang="ja-JP" altLang="en-US" sz="1300">
              <a:latin typeface="ＭＳ Ｐゴシック" panose="020B0600070205080204" pitchFamily="50" charset="-128"/>
              <a:ea typeface="ＭＳ Ｐゴシック" panose="020B0600070205080204" pitchFamily="50" charset="-128"/>
            </a:rPr>
            <a:t>引き続き、財政運営方針（令和２年度～令和５年度）に掲げた方策を着実に実行し、コスト縮減等に努めていく。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実質収支額は黒字で推移しており、令和元年度は</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億円（標準財政規模比</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％）の黒字となった。</a:t>
          </a:r>
        </a:p>
        <a:p>
          <a:r>
            <a:rPr kumimoji="1" lang="ja-JP" altLang="en-US" sz="1400">
              <a:latin typeface="ＭＳ ゴシック" pitchFamily="49" charset="-128"/>
              <a:ea typeface="ＭＳ ゴシック" pitchFamily="49" charset="-128"/>
            </a:rPr>
            <a:t>また、令和元年度末における財政調整基金残高は、</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億円（前年度比５億円増）となっており、標準財政規模比では</a:t>
          </a:r>
          <a:r>
            <a:rPr kumimoji="1" lang="en-US" altLang="ja-JP" sz="1400">
              <a:latin typeface="ＭＳ ゴシック" pitchFamily="49" charset="-128"/>
              <a:ea typeface="ＭＳ ゴシック" pitchFamily="49" charset="-128"/>
            </a:rPr>
            <a:t>1.21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広島県広島市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指標を算定している平成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年度以降、連結実質赤字は生じていない。</a:t>
          </a:r>
        </a:p>
        <a:p>
          <a:r>
            <a:rPr kumimoji="1" lang="ja-JP" altLang="en-US" sz="1400">
              <a:latin typeface="ＭＳ ゴシック" pitchFamily="49" charset="-128"/>
              <a:ea typeface="ＭＳ ゴシック" pitchFamily="49" charset="-128"/>
            </a:rPr>
            <a:t>令和元年度の連結実質赤字比率に係る黒字は</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億円となっており、標準財政規模比では</a:t>
          </a:r>
          <a:r>
            <a:rPr kumimoji="1" lang="en-US" altLang="ja-JP" sz="1400">
              <a:latin typeface="ＭＳ ゴシック" pitchFamily="49" charset="-128"/>
              <a:ea typeface="ＭＳ ゴシック" pitchFamily="49" charset="-128"/>
            </a:rPr>
            <a:t>6.04</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4;&#31639;&#20418;/038&#65306;&#27770;&#31639;&#32113;&#35336;/R1&#27770;&#31639;&#32113;&#35336;/09_&#36001;&#25919;&#29366;&#27841;&#36039;&#26009;&#38598;/10&#12288;&#36861;&#21152;&#20381;&#38972;&#65288;&#20844;&#20250;&#35336;&#37096;&#20998;&#65289;/04&#12288;&#32207;&#21209;&#30465;&#12408;&#25552;&#20986;/&#12304;&#36001;&#25919;&#29366;&#27841;&#36039;&#26009;&#38598;&#12305;_341002_&#24195;&#23798;&#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223.9</v>
          </cell>
          <cell r="BX51">
            <v>222.8</v>
          </cell>
          <cell r="CF51">
            <v>199.6</v>
          </cell>
          <cell r="CN51">
            <v>190.4</v>
          </cell>
          <cell r="CV51">
            <v>183.7</v>
          </cell>
        </row>
        <row r="53">
          <cell r="BP53">
            <v>60.8</v>
          </cell>
          <cell r="BX53">
            <v>62.4</v>
          </cell>
          <cell r="CF53">
            <v>63.7</v>
          </cell>
          <cell r="CN53">
            <v>65</v>
          </cell>
          <cell r="CV53">
            <v>66.400000000000006</v>
          </cell>
        </row>
        <row r="55">
          <cell r="AN55" t="str">
            <v>類似団体内平均値</v>
          </cell>
          <cell r="BP55">
            <v>124.2</v>
          </cell>
          <cell r="BX55">
            <v>115.7</v>
          </cell>
          <cell r="CF55">
            <v>106</v>
          </cell>
          <cell r="CN55">
            <v>97.6</v>
          </cell>
          <cell r="CV55">
            <v>91.6</v>
          </cell>
        </row>
        <row r="57">
          <cell r="BP57">
            <v>59.4</v>
          </cell>
          <cell r="BX57">
            <v>61</v>
          </cell>
          <cell r="CF57">
            <v>62</v>
          </cell>
          <cell r="CN57">
            <v>62.9</v>
          </cell>
          <cell r="CV57">
            <v>63.3</v>
          </cell>
        </row>
        <row r="72">
          <cell r="BP72" t="str">
            <v>H27</v>
          </cell>
          <cell r="BX72" t="str">
            <v>H28</v>
          </cell>
          <cell r="CF72" t="str">
            <v>H29</v>
          </cell>
          <cell r="CN72" t="str">
            <v>H30</v>
          </cell>
          <cell r="CV72" t="str">
            <v>R01</v>
          </cell>
        </row>
        <row r="73">
          <cell r="AN73" t="str">
            <v>当該団体値</v>
          </cell>
          <cell r="BP73">
            <v>223.9</v>
          </cell>
          <cell r="BX73">
            <v>222.8</v>
          </cell>
          <cell r="CF73">
            <v>199.6</v>
          </cell>
          <cell r="CN73">
            <v>190.4</v>
          </cell>
          <cell r="CV73">
            <v>183.7</v>
          </cell>
        </row>
        <row r="75">
          <cell r="BP75">
            <v>15</v>
          </cell>
          <cell r="BX75">
            <v>14.7</v>
          </cell>
          <cell r="CF75">
            <v>13.8</v>
          </cell>
          <cell r="CN75">
            <v>13.1</v>
          </cell>
          <cell r="CV75">
            <v>12.4</v>
          </cell>
        </row>
        <row r="77">
          <cell r="AN77" t="str">
            <v>類似団体内平均値</v>
          </cell>
          <cell r="BP77">
            <v>124.2</v>
          </cell>
          <cell r="BX77">
            <v>115.7</v>
          </cell>
          <cell r="CF77">
            <v>106</v>
          </cell>
          <cell r="CN77">
            <v>97.6</v>
          </cell>
          <cell r="CV77">
            <v>91.6</v>
          </cell>
        </row>
        <row r="79">
          <cell r="BP79">
            <v>10.9</v>
          </cell>
          <cell r="BX79">
            <v>10.3</v>
          </cell>
          <cell r="CF79">
            <v>9</v>
          </cell>
          <cell r="CN79">
            <v>8</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630898218</v>
      </c>
      <c r="BO4" s="424"/>
      <c r="BP4" s="424"/>
      <c r="BQ4" s="424"/>
      <c r="BR4" s="424"/>
      <c r="BS4" s="424"/>
      <c r="BT4" s="424"/>
      <c r="BU4" s="425"/>
      <c r="BV4" s="423">
        <v>619683855</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0.7</v>
      </c>
      <c r="CU4" s="608"/>
      <c r="CV4" s="608"/>
      <c r="CW4" s="608"/>
      <c r="CX4" s="608"/>
      <c r="CY4" s="608"/>
      <c r="CZ4" s="608"/>
      <c r="DA4" s="609"/>
      <c r="DB4" s="607">
        <v>0.6</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626662840</v>
      </c>
      <c r="BO5" s="429"/>
      <c r="BP5" s="429"/>
      <c r="BQ5" s="429"/>
      <c r="BR5" s="429"/>
      <c r="BS5" s="429"/>
      <c r="BT5" s="429"/>
      <c r="BU5" s="430"/>
      <c r="BV5" s="428">
        <v>616099558</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98.4</v>
      </c>
      <c r="CU5" s="399"/>
      <c r="CV5" s="399"/>
      <c r="CW5" s="399"/>
      <c r="CX5" s="399"/>
      <c r="CY5" s="399"/>
      <c r="CZ5" s="399"/>
      <c r="DA5" s="400"/>
      <c r="DB5" s="398">
        <v>98.1</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101</v>
      </c>
      <c r="AV6" s="486"/>
      <c r="AW6" s="486"/>
      <c r="AX6" s="486"/>
      <c r="AY6" s="408" t="s">
        <v>102</v>
      </c>
      <c r="AZ6" s="409"/>
      <c r="BA6" s="409"/>
      <c r="BB6" s="409"/>
      <c r="BC6" s="409"/>
      <c r="BD6" s="409"/>
      <c r="BE6" s="409"/>
      <c r="BF6" s="409"/>
      <c r="BG6" s="409"/>
      <c r="BH6" s="409"/>
      <c r="BI6" s="409"/>
      <c r="BJ6" s="409"/>
      <c r="BK6" s="409"/>
      <c r="BL6" s="409"/>
      <c r="BM6" s="410"/>
      <c r="BN6" s="428">
        <v>4235378</v>
      </c>
      <c r="BO6" s="429"/>
      <c r="BP6" s="429"/>
      <c r="BQ6" s="429"/>
      <c r="BR6" s="429"/>
      <c r="BS6" s="429"/>
      <c r="BT6" s="429"/>
      <c r="BU6" s="430"/>
      <c r="BV6" s="428">
        <v>3584297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108.2</v>
      </c>
      <c r="CU6" s="582"/>
      <c r="CV6" s="582"/>
      <c r="CW6" s="582"/>
      <c r="CX6" s="582"/>
      <c r="CY6" s="582"/>
      <c r="CZ6" s="582"/>
      <c r="DA6" s="583"/>
      <c r="DB6" s="581">
        <v>109.6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2059499</v>
      </c>
      <c r="BO7" s="429"/>
      <c r="BP7" s="429"/>
      <c r="BQ7" s="429"/>
      <c r="BR7" s="429"/>
      <c r="BS7" s="429"/>
      <c r="BT7" s="429"/>
      <c r="BU7" s="430"/>
      <c r="BV7" s="428">
        <v>1586303</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328072264</v>
      </c>
      <c r="CU7" s="429"/>
      <c r="CV7" s="429"/>
      <c r="CW7" s="429"/>
      <c r="CX7" s="429"/>
      <c r="CY7" s="429"/>
      <c r="CZ7" s="429"/>
      <c r="DA7" s="430"/>
      <c r="DB7" s="428">
        <v>327147073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2175879</v>
      </c>
      <c r="BO8" s="429"/>
      <c r="BP8" s="429"/>
      <c r="BQ8" s="429"/>
      <c r="BR8" s="429"/>
      <c r="BS8" s="429"/>
      <c r="BT8" s="429"/>
      <c r="BU8" s="430"/>
      <c r="BV8" s="428">
        <v>1997994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0.83</v>
      </c>
      <c r="CU8" s="542"/>
      <c r="CV8" s="542"/>
      <c r="CW8" s="542"/>
      <c r="CX8" s="542"/>
      <c r="CY8" s="542"/>
      <c r="CZ8" s="542"/>
      <c r="DA8" s="543"/>
      <c r="DB8" s="541">
        <v>0.83</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1194034</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177885</v>
      </c>
      <c r="BO9" s="429"/>
      <c r="BP9" s="429"/>
      <c r="BQ9" s="429"/>
      <c r="BR9" s="429"/>
      <c r="BS9" s="429"/>
      <c r="BT9" s="429"/>
      <c r="BU9" s="430"/>
      <c r="BV9" s="428">
        <v>-505103</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18.2</v>
      </c>
      <c r="CU9" s="399"/>
      <c r="CV9" s="399"/>
      <c r="CW9" s="399"/>
      <c r="CX9" s="399"/>
      <c r="CY9" s="399"/>
      <c r="CZ9" s="399"/>
      <c r="DA9" s="400"/>
      <c r="DB9" s="398">
        <v>17.899999999999999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1173843</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903319</v>
      </c>
      <c r="BO10" s="429"/>
      <c r="BP10" s="429"/>
      <c r="BQ10" s="429"/>
      <c r="BR10" s="429"/>
      <c r="BS10" s="429"/>
      <c r="BT10" s="429"/>
      <c r="BU10" s="430"/>
      <c r="BV10" s="428">
        <v>1225327</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1195775</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370000</v>
      </c>
      <c r="BO12" s="429"/>
      <c r="BP12" s="429"/>
      <c r="BQ12" s="429"/>
      <c r="BR12" s="429"/>
      <c r="BS12" s="429"/>
      <c r="BT12" s="429"/>
      <c r="BU12" s="430"/>
      <c r="BV12" s="428">
        <v>1945963</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129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1175424</v>
      </c>
      <c r="S13" s="532"/>
      <c r="T13" s="532"/>
      <c r="U13" s="532"/>
      <c r="V13" s="533"/>
      <c r="W13" s="519" t="s">
        <v>141</v>
      </c>
      <c r="X13" s="441"/>
      <c r="Y13" s="441"/>
      <c r="Z13" s="441"/>
      <c r="AA13" s="441"/>
      <c r="AB13" s="442"/>
      <c r="AC13" s="404">
        <v>5259</v>
      </c>
      <c r="AD13" s="405"/>
      <c r="AE13" s="405"/>
      <c r="AF13" s="405"/>
      <c r="AG13" s="406"/>
      <c r="AH13" s="404">
        <v>5442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711204</v>
      </c>
      <c r="BO13" s="429"/>
      <c r="BP13" s="429"/>
      <c r="BQ13" s="429"/>
      <c r="BR13" s="429"/>
      <c r="BS13" s="429"/>
      <c r="BT13" s="429"/>
      <c r="BU13" s="430"/>
      <c r="BV13" s="428">
        <v>-1225739</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12.4</v>
      </c>
      <c r="CU13" s="399"/>
      <c r="CV13" s="399"/>
      <c r="CW13" s="399"/>
      <c r="CX13" s="399"/>
      <c r="CY13" s="399"/>
      <c r="CZ13" s="399"/>
      <c r="DA13" s="400"/>
      <c r="DB13" s="398">
        <v>13.1</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1196138</v>
      </c>
      <c r="S14" s="532"/>
      <c r="T14" s="532"/>
      <c r="U14" s="532"/>
      <c r="V14" s="533"/>
      <c r="W14" s="534"/>
      <c r="X14" s="444"/>
      <c r="Y14" s="444"/>
      <c r="Z14" s="444"/>
      <c r="AA14" s="444"/>
      <c r="AB14" s="445"/>
      <c r="AC14" s="524">
        <v>1</v>
      </c>
      <c r="AD14" s="525"/>
      <c r="AE14" s="525"/>
      <c r="AF14" s="525"/>
      <c r="AG14" s="526"/>
      <c r="AH14" s="524">
        <v>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183.7</v>
      </c>
      <c r="CU14" s="536"/>
      <c r="CV14" s="536"/>
      <c r="CW14" s="536"/>
      <c r="CX14" s="536"/>
      <c r="CY14" s="536"/>
      <c r="CZ14" s="536"/>
      <c r="DA14" s="537"/>
      <c r="DB14" s="535">
        <v>190.4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1176951</v>
      </c>
      <c r="S15" s="532"/>
      <c r="T15" s="532"/>
      <c r="U15" s="532"/>
      <c r="V15" s="533"/>
      <c r="W15" s="519" t="s">
        <v>149</v>
      </c>
      <c r="X15" s="441"/>
      <c r="Y15" s="441"/>
      <c r="Z15" s="441"/>
      <c r="AA15" s="441"/>
      <c r="AB15" s="442"/>
      <c r="AC15" s="404">
        <v>123553</v>
      </c>
      <c r="AD15" s="405"/>
      <c r="AE15" s="405"/>
      <c r="AF15" s="405"/>
      <c r="AG15" s="406"/>
      <c r="AH15" s="404">
        <v>114782</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202560510</v>
      </c>
      <c r="BO15" s="424"/>
      <c r="BP15" s="424"/>
      <c r="BQ15" s="424"/>
      <c r="BR15" s="424"/>
      <c r="BS15" s="424"/>
      <c r="BT15" s="424"/>
      <c r="BU15" s="425"/>
      <c r="BV15" s="423">
        <v>199889952</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22.6</v>
      </c>
      <c r="AD16" s="525"/>
      <c r="AE16" s="525"/>
      <c r="AF16" s="525"/>
      <c r="AG16" s="526"/>
      <c r="AH16" s="524">
        <v>21.7</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246783968</v>
      </c>
      <c r="BO16" s="429"/>
      <c r="BP16" s="429"/>
      <c r="BQ16" s="429"/>
      <c r="BR16" s="429"/>
      <c r="BS16" s="429"/>
      <c r="BT16" s="429"/>
      <c r="BU16" s="430"/>
      <c r="BV16" s="428">
        <v>240743618</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417528</v>
      </c>
      <c r="AD17" s="405"/>
      <c r="AE17" s="405"/>
      <c r="AF17" s="405"/>
      <c r="AG17" s="406"/>
      <c r="AH17" s="404">
        <v>409570</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254618431</v>
      </c>
      <c r="BO17" s="429"/>
      <c r="BP17" s="429"/>
      <c r="BQ17" s="429"/>
      <c r="BR17" s="429"/>
      <c r="BS17" s="429"/>
      <c r="BT17" s="429"/>
      <c r="BU17" s="430"/>
      <c r="BV17" s="428">
        <v>251226087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906.68</v>
      </c>
      <c r="M18" s="493"/>
      <c r="N18" s="493"/>
      <c r="O18" s="493"/>
      <c r="P18" s="493"/>
      <c r="Q18" s="493"/>
      <c r="R18" s="494"/>
      <c r="S18" s="494"/>
      <c r="T18" s="494"/>
      <c r="U18" s="494"/>
      <c r="V18" s="495"/>
      <c r="W18" s="509"/>
      <c r="X18" s="510"/>
      <c r="Y18" s="510"/>
      <c r="Z18" s="510"/>
      <c r="AA18" s="510"/>
      <c r="AB18" s="520"/>
      <c r="AC18" s="392">
        <v>76.400000000000006</v>
      </c>
      <c r="AD18" s="393"/>
      <c r="AE18" s="393"/>
      <c r="AF18" s="393"/>
      <c r="AG18" s="496"/>
      <c r="AH18" s="392">
        <v>77.3</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331165423</v>
      </c>
      <c r="BO18" s="429"/>
      <c r="BP18" s="429"/>
      <c r="BQ18" s="429"/>
      <c r="BR18" s="429"/>
      <c r="BS18" s="429"/>
      <c r="BT18" s="429"/>
      <c r="BU18" s="430"/>
      <c r="BV18" s="428">
        <v>328114620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1317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363637324</v>
      </c>
      <c r="BO19" s="429"/>
      <c r="BP19" s="429"/>
      <c r="BQ19" s="429"/>
      <c r="BR19" s="429"/>
      <c r="BS19" s="429"/>
      <c r="BT19" s="429"/>
      <c r="BU19" s="430"/>
      <c r="BV19" s="428">
        <v>366855999</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531605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1049050888</v>
      </c>
      <c r="BO23" s="429"/>
      <c r="BP23" s="429"/>
      <c r="BQ23" s="429"/>
      <c r="BR23" s="429"/>
      <c r="BS23" s="429"/>
      <c r="BT23" s="429"/>
      <c r="BU23" s="430"/>
      <c r="BV23" s="428">
        <v>1032554256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12445</v>
      </c>
      <c r="R24" s="405"/>
      <c r="S24" s="405"/>
      <c r="T24" s="405"/>
      <c r="U24" s="405"/>
      <c r="V24" s="406"/>
      <c r="W24" s="470"/>
      <c r="X24" s="461"/>
      <c r="Y24" s="462"/>
      <c r="Z24" s="401" t="s">
        <v>173</v>
      </c>
      <c r="AA24" s="402"/>
      <c r="AB24" s="402"/>
      <c r="AC24" s="402"/>
      <c r="AD24" s="402"/>
      <c r="AE24" s="402"/>
      <c r="AF24" s="402"/>
      <c r="AG24" s="403"/>
      <c r="AH24" s="404">
        <v>7840</v>
      </c>
      <c r="AI24" s="405"/>
      <c r="AJ24" s="405"/>
      <c r="AK24" s="405"/>
      <c r="AL24" s="406"/>
      <c r="AM24" s="404">
        <v>24076640</v>
      </c>
      <c r="AN24" s="405"/>
      <c r="AO24" s="405"/>
      <c r="AP24" s="405"/>
      <c r="AQ24" s="405"/>
      <c r="AR24" s="406"/>
      <c r="AS24" s="404">
        <v>3071</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137741014</v>
      </c>
      <c r="BO24" s="429"/>
      <c r="BP24" s="429"/>
      <c r="BQ24" s="429"/>
      <c r="BR24" s="429"/>
      <c r="BS24" s="429"/>
      <c r="BT24" s="429"/>
      <c r="BU24" s="430"/>
      <c r="BV24" s="428">
        <v>143817180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9975</v>
      </c>
      <c r="R25" s="405"/>
      <c r="S25" s="405"/>
      <c r="T25" s="405"/>
      <c r="U25" s="405"/>
      <c r="V25" s="406"/>
      <c r="W25" s="470"/>
      <c r="X25" s="461"/>
      <c r="Y25" s="462"/>
      <c r="Z25" s="401" t="s">
        <v>176</v>
      </c>
      <c r="AA25" s="402"/>
      <c r="AB25" s="402"/>
      <c r="AC25" s="402"/>
      <c r="AD25" s="402"/>
      <c r="AE25" s="402"/>
      <c r="AF25" s="402"/>
      <c r="AG25" s="403"/>
      <c r="AH25" s="404">
        <v>1353</v>
      </c>
      <c r="AI25" s="405"/>
      <c r="AJ25" s="405"/>
      <c r="AK25" s="405"/>
      <c r="AL25" s="406"/>
      <c r="AM25" s="404">
        <v>3781635</v>
      </c>
      <c r="AN25" s="405"/>
      <c r="AO25" s="405"/>
      <c r="AP25" s="405"/>
      <c r="AQ25" s="405"/>
      <c r="AR25" s="406"/>
      <c r="AS25" s="404">
        <v>2795</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122294314</v>
      </c>
      <c r="BO25" s="424"/>
      <c r="BP25" s="424"/>
      <c r="BQ25" s="424"/>
      <c r="BR25" s="424"/>
      <c r="BS25" s="424"/>
      <c r="BT25" s="424"/>
      <c r="BU25" s="425"/>
      <c r="BV25" s="423">
        <v>117470449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7505</v>
      </c>
      <c r="R26" s="405"/>
      <c r="S26" s="405"/>
      <c r="T26" s="405"/>
      <c r="U26" s="405"/>
      <c r="V26" s="406"/>
      <c r="W26" s="470"/>
      <c r="X26" s="461"/>
      <c r="Y26" s="462"/>
      <c r="Z26" s="401" t="s">
        <v>179</v>
      </c>
      <c r="AA26" s="483"/>
      <c r="AB26" s="483"/>
      <c r="AC26" s="483"/>
      <c r="AD26" s="483"/>
      <c r="AE26" s="483"/>
      <c r="AF26" s="483"/>
      <c r="AG26" s="484"/>
      <c r="AH26" s="404">
        <v>559</v>
      </c>
      <c r="AI26" s="405"/>
      <c r="AJ26" s="405"/>
      <c r="AK26" s="405"/>
      <c r="AL26" s="406"/>
      <c r="AM26" s="404">
        <v>1900600</v>
      </c>
      <c r="AN26" s="405"/>
      <c r="AO26" s="405"/>
      <c r="AP26" s="405"/>
      <c r="AQ26" s="405"/>
      <c r="AR26" s="406"/>
      <c r="AS26" s="404">
        <v>3400</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v>3322896</v>
      </c>
      <c r="BO26" s="429"/>
      <c r="BP26" s="429"/>
      <c r="BQ26" s="429"/>
      <c r="BR26" s="429"/>
      <c r="BS26" s="429"/>
      <c r="BT26" s="429"/>
      <c r="BU26" s="430"/>
      <c r="BV26" s="428">
        <v>3321347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10600</v>
      </c>
      <c r="R27" s="405"/>
      <c r="S27" s="405"/>
      <c r="T27" s="405"/>
      <c r="U27" s="405"/>
      <c r="V27" s="406"/>
      <c r="W27" s="470"/>
      <c r="X27" s="461"/>
      <c r="Y27" s="462"/>
      <c r="Z27" s="401" t="s">
        <v>182</v>
      </c>
      <c r="AA27" s="402"/>
      <c r="AB27" s="402"/>
      <c r="AC27" s="402"/>
      <c r="AD27" s="402"/>
      <c r="AE27" s="402"/>
      <c r="AF27" s="402"/>
      <c r="AG27" s="403"/>
      <c r="AH27" s="404">
        <v>5599</v>
      </c>
      <c r="AI27" s="405"/>
      <c r="AJ27" s="405"/>
      <c r="AK27" s="405"/>
      <c r="AL27" s="406"/>
      <c r="AM27" s="404">
        <v>19475390</v>
      </c>
      <c r="AN27" s="405"/>
      <c r="AO27" s="405"/>
      <c r="AP27" s="405"/>
      <c r="AQ27" s="405"/>
      <c r="AR27" s="406"/>
      <c r="AS27" s="404">
        <v>3478</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t="s">
        <v>184</v>
      </c>
      <c r="BO27" s="432"/>
      <c r="BP27" s="432"/>
      <c r="BQ27" s="432"/>
      <c r="BR27" s="432"/>
      <c r="BS27" s="432"/>
      <c r="BT27" s="432"/>
      <c r="BU27" s="433"/>
      <c r="BV27" s="431" t="s">
        <v>185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186</v>
      </c>
      <c r="F28" s="402"/>
      <c r="G28" s="402"/>
      <c r="H28" s="402"/>
      <c r="I28" s="402"/>
      <c r="J28" s="402"/>
      <c r="K28" s="403"/>
      <c r="L28" s="404">
        <v>1</v>
      </c>
      <c r="M28" s="405"/>
      <c r="N28" s="405"/>
      <c r="O28" s="405"/>
      <c r="P28" s="406"/>
      <c r="Q28" s="404">
        <v>9300</v>
      </c>
      <c r="R28" s="405"/>
      <c r="S28" s="405"/>
      <c r="T28" s="405"/>
      <c r="U28" s="405"/>
      <c r="V28" s="406"/>
      <c r="W28" s="470"/>
      <c r="X28" s="461"/>
      <c r="Y28" s="462"/>
      <c r="Z28" s="401" t="s">
        <v>187</v>
      </c>
      <c r="AA28" s="402"/>
      <c r="AB28" s="402"/>
      <c r="AC28" s="402"/>
      <c r="AD28" s="402"/>
      <c r="AE28" s="402"/>
      <c r="AF28" s="402"/>
      <c r="AG28" s="403"/>
      <c r="AH28" s="404" t="s">
        <v>130</v>
      </c>
      <c r="AI28" s="405"/>
      <c r="AJ28" s="405"/>
      <c r="AK28" s="405"/>
      <c r="AL28" s="406"/>
      <c r="AM28" s="404" t="s">
        <v>130</v>
      </c>
      <c r="AN28" s="405"/>
      <c r="AO28" s="405"/>
      <c r="AP28" s="405"/>
      <c r="AQ28" s="405"/>
      <c r="AR28" s="406"/>
      <c r="AS28" s="404" t="s">
        <v>130</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3984192</v>
      </c>
      <c r="BO28" s="424"/>
      <c r="BP28" s="424"/>
      <c r="BQ28" s="424"/>
      <c r="BR28" s="424"/>
      <c r="BS28" s="424"/>
      <c r="BT28" s="424"/>
      <c r="BU28" s="425"/>
      <c r="BV28" s="423">
        <v>3450873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52</v>
      </c>
      <c r="M29" s="405"/>
      <c r="N29" s="405"/>
      <c r="O29" s="405"/>
      <c r="P29" s="406"/>
      <c r="Q29" s="404">
        <v>8600</v>
      </c>
      <c r="R29" s="405"/>
      <c r="S29" s="405"/>
      <c r="T29" s="405"/>
      <c r="U29" s="405"/>
      <c r="V29" s="406"/>
      <c r="W29" s="471"/>
      <c r="X29" s="472"/>
      <c r="Y29" s="473"/>
      <c r="Z29" s="401" t="s">
        <v>190</v>
      </c>
      <c r="AA29" s="402"/>
      <c r="AB29" s="402"/>
      <c r="AC29" s="402"/>
      <c r="AD29" s="402"/>
      <c r="AE29" s="402"/>
      <c r="AF29" s="402"/>
      <c r="AG29" s="403"/>
      <c r="AH29" s="404">
        <v>13439</v>
      </c>
      <c r="AI29" s="405"/>
      <c r="AJ29" s="405"/>
      <c r="AK29" s="405"/>
      <c r="AL29" s="406"/>
      <c r="AM29" s="404">
        <v>43552030</v>
      </c>
      <c r="AN29" s="405"/>
      <c r="AO29" s="405"/>
      <c r="AP29" s="405"/>
      <c r="AQ29" s="405"/>
      <c r="AR29" s="406"/>
      <c r="AS29" s="404">
        <v>3241</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t="s">
        <v>130</v>
      </c>
      <c r="BO29" s="429"/>
      <c r="BP29" s="429"/>
      <c r="BQ29" s="429"/>
      <c r="BR29" s="429"/>
      <c r="BS29" s="429"/>
      <c r="BT29" s="429"/>
      <c r="BU29" s="430"/>
      <c r="BV29" s="428" t="s">
        <v>184</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6435398</v>
      </c>
      <c r="BO30" s="432"/>
      <c r="BP30" s="432"/>
      <c r="BQ30" s="432"/>
      <c r="BR30" s="432"/>
      <c r="BS30" s="432"/>
      <c r="BT30" s="432"/>
      <c r="BU30" s="433"/>
      <c r="BV30" s="431">
        <v>5077033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202</v>
      </c>
      <c r="X33" s="390"/>
      <c r="Y33" s="390"/>
      <c r="Z33" s="390"/>
      <c r="AA33" s="390"/>
      <c r="AB33" s="390"/>
      <c r="AC33" s="390"/>
      <c r="AD33" s="390"/>
      <c r="AE33" s="390"/>
      <c r="AF33" s="390"/>
      <c r="AG33" s="390"/>
      <c r="AH33" s="390"/>
      <c r="AI33" s="390"/>
      <c r="AJ33" s="390"/>
      <c r="AK33" s="390"/>
      <c r="AL33" s="216"/>
      <c r="AM33" s="391" t="s">
        <v>199</v>
      </c>
      <c r="AN33" s="391"/>
      <c r="AO33" s="390" t="s">
        <v>202</v>
      </c>
      <c r="AP33" s="390"/>
      <c r="AQ33" s="390"/>
      <c r="AR33" s="390"/>
      <c r="AS33" s="390"/>
      <c r="AT33" s="390"/>
      <c r="AU33" s="390"/>
      <c r="AV33" s="390"/>
      <c r="AW33" s="390"/>
      <c r="AX33" s="390"/>
      <c r="AY33" s="390"/>
      <c r="AZ33" s="390"/>
      <c r="BA33" s="390"/>
      <c r="BB33" s="390"/>
      <c r="BC33" s="390"/>
      <c r="BD33" s="217"/>
      <c r="BE33" s="390" t="s">
        <v>203</v>
      </c>
      <c r="BF33" s="390"/>
      <c r="BG33" s="390" t="s">
        <v>204</v>
      </c>
      <c r="BH33" s="390"/>
      <c r="BI33" s="390"/>
      <c r="BJ33" s="390"/>
      <c r="BK33" s="390"/>
      <c r="BL33" s="390"/>
      <c r="BM33" s="390"/>
      <c r="BN33" s="390"/>
      <c r="BO33" s="390"/>
      <c r="BP33" s="390"/>
      <c r="BQ33" s="390"/>
      <c r="BR33" s="390"/>
      <c r="BS33" s="390"/>
      <c r="BT33" s="390"/>
      <c r="BU33" s="390"/>
      <c r="BV33" s="217"/>
      <c r="BW33" s="391" t="s">
        <v>203</v>
      </c>
      <c r="BX33" s="391"/>
      <c r="BY33" s="390" t="s">
        <v>205</v>
      </c>
      <c r="BZ33" s="390"/>
      <c r="CA33" s="390"/>
      <c r="CB33" s="390"/>
      <c r="CC33" s="390"/>
      <c r="CD33" s="390"/>
      <c r="CE33" s="390"/>
      <c r="CF33" s="390"/>
      <c r="CG33" s="390"/>
      <c r="CH33" s="390"/>
      <c r="CI33" s="390"/>
      <c r="CJ33" s="390"/>
      <c r="CK33" s="390"/>
      <c r="CL33" s="390"/>
      <c r="CM33" s="390"/>
      <c r="CN33" s="216"/>
      <c r="CO33" s="391" t="s">
        <v>201</v>
      </c>
      <c r="CP33" s="391"/>
      <c r="CQ33" s="390" t="s">
        <v>206</v>
      </c>
      <c r="CR33" s="390"/>
      <c r="CS33" s="390"/>
      <c r="CT33" s="390"/>
      <c r="CU33" s="390"/>
      <c r="CV33" s="390"/>
      <c r="CW33" s="390"/>
      <c r="CX33" s="390"/>
      <c r="CY33" s="390"/>
      <c r="CZ33" s="390"/>
      <c r="DA33" s="390"/>
      <c r="DB33" s="390"/>
      <c r="DC33" s="390"/>
      <c r="DD33" s="390"/>
      <c r="DE33" s="390"/>
      <c r="DF33" s="216"/>
      <c r="DG33" s="389" t="s">
        <v>207</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10</v>
      </c>
      <c r="V34" s="387"/>
      <c r="W34" s="386" t="str">
        <f>IF('各会計、関係団体の財政状況及び健全化判断比率'!B28="","",'各会計、関係団体の財政状況及び健全化判断比率'!B28)</f>
        <v>後期高齢者医療事業特別会計</v>
      </c>
      <c r="X34" s="386"/>
      <c r="Y34" s="386"/>
      <c r="Z34" s="386"/>
      <c r="AA34" s="386"/>
      <c r="AB34" s="386"/>
      <c r="AC34" s="386"/>
      <c r="AD34" s="386"/>
      <c r="AE34" s="386"/>
      <c r="AF34" s="386"/>
      <c r="AG34" s="386"/>
      <c r="AH34" s="386"/>
      <c r="AI34" s="386"/>
      <c r="AJ34" s="386"/>
      <c r="AK34" s="386"/>
      <c r="AL34" s="214"/>
      <c r="AM34" s="387">
        <f>IF(AO34="","",MAX(C34:D43,U34:V43)+1)</f>
        <v>15</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18</v>
      </c>
      <c r="BF34" s="387"/>
      <c r="BG34" s="386" t="str">
        <f>IF('各会計、関係団体の財政状況及び健全化判断比率'!B36="","",'各会計、関係団体の財政状況及び健全化判断比率'!B36)</f>
        <v>中央卸売市場事業特別会計</v>
      </c>
      <c r="BH34" s="386"/>
      <c r="BI34" s="386"/>
      <c r="BJ34" s="386"/>
      <c r="BK34" s="386"/>
      <c r="BL34" s="386"/>
      <c r="BM34" s="386"/>
      <c r="BN34" s="386"/>
      <c r="BO34" s="386"/>
      <c r="BP34" s="386"/>
      <c r="BQ34" s="386"/>
      <c r="BR34" s="386"/>
      <c r="BS34" s="386"/>
      <c r="BT34" s="386"/>
      <c r="BU34" s="386"/>
      <c r="BV34" s="214"/>
      <c r="BW34" s="387">
        <f>IF(BY34="","",MAX(C34:D43,U34:V43,AM34:AN43,BE34:BF43)+1)</f>
        <v>21</v>
      </c>
      <c r="BX34" s="387"/>
      <c r="BY34" s="386" t="str">
        <f>IF('各会計、関係団体の財政状況及び健全化判断比率'!B68="","",'各会計、関係団体の財政状況及び健全化判断比率'!B68)</f>
        <v>安芸地区衛生施設管理組合（一般会計）</v>
      </c>
      <c r="BZ34" s="386"/>
      <c r="CA34" s="386"/>
      <c r="CB34" s="386"/>
      <c r="CC34" s="386"/>
      <c r="CD34" s="386"/>
      <c r="CE34" s="386"/>
      <c r="CF34" s="386"/>
      <c r="CG34" s="386"/>
      <c r="CH34" s="386"/>
      <c r="CI34" s="386"/>
      <c r="CJ34" s="386"/>
      <c r="CK34" s="386"/>
      <c r="CL34" s="386"/>
      <c r="CM34" s="386"/>
      <c r="CN34" s="214"/>
      <c r="CO34" s="387">
        <f>IF(CQ34="","",MAX(C34:D43,U34:V43,AM34:AN43,BE34:BF43,BW34:BX43)+1)</f>
        <v>26</v>
      </c>
      <c r="CP34" s="387"/>
      <c r="CQ34" s="386" t="str">
        <f>IF('各会計、関係団体の財政状況及び健全化判断比率'!BS7="","",'各会計、関係団体の財政状況及び健全化判断比率'!BS7)</f>
        <v>（株）広島バスセンター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住宅資金貸付特別会計</v>
      </c>
      <c r="F35" s="386"/>
      <c r="G35" s="386"/>
      <c r="H35" s="386"/>
      <c r="I35" s="386"/>
      <c r="J35" s="386"/>
      <c r="K35" s="386"/>
      <c r="L35" s="386"/>
      <c r="M35" s="386"/>
      <c r="N35" s="386"/>
      <c r="O35" s="386"/>
      <c r="P35" s="386"/>
      <c r="Q35" s="386"/>
      <c r="R35" s="386"/>
      <c r="S35" s="386"/>
      <c r="T35" s="214"/>
      <c r="U35" s="387">
        <f>IF(W35="","",U34+1)</f>
        <v>11</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16</v>
      </c>
      <c r="AN35" s="387"/>
      <c r="AO35" s="386" t="str">
        <f>IF('各会計、関係団体の財政状況及び健全化判断比率'!B34="","",'各会計、関係団体の財政状況及び健全化判断比率'!B34)</f>
        <v>下水道事業会計</v>
      </c>
      <c r="AP35" s="386"/>
      <c r="AQ35" s="386"/>
      <c r="AR35" s="386"/>
      <c r="AS35" s="386"/>
      <c r="AT35" s="386"/>
      <c r="AU35" s="386"/>
      <c r="AV35" s="386"/>
      <c r="AW35" s="386"/>
      <c r="AX35" s="386"/>
      <c r="AY35" s="386"/>
      <c r="AZ35" s="386"/>
      <c r="BA35" s="386"/>
      <c r="BB35" s="386"/>
      <c r="BC35" s="386"/>
      <c r="BD35" s="214"/>
      <c r="BE35" s="387">
        <f t="shared" ref="BE35:BE43" si="1">IF(BG35="","",BE34+1)</f>
        <v>19</v>
      </c>
      <c r="BF35" s="387"/>
      <c r="BG35" s="386" t="str">
        <f>IF('各会計、関係団体の財政状況及び健全化判断比率'!B37="","",'各会計、関係団体の財政状況及び健全化判断比率'!B37)</f>
        <v>国民宿舎湯来ロッジ等特別会計</v>
      </c>
      <c r="BH35" s="386"/>
      <c r="BI35" s="386"/>
      <c r="BJ35" s="386"/>
      <c r="BK35" s="386"/>
      <c r="BL35" s="386"/>
      <c r="BM35" s="386"/>
      <c r="BN35" s="386"/>
      <c r="BO35" s="386"/>
      <c r="BP35" s="386"/>
      <c r="BQ35" s="386"/>
      <c r="BR35" s="386"/>
      <c r="BS35" s="386"/>
      <c r="BT35" s="386"/>
      <c r="BU35" s="386"/>
      <c r="BV35" s="214"/>
      <c r="BW35" s="387">
        <f t="shared" ref="BW35:BW43" si="2">IF(BY35="","",BW34+1)</f>
        <v>22</v>
      </c>
      <c r="BX35" s="387"/>
      <c r="BY35" s="386" t="str">
        <f>IF('各会計、関係団体の財政状況及び健全化判断比率'!B69="","",'各会計、関係団体の財政状況及び健全化判断比率'!B69)</f>
        <v>安芸地区衛生施設管理組合（安芸地区広域ごみ焼却場事業特別会計）</v>
      </c>
      <c r="BZ35" s="386"/>
      <c r="CA35" s="386"/>
      <c r="CB35" s="386"/>
      <c r="CC35" s="386"/>
      <c r="CD35" s="386"/>
      <c r="CE35" s="386"/>
      <c r="CF35" s="386"/>
      <c r="CG35" s="386"/>
      <c r="CH35" s="386"/>
      <c r="CI35" s="386"/>
      <c r="CJ35" s="386"/>
      <c r="CK35" s="386"/>
      <c r="CL35" s="386"/>
      <c r="CM35" s="386"/>
      <c r="CN35" s="214"/>
      <c r="CO35" s="387">
        <f t="shared" ref="CO35:CO43" si="3">IF(CQ35="","",CO34+1)</f>
        <v>27</v>
      </c>
      <c r="CP35" s="387"/>
      <c r="CQ35" s="386" t="str">
        <f>IF('各会計、関係団体の財政状況及び健全化判断比率'!BS8="","",'各会計、関係団体の財政状況及び健全化判断比率'!BS8)</f>
        <v>広島交通（株）</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母子父子寡婦福祉資金貸付特別会計</v>
      </c>
      <c r="F36" s="386"/>
      <c r="G36" s="386"/>
      <c r="H36" s="386"/>
      <c r="I36" s="386"/>
      <c r="J36" s="386"/>
      <c r="K36" s="386"/>
      <c r="L36" s="386"/>
      <c r="M36" s="386"/>
      <c r="N36" s="386"/>
      <c r="O36" s="386"/>
      <c r="P36" s="386"/>
      <c r="Q36" s="386"/>
      <c r="R36" s="386"/>
      <c r="S36" s="386"/>
      <c r="T36" s="214"/>
      <c r="U36" s="387">
        <f t="shared" ref="U36:U43" si="4">IF(W36="","",U35+1)</f>
        <v>12</v>
      </c>
      <c r="V36" s="387"/>
      <c r="W36" s="386" t="str">
        <f>IF('各会計、関係団体の財政状況及び健全化判断比率'!B30="","",'各会計、関係団体の財政状況及び健全化判断比率'!B30)</f>
        <v>国民健康保険事業特別会計</v>
      </c>
      <c r="X36" s="386"/>
      <c r="Y36" s="386"/>
      <c r="Z36" s="386"/>
      <c r="AA36" s="386"/>
      <c r="AB36" s="386"/>
      <c r="AC36" s="386"/>
      <c r="AD36" s="386"/>
      <c r="AE36" s="386"/>
      <c r="AF36" s="386"/>
      <c r="AG36" s="386"/>
      <c r="AH36" s="386"/>
      <c r="AI36" s="386"/>
      <c r="AJ36" s="386"/>
      <c r="AK36" s="386"/>
      <c r="AL36" s="214"/>
      <c r="AM36" s="387">
        <f t="shared" si="0"/>
        <v>17</v>
      </c>
      <c r="AN36" s="387"/>
      <c r="AO36" s="386" t="str">
        <f>IF('各会計、関係団体の財政状況及び健全化判断比率'!B35="","",'各会計、関係団体の財政状況及び健全化判断比率'!B35)</f>
        <v>安芸市民病院事業会計</v>
      </c>
      <c r="AP36" s="386"/>
      <c r="AQ36" s="386"/>
      <c r="AR36" s="386"/>
      <c r="AS36" s="386"/>
      <c r="AT36" s="386"/>
      <c r="AU36" s="386"/>
      <c r="AV36" s="386"/>
      <c r="AW36" s="386"/>
      <c r="AX36" s="386"/>
      <c r="AY36" s="386"/>
      <c r="AZ36" s="386"/>
      <c r="BA36" s="386"/>
      <c r="BB36" s="386"/>
      <c r="BC36" s="386"/>
      <c r="BD36" s="214"/>
      <c r="BE36" s="387">
        <f t="shared" si="1"/>
        <v>20</v>
      </c>
      <c r="BF36" s="387"/>
      <c r="BG36" s="386" t="str">
        <f>IF('各会計、関係団体の財政状況及び健全化判断比率'!B38="","",'各会計、関係団体の財政状況及び健全化判断比率'!B38)</f>
        <v>開発事業特別会計</v>
      </c>
      <c r="BH36" s="386"/>
      <c r="BI36" s="386"/>
      <c r="BJ36" s="386"/>
      <c r="BK36" s="386"/>
      <c r="BL36" s="386"/>
      <c r="BM36" s="386"/>
      <c r="BN36" s="386"/>
      <c r="BO36" s="386"/>
      <c r="BP36" s="386"/>
      <c r="BQ36" s="386"/>
      <c r="BR36" s="386"/>
      <c r="BS36" s="386"/>
      <c r="BT36" s="386"/>
      <c r="BU36" s="386"/>
      <c r="BV36" s="214"/>
      <c r="BW36" s="387">
        <f t="shared" si="2"/>
        <v>23</v>
      </c>
      <c r="BX36" s="387"/>
      <c r="BY36" s="386" t="str">
        <f>IF('各会計、関係団体の財政状況及び健全化判断比率'!B70="","",'各会計、関係団体の財政状況及び健全化判断比率'!B70)</f>
        <v>広島県後期高齢者医療広域連合（一般会計）</v>
      </c>
      <c r="BZ36" s="386"/>
      <c r="CA36" s="386"/>
      <c r="CB36" s="386"/>
      <c r="CC36" s="386"/>
      <c r="CD36" s="386"/>
      <c r="CE36" s="386"/>
      <c r="CF36" s="386"/>
      <c r="CG36" s="386"/>
      <c r="CH36" s="386"/>
      <c r="CI36" s="386"/>
      <c r="CJ36" s="386"/>
      <c r="CK36" s="386"/>
      <c r="CL36" s="386"/>
      <c r="CM36" s="386"/>
      <c r="CN36" s="214"/>
      <c r="CO36" s="387">
        <f t="shared" si="3"/>
        <v>28</v>
      </c>
      <c r="CP36" s="387"/>
      <c r="CQ36" s="386" t="str">
        <f>IF('各会計、関係団体の財政状況及び健全化判断比率'!BS9="","",'各会計、関係団体の財政状況及び健全化判断比率'!BS9)</f>
        <v>（公財）広島市文化財団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物品調達特別会計</v>
      </c>
      <c r="F37" s="386"/>
      <c r="G37" s="386"/>
      <c r="H37" s="386"/>
      <c r="I37" s="386"/>
      <c r="J37" s="386"/>
      <c r="K37" s="386"/>
      <c r="L37" s="386"/>
      <c r="M37" s="386"/>
      <c r="N37" s="386"/>
      <c r="O37" s="386"/>
      <c r="P37" s="386"/>
      <c r="Q37" s="386"/>
      <c r="R37" s="386"/>
      <c r="S37" s="386"/>
      <c r="T37" s="214"/>
      <c r="U37" s="387">
        <f t="shared" si="4"/>
        <v>13</v>
      </c>
      <c r="V37" s="387"/>
      <c r="W37" s="386" t="str">
        <f>IF('各会計、関係団体の財政状況及び健全化判断比率'!B31="","",'各会計、関係団体の財政状況及び健全化判断比率'!B31)</f>
        <v>競輪事業特別会計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24</v>
      </c>
      <c r="BX37" s="387"/>
      <c r="BY37" s="386" t="str">
        <f>IF('各会計、関係団体の財政状況及び健全化判断比率'!B71="","",'各会計、関係団体の財政状況及び健全化判断比率'!B71)</f>
        <v>広島県後期高齢者医療広域連合（後期高齢者医療特別会計）</v>
      </c>
      <c r="BZ37" s="386"/>
      <c r="CA37" s="386"/>
      <c r="CB37" s="386"/>
      <c r="CC37" s="386"/>
      <c r="CD37" s="386"/>
      <c r="CE37" s="386"/>
      <c r="CF37" s="386"/>
      <c r="CG37" s="386"/>
      <c r="CH37" s="386"/>
      <c r="CI37" s="386"/>
      <c r="CJ37" s="386"/>
      <c r="CK37" s="386"/>
      <c r="CL37" s="386"/>
      <c r="CM37" s="386"/>
      <c r="CN37" s="214"/>
      <c r="CO37" s="387">
        <f t="shared" si="3"/>
        <v>29</v>
      </c>
      <c r="CP37" s="387"/>
      <c r="CQ37" s="386" t="str">
        <f>IF('各会計、関係団体の財政状況及び健全化判断比率'!BS10="","",'各会計、関係団体の財政状況及び健全化判断比率'!BS10)</f>
        <v>（公財）広島市スポーツ協会</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公債管理特別会計</v>
      </c>
      <c r="F38" s="386"/>
      <c r="G38" s="386"/>
      <c r="H38" s="386"/>
      <c r="I38" s="386"/>
      <c r="J38" s="386"/>
      <c r="K38" s="386"/>
      <c r="L38" s="386"/>
      <c r="M38" s="386"/>
      <c r="N38" s="386"/>
      <c r="O38" s="386"/>
      <c r="P38" s="386"/>
      <c r="Q38" s="386"/>
      <c r="R38" s="386"/>
      <c r="S38" s="386"/>
      <c r="T38" s="214"/>
      <c r="U38" s="387">
        <f t="shared" si="4"/>
        <v>14</v>
      </c>
      <c r="V38" s="387"/>
      <c r="W38" s="386" t="str">
        <f>IF('各会計、関係団体の財政状況及び健全化判断比率'!B32="","",'各会計、関係団体の財政状況及び健全化判断比率'!B32)</f>
        <v>駐車場事業特別会計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25</v>
      </c>
      <c r="BX38" s="387"/>
      <c r="BY38" s="386" t="str">
        <f>IF('各会計、関係団体の財政状況及び健全化判断比率'!B72="","",'各会計、関係団体の財政状況及び健全化判断比率'!B72)</f>
        <v>広島県海田高等学校財産組合（一般会計）</v>
      </c>
      <c r="BZ38" s="386"/>
      <c r="CA38" s="386"/>
      <c r="CB38" s="386"/>
      <c r="CC38" s="386"/>
      <c r="CD38" s="386"/>
      <c r="CE38" s="386"/>
      <c r="CF38" s="386"/>
      <c r="CG38" s="386"/>
      <c r="CH38" s="386"/>
      <c r="CI38" s="386"/>
      <c r="CJ38" s="386"/>
      <c r="CK38" s="386"/>
      <c r="CL38" s="386"/>
      <c r="CM38" s="386"/>
      <c r="CN38" s="214"/>
      <c r="CO38" s="387">
        <f t="shared" si="3"/>
        <v>30</v>
      </c>
      <c r="CP38" s="387"/>
      <c r="CQ38" s="386" t="str">
        <f>IF('各会計、関係団体の財政状況及び健全化判断比率'!BS11="","",'各会計、関係団体の財政状況及び健全化判断比率'!BS11)</f>
        <v>（公財）広島平和文化センター</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f t="shared" si="5"/>
        <v>6</v>
      </c>
      <c r="D39" s="387"/>
      <c r="E39" s="386" t="str">
        <f>IF('各会計、関係団体の財政状況及び健全化判断比率'!B12="","",'各会計、関係団体の財政状況及び健全化判断比率'!B12)</f>
        <v>広島市民球場特別会計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31</v>
      </c>
      <c r="CP39" s="387"/>
      <c r="CQ39" s="386" t="str">
        <f>IF('各会計、関係団体の財政状況及び健全化判断比率'!BS12="","",'各会計、関係団体の財政状況及び健全化判断比率'!BS12)</f>
        <v>（公財）広島市老人クラブ連合会</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f t="shared" si="5"/>
        <v>7</v>
      </c>
      <c r="D40" s="387"/>
      <c r="E40" s="386" t="str">
        <f>IF('各会計、関係団体の財政状況及び健全化判断比率'!B13="","",'各会計、関係団体の財政状況及び健全化判断比率'!B13)</f>
        <v>用地先行取得特別会計</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32</v>
      </c>
      <c r="CP40" s="387"/>
      <c r="CQ40" s="386" t="str">
        <f>IF('各会計、関係団体の財政状況及び健全化判断比率'!BS13="","",'各会計、関係団体の財政状況及び健全化判断比率'!BS13)</f>
        <v>（公財）広島原爆被爆者援護事業団</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f t="shared" si="5"/>
        <v>8</v>
      </c>
      <c r="D41" s="387"/>
      <c r="E41" s="386" t="str">
        <f>IF('各会計、関係団体の財政状況及び健全化判断比率'!B14="","",'各会計、関係団体の財政状況及び健全化判断比率'!B14)</f>
        <v>西風新都特別会計</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33</v>
      </c>
      <c r="CP41" s="387"/>
      <c r="CQ41" s="386" t="str">
        <f>IF('各会計、関係団体の財政状況及び健全化判断比率'!BS14="","",'各会計、関係団体の財政状況及び健全化判断比率'!BS14)</f>
        <v>地方独立行政法人広島市立病院機構</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f t="shared" si="5"/>
        <v>9</v>
      </c>
      <c r="D42" s="387"/>
      <c r="E42" s="386" t="str">
        <f>IF('各会計、関係団体の財政状況及び健全化判断比率'!B15="","",'各会計、関係団体の財政状況及び健全化判断比率'!B15)</f>
        <v>市立病院機構資金貸付特別会計</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34</v>
      </c>
      <c r="CP42" s="387"/>
      <c r="CQ42" s="386" t="str">
        <f>IF('各会計、関係団体の財政状況及び健全化判断比率'!BS15="","",'各会計、関係団体の財政状況及び健全化判断比率'!BS15)</f>
        <v>（公財）広島市産業振興センター</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35</v>
      </c>
      <c r="CP43" s="387"/>
      <c r="CQ43" s="386" t="str">
        <f>IF('各会計、関係団体の財政状況及び健全化判断比率'!BS16="","",'各会計、関係団体の財政状況及び健全化判断比率'!BS16)</f>
        <v>広島市流通センター（株）</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pQ8wose+MsdlBVhBDS0s48lEeuXuuqvfV7NOFSQYVLZBSb9cmJfHdkqMQxwT7e0/hu9hZb7Md58D9yI3ECu+FA==" saltValue="rRbc9jgZuexA9e74ogmg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0" t="s">
        <v>582</v>
      </c>
      <c r="D34" s="1210"/>
      <c r="E34" s="1211"/>
      <c r="F34" s="32">
        <v>3.27</v>
      </c>
      <c r="G34" s="33">
        <v>3.35</v>
      </c>
      <c r="H34" s="33">
        <v>2.94</v>
      </c>
      <c r="I34" s="33">
        <v>3.09</v>
      </c>
      <c r="J34" s="34">
        <v>3.06</v>
      </c>
      <c r="K34" s="22"/>
      <c r="L34" s="22"/>
      <c r="M34" s="22"/>
      <c r="N34" s="22"/>
      <c r="O34" s="22"/>
      <c r="P34" s="22"/>
    </row>
    <row r="35" spans="1:16" ht="39" customHeight="1" x14ac:dyDescent="0.15">
      <c r="A35" s="22"/>
      <c r="B35" s="35"/>
      <c r="C35" s="1204" t="s">
        <v>583</v>
      </c>
      <c r="D35" s="1205"/>
      <c r="E35" s="1206"/>
      <c r="F35" s="36">
        <v>0.72</v>
      </c>
      <c r="G35" s="37">
        <v>1.2</v>
      </c>
      <c r="H35" s="37">
        <v>1.28</v>
      </c>
      <c r="I35" s="37">
        <v>1.35</v>
      </c>
      <c r="J35" s="38">
        <v>1.3</v>
      </c>
      <c r="K35" s="22"/>
      <c r="L35" s="22"/>
      <c r="M35" s="22"/>
      <c r="N35" s="22"/>
      <c r="O35" s="22"/>
      <c r="P35" s="22"/>
    </row>
    <row r="36" spans="1:16" ht="39" customHeight="1" x14ac:dyDescent="0.15">
      <c r="A36" s="22"/>
      <c r="B36" s="35"/>
      <c r="C36" s="1204" t="s">
        <v>584</v>
      </c>
      <c r="D36" s="1205"/>
      <c r="E36" s="1206"/>
      <c r="F36" s="36">
        <v>0.85</v>
      </c>
      <c r="G36" s="37">
        <v>0.85</v>
      </c>
      <c r="H36" s="37">
        <v>0.75</v>
      </c>
      <c r="I36" s="37">
        <v>0.55000000000000004</v>
      </c>
      <c r="J36" s="38">
        <v>0.55000000000000004</v>
      </c>
      <c r="K36" s="22"/>
      <c r="L36" s="22"/>
      <c r="M36" s="22"/>
      <c r="N36" s="22"/>
      <c r="O36" s="22"/>
      <c r="P36" s="22"/>
    </row>
    <row r="37" spans="1:16" ht="39" customHeight="1" x14ac:dyDescent="0.15">
      <c r="A37" s="22"/>
      <c r="B37" s="35"/>
      <c r="C37" s="1204" t="s">
        <v>585</v>
      </c>
      <c r="D37" s="1205"/>
      <c r="E37" s="1206"/>
      <c r="F37" s="36">
        <v>0.3</v>
      </c>
      <c r="G37" s="37">
        <v>0.46</v>
      </c>
      <c r="H37" s="37">
        <v>0.74</v>
      </c>
      <c r="I37" s="37">
        <v>0.69</v>
      </c>
      <c r="J37" s="38">
        <v>0.49</v>
      </c>
      <c r="K37" s="22"/>
      <c r="L37" s="22"/>
      <c r="M37" s="22"/>
      <c r="N37" s="22"/>
      <c r="O37" s="22"/>
      <c r="P37" s="22"/>
    </row>
    <row r="38" spans="1:16" ht="39" customHeight="1" x14ac:dyDescent="0.15">
      <c r="A38" s="22"/>
      <c r="B38" s="35"/>
      <c r="C38" s="1204" t="s">
        <v>586</v>
      </c>
      <c r="D38" s="1205"/>
      <c r="E38" s="1206"/>
      <c r="F38" s="36">
        <v>0.24</v>
      </c>
      <c r="G38" s="37">
        <v>0.24</v>
      </c>
      <c r="H38" s="37">
        <v>0.21</v>
      </c>
      <c r="I38" s="37">
        <v>0.31</v>
      </c>
      <c r="J38" s="38">
        <v>0.31</v>
      </c>
      <c r="K38" s="22"/>
      <c r="L38" s="22"/>
      <c r="M38" s="22"/>
      <c r="N38" s="22"/>
      <c r="O38" s="22"/>
      <c r="P38" s="22"/>
    </row>
    <row r="39" spans="1:16" ht="39" customHeight="1" x14ac:dyDescent="0.15">
      <c r="A39" s="22"/>
      <c r="B39" s="35"/>
      <c r="C39" s="1204" t="s">
        <v>587</v>
      </c>
      <c r="D39" s="1205"/>
      <c r="E39" s="1206"/>
      <c r="F39" s="36">
        <v>0.26</v>
      </c>
      <c r="G39" s="37">
        <v>0.26</v>
      </c>
      <c r="H39" s="37">
        <v>0.23</v>
      </c>
      <c r="I39" s="37">
        <v>0.23</v>
      </c>
      <c r="J39" s="38">
        <v>0.26</v>
      </c>
      <c r="K39" s="22"/>
      <c r="L39" s="22"/>
      <c r="M39" s="22"/>
      <c r="N39" s="22"/>
      <c r="O39" s="22"/>
      <c r="P39" s="22"/>
    </row>
    <row r="40" spans="1:16" ht="39" customHeight="1" x14ac:dyDescent="0.15">
      <c r="A40" s="22"/>
      <c r="B40" s="35"/>
      <c r="C40" s="1204" t="s">
        <v>588</v>
      </c>
      <c r="D40" s="1205"/>
      <c r="E40" s="1206"/>
      <c r="F40" s="36">
        <v>0.1</v>
      </c>
      <c r="G40" s="37">
        <v>0.11</v>
      </c>
      <c r="H40" s="37">
        <v>0.15</v>
      </c>
      <c r="I40" s="37">
        <v>0.04</v>
      </c>
      <c r="J40" s="38">
        <v>0.02</v>
      </c>
      <c r="K40" s="22"/>
      <c r="L40" s="22"/>
      <c r="M40" s="22"/>
      <c r="N40" s="22"/>
      <c r="O40" s="22"/>
      <c r="P40" s="22"/>
    </row>
    <row r="41" spans="1:16" ht="39" customHeight="1" x14ac:dyDescent="0.15">
      <c r="A41" s="22"/>
      <c r="B41" s="35"/>
      <c r="C41" s="1204" t="s">
        <v>589</v>
      </c>
      <c r="D41" s="1205"/>
      <c r="E41" s="1206"/>
      <c r="F41" s="36">
        <v>0.02</v>
      </c>
      <c r="G41" s="37">
        <v>0.02</v>
      </c>
      <c r="H41" s="37">
        <v>0.01</v>
      </c>
      <c r="I41" s="37">
        <v>0.01</v>
      </c>
      <c r="J41" s="38">
        <v>0.01</v>
      </c>
      <c r="K41" s="22"/>
      <c r="L41" s="22"/>
      <c r="M41" s="22"/>
      <c r="N41" s="22"/>
      <c r="O41" s="22"/>
      <c r="P41" s="22"/>
    </row>
    <row r="42" spans="1:16" ht="39" customHeight="1" x14ac:dyDescent="0.15">
      <c r="A42" s="22"/>
      <c r="B42" s="39"/>
      <c r="C42" s="1204" t="s">
        <v>590</v>
      </c>
      <c r="D42" s="1205"/>
      <c r="E42" s="1206"/>
      <c r="F42" s="36" t="s">
        <v>532</v>
      </c>
      <c r="G42" s="37" t="s">
        <v>532</v>
      </c>
      <c r="H42" s="37" t="s">
        <v>532</v>
      </c>
      <c r="I42" s="37" t="s">
        <v>532</v>
      </c>
      <c r="J42" s="38" t="s">
        <v>532</v>
      </c>
      <c r="K42" s="22"/>
      <c r="L42" s="22"/>
      <c r="M42" s="22"/>
      <c r="N42" s="22"/>
      <c r="O42" s="22"/>
      <c r="P42" s="22"/>
    </row>
    <row r="43" spans="1:16" ht="39" customHeight="1" thickBot="1" x14ac:dyDescent="0.2">
      <c r="A43" s="22"/>
      <c r="B43" s="40"/>
      <c r="C43" s="1207" t="s">
        <v>591</v>
      </c>
      <c r="D43" s="1208"/>
      <c r="E43" s="1209"/>
      <c r="F43" s="41">
        <v>0</v>
      </c>
      <c r="G43" s="42">
        <v>0.02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7LyGxBFWMThVP/X5oaGRI/1EduVIYDsScyQAKLISJMzZy0hyV/k484b8h4aX3ojNkKHNoTe7JpWOekpn46XTw==" saltValue="5iVLp+U/QEzUkyZ2phc5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55491</v>
      </c>
      <c r="L45" s="60">
        <v>58157</v>
      </c>
      <c r="M45" s="60">
        <v>56802</v>
      </c>
      <c r="N45" s="60">
        <v>55445</v>
      </c>
      <c r="O45" s="61">
        <v>51526</v>
      </c>
      <c r="P45" s="48"/>
      <c r="Q45" s="48"/>
      <c r="R45" s="48"/>
      <c r="S45" s="48"/>
      <c r="T45" s="48"/>
      <c r="U45" s="48"/>
    </row>
    <row r="46" spans="1:21" ht="30.75" customHeight="1" x14ac:dyDescent="0.15">
      <c r="A46" s="48"/>
      <c r="B46" s="1232"/>
      <c r="C46" s="1233"/>
      <c r="D46" s="62"/>
      <c r="E46" s="1214" t="s">
        <v>13</v>
      </c>
      <c r="F46" s="1214"/>
      <c r="G46" s="1214"/>
      <c r="H46" s="1214"/>
      <c r="I46" s="1214"/>
      <c r="J46" s="1215"/>
      <c r="K46" s="63">
        <v>3373</v>
      </c>
      <c r="L46" s="64">
        <v>3391</v>
      </c>
      <c r="M46" s="64">
        <v>3680</v>
      </c>
      <c r="N46" s="64">
        <v>4592</v>
      </c>
      <c r="O46" s="65">
        <v>6055</v>
      </c>
      <c r="P46" s="48"/>
      <c r="Q46" s="48"/>
      <c r="R46" s="48"/>
      <c r="S46" s="48"/>
      <c r="T46" s="48"/>
      <c r="U46" s="48"/>
    </row>
    <row r="47" spans="1:21" ht="30.75" customHeight="1" x14ac:dyDescent="0.15">
      <c r="A47" s="48"/>
      <c r="B47" s="1232"/>
      <c r="C47" s="1233"/>
      <c r="D47" s="62"/>
      <c r="E47" s="1214" t="s">
        <v>14</v>
      </c>
      <c r="F47" s="1214"/>
      <c r="G47" s="1214"/>
      <c r="H47" s="1214"/>
      <c r="I47" s="1214"/>
      <c r="J47" s="1215"/>
      <c r="K47" s="63">
        <v>22507</v>
      </c>
      <c r="L47" s="64">
        <v>21174</v>
      </c>
      <c r="M47" s="64">
        <v>22639</v>
      </c>
      <c r="N47" s="64">
        <v>24974</v>
      </c>
      <c r="O47" s="65">
        <v>27246</v>
      </c>
      <c r="P47" s="48"/>
      <c r="Q47" s="48"/>
      <c r="R47" s="48"/>
      <c r="S47" s="48"/>
      <c r="T47" s="48"/>
      <c r="U47" s="48"/>
    </row>
    <row r="48" spans="1:21" ht="30.75" customHeight="1" x14ac:dyDescent="0.15">
      <c r="A48" s="48"/>
      <c r="B48" s="1232"/>
      <c r="C48" s="1233"/>
      <c r="D48" s="62"/>
      <c r="E48" s="1214" t="s">
        <v>15</v>
      </c>
      <c r="F48" s="1214"/>
      <c r="G48" s="1214"/>
      <c r="H48" s="1214"/>
      <c r="I48" s="1214"/>
      <c r="J48" s="1215"/>
      <c r="K48" s="63">
        <v>20703</v>
      </c>
      <c r="L48" s="64">
        <v>19774</v>
      </c>
      <c r="M48" s="64">
        <v>19895</v>
      </c>
      <c r="N48" s="64">
        <v>17985</v>
      </c>
      <c r="O48" s="65">
        <v>16339</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532</v>
      </c>
      <c r="L49" s="64" t="s">
        <v>532</v>
      </c>
      <c r="M49" s="64" t="s">
        <v>532</v>
      </c>
      <c r="N49" s="64" t="s">
        <v>532</v>
      </c>
      <c r="O49" s="65" t="s">
        <v>532</v>
      </c>
      <c r="P49" s="48"/>
      <c r="Q49" s="48"/>
      <c r="R49" s="48"/>
      <c r="S49" s="48"/>
      <c r="T49" s="48"/>
      <c r="U49" s="48"/>
    </row>
    <row r="50" spans="1:21" ht="30.75" customHeight="1" x14ac:dyDescent="0.15">
      <c r="A50" s="48"/>
      <c r="B50" s="1232"/>
      <c r="C50" s="1233"/>
      <c r="D50" s="62"/>
      <c r="E50" s="1214" t="s">
        <v>17</v>
      </c>
      <c r="F50" s="1214"/>
      <c r="G50" s="1214"/>
      <c r="H50" s="1214"/>
      <c r="I50" s="1214"/>
      <c r="J50" s="1215"/>
      <c r="K50" s="63">
        <v>845</v>
      </c>
      <c r="L50" s="64">
        <v>943</v>
      </c>
      <c r="M50" s="64">
        <v>335</v>
      </c>
      <c r="N50" s="64">
        <v>200</v>
      </c>
      <c r="O50" s="65">
        <v>140</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532</v>
      </c>
      <c r="L51" s="64" t="s">
        <v>532</v>
      </c>
      <c r="M51" s="64" t="s">
        <v>532</v>
      </c>
      <c r="N51" s="64" t="s">
        <v>532</v>
      </c>
      <c r="O51" s="65" t="s">
        <v>532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68617</v>
      </c>
      <c r="L52" s="64">
        <v>69738</v>
      </c>
      <c r="M52" s="64">
        <v>68547</v>
      </c>
      <c r="N52" s="64">
        <v>67901</v>
      </c>
      <c r="O52" s="65">
        <v>67172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34302</v>
      </c>
      <c r="L53" s="69">
        <v>33701</v>
      </c>
      <c r="M53" s="69">
        <v>34804</v>
      </c>
      <c r="N53" s="69">
        <v>35295</v>
      </c>
      <c r="O53" s="70">
        <v>34134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x14ac:dyDescent="0.2">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x14ac:dyDescent="0.15">
      <c r="B57" s="1220" t="s">
        <v>25</v>
      </c>
      <c r="C57" s="1221"/>
      <c r="D57" s="1224" t="s">
        <v>26</v>
      </c>
      <c r="E57" s="1225"/>
      <c r="F57" s="1225"/>
      <c r="G57" s="1225"/>
      <c r="H57" s="1225"/>
      <c r="I57" s="1225"/>
      <c r="J57" s="1226"/>
      <c r="K57" s="83">
        <v>108774</v>
      </c>
      <c r="L57" s="84">
        <v>103548</v>
      </c>
      <c r="M57" s="84">
        <v>101507</v>
      </c>
      <c r="N57" s="84">
        <v>94705</v>
      </c>
      <c r="O57" s="85">
        <v>82105.600000000006</v>
      </c>
    </row>
    <row r="58" spans="1:21" ht="31.5" customHeight="1" thickBot="1" x14ac:dyDescent="0.2">
      <c r="B58" s="1222"/>
      <c r="C58" s="1223"/>
      <c r="D58" s="1227" t="s">
        <v>27</v>
      </c>
      <c r="E58" s="1228"/>
      <c r="F58" s="1228"/>
      <c r="G58" s="1228"/>
      <c r="H58" s="1228"/>
      <c r="I58" s="1228"/>
      <c r="J58" s="1229"/>
      <c r="K58" s="86">
        <v>127861</v>
      </c>
      <c r="L58" s="87">
        <v>122102</v>
      </c>
      <c r="M58" s="87">
        <v>117364</v>
      </c>
      <c r="N58" s="87">
        <v>110087</v>
      </c>
      <c r="O58" s="88">
        <v>99584.3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mpm/e2RJrFCnNfbhITIY0eqqLJIhsVJVU3p5wq9wWBN5hP9yggwL8uNUwvb+t51qkA5bczAex0/mrPrJ2Mt7Q==" saltValue="5BbQCJXDzg7LxMFR2+45c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0" t="s">
        <v>30</v>
      </c>
      <c r="C41" s="1251"/>
      <c r="D41" s="102"/>
      <c r="E41" s="1252" t="s">
        <v>31</v>
      </c>
      <c r="F41" s="1252"/>
      <c r="G41" s="1252"/>
      <c r="H41" s="1253"/>
      <c r="I41" s="103">
        <v>1140786</v>
      </c>
      <c r="J41" s="104">
        <v>1139857</v>
      </c>
      <c r="K41" s="104">
        <v>1142844</v>
      </c>
      <c r="L41" s="104">
        <v>1142269</v>
      </c>
      <c r="M41" s="105">
        <v>1145785</v>
      </c>
    </row>
    <row r="42" spans="2:13" ht="27.75" customHeight="1" x14ac:dyDescent="0.15">
      <c r="B42" s="1240"/>
      <c r="C42" s="1241"/>
      <c r="D42" s="106"/>
      <c r="E42" s="1244" t="s">
        <v>32</v>
      </c>
      <c r="F42" s="1244"/>
      <c r="G42" s="1244"/>
      <c r="H42" s="1245"/>
      <c r="I42" s="107">
        <v>1792</v>
      </c>
      <c r="J42" s="108">
        <v>1418</v>
      </c>
      <c r="K42" s="108">
        <v>1208</v>
      </c>
      <c r="L42" s="108">
        <v>1190</v>
      </c>
      <c r="M42" s="109">
        <v>1066</v>
      </c>
    </row>
    <row r="43" spans="2:13" ht="27.75" customHeight="1" x14ac:dyDescent="0.15">
      <c r="B43" s="1240"/>
      <c r="C43" s="1241"/>
      <c r="D43" s="106"/>
      <c r="E43" s="1244" t="s">
        <v>33</v>
      </c>
      <c r="F43" s="1244"/>
      <c r="G43" s="1244"/>
      <c r="H43" s="1245"/>
      <c r="I43" s="107">
        <v>273017</v>
      </c>
      <c r="J43" s="108">
        <v>269240</v>
      </c>
      <c r="K43" s="108">
        <v>266357</v>
      </c>
      <c r="L43" s="108">
        <v>252380</v>
      </c>
      <c r="M43" s="109">
        <v>234620</v>
      </c>
    </row>
    <row r="44" spans="2:13" ht="27.75" customHeight="1" x14ac:dyDescent="0.15">
      <c r="B44" s="1240"/>
      <c r="C44" s="1241"/>
      <c r="D44" s="106"/>
      <c r="E44" s="1244" t="s">
        <v>34</v>
      </c>
      <c r="F44" s="1244"/>
      <c r="G44" s="1244"/>
      <c r="H44" s="1245"/>
      <c r="I44" s="107" t="s">
        <v>532</v>
      </c>
      <c r="J44" s="108" t="s">
        <v>532</v>
      </c>
      <c r="K44" s="108" t="s">
        <v>532</v>
      </c>
      <c r="L44" s="108" t="s">
        <v>532</v>
      </c>
      <c r="M44" s="109" t="s">
        <v>532</v>
      </c>
    </row>
    <row r="45" spans="2:13" ht="27.75" customHeight="1" x14ac:dyDescent="0.15">
      <c r="B45" s="1240"/>
      <c r="C45" s="1241"/>
      <c r="D45" s="106"/>
      <c r="E45" s="1244" t="s">
        <v>35</v>
      </c>
      <c r="F45" s="1244"/>
      <c r="G45" s="1244"/>
      <c r="H45" s="1245"/>
      <c r="I45" s="107">
        <v>73663</v>
      </c>
      <c r="J45" s="108">
        <v>69761</v>
      </c>
      <c r="K45" s="108">
        <v>102465</v>
      </c>
      <c r="L45" s="108">
        <v>94559</v>
      </c>
      <c r="M45" s="109">
        <v>90008</v>
      </c>
    </row>
    <row r="46" spans="2:13" ht="27.75" customHeight="1" x14ac:dyDescent="0.15">
      <c r="B46" s="1240"/>
      <c r="C46" s="1241"/>
      <c r="D46" s="110"/>
      <c r="E46" s="1244" t="s">
        <v>36</v>
      </c>
      <c r="F46" s="1244"/>
      <c r="G46" s="1244"/>
      <c r="H46" s="1245"/>
      <c r="I46" s="107">
        <v>16291</v>
      </c>
      <c r="J46" s="108">
        <v>18084</v>
      </c>
      <c r="K46" s="108">
        <v>18273</v>
      </c>
      <c r="L46" s="108">
        <v>17841</v>
      </c>
      <c r="M46" s="109">
        <v>17720</v>
      </c>
    </row>
    <row r="47" spans="2:13" ht="27.75" customHeight="1" x14ac:dyDescent="0.15">
      <c r="B47" s="1240"/>
      <c r="C47" s="1241"/>
      <c r="D47" s="111"/>
      <c r="E47" s="1254" t="s">
        <v>37</v>
      </c>
      <c r="F47" s="1255"/>
      <c r="G47" s="1255"/>
      <c r="H47" s="1256"/>
      <c r="I47" s="107" t="s">
        <v>532</v>
      </c>
      <c r="J47" s="108" t="s">
        <v>532</v>
      </c>
      <c r="K47" s="108" t="s">
        <v>532</v>
      </c>
      <c r="L47" s="108" t="s">
        <v>532</v>
      </c>
      <c r="M47" s="109" t="s">
        <v>532</v>
      </c>
    </row>
    <row r="48" spans="2:13" ht="27.75" customHeight="1" x14ac:dyDescent="0.15">
      <c r="B48" s="1240"/>
      <c r="C48" s="1241"/>
      <c r="D48" s="106"/>
      <c r="E48" s="1244" t="s">
        <v>38</v>
      </c>
      <c r="F48" s="1244"/>
      <c r="G48" s="1244"/>
      <c r="H48" s="1245"/>
      <c r="I48" s="107" t="s">
        <v>532</v>
      </c>
      <c r="J48" s="108" t="s">
        <v>532</v>
      </c>
      <c r="K48" s="108" t="s">
        <v>532</v>
      </c>
      <c r="L48" s="108" t="s">
        <v>532</v>
      </c>
      <c r="M48" s="109" t="s">
        <v>532</v>
      </c>
    </row>
    <row r="49" spans="2:13" ht="27.75" customHeight="1" x14ac:dyDescent="0.15">
      <c r="B49" s="1242"/>
      <c r="C49" s="1243"/>
      <c r="D49" s="106"/>
      <c r="E49" s="1244" t="s">
        <v>39</v>
      </c>
      <c r="F49" s="1244"/>
      <c r="G49" s="1244"/>
      <c r="H49" s="1245"/>
      <c r="I49" s="107" t="s">
        <v>532</v>
      </c>
      <c r="J49" s="108" t="s">
        <v>532</v>
      </c>
      <c r="K49" s="108" t="s">
        <v>532</v>
      </c>
      <c r="L49" s="108" t="s">
        <v>532</v>
      </c>
      <c r="M49" s="109" t="s">
        <v>532</v>
      </c>
    </row>
    <row r="50" spans="2:13" ht="27.75" customHeight="1" x14ac:dyDescent="0.15">
      <c r="B50" s="1238" t="s">
        <v>40</v>
      </c>
      <c r="C50" s="1239"/>
      <c r="D50" s="112"/>
      <c r="E50" s="1244" t="s">
        <v>41</v>
      </c>
      <c r="F50" s="1244"/>
      <c r="G50" s="1244"/>
      <c r="H50" s="1245"/>
      <c r="I50" s="107">
        <v>121281</v>
      </c>
      <c r="J50" s="108">
        <v>115535</v>
      </c>
      <c r="K50" s="108">
        <v>109482</v>
      </c>
      <c r="L50" s="108">
        <v>96487</v>
      </c>
      <c r="M50" s="109">
        <v>88806</v>
      </c>
    </row>
    <row r="51" spans="2:13" ht="27.75" customHeight="1" x14ac:dyDescent="0.15">
      <c r="B51" s="1240"/>
      <c r="C51" s="1241"/>
      <c r="D51" s="106"/>
      <c r="E51" s="1244" t="s">
        <v>42</v>
      </c>
      <c r="F51" s="1244"/>
      <c r="G51" s="1244"/>
      <c r="H51" s="1245"/>
      <c r="I51" s="107">
        <v>192534</v>
      </c>
      <c r="J51" s="108">
        <v>189528</v>
      </c>
      <c r="K51" s="108">
        <v>189109</v>
      </c>
      <c r="L51" s="108">
        <v>187329</v>
      </c>
      <c r="M51" s="109">
        <v>182780</v>
      </c>
    </row>
    <row r="52" spans="2:13" ht="27.75" customHeight="1" x14ac:dyDescent="0.15">
      <c r="B52" s="1242"/>
      <c r="C52" s="1243"/>
      <c r="D52" s="106"/>
      <c r="E52" s="1244" t="s">
        <v>43</v>
      </c>
      <c r="F52" s="1244"/>
      <c r="G52" s="1244"/>
      <c r="H52" s="1245"/>
      <c r="I52" s="107">
        <v>671522</v>
      </c>
      <c r="J52" s="108">
        <v>671186</v>
      </c>
      <c r="K52" s="108">
        <v>677756</v>
      </c>
      <c r="L52" s="108">
        <v>691549</v>
      </c>
      <c r="M52" s="109">
        <v>702185</v>
      </c>
    </row>
    <row r="53" spans="2:13" ht="27.75" customHeight="1" thickBot="1" x14ac:dyDescent="0.2">
      <c r="B53" s="1246" t="s">
        <v>44</v>
      </c>
      <c r="C53" s="1247"/>
      <c r="D53" s="113"/>
      <c r="E53" s="1248" t="s">
        <v>45</v>
      </c>
      <c r="F53" s="1248"/>
      <c r="G53" s="1248"/>
      <c r="H53" s="1249"/>
      <c r="I53" s="114">
        <v>520213</v>
      </c>
      <c r="J53" s="115">
        <v>522113</v>
      </c>
      <c r="K53" s="115">
        <v>554801</v>
      </c>
      <c r="L53" s="115">
        <v>532875</v>
      </c>
      <c r="M53" s="116">
        <v>515429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CtGUpP46C96oen930HikXBKal9vicRIIAYjBl1Eg74+A5A2R6sTwTokpvvtLTU4Af8DlsFbaNLbJ+P9bPDTFw==" saltValue="riDKyFfVC3f2X+VLCW42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5" t="s">
        <v>48</v>
      </c>
      <c r="D55" s="1265"/>
      <c r="E55" s="1266"/>
      <c r="F55" s="128">
        <v>4172</v>
      </c>
      <c r="G55" s="128">
        <v>3451</v>
      </c>
      <c r="H55" s="129">
        <v>3984</v>
      </c>
    </row>
    <row r="56" spans="2:8" ht="52.5" customHeight="1" x14ac:dyDescent="0.15">
      <c r="B56" s="130"/>
      <c r="C56" s="1267" t="s">
        <v>49</v>
      </c>
      <c r="D56" s="1267"/>
      <c r="E56" s="1268"/>
      <c r="F56" s="131" t="s">
        <v>532</v>
      </c>
      <c r="G56" s="131" t="s">
        <v>532</v>
      </c>
      <c r="H56" s="132" t="s">
        <v>532</v>
      </c>
    </row>
    <row r="57" spans="2:8" ht="53.25" customHeight="1" x14ac:dyDescent="0.15">
      <c r="B57" s="130"/>
      <c r="C57" s="1269" t="s">
        <v>50</v>
      </c>
      <c r="D57" s="1269"/>
      <c r="E57" s="1270"/>
      <c r="F57" s="133">
        <v>5289</v>
      </c>
      <c r="G57" s="133">
        <v>5077</v>
      </c>
      <c r="H57" s="134">
        <v>6435</v>
      </c>
    </row>
    <row r="58" spans="2:8" ht="45.75" customHeight="1" x14ac:dyDescent="0.15">
      <c r="B58" s="135"/>
      <c r="C58" s="1257" t="s">
        <v>598</v>
      </c>
      <c r="D58" s="1258"/>
      <c r="E58" s="1259"/>
      <c r="F58" s="136">
        <v>3044</v>
      </c>
      <c r="G58" s="136">
        <v>2817</v>
      </c>
      <c r="H58" s="137">
        <v>2970</v>
      </c>
    </row>
    <row r="59" spans="2:8" ht="45.75" customHeight="1" x14ac:dyDescent="0.15">
      <c r="B59" s="135"/>
      <c r="C59" s="1257" t="s">
        <v>599</v>
      </c>
      <c r="D59" s="1258"/>
      <c r="E59" s="1259"/>
      <c r="F59" s="136" t="s">
        <v>600</v>
      </c>
      <c r="G59" s="136" t="s">
        <v>600</v>
      </c>
      <c r="H59" s="137">
        <v>1219</v>
      </c>
    </row>
    <row r="60" spans="2:8" ht="45.75" customHeight="1" x14ac:dyDescent="0.15">
      <c r="B60" s="135"/>
      <c r="C60" s="1257" t="s">
        <v>601</v>
      </c>
      <c r="D60" s="1258"/>
      <c r="E60" s="1259"/>
      <c r="F60" s="136">
        <v>979</v>
      </c>
      <c r="G60" s="136">
        <v>979</v>
      </c>
      <c r="H60" s="137">
        <v>969</v>
      </c>
    </row>
    <row r="61" spans="2:8" ht="45.75" customHeight="1" x14ac:dyDescent="0.15">
      <c r="B61" s="135"/>
      <c r="C61" s="1257" t="s">
        <v>602</v>
      </c>
      <c r="D61" s="1258"/>
      <c r="E61" s="1259"/>
      <c r="F61" s="136">
        <v>414</v>
      </c>
      <c r="G61" s="136">
        <v>412</v>
      </c>
      <c r="H61" s="137">
        <v>412</v>
      </c>
    </row>
    <row r="62" spans="2:8" ht="45.75" customHeight="1" thickBot="1" x14ac:dyDescent="0.2">
      <c r="B62" s="138"/>
      <c r="C62" s="1260" t="s">
        <v>603</v>
      </c>
      <c r="D62" s="1261"/>
      <c r="E62" s="1262"/>
      <c r="F62" s="139">
        <v>399</v>
      </c>
      <c r="G62" s="139">
        <v>392</v>
      </c>
      <c r="H62" s="140">
        <v>381</v>
      </c>
    </row>
    <row r="63" spans="2:8" ht="52.5" customHeight="1" thickBot="1" x14ac:dyDescent="0.2">
      <c r="B63" s="141"/>
      <c r="C63" s="1263" t="s">
        <v>51</v>
      </c>
      <c r="D63" s="1263"/>
      <c r="E63" s="1264"/>
      <c r="F63" s="142">
        <v>9461</v>
      </c>
      <c r="G63" s="142">
        <v>8528</v>
      </c>
      <c r="H63" s="143">
        <v>10420</v>
      </c>
    </row>
    <row r="64" spans="2:8" ht="15" customHeight="1" x14ac:dyDescent="0.15"/>
  </sheetData>
  <sheetProtection algorithmName="SHA-512" hashValue="b5j4B4WKJDKmbD5E9g57dLd6bBDelVUAzabIU5ZLyEfzAW8uIyyvKh3R23wimzzJe/dvS1tdRv2n+fu6Q3PkhA==" saltValue="UpKf8Ax3nDVvFDkskEH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33BAC-865F-4C34-B514-53FE48A43EB5}">
  <sheetPr>
    <pageSetUpPr fitToPage="1"/>
  </sheetPr>
  <dimension ref="A1:WZM160"/>
  <sheetViews>
    <sheetView showGridLines="0" topLeftCell="Z67" zoomScaleNormal="100" zoomScaleSheetLayoutView="55" workbookViewId="0">
      <selection activeCell="AN70" sqref="AN70"/>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634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634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635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636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637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638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573</v>
      </c>
      <c r="BQ50" s="1305"/>
      <c r="BR50" s="1305"/>
      <c r="BS50" s="1305"/>
      <c r="BT50" s="1305"/>
      <c r="BU50" s="1305"/>
      <c r="BV50" s="1305"/>
      <c r="BW50" s="1305"/>
      <c r="BX50" s="1305" t="s">
        <v>574</v>
      </c>
      <c r="BY50" s="1305"/>
      <c r="BZ50" s="1305"/>
      <c r="CA50" s="1305"/>
      <c r="CB50" s="1305"/>
      <c r="CC50" s="1305"/>
      <c r="CD50" s="1305"/>
      <c r="CE50" s="1305"/>
      <c r="CF50" s="1305" t="s">
        <v>575</v>
      </c>
      <c r="CG50" s="1305"/>
      <c r="CH50" s="1305"/>
      <c r="CI50" s="1305"/>
      <c r="CJ50" s="1305"/>
      <c r="CK50" s="1305"/>
      <c r="CL50" s="1305"/>
      <c r="CM50" s="1305"/>
      <c r="CN50" s="1305" t="s">
        <v>576</v>
      </c>
      <c r="CO50" s="1305"/>
      <c r="CP50" s="1305"/>
      <c r="CQ50" s="1305"/>
      <c r="CR50" s="1305"/>
      <c r="CS50" s="1305"/>
      <c r="CT50" s="1305"/>
      <c r="CU50" s="1305"/>
      <c r="CV50" s="1305" t="s">
        <v>577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639</v>
      </c>
      <c r="AO51" s="1309"/>
      <c r="AP51" s="1309"/>
      <c r="AQ51" s="1309"/>
      <c r="AR51" s="1309"/>
      <c r="AS51" s="1309"/>
      <c r="AT51" s="1309"/>
      <c r="AU51" s="1309"/>
      <c r="AV51" s="1309"/>
      <c r="AW51" s="1309"/>
      <c r="AX51" s="1309"/>
      <c r="AY51" s="1309"/>
      <c r="AZ51" s="1309"/>
      <c r="BA51" s="1309"/>
      <c r="BB51" s="1309" t="s">
        <v>640</v>
      </c>
      <c r="BC51" s="1309"/>
      <c r="BD51" s="1309"/>
      <c r="BE51" s="1309"/>
      <c r="BF51" s="1309"/>
      <c r="BG51" s="1309"/>
      <c r="BH51" s="1309"/>
      <c r="BI51" s="1309"/>
      <c r="BJ51" s="1309"/>
      <c r="BK51" s="1309"/>
      <c r="BL51" s="1309"/>
      <c r="BM51" s="1309"/>
      <c r="BN51" s="1309"/>
      <c r="BO51" s="1309"/>
      <c r="BP51" s="1310">
        <v>223.9</v>
      </c>
      <c r="BQ51" s="1310"/>
      <c r="BR51" s="1310"/>
      <c r="BS51" s="1310"/>
      <c r="BT51" s="1310"/>
      <c r="BU51" s="1310"/>
      <c r="BV51" s="1310"/>
      <c r="BW51" s="1310"/>
      <c r="BX51" s="1310">
        <v>222.8</v>
      </c>
      <c r="BY51" s="1310"/>
      <c r="BZ51" s="1310"/>
      <c r="CA51" s="1310"/>
      <c r="CB51" s="1310"/>
      <c r="CC51" s="1310"/>
      <c r="CD51" s="1310"/>
      <c r="CE51" s="1310"/>
      <c r="CF51" s="1310">
        <v>199.6</v>
      </c>
      <c r="CG51" s="1310"/>
      <c r="CH51" s="1310"/>
      <c r="CI51" s="1310"/>
      <c r="CJ51" s="1310"/>
      <c r="CK51" s="1310"/>
      <c r="CL51" s="1310"/>
      <c r="CM51" s="1310"/>
      <c r="CN51" s="1310">
        <v>190.4</v>
      </c>
      <c r="CO51" s="1310"/>
      <c r="CP51" s="1310"/>
      <c r="CQ51" s="1310"/>
      <c r="CR51" s="1310"/>
      <c r="CS51" s="1310"/>
      <c r="CT51" s="1310"/>
      <c r="CU51" s="1310"/>
      <c r="CV51" s="1310">
        <v>183.7</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641</v>
      </c>
      <c r="BC53" s="1309"/>
      <c r="BD53" s="1309"/>
      <c r="BE53" s="1309"/>
      <c r="BF53" s="1309"/>
      <c r="BG53" s="1309"/>
      <c r="BH53" s="1309"/>
      <c r="BI53" s="1309"/>
      <c r="BJ53" s="1309"/>
      <c r="BK53" s="1309"/>
      <c r="BL53" s="1309"/>
      <c r="BM53" s="1309"/>
      <c r="BN53" s="1309"/>
      <c r="BO53" s="1309"/>
      <c r="BP53" s="1310">
        <v>60.8</v>
      </c>
      <c r="BQ53" s="1310"/>
      <c r="BR53" s="1310"/>
      <c r="BS53" s="1310"/>
      <c r="BT53" s="1310"/>
      <c r="BU53" s="1310"/>
      <c r="BV53" s="1310"/>
      <c r="BW53" s="1310"/>
      <c r="BX53" s="1310">
        <v>62.4</v>
      </c>
      <c r="BY53" s="1310"/>
      <c r="BZ53" s="1310"/>
      <c r="CA53" s="1310"/>
      <c r="CB53" s="1310"/>
      <c r="CC53" s="1310"/>
      <c r="CD53" s="1310"/>
      <c r="CE53" s="1310"/>
      <c r="CF53" s="1310">
        <v>63.7</v>
      </c>
      <c r="CG53" s="1310"/>
      <c r="CH53" s="1310"/>
      <c r="CI53" s="1310"/>
      <c r="CJ53" s="1310"/>
      <c r="CK53" s="1310"/>
      <c r="CL53" s="1310"/>
      <c r="CM53" s="1310"/>
      <c r="CN53" s="1310">
        <v>65</v>
      </c>
      <c r="CO53" s="1310"/>
      <c r="CP53" s="1310"/>
      <c r="CQ53" s="1310"/>
      <c r="CR53" s="1310"/>
      <c r="CS53" s="1310"/>
      <c r="CT53" s="1310"/>
      <c r="CU53" s="1310"/>
      <c r="CV53" s="1310">
        <v>66.400000000000006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642</v>
      </c>
      <c r="AO55" s="1305"/>
      <c r="AP55" s="1305"/>
      <c r="AQ55" s="1305"/>
      <c r="AR55" s="1305"/>
      <c r="AS55" s="1305"/>
      <c r="AT55" s="1305"/>
      <c r="AU55" s="1305"/>
      <c r="AV55" s="1305"/>
      <c r="AW55" s="1305"/>
      <c r="AX55" s="1305"/>
      <c r="AY55" s="1305"/>
      <c r="AZ55" s="1305"/>
      <c r="BA55" s="1305"/>
      <c r="BB55" s="1309" t="s">
        <v>640</v>
      </c>
      <c r="BC55" s="1309"/>
      <c r="BD55" s="1309"/>
      <c r="BE55" s="1309"/>
      <c r="BF55" s="1309"/>
      <c r="BG55" s="1309"/>
      <c r="BH55" s="1309"/>
      <c r="BI55" s="1309"/>
      <c r="BJ55" s="1309"/>
      <c r="BK55" s="1309"/>
      <c r="BL55" s="1309"/>
      <c r="BM55" s="1309"/>
      <c r="BN55" s="1309"/>
      <c r="BO55" s="1309"/>
      <c r="BP55" s="1310">
        <v>124.2</v>
      </c>
      <c r="BQ55" s="1310"/>
      <c r="BR55" s="1310"/>
      <c r="BS55" s="1310"/>
      <c r="BT55" s="1310"/>
      <c r="BU55" s="1310"/>
      <c r="BV55" s="1310"/>
      <c r="BW55" s="1310"/>
      <c r="BX55" s="1310">
        <v>115.7</v>
      </c>
      <c r="BY55" s="1310"/>
      <c r="BZ55" s="1310"/>
      <c r="CA55" s="1310"/>
      <c r="CB55" s="1310"/>
      <c r="CC55" s="1310"/>
      <c r="CD55" s="1310"/>
      <c r="CE55" s="1310"/>
      <c r="CF55" s="1310">
        <v>106</v>
      </c>
      <c r="CG55" s="1310"/>
      <c r="CH55" s="1310"/>
      <c r="CI55" s="1310"/>
      <c r="CJ55" s="1310"/>
      <c r="CK55" s="1310"/>
      <c r="CL55" s="1310"/>
      <c r="CM55" s="1310"/>
      <c r="CN55" s="1310">
        <v>97.6</v>
      </c>
      <c r="CO55" s="1310"/>
      <c r="CP55" s="1310"/>
      <c r="CQ55" s="1310"/>
      <c r="CR55" s="1310"/>
      <c r="CS55" s="1310"/>
      <c r="CT55" s="1310"/>
      <c r="CU55" s="1310"/>
      <c r="CV55" s="1310">
        <v>91.6</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641</v>
      </c>
      <c r="BC57" s="1309"/>
      <c r="BD57" s="1309"/>
      <c r="BE57" s="1309"/>
      <c r="BF57" s="1309"/>
      <c r="BG57" s="1309"/>
      <c r="BH57" s="1309"/>
      <c r="BI57" s="1309"/>
      <c r="BJ57" s="1309"/>
      <c r="BK57" s="1309"/>
      <c r="BL57" s="1309"/>
      <c r="BM57" s="1309"/>
      <c r="BN57" s="1309"/>
      <c r="BO57" s="1309"/>
      <c r="BP57" s="1310">
        <v>59.4</v>
      </c>
      <c r="BQ57" s="1310"/>
      <c r="BR57" s="1310"/>
      <c r="BS57" s="1310"/>
      <c r="BT57" s="1310"/>
      <c r="BU57" s="1310"/>
      <c r="BV57" s="1310"/>
      <c r="BW57" s="1310"/>
      <c r="BX57" s="1310">
        <v>61</v>
      </c>
      <c r="BY57" s="1310"/>
      <c r="BZ57" s="1310"/>
      <c r="CA57" s="1310"/>
      <c r="CB57" s="1310"/>
      <c r="CC57" s="1310"/>
      <c r="CD57" s="1310"/>
      <c r="CE57" s="1310"/>
      <c r="CF57" s="1310">
        <v>62</v>
      </c>
      <c r="CG57" s="1310"/>
      <c r="CH57" s="1310"/>
      <c r="CI57" s="1310"/>
      <c r="CJ57" s="1310"/>
      <c r="CK57" s="1310"/>
      <c r="CL57" s="1310"/>
      <c r="CM57" s="1310"/>
      <c r="CN57" s="1310">
        <v>62.9</v>
      </c>
      <c r="CO57" s="1310"/>
      <c r="CP57" s="1310"/>
      <c r="CQ57" s="1310"/>
      <c r="CR57" s="1310"/>
      <c r="CS57" s="1310"/>
      <c r="CT57" s="1310"/>
      <c r="CU57" s="1310"/>
      <c r="CV57" s="1310">
        <v>63.3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643</v>
      </c>
    </row>
    <row r="64" spans="1:109" x14ac:dyDescent="0.15">
      <c r="B64" s="1280"/>
      <c r="G64" s="1287"/>
      <c r="I64" s="1320"/>
      <c r="J64" s="1320"/>
      <c r="K64" s="1320"/>
      <c r="L64" s="1320"/>
      <c r="M64" s="1320"/>
      <c r="N64" s="1321"/>
      <c r="AM64" s="1287"/>
      <c r="AN64" s="1287" t="s">
        <v>636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644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638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573</v>
      </c>
      <c r="BQ72" s="1305"/>
      <c r="BR72" s="1305"/>
      <c r="BS72" s="1305"/>
      <c r="BT72" s="1305"/>
      <c r="BU72" s="1305"/>
      <c r="BV72" s="1305"/>
      <c r="BW72" s="1305"/>
      <c r="BX72" s="1305" t="s">
        <v>574</v>
      </c>
      <c r="BY72" s="1305"/>
      <c r="BZ72" s="1305"/>
      <c r="CA72" s="1305"/>
      <c r="CB72" s="1305"/>
      <c r="CC72" s="1305"/>
      <c r="CD72" s="1305"/>
      <c r="CE72" s="1305"/>
      <c r="CF72" s="1305" t="s">
        <v>575</v>
      </c>
      <c r="CG72" s="1305"/>
      <c r="CH72" s="1305"/>
      <c r="CI72" s="1305"/>
      <c r="CJ72" s="1305"/>
      <c r="CK72" s="1305"/>
      <c r="CL72" s="1305"/>
      <c r="CM72" s="1305"/>
      <c r="CN72" s="1305" t="s">
        <v>576</v>
      </c>
      <c r="CO72" s="1305"/>
      <c r="CP72" s="1305"/>
      <c r="CQ72" s="1305"/>
      <c r="CR72" s="1305"/>
      <c r="CS72" s="1305"/>
      <c r="CT72" s="1305"/>
      <c r="CU72" s="1305"/>
      <c r="CV72" s="1305" t="s">
        <v>577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639</v>
      </c>
      <c r="AO73" s="1309"/>
      <c r="AP73" s="1309"/>
      <c r="AQ73" s="1309"/>
      <c r="AR73" s="1309"/>
      <c r="AS73" s="1309"/>
      <c r="AT73" s="1309"/>
      <c r="AU73" s="1309"/>
      <c r="AV73" s="1309"/>
      <c r="AW73" s="1309"/>
      <c r="AX73" s="1309"/>
      <c r="AY73" s="1309"/>
      <c r="AZ73" s="1309"/>
      <c r="BA73" s="1309"/>
      <c r="BB73" s="1309" t="s">
        <v>640</v>
      </c>
      <c r="BC73" s="1309"/>
      <c r="BD73" s="1309"/>
      <c r="BE73" s="1309"/>
      <c r="BF73" s="1309"/>
      <c r="BG73" s="1309"/>
      <c r="BH73" s="1309"/>
      <c r="BI73" s="1309"/>
      <c r="BJ73" s="1309"/>
      <c r="BK73" s="1309"/>
      <c r="BL73" s="1309"/>
      <c r="BM73" s="1309"/>
      <c r="BN73" s="1309"/>
      <c r="BO73" s="1309"/>
      <c r="BP73" s="1310">
        <v>223.9</v>
      </c>
      <c r="BQ73" s="1310"/>
      <c r="BR73" s="1310"/>
      <c r="BS73" s="1310"/>
      <c r="BT73" s="1310"/>
      <c r="BU73" s="1310"/>
      <c r="BV73" s="1310"/>
      <c r="BW73" s="1310"/>
      <c r="BX73" s="1310">
        <v>222.8</v>
      </c>
      <c r="BY73" s="1310"/>
      <c r="BZ73" s="1310"/>
      <c r="CA73" s="1310"/>
      <c r="CB73" s="1310"/>
      <c r="CC73" s="1310"/>
      <c r="CD73" s="1310"/>
      <c r="CE73" s="1310"/>
      <c r="CF73" s="1310">
        <v>199.6</v>
      </c>
      <c r="CG73" s="1310"/>
      <c r="CH73" s="1310"/>
      <c r="CI73" s="1310"/>
      <c r="CJ73" s="1310"/>
      <c r="CK73" s="1310"/>
      <c r="CL73" s="1310"/>
      <c r="CM73" s="1310"/>
      <c r="CN73" s="1310">
        <v>190.4</v>
      </c>
      <c r="CO73" s="1310"/>
      <c r="CP73" s="1310"/>
      <c r="CQ73" s="1310"/>
      <c r="CR73" s="1310"/>
      <c r="CS73" s="1310"/>
      <c r="CT73" s="1310"/>
      <c r="CU73" s="1310"/>
      <c r="CV73" s="1310">
        <v>183.7</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645</v>
      </c>
      <c r="BC75" s="1309"/>
      <c r="BD75" s="1309"/>
      <c r="BE75" s="1309"/>
      <c r="BF75" s="1309"/>
      <c r="BG75" s="1309"/>
      <c r="BH75" s="1309"/>
      <c r="BI75" s="1309"/>
      <c r="BJ75" s="1309"/>
      <c r="BK75" s="1309"/>
      <c r="BL75" s="1309"/>
      <c r="BM75" s="1309"/>
      <c r="BN75" s="1309"/>
      <c r="BO75" s="1309"/>
      <c r="BP75" s="1310">
        <v>15</v>
      </c>
      <c r="BQ75" s="1310"/>
      <c r="BR75" s="1310"/>
      <c r="BS75" s="1310"/>
      <c r="BT75" s="1310"/>
      <c r="BU75" s="1310"/>
      <c r="BV75" s="1310"/>
      <c r="BW75" s="1310"/>
      <c r="BX75" s="1310">
        <v>14.7</v>
      </c>
      <c r="BY75" s="1310"/>
      <c r="BZ75" s="1310"/>
      <c r="CA75" s="1310"/>
      <c r="CB75" s="1310"/>
      <c r="CC75" s="1310"/>
      <c r="CD75" s="1310"/>
      <c r="CE75" s="1310"/>
      <c r="CF75" s="1310">
        <v>13.8</v>
      </c>
      <c r="CG75" s="1310"/>
      <c r="CH75" s="1310"/>
      <c r="CI75" s="1310"/>
      <c r="CJ75" s="1310"/>
      <c r="CK75" s="1310"/>
      <c r="CL75" s="1310"/>
      <c r="CM75" s="1310"/>
      <c r="CN75" s="1310">
        <v>13.1</v>
      </c>
      <c r="CO75" s="1310"/>
      <c r="CP75" s="1310"/>
      <c r="CQ75" s="1310"/>
      <c r="CR75" s="1310"/>
      <c r="CS75" s="1310"/>
      <c r="CT75" s="1310"/>
      <c r="CU75" s="1310"/>
      <c r="CV75" s="1310">
        <v>12.4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642</v>
      </c>
      <c r="AO77" s="1305"/>
      <c r="AP77" s="1305"/>
      <c r="AQ77" s="1305"/>
      <c r="AR77" s="1305"/>
      <c r="AS77" s="1305"/>
      <c r="AT77" s="1305"/>
      <c r="AU77" s="1305"/>
      <c r="AV77" s="1305"/>
      <c r="AW77" s="1305"/>
      <c r="AX77" s="1305"/>
      <c r="AY77" s="1305"/>
      <c r="AZ77" s="1305"/>
      <c r="BA77" s="1305"/>
      <c r="BB77" s="1309" t="s">
        <v>640</v>
      </c>
      <c r="BC77" s="1309"/>
      <c r="BD77" s="1309"/>
      <c r="BE77" s="1309"/>
      <c r="BF77" s="1309"/>
      <c r="BG77" s="1309"/>
      <c r="BH77" s="1309"/>
      <c r="BI77" s="1309"/>
      <c r="BJ77" s="1309"/>
      <c r="BK77" s="1309"/>
      <c r="BL77" s="1309"/>
      <c r="BM77" s="1309"/>
      <c r="BN77" s="1309"/>
      <c r="BO77" s="1309"/>
      <c r="BP77" s="1310">
        <v>124.2</v>
      </c>
      <c r="BQ77" s="1310"/>
      <c r="BR77" s="1310"/>
      <c r="BS77" s="1310"/>
      <c r="BT77" s="1310"/>
      <c r="BU77" s="1310"/>
      <c r="BV77" s="1310"/>
      <c r="BW77" s="1310"/>
      <c r="BX77" s="1310">
        <v>115.7</v>
      </c>
      <c r="BY77" s="1310"/>
      <c r="BZ77" s="1310"/>
      <c r="CA77" s="1310"/>
      <c r="CB77" s="1310"/>
      <c r="CC77" s="1310"/>
      <c r="CD77" s="1310"/>
      <c r="CE77" s="1310"/>
      <c r="CF77" s="1310">
        <v>106</v>
      </c>
      <c r="CG77" s="1310"/>
      <c r="CH77" s="1310"/>
      <c r="CI77" s="1310"/>
      <c r="CJ77" s="1310"/>
      <c r="CK77" s="1310"/>
      <c r="CL77" s="1310"/>
      <c r="CM77" s="1310"/>
      <c r="CN77" s="1310">
        <v>97.6</v>
      </c>
      <c r="CO77" s="1310"/>
      <c r="CP77" s="1310"/>
      <c r="CQ77" s="1310"/>
      <c r="CR77" s="1310"/>
      <c r="CS77" s="1310"/>
      <c r="CT77" s="1310"/>
      <c r="CU77" s="1310"/>
      <c r="CV77" s="1310">
        <v>91.6</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645</v>
      </c>
      <c r="BC79" s="1309"/>
      <c r="BD79" s="1309"/>
      <c r="BE79" s="1309"/>
      <c r="BF79" s="1309"/>
      <c r="BG79" s="1309"/>
      <c r="BH79" s="1309"/>
      <c r="BI79" s="1309"/>
      <c r="BJ79" s="1309"/>
      <c r="BK79" s="1309"/>
      <c r="BL79" s="1309"/>
      <c r="BM79" s="1309"/>
      <c r="BN79" s="1309"/>
      <c r="BO79" s="1309"/>
      <c r="BP79" s="1310">
        <v>10.9</v>
      </c>
      <c r="BQ79" s="1310"/>
      <c r="BR79" s="1310"/>
      <c r="BS79" s="1310"/>
      <c r="BT79" s="1310"/>
      <c r="BU79" s="1310"/>
      <c r="BV79" s="1310"/>
      <c r="BW79" s="1310"/>
      <c r="BX79" s="1310">
        <v>10.3</v>
      </c>
      <c r="BY79" s="1310"/>
      <c r="BZ79" s="1310"/>
      <c r="CA79" s="1310"/>
      <c r="CB79" s="1310"/>
      <c r="CC79" s="1310"/>
      <c r="CD79" s="1310"/>
      <c r="CE79" s="1310"/>
      <c r="CF79" s="1310">
        <v>9</v>
      </c>
      <c r="CG79" s="1310"/>
      <c r="CH79" s="1310"/>
      <c r="CI79" s="1310"/>
      <c r="CJ79" s="1310"/>
      <c r="CK79" s="1310"/>
      <c r="CL79" s="1310"/>
      <c r="CM79" s="1310"/>
      <c r="CN79" s="1310">
        <v>8</v>
      </c>
      <c r="CO79" s="1310"/>
      <c r="CP79" s="1310"/>
      <c r="CQ79" s="1310"/>
      <c r="CR79" s="1310"/>
      <c r="CS79" s="1310"/>
      <c r="CT79" s="1310"/>
      <c r="CU79" s="1310"/>
      <c r="CV79" s="1310">
        <v>7.3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rAGx766XtwwOfWj7NxgifgLyWYPg+K2JVvmUwCJ56RvOoy3lz2bjtHb+uI+ZDkpnkrg1fyn96jddt5vWvU8eaQ==" saltValue="PQf1zu0STFUzPdp4GSrhr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A3AE1-D985-441E-BCD0-BC1988A97808}">
  <sheetPr>
    <pageSetUpPr fitToPage="1"/>
  </sheetPr>
  <dimension ref="A1:DR125"/>
  <sheetViews>
    <sheetView showGridLines="0" topLeftCell="A103"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O5G3/2gpzW2mTDuOrWpLH5VMnv1Xm5uMj8SjL590M7BOsVUp074ZSwkCA9+pojeC5B1cZ9cLH1iefa1Df41W6Q==" saltValue="lpkcDQ5+BIUm8JYt2VlzU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57E3E-928B-42DE-9957-465688AF468E}">
  <sheetPr>
    <pageSetUpPr fitToPage="1"/>
  </sheetPr>
  <dimension ref="A1:DR125"/>
  <sheetViews>
    <sheetView showGridLines="0" tabSelected="1" topLeftCell="A94"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NeiPSftUEa6WyyC0iauLl0os9FmwhY+RHn50zmyeJkRsr1u9yBxNcwd4X2NMgvMb9R9Zk8mvvVgr0ufP+UN3lQ==" saltValue="NYbqAHUdWNpUuzvd2a6c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46483</v>
      </c>
      <c r="E3" s="162"/>
      <c r="F3" s="163">
        <v>51898</v>
      </c>
      <c r="G3" s="164"/>
      <c r="H3" s="165"/>
    </row>
    <row r="4" spans="1:8" x14ac:dyDescent="0.15">
      <c r="A4" s="166"/>
      <c r="B4" s="167"/>
      <c r="C4" s="168"/>
      <c r="D4" s="169">
        <v>24401</v>
      </c>
      <c r="E4" s="170"/>
      <c r="F4" s="171">
        <v>25986</v>
      </c>
      <c r="G4" s="172"/>
      <c r="H4" s="173"/>
    </row>
    <row r="5" spans="1:8" x14ac:dyDescent="0.15">
      <c r="A5" s="154" t="s">
        <v>565</v>
      </c>
      <c r="B5" s="159"/>
      <c r="C5" s="160"/>
      <c r="D5" s="161">
        <v>55372</v>
      </c>
      <c r="E5" s="162"/>
      <c r="F5" s="163">
        <v>51684</v>
      </c>
      <c r="G5" s="164"/>
      <c r="H5" s="165"/>
    </row>
    <row r="6" spans="1:8" x14ac:dyDescent="0.15">
      <c r="A6" s="166"/>
      <c r="B6" s="167"/>
      <c r="C6" s="168"/>
      <c r="D6" s="169">
        <v>27380</v>
      </c>
      <c r="E6" s="170"/>
      <c r="F6" s="171">
        <v>26671</v>
      </c>
      <c r="G6" s="172"/>
      <c r="H6" s="173"/>
    </row>
    <row r="7" spans="1:8" x14ac:dyDescent="0.15">
      <c r="A7" s="154" t="s">
        <v>566</v>
      </c>
      <c r="B7" s="159"/>
      <c r="C7" s="160"/>
      <c r="D7" s="161">
        <v>45981</v>
      </c>
      <c r="E7" s="162"/>
      <c r="F7" s="163">
        <v>52897</v>
      </c>
      <c r="G7" s="164"/>
      <c r="H7" s="165"/>
    </row>
    <row r="8" spans="1:8" x14ac:dyDescent="0.15">
      <c r="A8" s="166"/>
      <c r="B8" s="167"/>
      <c r="C8" s="168"/>
      <c r="D8" s="169">
        <v>26210</v>
      </c>
      <c r="E8" s="170"/>
      <c r="F8" s="171">
        <v>27013</v>
      </c>
      <c r="G8" s="172"/>
      <c r="H8" s="173"/>
    </row>
    <row r="9" spans="1:8" x14ac:dyDescent="0.15">
      <c r="A9" s="154" t="s">
        <v>567</v>
      </c>
      <c r="B9" s="159"/>
      <c r="C9" s="160"/>
      <c r="D9" s="161">
        <v>43805</v>
      </c>
      <c r="E9" s="162"/>
      <c r="F9" s="163">
        <v>54945</v>
      </c>
      <c r="G9" s="164"/>
      <c r="H9" s="165"/>
    </row>
    <row r="10" spans="1:8" x14ac:dyDescent="0.15">
      <c r="A10" s="166"/>
      <c r="B10" s="167"/>
      <c r="C10" s="168"/>
      <c r="D10" s="169">
        <v>25261</v>
      </c>
      <c r="E10" s="170"/>
      <c r="F10" s="171">
        <v>29293</v>
      </c>
      <c r="G10" s="172"/>
      <c r="H10" s="173"/>
    </row>
    <row r="11" spans="1:8" x14ac:dyDescent="0.15">
      <c r="A11" s="154" t="s">
        <v>568</v>
      </c>
      <c r="B11" s="159"/>
      <c r="C11" s="160"/>
      <c r="D11" s="161">
        <v>49197</v>
      </c>
      <c r="E11" s="162"/>
      <c r="F11" s="163">
        <v>57132</v>
      </c>
      <c r="G11" s="164"/>
      <c r="H11" s="165"/>
    </row>
    <row r="12" spans="1:8" x14ac:dyDescent="0.15">
      <c r="A12" s="166"/>
      <c r="B12" s="167"/>
      <c r="C12" s="174"/>
      <c r="D12" s="169">
        <v>28614</v>
      </c>
      <c r="E12" s="170"/>
      <c r="F12" s="171">
        <v>30126</v>
      </c>
      <c r="G12" s="172"/>
      <c r="H12" s="173"/>
    </row>
    <row r="13" spans="1:8" x14ac:dyDescent="0.15">
      <c r="A13" s="154"/>
      <c r="B13" s="159"/>
      <c r="C13" s="175"/>
      <c r="D13" s="176">
        <v>48168</v>
      </c>
      <c r="E13" s="177"/>
      <c r="F13" s="178">
        <v>53711</v>
      </c>
      <c r="G13" s="179"/>
      <c r="H13" s="165"/>
    </row>
    <row r="14" spans="1:8" x14ac:dyDescent="0.15">
      <c r="A14" s="166"/>
      <c r="B14" s="167"/>
      <c r="C14" s="168"/>
      <c r="D14" s="169">
        <v>26373</v>
      </c>
      <c r="E14" s="170"/>
      <c r="F14" s="171">
        <v>27818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0.86</v>
      </c>
      <c r="C19" s="180">
        <f>ROUND(VALUE(SUBSTITUTE(実質収支比率等に係る経年分析!G$48,"▲","-")),2)</f>
        <v>0.86</v>
      </c>
      <c r="D19" s="180">
        <f>ROUND(VALUE(SUBSTITUTE(実質収支比率等に係る経年分析!H$48,"▲","-")),2)</f>
        <v>0.77</v>
      </c>
      <c r="E19" s="180">
        <f>ROUND(VALUE(SUBSTITUTE(実質収支比率等に係る経年分析!I$48,"▲","-")),2)</f>
        <v>0.61</v>
      </c>
      <c r="F19" s="180">
        <f>ROUND(VALUE(SUBSTITUTE(実質収支比率等に係る経年分析!J$48,"▲","-")),2)</f>
        <v>0.66</v>
      </c>
    </row>
    <row r="20" spans="1:11" x14ac:dyDescent="0.15">
      <c r="A20" s="180" t="s">
        <v>55</v>
      </c>
      <c r="B20" s="180">
        <f>ROUND(VALUE(SUBSTITUTE(実質収支比率等に係る経年分析!F$47,"▲","-")),2)</f>
        <v>3.26</v>
      </c>
      <c r="C20" s="180">
        <f>ROUND(VALUE(SUBSTITUTE(実質収支比率等に係る経年分析!G$47,"▲","-")),2)</f>
        <v>1.64</v>
      </c>
      <c r="D20" s="180">
        <f>ROUND(VALUE(SUBSTITUTE(実質収支比率等に係る経年分析!H$47,"▲","-")),2)</f>
        <v>1.28</v>
      </c>
      <c r="E20" s="180">
        <f>ROUND(VALUE(SUBSTITUTE(実質収支比率等に係る経年分析!I$47,"▲","-")),2)</f>
        <v>1.05</v>
      </c>
      <c r="F20" s="180">
        <f>ROUND(VALUE(SUBSTITUTE(実質収支比率等に係る経年分析!J$47,"▲","-")),2)</f>
        <v>1.21</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-1.58</v>
      </c>
      <c r="D21" s="180">
        <f>IF(ISNUMBER(VALUE(SUBSTITUTE(実質収支比率等に係る経年分析!H$49,"▲","-"))),ROUND(VALUE(SUBSTITUTE(実質収支比率等に係る経年分析!H$49,"▲","-")),2),NA())</f>
        <v>-0.13</v>
      </c>
      <c r="E21" s="180">
        <f>IF(ISNUMBER(VALUE(SUBSTITUTE(実質収支比率等に係る経年分析!I$49,"▲","-"))),ROUND(VALUE(SUBSTITUTE(実質収支比率等に係る経年分析!I$49,"▲","-")),2),NA())</f>
        <v>-0.37</v>
      </c>
      <c r="F21" s="180">
        <f>IF(ISNUMBER(VALUE(SUBSTITUTE(実質収支比率等に係る経年分析!J$49,"▲","-"))),ROUND(VALUE(SUBSTITUTE(実質収支比率等に係る経年分析!J$49,"▲","-")),2),NA())</f>
        <v>0.22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安芸市民病院事業会計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競輪事業特別会計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0.55000000000000004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3.35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68617</v>
      </c>
      <c r="E42" s="182"/>
      <c r="F42" s="182"/>
      <c r="G42" s="182">
        <f>'実質公債費比率（分子）の構造'!L$52</f>
        <v>69738</v>
      </c>
      <c r="H42" s="182"/>
      <c r="I42" s="182"/>
      <c r="J42" s="182">
        <f>'実質公債費比率（分子）の構造'!M$52</f>
        <v>68547</v>
      </c>
      <c r="K42" s="182"/>
      <c r="L42" s="182"/>
      <c r="M42" s="182">
        <f>'実質公債費比率（分子）の構造'!N$52</f>
        <v>67901</v>
      </c>
      <c r="N42" s="182"/>
      <c r="O42" s="182"/>
      <c r="P42" s="182">
        <f>'実質公債費比率（分子）の構造'!O$52</f>
        <v>67172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845</v>
      </c>
      <c r="C44" s="182"/>
      <c r="D44" s="182"/>
      <c r="E44" s="182">
        <f>'実質公債費比率（分子）の構造'!L$50</f>
        <v>943</v>
      </c>
      <c r="F44" s="182"/>
      <c r="G44" s="182"/>
      <c r="H44" s="182">
        <f>'実質公債費比率（分子）の構造'!M$50</f>
        <v>335</v>
      </c>
      <c r="I44" s="182"/>
      <c r="J44" s="182"/>
      <c r="K44" s="182">
        <f>'実質公債費比率（分子）の構造'!N$50</f>
        <v>200</v>
      </c>
      <c r="L44" s="182"/>
      <c r="M44" s="182"/>
      <c r="N44" s="182">
        <f>'実質公債費比率（分子）の構造'!O$50</f>
        <v>140</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20703</v>
      </c>
      <c r="C46" s="182"/>
      <c r="D46" s="182"/>
      <c r="E46" s="182">
        <f>'実質公債費比率（分子）の構造'!L$48</f>
        <v>19774</v>
      </c>
      <c r="F46" s="182"/>
      <c r="G46" s="182"/>
      <c r="H46" s="182">
        <f>'実質公債費比率（分子）の構造'!M$48</f>
        <v>19895</v>
      </c>
      <c r="I46" s="182"/>
      <c r="J46" s="182"/>
      <c r="K46" s="182">
        <f>'実質公債費比率（分子）の構造'!N$48</f>
        <v>17985</v>
      </c>
      <c r="L46" s="182"/>
      <c r="M46" s="182"/>
      <c r="N46" s="182">
        <f>'実質公債費比率（分子）の構造'!O$48</f>
        <v>16339</v>
      </c>
      <c r="O46" s="182"/>
      <c r="P46" s="182"/>
    </row>
    <row r="47" spans="1:16" x14ac:dyDescent="0.15">
      <c r="A47" s="182" t="s">
        <v>14</v>
      </c>
      <c r="B47" s="182">
        <f>'実質公債費比率（分子）の構造'!K$47</f>
        <v>22507</v>
      </c>
      <c r="C47" s="182"/>
      <c r="D47" s="182"/>
      <c r="E47" s="182">
        <f>'実質公債費比率（分子）の構造'!L$47</f>
        <v>21174</v>
      </c>
      <c r="F47" s="182"/>
      <c r="G47" s="182"/>
      <c r="H47" s="182">
        <f>'実質公債費比率（分子）の構造'!M$47</f>
        <v>22639</v>
      </c>
      <c r="I47" s="182"/>
      <c r="J47" s="182"/>
      <c r="K47" s="182">
        <f>'実質公債費比率（分子）の構造'!N$47</f>
        <v>24974</v>
      </c>
      <c r="L47" s="182"/>
      <c r="M47" s="182"/>
      <c r="N47" s="182">
        <f>'実質公債費比率（分子）の構造'!O$47</f>
        <v>27246</v>
      </c>
      <c r="O47" s="182"/>
      <c r="P47" s="182"/>
    </row>
    <row r="48" spans="1:16" x14ac:dyDescent="0.15">
      <c r="A48" s="182" t="s">
        <v>68</v>
      </c>
      <c r="B48" s="182">
        <f>'実質公債費比率（分子）の構造'!K$46</f>
        <v>3373</v>
      </c>
      <c r="C48" s="182"/>
      <c r="D48" s="182"/>
      <c r="E48" s="182">
        <f>'実質公債費比率（分子）の構造'!L$46</f>
        <v>3391</v>
      </c>
      <c r="F48" s="182"/>
      <c r="G48" s="182"/>
      <c r="H48" s="182">
        <f>'実質公債費比率（分子）の構造'!M$46</f>
        <v>3680</v>
      </c>
      <c r="I48" s="182"/>
      <c r="J48" s="182"/>
      <c r="K48" s="182">
        <f>'実質公債費比率（分子）の構造'!N$46</f>
        <v>4592</v>
      </c>
      <c r="L48" s="182"/>
      <c r="M48" s="182"/>
      <c r="N48" s="182">
        <f>'実質公債費比率（分子）の構造'!O$46</f>
        <v>6055</v>
      </c>
      <c r="O48" s="182"/>
      <c r="P48" s="182"/>
    </row>
    <row r="49" spans="1:16" x14ac:dyDescent="0.15">
      <c r="A49" s="182" t="s">
        <v>69</v>
      </c>
      <c r="B49" s="182">
        <f>'実質公債費比率（分子）の構造'!K$45</f>
        <v>55491</v>
      </c>
      <c r="C49" s="182"/>
      <c r="D49" s="182"/>
      <c r="E49" s="182">
        <f>'実質公債費比率（分子）の構造'!L$45</f>
        <v>58157</v>
      </c>
      <c r="F49" s="182"/>
      <c r="G49" s="182"/>
      <c r="H49" s="182">
        <f>'実質公債費比率（分子）の構造'!M$45</f>
        <v>56802</v>
      </c>
      <c r="I49" s="182"/>
      <c r="J49" s="182"/>
      <c r="K49" s="182">
        <f>'実質公債費比率（分子）の構造'!N$45</f>
        <v>55445</v>
      </c>
      <c r="L49" s="182"/>
      <c r="M49" s="182"/>
      <c r="N49" s="182">
        <f>'実質公債費比率（分子）の構造'!O$45</f>
        <v>51526</v>
      </c>
      <c r="O49" s="182"/>
      <c r="P49" s="182"/>
    </row>
    <row r="50" spans="1:16" x14ac:dyDescent="0.15">
      <c r="A50" s="182" t="s">
        <v>70</v>
      </c>
      <c r="B50" s="182" t="e">
        <f>NA()</f>
        <v>#N/A</v>
      </c>
      <c r="C50" s="182">
        <f>IF(ISNUMBER('実質公債費比率（分子）の構造'!K$53),'実質公債費比率（分子）の構造'!K$53,NA())</f>
        <v>34302</v>
      </c>
      <c r="D50" s="182" t="e">
        <f>NA()</f>
        <v>#N/A</v>
      </c>
      <c r="E50" s="182" t="e">
        <f>NA()</f>
        <v>#N/A</v>
      </c>
      <c r="F50" s="182">
        <f>IF(ISNUMBER('実質公債費比率（分子）の構造'!L$53),'実質公債費比率（分子）の構造'!L$53,NA())</f>
        <v>33701</v>
      </c>
      <c r="G50" s="182" t="e">
        <f>NA()</f>
        <v>#N/A</v>
      </c>
      <c r="H50" s="182" t="e">
        <f>NA()</f>
        <v>#N/A</v>
      </c>
      <c r="I50" s="182">
        <f>IF(ISNUMBER('実質公債費比率（分子）の構造'!M$53),'実質公債費比率（分子）の構造'!M$53,NA())</f>
        <v>34804</v>
      </c>
      <c r="J50" s="182" t="e">
        <f>NA()</f>
        <v>#N/A</v>
      </c>
      <c r="K50" s="182" t="e">
        <f>NA()</f>
        <v>#N/A</v>
      </c>
      <c r="L50" s="182">
        <f>IF(ISNUMBER('実質公債費比率（分子）の構造'!N$53),'実質公債費比率（分子）の構造'!N$53,NA())</f>
        <v>35295</v>
      </c>
      <c r="M50" s="182" t="e">
        <f>NA()</f>
        <v>#N/A</v>
      </c>
      <c r="N50" s="182" t="e">
        <f>NA()</f>
        <v>#N/A</v>
      </c>
      <c r="O50" s="182">
        <f>IF(ISNUMBER('実質公債費比率（分子）の構造'!O$53),'実質公債費比率（分子）の構造'!O$53,NA())</f>
        <v>34134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671522</v>
      </c>
      <c r="E56" s="181"/>
      <c r="F56" s="181"/>
      <c r="G56" s="181">
        <f>'将来負担比率（分子）の構造'!J$52</f>
        <v>671186</v>
      </c>
      <c r="H56" s="181"/>
      <c r="I56" s="181"/>
      <c r="J56" s="181">
        <f>'将来負担比率（分子）の構造'!K$52</f>
        <v>677756</v>
      </c>
      <c r="K56" s="181"/>
      <c r="L56" s="181"/>
      <c r="M56" s="181">
        <f>'将来負担比率（分子）の構造'!L$52</f>
        <v>691549</v>
      </c>
      <c r="N56" s="181"/>
      <c r="O56" s="181"/>
      <c r="P56" s="181">
        <f>'将来負担比率（分子）の構造'!M$52</f>
        <v>702185</v>
      </c>
    </row>
    <row r="57" spans="1:16" x14ac:dyDescent="0.15">
      <c r="A57" s="181" t="s">
        <v>42</v>
      </c>
      <c r="B57" s="181"/>
      <c r="C57" s="181"/>
      <c r="D57" s="181">
        <f>'将来負担比率（分子）の構造'!I$51</f>
        <v>192534</v>
      </c>
      <c r="E57" s="181"/>
      <c r="F57" s="181"/>
      <c r="G57" s="181">
        <f>'将来負担比率（分子）の構造'!J$51</f>
        <v>189528</v>
      </c>
      <c r="H57" s="181"/>
      <c r="I57" s="181"/>
      <c r="J57" s="181">
        <f>'将来負担比率（分子）の構造'!K$51</f>
        <v>189109</v>
      </c>
      <c r="K57" s="181"/>
      <c r="L57" s="181"/>
      <c r="M57" s="181">
        <f>'将来負担比率（分子）の構造'!L$51</f>
        <v>187329</v>
      </c>
      <c r="N57" s="181"/>
      <c r="O57" s="181"/>
      <c r="P57" s="181">
        <f>'将来負担比率（分子）の構造'!M$51</f>
        <v>182780</v>
      </c>
    </row>
    <row r="58" spans="1:16" x14ac:dyDescent="0.15">
      <c r="A58" s="181" t="s">
        <v>41</v>
      </c>
      <c r="B58" s="181"/>
      <c r="C58" s="181"/>
      <c r="D58" s="181">
        <f>'将来負担比率（分子）の構造'!I$50</f>
        <v>121281</v>
      </c>
      <c r="E58" s="181"/>
      <c r="F58" s="181"/>
      <c r="G58" s="181">
        <f>'将来負担比率（分子）の構造'!J$50</f>
        <v>115535</v>
      </c>
      <c r="H58" s="181"/>
      <c r="I58" s="181"/>
      <c r="J58" s="181">
        <f>'将来負担比率（分子）の構造'!K$50</f>
        <v>109482</v>
      </c>
      <c r="K58" s="181"/>
      <c r="L58" s="181"/>
      <c r="M58" s="181">
        <f>'将来負担比率（分子）の構造'!L$50</f>
        <v>96487</v>
      </c>
      <c r="N58" s="181"/>
      <c r="O58" s="181"/>
      <c r="P58" s="181">
        <f>'将来負担比率（分子）の構造'!M$50</f>
        <v>88806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16291</v>
      </c>
      <c r="C61" s="181"/>
      <c r="D61" s="181"/>
      <c r="E61" s="181">
        <f>'将来負担比率（分子）の構造'!J$46</f>
        <v>18084</v>
      </c>
      <c r="F61" s="181"/>
      <c r="G61" s="181"/>
      <c r="H61" s="181">
        <f>'将来負担比率（分子）の構造'!K$46</f>
        <v>18273</v>
      </c>
      <c r="I61" s="181"/>
      <c r="J61" s="181"/>
      <c r="K61" s="181">
        <f>'将来負担比率（分子）の構造'!L$46</f>
        <v>17841</v>
      </c>
      <c r="L61" s="181"/>
      <c r="M61" s="181"/>
      <c r="N61" s="181">
        <f>'将来負担比率（分子）の構造'!M$46</f>
        <v>17720</v>
      </c>
      <c r="O61" s="181"/>
      <c r="P61" s="181"/>
    </row>
    <row r="62" spans="1:16" x14ac:dyDescent="0.15">
      <c r="A62" s="181" t="s">
        <v>35</v>
      </c>
      <c r="B62" s="181">
        <f>'将来負担比率（分子）の構造'!I$45</f>
        <v>73663</v>
      </c>
      <c r="C62" s="181"/>
      <c r="D62" s="181"/>
      <c r="E62" s="181">
        <f>'将来負担比率（分子）の構造'!J$45</f>
        <v>69761</v>
      </c>
      <c r="F62" s="181"/>
      <c r="G62" s="181"/>
      <c r="H62" s="181">
        <f>'将来負担比率（分子）の構造'!K$45</f>
        <v>102465</v>
      </c>
      <c r="I62" s="181"/>
      <c r="J62" s="181"/>
      <c r="K62" s="181">
        <f>'将来負担比率（分子）の構造'!L$45</f>
        <v>94559</v>
      </c>
      <c r="L62" s="181"/>
      <c r="M62" s="181"/>
      <c r="N62" s="181">
        <f>'将来負担比率（分子）の構造'!M$45</f>
        <v>90008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273017</v>
      </c>
      <c r="C64" s="181"/>
      <c r="D64" s="181"/>
      <c r="E64" s="181">
        <f>'将来負担比率（分子）の構造'!J$43</f>
        <v>269240</v>
      </c>
      <c r="F64" s="181"/>
      <c r="G64" s="181"/>
      <c r="H64" s="181">
        <f>'将来負担比率（分子）の構造'!K$43</f>
        <v>266357</v>
      </c>
      <c r="I64" s="181"/>
      <c r="J64" s="181"/>
      <c r="K64" s="181">
        <f>'将来負担比率（分子）の構造'!L$43</f>
        <v>252380</v>
      </c>
      <c r="L64" s="181"/>
      <c r="M64" s="181"/>
      <c r="N64" s="181">
        <f>'将来負担比率（分子）の構造'!M$43</f>
        <v>234620</v>
      </c>
      <c r="O64" s="181"/>
      <c r="P64" s="181"/>
    </row>
    <row r="65" spans="1:16" x14ac:dyDescent="0.15">
      <c r="A65" s="181" t="s">
        <v>32</v>
      </c>
      <c r="B65" s="181">
        <f>'将来負担比率（分子）の構造'!I$42</f>
        <v>1792</v>
      </c>
      <c r="C65" s="181"/>
      <c r="D65" s="181"/>
      <c r="E65" s="181">
        <f>'将来負担比率（分子）の構造'!J$42</f>
        <v>1418</v>
      </c>
      <c r="F65" s="181"/>
      <c r="G65" s="181"/>
      <c r="H65" s="181">
        <f>'将来負担比率（分子）の構造'!K$42</f>
        <v>1208</v>
      </c>
      <c r="I65" s="181"/>
      <c r="J65" s="181"/>
      <c r="K65" s="181">
        <f>'将来負担比率（分子）の構造'!L$42</f>
        <v>1190</v>
      </c>
      <c r="L65" s="181"/>
      <c r="M65" s="181"/>
      <c r="N65" s="181">
        <f>'将来負担比率（分子）の構造'!M$42</f>
        <v>1066</v>
      </c>
      <c r="O65" s="181"/>
      <c r="P65" s="181"/>
    </row>
    <row r="66" spans="1:16" x14ac:dyDescent="0.15">
      <c r="A66" s="181" t="s">
        <v>31</v>
      </c>
      <c r="B66" s="181">
        <f>'将来負担比率（分子）の構造'!I$41</f>
        <v>1140786</v>
      </c>
      <c r="C66" s="181"/>
      <c r="D66" s="181"/>
      <c r="E66" s="181">
        <f>'将来負担比率（分子）の構造'!J$41</f>
        <v>1139857</v>
      </c>
      <c r="F66" s="181"/>
      <c r="G66" s="181"/>
      <c r="H66" s="181">
        <f>'将来負担比率（分子）の構造'!K$41</f>
        <v>1142844</v>
      </c>
      <c r="I66" s="181"/>
      <c r="J66" s="181"/>
      <c r="K66" s="181">
        <f>'将来負担比率（分子）の構造'!L$41</f>
        <v>1142269</v>
      </c>
      <c r="L66" s="181"/>
      <c r="M66" s="181"/>
      <c r="N66" s="181">
        <f>'将来負担比率（分子）の構造'!M$41</f>
        <v>1145785</v>
      </c>
      <c r="O66" s="181"/>
      <c r="P66" s="181"/>
    </row>
    <row r="67" spans="1:16" x14ac:dyDescent="0.15">
      <c r="A67" s="181" t="s">
        <v>74</v>
      </c>
      <c r="B67" s="181" t="e">
        <f>NA()</f>
        <v>#N/A</v>
      </c>
      <c r="C67" s="181">
        <f>IF(ISNUMBER('将来負担比率（分子）の構造'!I$53), IF('将来負担比率（分子）の構造'!I$53 &lt; 0, 0, '将来負担比率（分子）の構造'!I$53), NA())</f>
        <v>520213</v>
      </c>
      <c r="D67" s="181" t="e">
        <f>NA()</f>
        <v>#N/A</v>
      </c>
      <c r="E67" s="181" t="e">
        <f>NA()</f>
        <v>#N/A</v>
      </c>
      <c r="F67" s="181">
        <f>IF(ISNUMBER('将来負担比率（分子）の構造'!J$53), IF('将来負担比率（分子）の構造'!J$53 &lt; 0, 0, '将来負担比率（分子）の構造'!J$53), NA())</f>
        <v>522113</v>
      </c>
      <c r="G67" s="181" t="e">
        <f>NA()</f>
        <v>#N/A</v>
      </c>
      <c r="H67" s="181" t="e">
        <f>NA()</f>
        <v>#N/A</v>
      </c>
      <c r="I67" s="181">
        <f>IF(ISNUMBER('将来負担比率（分子）の構造'!K$53), IF('将来負担比率（分子）の構造'!K$53 &lt; 0, 0, '将来負担比率（分子）の構造'!K$53), NA())</f>
        <v>554801</v>
      </c>
      <c r="J67" s="181" t="e">
        <f>NA()</f>
        <v>#N/A</v>
      </c>
      <c r="K67" s="181" t="e">
        <f>NA()</f>
        <v>#N/A</v>
      </c>
      <c r="L67" s="181">
        <f>IF(ISNUMBER('将来負担比率（分子）の構造'!L$53), IF('将来負担比率（分子）の構造'!L$53 &lt; 0, 0, '将来負担比率（分子）の構造'!L$53), NA())</f>
        <v>532875</v>
      </c>
      <c r="M67" s="181" t="e">
        <f>NA()</f>
        <v>#N/A</v>
      </c>
      <c r="N67" s="181" t="e">
        <f>NA()</f>
        <v>#N/A</v>
      </c>
      <c r="O67" s="181">
        <f>IF(ISNUMBER('将来負担比率（分子）の構造'!M$53), IF('将来負担比率（分子）の構造'!M$53 &lt; 0, 0, '将来負担比率（分子）の構造'!M$53), NA())</f>
        <v>515429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4172</v>
      </c>
      <c r="C72" s="185">
        <f>基金残高に係る経年分析!G55</f>
        <v>3451</v>
      </c>
      <c r="D72" s="185">
        <f>基金残高に係る経年分析!H55</f>
        <v>3984</v>
      </c>
    </row>
    <row r="73" spans="1:16" x14ac:dyDescent="0.15">
      <c r="A73" s="184" t="s">
        <v>77</v>
      </c>
      <c r="B73" s="185" t="str">
        <f>基金残高に係る経年分析!F56</f>
        <v>-</v>
      </c>
      <c r="C73" s="185" t="str">
        <f>基金残高に係る経年分析!G56</f>
        <v>-</v>
      </c>
      <c r="D73" s="185" t="str">
        <f>基金残高に係る経年分析!H56</f>
        <v>-</v>
      </c>
    </row>
    <row r="74" spans="1:16" x14ac:dyDescent="0.15">
      <c r="A74" s="184" t="s">
        <v>78</v>
      </c>
      <c r="B74" s="185">
        <f>基金残高に係る経年分析!F57</f>
        <v>5289</v>
      </c>
      <c r="C74" s="185">
        <f>基金残高に係る経年分析!G57</f>
        <v>5077</v>
      </c>
      <c r="D74" s="185">
        <f>基金残高に係る経年分析!H57</f>
        <v>6435</v>
      </c>
    </row>
  </sheetData>
  <sheetProtection algorithmName="SHA-512" hashValue="vG705DWmWyftEY3Kflc3H+mu0sM5fFMNdLxgmFcFz8O+0Jq9SBS8072PJ9JwU5Qp+Y3oKzX+WQSVis/sYF6o+Q==" saltValue="fQ7eWWxKf4brAEs+kPKzm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216</v>
      </c>
      <c r="DI1" s="760"/>
      <c r="DJ1" s="760"/>
      <c r="DK1" s="760"/>
      <c r="DL1" s="760"/>
      <c r="DM1" s="760"/>
      <c r="DN1" s="761"/>
      <c r="DO1" s="226"/>
      <c r="DP1" s="759" t="s">
        <v>217</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219</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220</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221</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222</v>
      </c>
      <c r="S4" s="702"/>
      <c r="T4" s="702"/>
      <c r="U4" s="702"/>
      <c r="V4" s="702"/>
      <c r="W4" s="702"/>
      <c r="X4" s="702"/>
      <c r="Y4" s="703"/>
      <c r="Z4" s="701" t="s">
        <v>223</v>
      </c>
      <c r="AA4" s="702"/>
      <c r="AB4" s="702"/>
      <c r="AC4" s="703"/>
      <c r="AD4" s="701" t="s">
        <v>224</v>
      </c>
      <c r="AE4" s="702"/>
      <c r="AF4" s="702"/>
      <c r="AG4" s="702"/>
      <c r="AH4" s="702"/>
      <c r="AI4" s="702"/>
      <c r="AJ4" s="702"/>
      <c r="AK4" s="703"/>
      <c r="AL4" s="701" t="s">
        <v>223</v>
      </c>
      <c r="AM4" s="702"/>
      <c r="AN4" s="702"/>
      <c r="AO4" s="703"/>
      <c r="AP4" s="762" t="s">
        <v>225</v>
      </c>
      <c r="AQ4" s="762"/>
      <c r="AR4" s="762"/>
      <c r="AS4" s="762"/>
      <c r="AT4" s="762"/>
      <c r="AU4" s="762"/>
      <c r="AV4" s="762"/>
      <c r="AW4" s="762"/>
      <c r="AX4" s="762"/>
      <c r="AY4" s="762"/>
      <c r="AZ4" s="762"/>
      <c r="BA4" s="762"/>
      <c r="BB4" s="762"/>
      <c r="BC4" s="762"/>
      <c r="BD4" s="762"/>
      <c r="BE4" s="762"/>
      <c r="BF4" s="762"/>
      <c r="BG4" s="762" t="s">
        <v>226</v>
      </c>
      <c r="BH4" s="762"/>
      <c r="BI4" s="762"/>
      <c r="BJ4" s="762"/>
      <c r="BK4" s="762"/>
      <c r="BL4" s="762"/>
      <c r="BM4" s="762"/>
      <c r="BN4" s="762"/>
      <c r="BO4" s="762" t="s">
        <v>223</v>
      </c>
      <c r="BP4" s="762"/>
      <c r="BQ4" s="762"/>
      <c r="BR4" s="762"/>
      <c r="BS4" s="762" t="s">
        <v>227</v>
      </c>
      <c r="BT4" s="762"/>
      <c r="BU4" s="762"/>
      <c r="BV4" s="762"/>
      <c r="BW4" s="762"/>
      <c r="BX4" s="762"/>
      <c r="BY4" s="762"/>
      <c r="BZ4" s="762"/>
      <c r="CA4" s="762"/>
      <c r="CB4" s="762"/>
      <c r="CD4" s="744" t="s">
        <v>228</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229</v>
      </c>
      <c r="C5" s="707"/>
      <c r="D5" s="707"/>
      <c r="E5" s="707"/>
      <c r="F5" s="707"/>
      <c r="G5" s="707"/>
      <c r="H5" s="707"/>
      <c r="I5" s="707"/>
      <c r="J5" s="707"/>
      <c r="K5" s="707"/>
      <c r="L5" s="707"/>
      <c r="M5" s="707"/>
      <c r="N5" s="707"/>
      <c r="O5" s="707"/>
      <c r="P5" s="707"/>
      <c r="Q5" s="708"/>
      <c r="R5" s="695">
        <v>239772086</v>
      </c>
      <c r="S5" s="696"/>
      <c r="T5" s="696"/>
      <c r="U5" s="696"/>
      <c r="V5" s="696"/>
      <c r="W5" s="696"/>
      <c r="X5" s="696"/>
      <c r="Y5" s="739"/>
      <c r="Z5" s="757">
        <v>38</v>
      </c>
      <c r="AA5" s="757"/>
      <c r="AB5" s="757"/>
      <c r="AC5" s="757"/>
      <c r="AD5" s="758">
        <v>222905333</v>
      </c>
      <c r="AE5" s="758"/>
      <c r="AF5" s="758"/>
      <c r="AG5" s="758"/>
      <c r="AH5" s="758"/>
      <c r="AI5" s="758"/>
      <c r="AJ5" s="758"/>
      <c r="AK5" s="758"/>
      <c r="AL5" s="740">
        <v>72.8</v>
      </c>
      <c r="AM5" s="711"/>
      <c r="AN5" s="711"/>
      <c r="AO5" s="741"/>
      <c r="AP5" s="706" t="s">
        <v>230</v>
      </c>
      <c r="AQ5" s="707"/>
      <c r="AR5" s="707"/>
      <c r="AS5" s="707"/>
      <c r="AT5" s="707"/>
      <c r="AU5" s="707"/>
      <c r="AV5" s="707"/>
      <c r="AW5" s="707"/>
      <c r="AX5" s="707"/>
      <c r="AY5" s="707"/>
      <c r="AZ5" s="707"/>
      <c r="BA5" s="707"/>
      <c r="BB5" s="707"/>
      <c r="BC5" s="707"/>
      <c r="BD5" s="707"/>
      <c r="BE5" s="707"/>
      <c r="BF5" s="708"/>
      <c r="BG5" s="640">
        <v>215985352</v>
      </c>
      <c r="BH5" s="641"/>
      <c r="BI5" s="641"/>
      <c r="BJ5" s="641"/>
      <c r="BK5" s="641"/>
      <c r="BL5" s="641"/>
      <c r="BM5" s="641"/>
      <c r="BN5" s="642"/>
      <c r="BO5" s="677">
        <v>90.1</v>
      </c>
      <c r="BP5" s="677"/>
      <c r="BQ5" s="677"/>
      <c r="BR5" s="677"/>
      <c r="BS5" s="678">
        <v>3343841</v>
      </c>
      <c r="BT5" s="678"/>
      <c r="BU5" s="678"/>
      <c r="BV5" s="678"/>
      <c r="BW5" s="678"/>
      <c r="BX5" s="678"/>
      <c r="BY5" s="678"/>
      <c r="BZ5" s="678"/>
      <c r="CA5" s="678"/>
      <c r="CB5" s="737"/>
      <c r="CD5" s="744" t="s">
        <v>225</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223</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3340232</v>
      </c>
      <c r="S6" s="641"/>
      <c r="T6" s="641"/>
      <c r="U6" s="641"/>
      <c r="V6" s="641"/>
      <c r="W6" s="641"/>
      <c r="X6" s="641"/>
      <c r="Y6" s="642"/>
      <c r="Z6" s="677">
        <v>0.5</v>
      </c>
      <c r="AA6" s="677"/>
      <c r="AB6" s="677"/>
      <c r="AC6" s="677"/>
      <c r="AD6" s="678">
        <v>3340232</v>
      </c>
      <c r="AE6" s="678"/>
      <c r="AF6" s="678"/>
      <c r="AG6" s="678"/>
      <c r="AH6" s="678"/>
      <c r="AI6" s="678"/>
      <c r="AJ6" s="678"/>
      <c r="AK6" s="678"/>
      <c r="AL6" s="643">
        <v>1.1000000000000001</v>
      </c>
      <c r="AM6" s="644"/>
      <c r="AN6" s="644"/>
      <c r="AO6" s="679"/>
      <c r="AP6" s="637" t="s">
        <v>235</v>
      </c>
      <c r="AQ6" s="638"/>
      <c r="AR6" s="638"/>
      <c r="AS6" s="638"/>
      <c r="AT6" s="638"/>
      <c r="AU6" s="638"/>
      <c r="AV6" s="638"/>
      <c r="AW6" s="638"/>
      <c r="AX6" s="638"/>
      <c r="AY6" s="638"/>
      <c r="AZ6" s="638"/>
      <c r="BA6" s="638"/>
      <c r="BB6" s="638"/>
      <c r="BC6" s="638"/>
      <c r="BD6" s="638"/>
      <c r="BE6" s="638"/>
      <c r="BF6" s="639"/>
      <c r="BG6" s="640">
        <v>215985352</v>
      </c>
      <c r="BH6" s="641"/>
      <c r="BI6" s="641"/>
      <c r="BJ6" s="641"/>
      <c r="BK6" s="641"/>
      <c r="BL6" s="641"/>
      <c r="BM6" s="641"/>
      <c r="BN6" s="642"/>
      <c r="BO6" s="677">
        <v>90.1</v>
      </c>
      <c r="BP6" s="677"/>
      <c r="BQ6" s="677"/>
      <c r="BR6" s="677"/>
      <c r="BS6" s="678">
        <v>3343841</v>
      </c>
      <c r="BT6" s="678"/>
      <c r="BU6" s="678"/>
      <c r="BV6" s="678"/>
      <c r="BW6" s="678"/>
      <c r="BX6" s="678"/>
      <c r="BY6" s="678"/>
      <c r="BZ6" s="678"/>
      <c r="CA6" s="678"/>
      <c r="CB6" s="737"/>
      <c r="CD6" s="698" t="s">
        <v>236</v>
      </c>
      <c r="CE6" s="699"/>
      <c r="CF6" s="699"/>
      <c r="CG6" s="699"/>
      <c r="CH6" s="699"/>
      <c r="CI6" s="699"/>
      <c r="CJ6" s="699"/>
      <c r="CK6" s="699"/>
      <c r="CL6" s="699"/>
      <c r="CM6" s="699"/>
      <c r="CN6" s="699"/>
      <c r="CO6" s="699"/>
      <c r="CP6" s="699"/>
      <c r="CQ6" s="700"/>
      <c r="CR6" s="640">
        <v>1585457</v>
      </c>
      <c r="CS6" s="641"/>
      <c r="CT6" s="641"/>
      <c r="CU6" s="641"/>
      <c r="CV6" s="641"/>
      <c r="CW6" s="641"/>
      <c r="CX6" s="641"/>
      <c r="CY6" s="642"/>
      <c r="CZ6" s="740">
        <v>0.3</v>
      </c>
      <c r="DA6" s="711"/>
      <c r="DB6" s="711"/>
      <c r="DC6" s="743"/>
      <c r="DD6" s="646" t="s">
        <v>130</v>
      </c>
      <c r="DE6" s="641"/>
      <c r="DF6" s="641"/>
      <c r="DG6" s="641"/>
      <c r="DH6" s="641"/>
      <c r="DI6" s="641"/>
      <c r="DJ6" s="641"/>
      <c r="DK6" s="641"/>
      <c r="DL6" s="641"/>
      <c r="DM6" s="641"/>
      <c r="DN6" s="641"/>
      <c r="DO6" s="641"/>
      <c r="DP6" s="642"/>
      <c r="DQ6" s="646">
        <v>1585454</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206579</v>
      </c>
      <c r="S7" s="641"/>
      <c r="T7" s="641"/>
      <c r="U7" s="641"/>
      <c r="V7" s="641"/>
      <c r="W7" s="641"/>
      <c r="X7" s="641"/>
      <c r="Y7" s="642"/>
      <c r="Z7" s="677">
        <v>0</v>
      </c>
      <c r="AA7" s="677"/>
      <c r="AB7" s="677"/>
      <c r="AC7" s="677"/>
      <c r="AD7" s="678">
        <v>206579</v>
      </c>
      <c r="AE7" s="678"/>
      <c r="AF7" s="678"/>
      <c r="AG7" s="678"/>
      <c r="AH7" s="678"/>
      <c r="AI7" s="678"/>
      <c r="AJ7" s="678"/>
      <c r="AK7" s="678"/>
      <c r="AL7" s="643">
        <v>0.1</v>
      </c>
      <c r="AM7" s="644"/>
      <c r="AN7" s="644"/>
      <c r="AO7" s="679"/>
      <c r="AP7" s="637" t="s">
        <v>238</v>
      </c>
      <c r="AQ7" s="638"/>
      <c r="AR7" s="638"/>
      <c r="AS7" s="638"/>
      <c r="AT7" s="638"/>
      <c r="AU7" s="638"/>
      <c r="AV7" s="638"/>
      <c r="AW7" s="638"/>
      <c r="AX7" s="638"/>
      <c r="AY7" s="638"/>
      <c r="AZ7" s="638"/>
      <c r="BA7" s="638"/>
      <c r="BB7" s="638"/>
      <c r="BC7" s="638"/>
      <c r="BD7" s="638"/>
      <c r="BE7" s="638"/>
      <c r="BF7" s="639"/>
      <c r="BG7" s="640">
        <v>123852956</v>
      </c>
      <c r="BH7" s="641"/>
      <c r="BI7" s="641"/>
      <c r="BJ7" s="641"/>
      <c r="BK7" s="641"/>
      <c r="BL7" s="641"/>
      <c r="BM7" s="641"/>
      <c r="BN7" s="642"/>
      <c r="BO7" s="677">
        <v>51.7</v>
      </c>
      <c r="BP7" s="677"/>
      <c r="BQ7" s="677"/>
      <c r="BR7" s="677"/>
      <c r="BS7" s="678">
        <v>3343841</v>
      </c>
      <c r="BT7" s="678"/>
      <c r="BU7" s="678"/>
      <c r="BV7" s="678"/>
      <c r="BW7" s="678"/>
      <c r="BX7" s="678"/>
      <c r="BY7" s="678"/>
      <c r="BZ7" s="678"/>
      <c r="CA7" s="678"/>
      <c r="CB7" s="737"/>
      <c r="CD7" s="673" t="s">
        <v>239</v>
      </c>
      <c r="CE7" s="674"/>
      <c r="CF7" s="674"/>
      <c r="CG7" s="674"/>
      <c r="CH7" s="674"/>
      <c r="CI7" s="674"/>
      <c r="CJ7" s="674"/>
      <c r="CK7" s="674"/>
      <c r="CL7" s="674"/>
      <c r="CM7" s="674"/>
      <c r="CN7" s="674"/>
      <c r="CO7" s="674"/>
      <c r="CP7" s="674"/>
      <c r="CQ7" s="675"/>
      <c r="CR7" s="640">
        <v>28049498</v>
      </c>
      <c r="CS7" s="641"/>
      <c r="CT7" s="641"/>
      <c r="CU7" s="641"/>
      <c r="CV7" s="641"/>
      <c r="CW7" s="641"/>
      <c r="CX7" s="641"/>
      <c r="CY7" s="642"/>
      <c r="CZ7" s="677">
        <v>4.5</v>
      </c>
      <c r="DA7" s="677"/>
      <c r="DB7" s="677"/>
      <c r="DC7" s="677"/>
      <c r="DD7" s="646">
        <v>560706</v>
      </c>
      <c r="DE7" s="641"/>
      <c r="DF7" s="641"/>
      <c r="DG7" s="641"/>
      <c r="DH7" s="641"/>
      <c r="DI7" s="641"/>
      <c r="DJ7" s="641"/>
      <c r="DK7" s="641"/>
      <c r="DL7" s="641"/>
      <c r="DM7" s="641"/>
      <c r="DN7" s="641"/>
      <c r="DO7" s="641"/>
      <c r="DP7" s="642"/>
      <c r="DQ7" s="646">
        <v>23933309</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898519</v>
      </c>
      <c r="S8" s="641"/>
      <c r="T8" s="641"/>
      <c r="U8" s="641"/>
      <c r="V8" s="641"/>
      <c r="W8" s="641"/>
      <c r="X8" s="641"/>
      <c r="Y8" s="642"/>
      <c r="Z8" s="677">
        <v>0.1</v>
      </c>
      <c r="AA8" s="677"/>
      <c r="AB8" s="677"/>
      <c r="AC8" s="677"/>
      <c r="AD8" s="678">
        <v>898519</v>
      </c>
      <c r="AE8" s="678"/>
      <c r="AF8" s="678"/>
      <c r="AG8" s="678"/>
      <c r="AH8" s="678"/>
      <c r="AI8" s="678"/>
      <c r="AJ8" s="678"/>
      <c r="AK8" s="678"/>
      <c r="AL8" s="643">
        <v>0.3</v>
      </c>
      <c r="AM8" s="644"/>
      <c r="AN8" s="644"/>
      <c r="AO8" s="679"/>
      <c r="AP8" s="637" t="s">
        <v>241</v>
      </c>
      <c r="AQ8" s="638"/>
      <c r="AR8" s="638"/>
      <c r="AS8" s="638"/>
      <c r="AT8" s="638"/>
      <c r="AU8" s="638"/>
      <c r="AV8" s="638"/>
      <c r="AW8" s="638"/>
      <c r="AX8" s="638"/>
      <c r="AY8" s="638"/>
      <c r="AZ8" s="638"/>
      <c r="BA8" s="638"/>
      <c r="BB8" s="638"/>
      <c r="BC8" s="638"/>
      <c r="BD8" s="638"/>
      <c r="BE8" s="638"/>
      <c r="BF8" s="639"/>
      <c r="BG8" s="640">
        <v>2106458</v>
      </c>
      <c r="BH8" s="641"/>
      <c r="BI8" s="641"/>
      <c r="BJ8" s="641"/>
      <c r="BK8" s="641"/>
      <c r="BL8" s="641"/>
      <c r="BM8" s="641"/>
      <c r="BN8" s="642"/>
      <c r="BO8" s="677">
        <v>0.9</v>
      </c>
      <c r="BP8" s="677"/>
      <c r="BQ8" s="677"/>
      <c r="BR8" s="677"/>
      <c r="BS8" s="646" t="s">
        <v>130</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210561345</v>
      </c>
      <c r="CS8" s="641"/>
      <c r="CT8" s="641"/>
      <c r="CU8" s="641"/>
      <c r="CV8" s="641"/>
      <c r="CW8" s="641"/>
      <c r="CX8" s="641"/>
      <c r="CY8" s="642"/>
      <c r="CZ8" s="677">
        <v>33.6</v>
      </c>
      <c r="DA8" s="677"/>
      <c r="DB8" s="677"/>
      <c r="DC8" s="677"/>
      <c r="DD8" s="646">
        <v>4532634</v>
      </c>
      <c r="DE8" s="641"/>
      <c r="DF8" s="641"/>
      <c r="DG8" s="641"/>
      <c r="DH8" s="641"/>
      <c r="DI8" s="641"/>
      <c r="DJ8" s="641"/>
      <c r="DK8" s="641"/>
      <c r="DL8" s="641"/>
      <c r="DM8" s="641"/>
      <c r="DN8" s="641"/>
      <c r="DO8" s="641"/>
      <c r="DP8" s="642"/>
      <c r="DQ8" s="646">
        <v>101253395</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470886</v>
      </c>
      <c r="S9" s="641"/>
      <c r="T9" s="641"/>
      <c r="U9" s="641"/>
      <c r="V9" s="641"/>
      <c r="W9" s="641"/>
      <c r="X9" s="641"/>
      <c r="Y9" s="642"/>
      <c r="Z9" s="677">
        <v>0.1</v>
      </c>
      <c r="AA9" s="677"/>
      <c r="AB9" s="677"/>
      <c r="AC9" s="677"/>
      <c r="AD9" s="678">
        <v>470886</v>
      </c>
      <c r="AE9" s="678"/>
      <c r="AF9" s="678"/>
      <c r="AG9" s="678"/>
      <c r="AH9" s="678"/>
      <c r="AI9" s="678"/>
      <c r="AJ9" s="678"/>
      <c r="AK9" s="678"/>
      <c r="AL9" s="643">
        <v>0.2</v>
      </c>
      <c r="AM9" s="644"/>
      <c r="AN9" s="644"/>
      <c r="AO9" s="679"/>
      <c r="AP9" s="637" t="s">
        <v>244</v>
      </c>
      <c r="AQ9" s="638"/>
      <c r="AR9" s="638"/>
      <c r="AS9" s="638"/>
      <c r="AT9" s="638"/>
      <c r="AU9" s="638"/>
      <c r="AV9" s="638"/>
      <c r="AW9" s="638"/>
      <c r="AX9" s="638"/>
      <c r="AY9" s="638"/>
      <c r="AZ9" s="638"/>
      <c r="BA9" s="638"/>
      <c r="BB9" s="638"/>
      <c r="BC9" s="638"/>
      <c r="BD9" s="638"/>
      <c r="BE9" s="638"/>
      <c r="BF9" s="639"/>
      <c r="BG9" s="640">
        <v>98812084</v>
      </c>
      <c r="BH9" s="641"/>
      <c r="BI9" s="641"/>
      <c r="BJ9" s="641"/>
      <c r="BK9" s="641"/>
      <c r="BL9" s="641"/>
      <c r="BM9" s="641"/>
      <c r="BN9" s="642"/>
      <c r="BO9" s="677">
        <v>41.2</v>
      </c>
      <c r="BP9" s="677"/>
      <c r="BQ9" s="677"/>
      <c r="BR9" s="677"/>
      <c r="BS9" s="646" t="s">
        <v>245</v>
      </c>
      <c r="BT9" s="641"/>
      <c r="BU9" s="641"/>
      <c r="BV9" s="641"/>
      <c r="BW9" s="641"/>
      <c r="BX9" s="641"/>
      <c r="BY9" s="641"/>
      <c r="BZ9" s="641"/>
      <c r="CA9" s="641"/>
      <c r="CB9" s="684"/>
      <c r="CD9" s="673" t="s">
        <v>246</v>
      </c>
      <c r="CE9" s="674"/>
      <c r="CF9" s="674"/>
      <c r="CG9" s="674"/>
      <c r="CH9" s="674"/>
      <c r="CI9" s="674"/>
      <c r="CJ9" s="674"/>
      <c r="CK9" s="674"/>
      <c r="CL9" s="674"/>
      <c r="CM9" s="674"/>
      <c r="CN9" s="674"/>
      <c r="CO9" s="674"/>
      <c r="CP9" s="674"/>
      <c r="CQ9" s="675"/>
      <c r="CR9" s="640">
        <v>69178132</v>
      </c>
      <c r="CS9" s="641"/>
      <c r="CT9" s="641"/>
      <c r="CU9" s="641"/>
      <c r="CV9" s="641"/>
      <c r="CW9" s="641"/>
      <c r="CX9" s="641"/>
      <c r="CY9" s="642"/>
      <c r="CZ9" s="677">
        <v>11</v>
      </c>
      <c r="DA9" s="677"/>
      <c r="DB9" s="677"/>
      <c r="DC9" s="677"/>
      <c r="DD9" s="646">
        <v>3359405</v>
      </c>
      <c r="DE9" s="641"/>
      <c r="DF9" s="641"/>
      <c r="DG9" s="641"/>
      <c r="DH9" s="641"/>
      <c r="DI9" s="641"/>
      <c r="DJ9" s="641"/>
      <c r="DK9" s="641"/>
      <c r="DL9" s="641"/>
      <c r="DM9" s="641"/>
      <c r="DN9" s="641"/>
      <c r="DO9" s="641"/>
      <c r="DP9" s="642"/>
      <c r="DQ9" s="646">
        <v>30152275</v>
      </c>
      <c r="DR9" s="641"/>
      <c r="DS9" s="641"/>
      <c r="DT9" s="641"/>
      <c r="DU9" s="641"/>
      <c r="DV9" s="641"/>
      <c r="DW9" s="641"/>
      <c r="DX9" s="641"/>
      <c r="DY9" s="641"/>
      <c r="DZ9" s="641"/>
      <c r="EA9" s="641"/>
      <c r="EB9" s="641"/>
      <c r="EC9" s="684"/>
    </row>
    <row r="10" spans="2:143" ht="11.25" customHeight="1" x14ac:dyDescent="0.15">
      <c r="B10" s="637" t="s">
        <v>247</v>
      </c>
      <c r="C10" s="638"/>
      <c r="D10" s="638"/>
      <c r="E10" s="638"/>
      <c r="F10" s="638"/>
      <c r="G10" s="638"/>
      <c r="H10" s="638"/>
      <c r="I10" s="638"/>
      <c r="J10" s="638"/>
      <c r="K10" s="638"/>
      <c r="L10" s="638"/>
      <c r="M10" s="638"/>
      <c r="N10" s="638"/>
      <c r="O10" s="638"/>
      <c r="P10" s="638"/>
      <c r="Q10" s="639"/>
      <c r="R10" s="640">
        <v>233000</v>
      </c>
      <c r="S10" s="641"/>
      <c r="T10" s="641"/>
      <c r="U10" s="641"/>
      <c r="V10" s="641"/>
      <c r="W10" s="641"/>
      <c r="X10" s="641"/>
      <c r="Y10" s="642"/>
      <c r="Z10" s="677">
        <v>0</v>
      </c>
      <c r="AA10" s="677"/>
      <c r="AB10" s="677"/>
      <c r="AC10" s="677"/>
      <c r="AD10" s="678">
        <v>233000</v>
      </c>
      <c r="AE10" s="678"/>
      <c r="AF10" s="678"/>
      <c r="AG10" s="678"/>
      <c r="AH10" s="678"/>
      <c r="AI10" s="678"/>
      <c r="AJ10" s="678"/>
      <c r="AK10" s="678"/>
      <c r="AL10" s="643">
        <v>0.1</v>
      </c>
      <c r="AM10" s="644"/>
      <c r="AN10" s="644"/>
      <c r="AO10" s="679"/>
      <c r="AP10" s="637" t="s">
        <v>248</v>
      </c>
      <c r="AQ10" s="638"/>
      <c r="AR10" s="638"/>
      <c r="AS10" s="638"/>
      <c r="AT10" s="638"/>
      <c r="AU10" s="638"/>
      <c r="AV10" s="638"/>
      <c r="AW10" s="638"/>
      <c r="AX10" s="638"/>
      <c r="AY10" s="638"/>
      <c r="AZ10" s="638"/>
      <c r="BA10" s="638"/>
      <c r="BB10" s="638"/>
      <c r="BC10" s="638"/>
      <c r="BD10" s="638"/>
      <c r="BE10" s="638"/>
      <c r="BF10" s="639"/>
      <c r="BG10" s="640">
        <v>5088891</v>
      </c>
      <c r="BH10" s="641"/>
      <c r="BI10" s="641"/>
      <c r="BJ10" s="641"/>
      <c r="BK10" s="641"/>
      <c r="BL10" s="641"/>
      <c r="BM10" s="641"/>
      <c r="BN10" s="642"/>
      <c r="BO10" s="677">
        <v>2.1</v>
      </c>
      <c r="BP10" s="677"/>
      <c r="BQ10" s="677"/>
      <c r="BR10" s="677"/>
      <c r="BS10" s="646" t="s">
        <v>245</v>
      </c>
      <c r="BT10" s="641"/>
      <c r="BU10" s="641"/>
      <c r="BV10" s="641"/>
      <c r="BW10" s="641"/>
      <c r="BX10" s="641"/>
      <c r="BY10" s="641"/>
      <c r="BZ10" s="641"/>
      <c r="CA10" s="641"/>
      <c r="CB10" s="684"/>
      <c r="CD10" s="673" t="s">
        <v>249</v>
      </c>
      <c r="CE10" s="674"/>
      <c r="CF10" s="674"/>
      <c r="CG10" s="674"/>
      <c r="CH10" s="674"/>
      <c r="CI10" s="674"/>
      <c r="CJ10" s="674"/>
      <c r="CK10" s="674"/>
      <c r="CL10" s="674"/>
      <c r="CM10" s="674"/>
      <c r="CN10" s="674"/>
      <c r="CO10" s="674"/>
      <c r="CP10" s="674"/>
      <c r="CQ10" s="675"/>
      <c r="CR10" s="640">
        <v>1001859</v>
      </c>
      <c r="CS10" s="641"/>
      <c r="CT10" s="641"/>
      <c r="CU10" s="641"/>
      <c r="CV10" s="641"/>
      <c r="CW10" s="641"/>
      <c r="CX10" s="641"/>
      <c r="CY10" s="642"/>
      <c r="CZ10" s="677">
        <v>0.2</v>
      </c>
      <c r="DA10" s="677"/>
      <c r="DB10" s="677"/>
      <c r="DC10" s="677"/>
      <c r="DD10" s="646">
        <v>11320</v>
      </c>
      <c r="DE10" s="641"/>
      <c r="DF10" s="641"/>
      <c r="DG10" s="641"/>
      <c r="DH10" s="641"/>
      <c r="DI10" s="641"/>
      <c r="DJ10" s="641"/>
      <c r="DK10" s="641"/>
      <c r="DL10" s="641"/>
      <c r="DM10" s="641"/>
      <c r="DN10" s="641"/>
      <c r="DO10" s="641"/>
      <c r="DP10" s="642"/>
      <c r="DQ10" s="646">
        <v>726232</v>
      </c>
      <c r="DR10" s="641"/>
      <c r="DS10" s="641"/>
      <c r="DT10" s="641"/>
      <c r="DU10" s="641"/>
      <c r="DV10" s="641"/>
      <c r="DW10" s="641"/>
      <c r="DX10" s="641"/>
      <c r="DY10" s="641"/>
      <c r="DZ10" s="641"/>
      <c r="EA10" s="641"/>
      <c r="EB10" s="641"/>
      <c r="EC10" s="684"/>
    </row>
    <row r="11" spans="2:143" ht="11.25" customHeight="1" x14ac:dyDescent="0.15">
      <c r="B11" s="637" t="s">
        <v>250</v>
      </c>
      <c r="C11" s="638"/>
      <c r="D11" s="638"/>
      <c r="E11" s="638"/>
      <c r="F11" s="638"/>
      <c r="G11" s="638"/>
      <c r="H11" s="638"/>
      <c r="I11" s="638"/>
      <c r="J11" s="638"/>
      <c r="K11" s="638"/>
      <c r="L11" s="638"/>
      <c r="M11" s="638"/>
      <c r="N11" s="638"/>
      <c r="O11" s="638"/>
      <c r="P11" s="638"/>
      <c r="Q11" s="639"/>
      <c r="R11" s="640">
        <v>21795450</v>
      </c>
      <c r="S11" s="641"/>
      <c r="T11" s="641"/>
      <c r="U11" s="641"/>
      <c r="V11" s="641"/>
      <c r="W11" s="641"/>
      <c r="X11" s="641"/>
      <c r="Y11" s="642"/>
      <c r="Z11" s="643">
        <v>3.5</v>
      </c>
      <c r="AA11" s="644"/>
      <c r="AB11" s="644"/>
      <c r="AC11" s="645"/>
      <c r="AD11" s="646">
        <v>21795450</v>
      </c>
      <c r="AE11" s="641"/>
      <c r="AF11" s="641"/>
      <c r="AG11" s="641"/>
      <c r="AH11" s="641"/>
      <c r="AI11" s="641"/>
      <c r="AJ11" s="641"/>
      <c r="AK11" s="642"/>
      <c r="AL11" s="643">
        <v>7.1</v>
      </c>
      <c r="AM11" s="644"/>
      <c r="AN11" s="644"/>
      <c r="AO11" s="679"/>
      <c r="AP11" s="637" t="s">
        <v>251</v>
      </c>
      <c r="AQ11" s="638"/>
      <c r="AR11" s="638"/>
      <c r="AS11" s="638"/>
      <c r="AT11" s="638"/>
      <c r="AU11" s="638"/>
      <c r="AV11" s="638"/>
      <c r="AW11" s="638"/>
      <c r="AX11" s="638"/>
      <c r="AY11" s="638"/>
      <c r="AZ11" s="638"/>
      <c r="BA11" s="638"/>
      <c r="BB11" s="638"/>
      <c r="BC11" s="638"/>
      <c r="BD11" s="638"/>
      <c r="BE11" s="638"/>
      <c r="BF11" s="639"/>
      <c r="BG11" s="640">
        <v>17845523</v>
      </c>
      <c r="BH11" s="641"/>
      <c r="BI11" s="641"/>
      <c r="BJ11" s="641"/>
      <c r="BK11" s="641"/>
      <c r="BL11" s="641"/>
      <c r="BM11" s="641"/>
      <c r="BN11" s="642"/>
      <c r="BO11" s="677">
        <v>7.4</v>
      </c>
      <c r="BP11" s="677"/>
      <c r="BQ11" s="677"/>
      <c r="BR11" s="677"/>
      <c r="BS11" s="646">
        <v>3343841</v>
      </c>
      <c r="BT11" s="641"/>
      <c r="BU11" s="641"/>
      <c r="BV11" s="641"/>
      <c r="BW11" s="641"/>
      <c r="BX11" s="641"/>
      <c r="BY11" s="641"/>
      <c r="BZ11" s="641"/>
      <c r="CA11" s="641"/>
      <c r="CB11" s="684"/>
      <c r="CD11" s="673" t="s">
        <v>252</v>
      </c>
      <c r="CE11" s="674"/>
      <c r="CF11" s="674"/>
      <c r="CG11" s="674"/>
      <c r="CH11" s="674"/>
      <c r="CI11" s="674"/>
      <c r="CJ11" s="674"/>
      <c r="CK11" s="674"/>
      <c r="CL11" s="674"/>
      <c r="CM11" s="674"/>
      <c r="CN11" s="674"/>
      <c r="CO11" s="674"/>
      <c r="CP11" s="674"/>
      <c r="CQ11" s="675"/>
      <c r="CR11" s="640">
        <v>4566080</v>
      </c>
      <c r="CS11" s="641"/>
      <c r="CT11" s="641"/>
      <c r="CU11" s="641"/>
      <c r="CV11" s="641"/>
      <c r="CW11" s="641"/>
      <c r="CX11" s="641"/>
      <c r="CY11" s="642"/>
      <c r="CZ11" s="677">
        <v>0.7</v>
      </c>
      <c r="DA11" s="677"/>
      <c r="DB11" s="677"/>
      <c r="DC11" s="677"/>
      <c r="DD11" s="646">
        <v>1125764</v>
      </c>
      <c r="DE11" s="641"/>
      <c r="DF11" s="641"/>
      <c r="DG11" s="641"/>
      <c r="DH11" s="641"/>
      <c r="DI11" s="641"/>
      <c r="DJ11" s="641"/>
      <c r="DK11" s="641"/>
      <c r="DL11" s="641"/>
      <c r="DM11" s="641"/>
      <c r="DN11" s="641"/>
      <c r="DO11" s="641"/>
      <c r="DP11" s="642"/>
      <c r="DQ11" s="646">
        <v>3433149</v>
      </c>
      <c r="DR11" s="641"/>
      <c r="DS11" s="641"/>
      <c r="DT11" s="641"/>
      <c r="DU11" s="641"/>
      <c r="DV11" s="641"/>
      <c r="DW11" s="641"/>
      <c r="DX11" s="641"/>
      <c r="DY11" s="641"/>
      <c r="DZ11" s="641"/>
      <c r="EA11" s="641"/>
      <c r="EB11" s="641"/>
      <c r="EC11" s="684"/>
    </row>
    <row r="12" spans="2:143" ht="11.25" customHeight="1" x14ac:dyDescent="0.15">
      <c r="B12" s="637" t="s">
        <v>253</v>
      </c>
      <c r="C12" s="638"/>
      <c r="D12" s="638"/>
      <c r="E12" s="638"/>
      <c r="F12" s="638"/>
      <c r="G12" s="638"/>
      <c r="H12" s="638"/>
      <c r="I12" s="638"/>
      <c r="J12" s="638"/>
      <c r="K12" s="638"/>
      <c r="L12" s="638"/>
      <c r="M12" s="638"/>
      <c r="N12" s="638"/>
      <c r="O12" s="638"/>
      <c r="P12" s="638"/>
      <c r="Q12" s="639"/>
      <c r="R12" s="640">
        <v>54806</v>
      </c>
      <c r="S12" s="641"/>
      <c r="T12" s="641"/>
      <c r="U12" s="641"/>
      <c r="V12" s="641"/>
      <c r="W12" s="641"/>
      <c r="X12" s="641"/>
      <c r="Y12" s="642"/>
      <c r="Z12" s="677">
        <v>0</v>
      </c>
      <c r="AA12" s="677"/>
      <c r="AB12" s="677"/>
      <c r="AC12" s="677"/>
      <c r="AD12" s="678">
        <v>54806</v>
      </c>
      <c r="AE12" s="678"/>
      <c r="AF12" s="678"/>
      <c r="AG12" s="678"/>
      <c r="AH12" s="678"/>
      <c r="AI12" s="678"/>
      <c r="AJ12" s="678"/>
      <c r="AK12" s="678"/>
      <c r="AL12" s="643">
        <v>0</v>
      </c>
      <c r="AM12" s="644"/>
      <c r="AN12" s="644"/>
      <c r="AO12" s="679"/>
      <c r="AP12" s="637" t="s">
        <v>254</v>
      </c>
      <c r="AQ12" s="638"/>
      <c r="AR12" s="638"/>
      <c r="AS12" s="638"/>
      <c r="AT12" s="638"/>
      <c r="AU12" s="638"/>
      <c r="AV12" s="638"/>
      <c r="AW12" s="638"/>
      <c r="AX12" s="638"/>
      <c r="AY12" s="638"/>
      <c r="AZ12" s="638"/>
      <c r="BA12" s="638"/>
      <c r="BB12" s="638"/>
      <c r="BC12" s="638"/>
      <c r="BD12" s="638"/>
      <c r="BE12" s="638"/>
      <c r="BF12" s="639"/>
      <c r="BG12" s="640">
        <v>82600405</v>
      </c>
      <c r="BH12" s="641"/>
      <c r="BI12" s="641"/>
      <c r="BJ12" s="641"/>
      <c r="BK12" s="641"/>
      <c r="BL12" s="641"/>
      <c r="BM12" s="641"/>
      <c r="BN12" s="642"/>
      <c r="BO12" s="677">
        <v>34.4</v>
      </c>
      <c r="BP12" s="677"/>
      <c r="BQ12" s="677"/>
      <c r="BR12" s="677"/>
      <c r="BS12" s="646" t="s">
        <v>130</v>
      </c>
      <c r="BT12" s="641"/>
      <c r="BU12" s="641"/>
      <c r="BV12" s="641"/>
      <c r="BW12" s="641"/>
      <c r="BX12" s="641"/>
      <c r="BY12" s="641"/>
      <c r="BZ12" s="641"/>
      <c r="CA12" s="641"/>
      <c r="CB12" s="684"/>
      <c r="CD12" s="673" t="s">
        <v>255</v>
      </c>
      <c r="CE12" s="674"/>
      <c r="CF12" s="674"/>
      <c r="CG12" s="674"/>
      <c r="CH12" s="674"/>
      <c r="CI12" s="674"/>
      <c r="CJ12" s="674"/>
      <c r="CK12" s="674"/>
      <c r="CL12" s="674"/>
      <c r="CM12" s="674"/>
      <c r="CN12" s="674"/>
      <c r="CO12" s="674"/>
      <c r="CP12" s="674"/>
      <c r="CQ12" s="675"/>
      <c r="CR12" s="640">
        <v>17274685</v>
      </c>
      <c r="CS12" s="641"/>
      <c r="CT12" s="641"/>
      <c r="CU12" s="641"/>
      <c r="CV12" s="641"/>
      <c r="CW12" s="641"/>
      <c r="CX12" s="641"/>
      <c r="CY12" s="642"/>
      <c r="CZ12" s="677">
        <v>2.8</v>
      </c>
      <c r="DA12" s="677"/>
      <c r="DB12" s="677"/>
      <c r="DC12" s="677"/>
      <c r="DD12" s="646">
        <v>653781</v>
      </c>
      <c r="DE12" s="641"/>
      <c r="DF12" s="641"/>
      <c r="DG12" s="641"/>
      <c r="DH12" s="641"/>
      <c r="DI12" s="641"/>
      <c r="DJ12" s="641"/>
      <c r="DK12" s="641"/>
      <c r="DL12" s="641"/>
      <c r="DM12" s="641"/>
      <c r="DN12" s="641"/>
      <c r="DO12" s="641"/>
      <c r="DP12" s="642"/>
      <c r="DQ12" s="646">
        <v>4456771</v>
      </c>
      <c r="DR12" s="641"/>
      <c r="DS12" s="641"/>
      <c r="DT12" s="641"/>
      <c r="DU12" s="641"/>
      <c r="DV12" s="641"/>
      <c r="DW12" s="641"/>
      <c r="DX12" s="641"/>
      <c r="DY12" s="641"/>
      <c r="DZ12" s="641"/>
      <c r="EA12" s="641"/>
      <c r="EB12" s="641"/>
      <c r="EC12" s="684"/>
    </row>
    <row r="13" spans="2:143" ht="11.25" customHeight="1" x14ac:dyDescent="0.15">
      <c r="B13" s="637" t="s">
        <v>256</v>
      </c>
      <c r="C13" s="638"/>
      <c r="D13" s="638"/>
      <c r="E13" s="638"/>
      <c r="F13" s="638"/>
      <c r="G13" s="638"/>
      <c r="H13" s="638"/>
      <c r="I13" s="638"/>
      <c r="J13" s="638"/>
      <c r="K13" s="638"/>
      <c r="L13" s="638"/>
      <c r="M13" s="638"/>
      <c r="N13" s="638"/>
      <c r="O13" s="638"/>
      <c r="P13" s="638"/>
      <c r="Q13" s="639"/>
      <c r="R13" s="640" t="s">
        <v>245</v>
      </c>
      <c r="S13" s="641"/>
      <c r="T13" s="641"/>
      <c r="U13" s="641"/>
      <c r="V13" s="641"/>
      <c r="W13" s="641"/>
      <c r="X13" s="641"/>
      <c r="Y13" s="642"/>
      <c r="Z13" s="677" t="s">
        <v>130</v>
      </c>
      <c r="AA13" s="677"/>
      <c r="AB13" s="677"/>
      <c r="AC13" s="677"/>
      <c r="AD13" s="678" t="s">
        <v>130</v>
      </c>
      <c r="AE13" s="678"/>
      <c r="AF13" s="678"/>
      <c r="AG13" s="678"/>
      <c r="AH13" s="678"/>
      <c r="AI13" s="678"/>
      <c r="AJ13" s="678"/>
      <c r="AK13" s="678"/>
      <c r="AL13" s="643" t="s">
        <v>130</v>
      </c>
      <c r="AM13" s="644"/>
      <c r="AN13" s="644"/>
      <c r="AO13" s="679"/>
      <c r="AP13" s="637" t="s">
        <v>257</v>
      </c>
      <c r="AQ13" s="638"/>
      <c r="AR13" s="638"/>
      <c r="AS13" s="638"/>
      <c r="AT13" s="638"/>
      <c r="AU13" s="638"/>
      <c r="AV13" s="638"/>
      <c r="AW13" s="638"/>
      <c r="AX13" s="638"/>
      <c r="AY13" s="638"/>
      <c r="AZ13" s="638"/>
      <c r="BA13" s="638"/>
      <c r="BB13" s="638"/>
      <c r="BC13" s="638"/>
      <c r="BD13" s="638"/>
      <c r="BE13" s="638"/>
      <c r="BF13" s="639"/>
      <c r="BG13" s="640">
        <v>82101067</v>
      </c>
      <c r="BH13" s="641"/>
      <c r="BI13" s="641"/>
      <c r="BJ13" s="641"/>
      <c r="BK13" s="641"/>
      <c r="BL13" s="641"/>
      <c r="BM13" s="641"/>
      <c r="BN13" s="642"/>
      <c r="BO13" s="677">
        <v>34.200000000000003</v>
      </c>
      <c r="BP13" s="677"/>
      <c r="BQ13" s="677"/>
      <c r="BR13" s="677"/>
      <c r="BS13" s="646" t="s">
        <v>130</v>
      </c>
      <c r="BT13" s="641"/>
      <c r="BU13" s="641"/>
      <c r="BV13" s="641"/>
      <c r="BW13" s="641"/>
      <c r="BX13" s="641"/>
      <c r="BY13" s="641"/>
      <c r="BZ13" s="641"/>
      <c r="CA13" s="641"/>
      <c r="CB13" s="684"/>
      <c r="CD13" s="673" t="s">
        <v>258</v>
      </c>
      <c r="CE13" s="674"/>
      <c r="CF13" s="674"/>
      <c r="CG13" s="674"/>
      <c r="CH13" s="674"/>
      <c r="CI13" s="674"/>
      <c r="CJ13" s="674"/>
      <c r="CK13" s="674"/>
      <c r="CL13" s="674"/>
      <c r="CM13" s="674"/>
      <c r="CN13" s="674"/>
      <c r="CO13" s="674"/>
      <c r="CP13" s="674"/>
      <c r="CQ13" s="675"/>
      <c r="CR13" s="640">
        <v>92336527</v>
      </c>
      <c r="CS13" s="641"/>
      <c r="CT13" s="641"/>
      <c r="CU13" s="641"/>
      <c r="CV13" s="641"/>
      <c r="CW13" s="641"/>
      <c r="CX13" s="641"/>
      <c r="CY13" s="642"/>
      <c r="CZ13" s="677">
        <v>14.7</v>
      </c>
      <c r="DA13" s="677"/>
      <c r="DB13" s="677"/>
      <c r="DC13" s="677"/>
      <c r="DD13" s="646">
        <v>37233772</v>
      </c>
      <c r="DE13" s="641"/>
      <c r="DF13" s="641"/>
      <c r="DG13" s="641"/>
      <c r="DH13" s="641"/>
      <c r="DI13" s="641"/>
      <c r="DJ13" s="641"/>
      <c r="DK13" s="641"/>
      <c r="DL13" s="641"/>
      <c r="DM13" s="641"/>
      <c r="DN13" s="641"/>
      <c r="DO13" s="641"/>
      <c r="DP13" s="642"/>
      <c r="DQ13" s="646">
        <v>34495977</v>
      </c>
      <c r="DR13" s="641"/>
      <c r="DS13" s="641"/>
      <c r="DT13" s="641"/>
      <c r="DU13" s="641"/>
      <c r="DV13" s="641"/>
      <c r="DW13" s="641"/>
      <c r="DX13" s="641"/>
      <c r="DY13" s="641"/>
      <c r="DZ13" s="641"/>
      <c r="EA13" s="641"/>
      <c r="EB13" s="641"/>
      <c r="EC13" s="684"/>
    </row>
    <row r="14" spans="2:143" ht="11.25" customHeight="1" x14ac:dyDescent="0.15">
      <c r="B14" s="637" t="s">
        <v>259</v>
      </c>
      <c r="C14" s="638"/>
      <c r="D14" s="638"/>
      <c r="E14" s="638"/>
      <c r="F14" s="638"/>
      <c r="G14" s="638"/>
      <c r="H14" s="638"/>
      <c r="I14" s="638"/>
      <c r="J14" s="638"/>
      <c r="K14" s="638"/>
      <c r="L14" s="638"/>
      <c r="M14" s="638"/>
      <c r="N14" s="638"/>
      <c r="O14" s="638"/>
      <c r="P14" s="638"/>
      <c r="Q14" s="639"/>
      <c r="R14" s="640">
        <v>608782</v>
      </c>
      <c r="S14" s="641"/>
      <c r="T14" s="641"/>
      <c r="U14" s="641"/>
      <c r="V14" s="641"/>
      <c r="W14" s="641"/>
      <c r="X14" s="641"/>
      <c r="Y14" s="642"/>
      <c r="Z14" s="677">
        <v>0.1</v>
      </c>
      <c r="AA14" s="677"/>
      <c r="AB14" s="677"/>
      <c r="AC14" s="677"/>
      <c r="AD14" s="678">
        <v>608782</v>
      </c>
      <c r="AE14" s="678"/>
      <c r="AF14" s="678"/>
      <c r="AG14" s="678"/>
      <c r="AH14" s="678"/>
      <c r="AI14" s="678"/>
      <c r="AJ14" s="678"/>
      <c r="AK14" s="678"/>
      <c r="AL14" s="643">
        <v>0.2</v>
      </c>
      <c r="AM14" s="644"/>
      <c r="AN14" s="644"/>
      <c r="AO14" s="679"/>
      <c r="AP14" s="637" t="s">
        <v>260</v>
      </c>
      <c r="AQ14" s="638"/>
      <c r="AR14" s="638"/>
      <c r="AS14" s="638"/>
      <c r="AT14" s="638"/>
      <c r="AU14" s="638"/>
      <c r="AV14" s="638"/>
      <c r="AW14" s="638"/>
      <c r="AX14" s="638"/>
      <c r="AY14" s="638"/>
      <c r="AZ14" s="638"/>
      <c r="BA14" s="638"/>
      <c r="BB14" s="638"/>
      <c r="BC14" s="638"/>
      <c r="BD14" s="638"/>
      <c r="BE14" s="638"/>
      <c r="BF14" s="639"/>
      <c r="BG14" s="640">
        <v>2133065</v>
      </c>
      <c r="BH14" s="641"/>
      <c r="BI14" s="641"/>
      <c r="BJ14" s="641"/>
      <c r="BK14" s="641"/>
      <c r="BL14" s="641"/>
      <c r="BM14" s="641"/>
      <c r="BN14" s="642"/>
      <c r="BO14" s="677">
        <v>0.9</v>
      </c>
      <c r="BP14" s="677"/>
      <c r="BQ14" s="677"/>
      <c r="BR14" s="677"/>
      <c r="BS14" s="646" t="s">
        <v>130</v>
      </c>
      <c r="BT14" s="641"/>
      <c r="BU14" s="641"/>
      <c r="BV14" s="641"/>
      <c r="BW14" s="641"/>
      <c r="BX14" s="641"/>
      <c r="BY14" s="641"/>
      <c r="BZ14" s="641"/>
      <c r="CA14" s="641"/>
      <c r="CB14" s="684"/>
      <c r="CD14" s="673" t="s">
        <v>261</v>
      </c>
      <c r="CE14" s="674"/>
      <c r="CF14" s="674"/>
      <c r="CG14" s="674"/>
      <c r="CH14" s="674"/>
      <c r="CI14" s="674"/>
      <c r="CJ14" s="674"/>
      <c r="CK14" s="674"/>
      <c r="CL14" s="674"/>
      <c r="CM14" s="674"/>
      <c r="CN14" s="674"/>
      <c r="CO14" s="674"/>
      <c r="CP14" s="674"/>
      <c r="CQ14" s="675"/>
      <c r="CR14" s="640">
        <v>17211839</v>
      </c>
      <c r="CS14" s="641"/>
      <c r="CT14" s="641"/>
      <c r="CU14" s="641"/>
      <c r="CV14" s="641"/>
      <c r="CW14" s="641"/>
      <c r="CX14" s="641"/>
      <c r="CY14" s="642"/>
      <c r="CZ14" s="677">
        <v>2.7</v>
      </c>
      <c r="DA14" s="677"/>
      <c r="DB14" s="677"/>
      <c r="DC14" s="677"/>
      <c r="DD14" s="646">
        <v>4648911</v>
      </c>
      <c r="DE14" s="641"/>
      <c r="DF14" s="641"/>
      <c r="DG14" s="641"/>
      <c r="DH14" s="641"/>
      <c r="DI14" s="641"/>
      <c r="DJ14" s="641"/>
      <c r="DK14" s="641"/>
      <c r="DL14" s="641"/>
      <c r="DM14" s="641"/>
      <c r="DN14" s="641"/>
      <c r="DO14" s="641"/>
      <c r="DP14" s="642"/>
      <c r="DQ14" s="646">
        <v>11489346</v>
      </c>
      <c r="DR14" s="641"/>
      <c r="DS14" s="641"/>
      <c r="DT14" s="641"/>
      <c r="DU14" s="641"/>
      <c r="DV14" s="641"/>
      <c r="DW14" s="641"/>
      <c r="DX14" s="641"/>
      <c r="DY14" s="641"/>
      <c r="DZ14" s="641"/>
      <c r="EA14" s="641"/>
      <c r="EB14" s="641"/>
      <c r="EC14" s="684"/>
    </row>
    <row r="15" spans="2:143" ht="11.25" customHeight="1" x14ac:dyDescent="0.15">
      <c r="B15" s="637" t="s">
        <v>262</v>
      </c>
      <c r="C15" s="638"/>
      <c r="D15" s="638"/>
      <c r="E15" s="638"/>
      <c r="F15" s="638"/>
      <c r="G15" s="638"/>
      <c r="H15" s="638"/>
      <c r="I15" s="638"/>
      <c r="J15" s="638"/>
      <c r="K15" s="638"/>
      <c r="L15" s="638"/>
      <c r="M15" s="638"/>
      <c r="N15" s="638"/>
      <c r="O15" s="638"/>
      <c r="P15" s="638"/>
      <c r="Q15" s="639"/>
      <c r="R15" s="640">
        <v>5414240</v>
      </c>
      <c r="S15" s="641"/>
      <c r="T15" s="641"/>
      <c r="U15" s="641"/>
      <c r="V15" s="641"/>
      <c r="W15" s="641"/>
      <c r="X15" s="641"/>
      <c r="Y15" s="642"/>
      <c r="Z15" s="677">
        <v>0.9</v>
      </c>
      <c r="AA15" s="677"/>
      <c r="AB15" s="677"/>
      <c r="AC15" s="677"/>
      <c r="AD15" s="678">
        <v>5414240</v>
      </c>
      <c r="AE15" s="678"/>
      <c r="AF15" s="678"/>
      <c r="AG15" s="678"/>
      <c r="AH15" s="678"/>
      <c r="AI15" s="678"/>
      <c r="AJ15" s="678"/>
      <c r="AK15" s="678"/>
      <c r="AL15" s="643">
        <v>1.8</v>
      </c>
      <c r="AM15" s="644"/>
      <c r="AN15" s="644"/>
      <c r="AO15" s="679"/>
      <c r="AP15" s="637" t="s">
        <v>263</v>
      </c>
      <c r="AQ15" s="638"/>
      <c r="AR15" s="638"/>
      <c r="AS15" s="638"/>
      <c r="AT15" s="638"/>
      <c r="AU15" s="638"/>
      <c r="AV15" s="638"/>
      <c r="AW15" s="638"/>
      <c r="AX15" s="638"/>
      <c r="AY15" s="638"/>
      <c r="AZ15" s="638"/>
      <c r="BA15" s="638"/>
      <c r="BB15" s="638"/>
      <c r="BC15" s="638"/>
      <c r="BD15" s="638"/>
      <c r="BE15" s="638"/>
      <c r="BF15" s="639"/>
      <c r="BG15" s="640">
        <v>7398926</v>
      </c>
      <c r="BH15" s="641"/>
      <c r="BI15" s="641"/>
      <c r="BJ15" s="641"/>
      <c r="BK15" s="641"/>
      <c r="BL15" s="641"/>
      <c r="BM15" s="641"/>
      <c r="BN15" s="642"/>
      <c r="BO15" s="677">
        <v>3.1</v>
      </c>
      <c r="BP15" s="677"/>
      <c r="BQ15" s="677"/>
      <c r="BR15" s="677"/>
      <c r="BS15" s="646" t="s">
        <v>130</v>
      </c>
      <c r="BT15" s="641"/>
      <c r="BU15" s="641"/>
      <c r="BV15" s="641"/>
      <c r="BW15" s="641"/>
      <c r="BX15" s="641"/>
      <c r="BY15" s="641"/>
      <c r="BZ15" s="641"/>
      <c r="CA15" s="641"/>
      <c r="CB15" s="684"/>
      <c r="CD15" s="673" t="s">
        <v>264</v>
      </c>
      <c r="CE15" s="674"/>
      <c r="CF15" s="674"/>
      <c r="CG15" s="674"/>
      <c r="CH15" s="674"/>
      <c r="CI15" s="674"/>
      <c r="CJ15" s="674"/>
      <c r="CK15" s="674"/>
      <c r="CL15" s="674"/>
      <c r="CM15" s="674"/>
      <c r="CN15" s="674"/>
      <c r="CO15" s="674"/>
      <c r="CP15" s="674"/>
      <c r="CQ15" s="675"/>
      <c r="CR15" s="640">
        <v>103568364</v>
      </c>
      <c r="CS15" s="641"/>
      <c r="CT15" s="641"/>
      <c r="CU15" s="641"/>
      <c r="CV15" s="641"/>
      <c r="CW15" s="641"/>
      <c r="CX15" s="641"/>
      <c r="CY15" s="642"/>
      <c r="CZ15" s="677">
        <v>16.5</v>
      </c>
      <c r="DA15" s="677"/>
      <c r="DB15" s="677"/>
      <c r="DC15" s="677"/>
      <c r="DD15" s="646">
        <v>6702534</v>
      </c>
      <c r="DE15" s="641"/>
      <c r="DF15" s="641"/>
      <c r="DG15" s="641"/>
      <c r="DH15" s="641"/>
      <c r="DI15" s="641"/>
      <c r="DJ15" s="641"/>
      <c r="DK15" s="641"/>
      <c r="DL15" s="641"/>
      <c r="DM15" s="641"/>
      <c r="DN15" s="641"/>
      <c r="DO15" s="641"/>
      <c r="DP15" s="642"/>
      <c r="DQ15" s="646">
        <v>81182216</v>
      </c>
      <c r="DR15" s="641"/>
      <c r="DS15" s="641"/>
      <c r="DT15" s="641"/>
      <c r="DU15" s="641"/>
      <c r="DV15" s="641"/>
      <c r="DW15" s="641"/>
      <c r="DX15" s="641"/>
      <c r="DY15" s="641"/>
      <c r="DZ15" s="641"/>
      <c r="EA15" s="641"/>
      <c r="EB15" s="641"/>
      <c r="EC15" s="684"/>
    </row>
    <row r="16" spans="2:143" ht="11.25" customHeight="1" x14ac:dyDescent="0.15">
      <c r="B16" s="637" t="s">
        <v>265</v>
      </c>
      <c r="C16" s="638"/>
      <c r="D16" s="638"/>
      <c r="E16" s="638"/>
      <c r="F16" s="638"/>
      <c r="G16" s="638"/>
      <c r="H16" s="638"/>
      <c r="I16" s="638"/>
      <c r="J16" s="638"/>
      <c r="K16" s="638"/>
      <c r="L16" s="638"/>
      <c r="M16" s="638"/>
      <c r="N16" s="638"/>
      <c r="O16" s="638"/>
      <c r="P16" s="638"/>
      <c r="Q16" s="639"/>
      <c r="R16" s="640">
        <v>203060</v>
      </c>
      <c r="S16" s="641"/>
      <c r="T16" s="641"/>
      <c r="U16" s="641"/>
      <c r="V16" s="641"/>
      <c r="W16" s="641"/>
      <c r="X16" s="641"/>
      <c r="Y16" s="642"/>
      <c r="Z16" s="677">
        <v>0</v>
      </c>
      <c r="AA16" s="677"/>
      <c r="AB16" s="677"/>
      <c r="AC16" s="677"/>
      <c r="AD16" s="678">
        <v>203060</v>
      </c>
      <c r="AE16" s="678"/>
      <c r="AF16" s="678"/>
      <c r="AG16" s="678"/>
      <c r="AH16" s="678"/>
      <c r="AI16" s="678"/>
      <c r="AJ16" s="678"/>
      <c r="AK16" s="678"/>
      <c r="AL16" s="643">
        <v>0.1</v>
      </c>
      <c r="AM16" s="644"/>
      <c r="AN16" s="644"/>
      <c r="AO16" s="679"/>
      <c r="AP16" s="637" t="s">
        <v>266</v>
      </c>
      <c r="AQ16" s="638"/>
      <c r="AR16" s="638"/>
      <c r="AS16" s="638"/>
      <c r="AT16" s="638"/>
      <c r="AU16" s="638"/>
      <c r="AV16" s="638"/>
      <c r="AW16" s="638"/>
      <c r="AX16" s="638"/>
      <c r="AY16" s="638"/>
      <c r="AZ16" s="638"/>
      <c r="BA16" s="638"/>
      <c r="BB16" s="638"/>
      <c r="BC16" s="638"/>
      <c r="BD16" s="638"/>
      <c r="BE16" s="638"/>
      <c r="BF16" s="639"/>
      <c r="BG16" s="640" t="s">
        <v>245</v>
      </c>
      <c r="BH16" s="641"/>
      <c r="BI16" s="641"/>
      <c r="BJ16" s="641"/>
      <c r="BK16" s="641"/>
      <c r="BL16" s="641"/>
      <c r="BM16" s="641"/>
      <c r="BN16" s="642"/>
      <c r="BO16" s="677" t="s">
        <v>245</v>
      </c>
      <c r="BP16" s="677"/>
      <c r="BQ16" s="677"/>
      <c r="BR16" s="677"/>
      <c r="BS16" s="646" t="s">
        <v>130</v>
      </c>
      <c r="BT16" s="641"/>
      <c r="BU16" s="641"/>
      <c r="BV16" s="641"/>
      <c r="BW16" s="641"/>
      <c r="BX16" s="641"/>
      <c r="BY16" s="641"/>
      <c r="BZ16" s="641"/>
      <c r="CA16" s="641"/>
      <c r="CB16" s="684"/>
      <c r="CD16" s="673" t="s">
        <v>267</v>
      </c>
      <c r="CE16" s="674"/>
      <c r="CF16" s="674"/>
      <c r="CG16" s="674"/>
      <c r="CH16" s="674"/>
      <c r="CI16" s="674"/>
      <c r="CJ16" s="674"/>
      <c r="CK16" s="674"/>
      <c r="CL16" s="674"/>
      <c r="CM16" s="674"/>
      <c r="CN16" s="674"/>
      <c r="CO16" s="674"/>
      <c r="CP16" s="674"/>
      <c r="CQ16" s="675"/>
      <c r="CR16" s="640">
        <v>7598072</v>
      </c>
      <c r="CS16" s="641"/>
      <c r="CT16" s="641"/>
      <c r="CU16" s="641"/>
      <c r="CV16" s="641"/>
      <c r="CW16" s="641"/>
      <c r="CX16" s="641"/>
      <c r="CY16" s="642"/>
      <c r="CZ16" s="677">
        <v>1.2</v>
      </c>
      <c r="DA16" s="677"/>
      <c r="DB16" s="677"/>
      <c r="DC16" s="677"/>
      <c r="DD16" s="646" t="s">
        <v>130</v>
      </c>
      <c r="DE16" s="641"/>
      <c r="DF16" s="641"/>
      <c r="DG16" s="641"/>
      <c r="DH16" s="641"/>
      <c r="DI16" s="641"/>
      <c r="DJ16" s="641"/>
      <c r="DK16" s="641"/>
      <c r="DL16" s="641"/>
      <c r="DM16" s="641"/>
      <c r="DN16" s="641"/>
      <c r="DO16" s="641"/>
      <c r="DP16" s="642"/>
      <c r="DQ16" s="646">
        <v>112219</v>
      </c>
      <c r="DR16" s="641"/>
      <c r="DS16" s="641"/>
      <c r="DT16" s="641"/>
      <c r="DU16" s="641"/>
      <c r="DV16" s="641"/>
      <c r="DW16" s="641"/>
      <c r="DX16" s="641"/>
      <c r="DY16" s="641"/>
      <c r="DZ16" s="641"/>
      <c r="EA16" s="641"/>
      <c r="EB16" s="641"/>
      <c r="EC16" s="684"/>
    </row>
    <row r="17" spans="2:133" ht="11.25" customHeight="1" x14ac:dyDescent="0.15">
      <c r="B17" s="637" t="s">
        <v>268</v>
      </c>
      <c r="C17" s="638"/>
      <c r="D17" s="638"/>
      <c r="E17" s="638"/>
      <c r="F17" s="638"/>
      <c r="G17" s="638"/>
      <c r="H17" s="638"/>
      <c r="I17" s="638"/>
      <c r="J17" s="638"/>
      <c r="K17" s="638"/>
      <c r="L17" s="638"/>
      <c r="M17" s="638"/>
      <c r="N17" s="638"/>
      <c r="O17" s="638"/>
      <c r="P17" s="638"/>
      <c r="Q17" s="639"/>
      <c r="R17" s="640">
        <v>3650940</v>
      </c>
      <c r="S17" s="641"/>
      <c r="T17" s="641"/>
      <c r="U17" s="641"/>
      <c r="V17" s="641"/>
      <c r="W17" s="641"/>
      <c r="X17" s="641"/>
      <c r="Y17" s="642"/>
      <c r="Z17" s="677">
        <v>0.6</v>
      </c>
      <c r="AA17" s="677"/>
      <c r="AB17" s="677"/>
      <c r="AC17" s="677"/>
      <c r="AD17" s="678">
        <v>3650940</v>
      </c>
      <c r="AE17" s="678"/>
      <c r="AF17" s="678"/>
      <c r="AG17" s="678"/>
      <c r="AH17" s="678"/>
      <c r="AI17" s="678"/>
      <c r="AJ17" s="678"/>
      <c r="AK17" s="678"/>
      <c r="AL17" s="643">
        <v>1.2</v>
      </c>
      <c r="AM17" s="644"/>
      <c r="AN17" s="644"/>
      <c r="AO17" s="679"/>
      <c r="AP17" s="637" t="s">
        <v>269</v>
      </c>
      <c r="AQ17" s="638"/>
      <c r="AR17" s="638"/>
      <c r="AS17" s="638"/>
      <c r="AT17" s="638"/>
      <c r="AU17" s="638"/>
      <c r="AV17" s="638"/>
      <c r="AW17" s="638"/>
      <c r="AX17" s="638"/>
      <c r="AY17" s="638"/>
      <c r="AZ17" s="638"/>
      <c r="BA17" s="638"/>
      <c r="BB17" s="638"/>
      <c r="BC17" s="638"/>
      <c r="BD17" s="638"/>
      <c r="BE17" s="638"/>
      <c r="BF17" s="639"/>
      <c r="BG17" s="640" t="s">
        <v>245</v>
      </c>
      <c r="BH17" s="641"/>
      <c r="BI17" s="641"/>
      <c r="BJ17" s="641"/>
      <c r="BK17" s="641"/>
      <c r="BL17" s="641"/>
      <c r="BM17" s="641"/>
      <c r="BN17" s="642"/>
      <c r="BO17" s="677" t="s">
        <v>130</v>
      </c>
      <c r="BP17" s="677"/>
      <c r="BQ17" s="677"/>
      <c r="BR17" s="677"/>
      <c r="BS17" s="646" t="s">
        <v>130</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73730982</v>
      </c>
      <c r="CS17" s="641"/>
      <c r="CT17" s="641"/>
      <c r="CU17" s="641"/>
      <c r="CV17" s="641"/>
      <c r="CW17" s="641"/>
      <c r="CX17" s="641"/>
      <c r="CY17" s="642"/>
      <c r="CZ17" s="677">
        <v>11.8</v>
      </c>
      <c r="DA17" s="677"/>
      <c r="DB17" s="677"/>
      <c r="DC17" s="677"/>
      <c r="DD17" s="646" t="s">
        <v>130</v>
      </c>
      <c r="DE17" s="641"/>
      <c r="DF17" s="641"/>
      <c r="DG17" s="641"/>
      <c r="DH17" s="641"/>
      <c r="DI17" s="641"/>
      <c r="DJ17" s="641"/>
      <c r="DK17" s="641"/>
      <c r="DL17" s="641"/>
      <c r="DM17" s="641"/>
      <c r="DN17" s="641"/>
      <c r="DO17" s="641"/>
      <c r="DP17" s="642"/>
      <c r="DQ17" s="646">
        <v>66581603</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1478869</v>
      </c>
      <c r="S18" s="641"/>
      <c r="T18" s="641"/>
      <c r="U18" s="641"/>
      <c r="V18" s="641"/>
      <c r="W18" s="641"/>
      <c r="X18" s="641"/>
      <c r="Y18" s="642"/>
      <c r="Z18" s="677">
        <v>0.2</v>
      </c>
      <c r="AA18" s="677"/>
      <c r="AB18" s="677"/>
      <c r="AC18" s="677"/>
      <c r="AD18" s="678">
        <v>1478869</v>
      </c>
      <c r="AE18" s="678"/>
      <c r="AF18" s="678"/>
      <c r="AG18" s="678"/>
      <c r="AH18" s="678"/>
      <c r="AI18" s="678"/>
      <c r="AJ18" s="678"/>
      <c r="AK18" s="678"/>
      <c r="AL18" s="643">
        <v>0.5</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130</v>
      </c>
      <c r="BH18" s="641"/>
      <c r="BI18" s="641"/>
      <c r="BJ18" s="641"/>
      <c r="BK18" s="641"/>
      <c r="BL18" s="641"/>
      <c r="BM18" s="641"/>
      <c r="BN18" s="642"/>
      <c r="BO18" s="677" t="s">
        <v>245</v>
      </c>
      <c r="BP18" s="677"/>
      <c r="BQ18" s="677"/>
      <c r="BR18" s="677"/>
      <c r="BS18" s="646" t="s">
        <v>130</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245</v>
      </c>
      <c r="CS18" s="641"/>
      <c r="CT18" s="641"/>
      <c r="CU18" s="641"/>
      <c r="CV18" s="641"/>
      <c r="CW18" s="641"/>
      <c r="CX18" s="641"/>
      <c r="CY18" s="642"/>
      <c r="CZ18" s="677" t="s">
        <v>245</v>
      </c>
      <c r="DA18" s="677"/>
      <c r="DB18" s="677"/>
      <c r="DC18" s="677"/>
      <c r="DD18" s="646" t="s">
        <v>245</v>
      </c>
      <c r="DE18" s="641"/>
      <c r="DF18" s="641"/>
      <c r="DG18" s="641"/>
      <c r="DH18" s="641"/>
      <c r="DI18" s="641"/>
      <c r="DJ18" s="641"/>
      <c r="DK18" s="641"/>
      <c r="DL18" s="641"/>
      <c r="DM18" s="641"/>
      <c r="DN18" s="641"/>
      <c r="DO18" s="641"/>
      <c r="DP18" s="642"/>
      <c r="DQ18" s="646" t="s">
        <v>245</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t="s">
        <v>130</v>
      </c>
      <c r="S19" s="641"/>
      <c r="T19" s="641"/>
      <c r="U19" s="641"/>
      <c r="V19" s="641"/>
      <c r="W19" s="641"/>
      <c r="X19" s="641"/>
      <c r="Y19" s="642"/>
      <c r="Z19" s="677" t="s">
        <v>130</v>
      </c>
      <c r="AA19" s="677"/>
      <c r="AB19" s="677"/>
      <c r="AC19" s="677"/>
      <c r="AD19" s="678" t="s">
        <v>130</v>
      </c>
      <c r="AE19" s="678"/>
      <c r="AF19" s="678"/>
      <c r="AG19" s="678"/>
      <c r="AH19" s="678"/>
      <c r="AI19" s="678"/>
      <c r="AJ19" s="678"/>
      <c r="AK19" s="678"/>
      <c r="AL19" s="643" t="s">
        <v>130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23786734</v>
      </c>
      <c r="BH19" s="641"/>
      <c r="BI19" s="641"/>
      <c r="BJ19" s="641"/>
      <c r="BK19" s="641"/>
      <c r="BL19" s="641"/>
      <c r="BM19" s="641"/>
      <c r="BN19" s="642"/>
      <c r="BO19" s="677">
        <v>9.9</v>
      </c>
      <c r="BP19" s="677"/>
      <c r="BQ19" s="677"/>
      <c r="BR19" s="677"/>
      <c r="BS19" s="646" t="s">
        <v>245</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130</v>
      </c>
      <c r="CS19" s="641"/>
      <c r="CT19" s="641"/>
      <c r="CU19" s="641"/>
      <c r="CV19" s="641"/>
      <c r="CW19" s="641"/>
      <c r="CX19" s="641"/>
      <c r="CY19" s="642"/>
      <c r="CZ19" s="677" t="s">
        <v>130</v>
      </c>
      <c r="DA19" s="677"/>
      <c r="DB19" s="677"/>
      <c r="DC19" s="677"/>
      <c r="DD19" s="646" t="s">
        <v>130</v>
      </c>
      <c r="DE19" s="641"/>
      <c r="DF19" s="641"/>
      <c r="DG19" s="641"/>
      <c r="DH19" s="641"/>
      <c r="DI19" s="641"/>
      <c r="DJ19" s="641"/>
      <c r="DK19" s="641"/>
      <c r="DL19" s="641"/>
      <c r="DM19" s="641"/>
      <c r="DN19" s="641"/>
      <c r="DO19" s="641"/>
      <c r="DP19" s="642"/>
      <c r="DQ19" s="646" t="s">
        <v>245</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t="s">
        <v>130</v>
      </c>
      <c r="S20" s="641"/>
      <c r="T20" s="641"/>
      <c r="U20" s="641"/>
      <c r="V20" s="641"/>
      <c r="W20" s="641"/>
      <c r="X20" s="641"/>
      <c r="Y20" s="642"/>
      <c r="Z20" s="677" t="s">
        <v>245</v>
      </c>
      <c r="AA20" s="677"/>
      <c r="AB20" s="677"/>
      <c r="AC20" s="677"/>
      <c r="AD20" s="678" t="s">
        <v>245</v>
      </c>
      <c r="AE20" s="678"/>
      <c r="AF20" s="678"/>
      <c r="AG20" s="678"/>
      <c r="AH20" s="678"/>
      <c r="AI20" s="678"/>
      <c r="AJ20" s="678"/>
      <c r="AK20" s="678"/>
      <c r="AL20" s="643" t="s">
        <v>245</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23786734</v>
      </c>
      <c r="BH20" s="641"/>
      <c r="BI20" s="641"/>
      <c r="BJ20" s="641"/>
      <c r="BK20" s="641"/>
      <c r="BL20" s="641"/>
      <c r="BM20" s="641"/>
      <c r="BN20" s="642"/>
      <c r="BO20" s="677">
        <v>9.9</v>
      </c>
      <c r="BP20" s="677"/>
      <c r="BQ20" s="677"/>
      <c r="BR20" s="677"/>
      <c r="BS20" s="646" t="s">
        <v>130</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626662840</v>
      </c>
      <c r="CS20" s="641"/>
      <c r="CT20" s="641"/>
      <c r="CU20" s="641"/>
      <c r="CV20" s="641"/>
      <c r="CW20" s="641"/>
      <c r="CX20" s="641"/>
      <c r="CY20" s="642"/>
      <c r="CZ20" s="677">
        <v>100</v>
      </c>
      <c r="DA20" s="677"/>
      <c r="DB20" s="677"/>
      <c r="DC20" s="677"/>
      <c r="DD20" s="646">
        <v>58828827</v>
      </c>
      <c r="DE20" s="641"/>
      <c r="DF20" s="641"/>
      <c r="DG20" s="641"/>
      <c r="DH20" s="641"/>
      <c r="DI20" s="641"/>
      <c r="DJ20" s="641"/>
      <c r="DK20" s="641"/>
      <c r="DL20" s="641"/>
      <c r="DM20" s="641"/>
      <c r="DN20" s="641"/>
      <c r="DO20" s="641"/>
      <c r="DP20" s="642"/>
      <c r="DQ20" s="646">
        <v>359401946</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2172071</v>
      </c>
      <c r="S21" s="641"/>
      <c r="T21" s="641"/>
      <c r="U21" s="641"/>
      <c r="V21" s="641"/>
      <c r="W21" s="641"/>
      <c r="X21" s="641"/>
      <c r="Y21" s="642"/>
      <c r="Z21" s="677">
        <v>0.3</v>
      </c>
      <c r="AA21" s="677"/>
      <c r="AB21" s="677"/>
      <c r="AC21" s="677"/>
      <c r="AD21" s="678">
        <v>2172071</v>
      </c>
      <c r="AE21" s="678"/>
      <c r="AF21" s="678"/>
      <c r="AG21" s="678"/>
      <c r="AH21" s="678"/>
      <c r="AI21" s="678"/>
      <c r="AJ21" s="678"/>
      <c r="AK21" s="678"/>
      <c r="AL21" s="643">
        <v>0.7</v>
      </c>
      <c r="AM21" s="644"/>
      <c r="AN21" s="644"/>
      <c r="AO21" s="679"/>
      <c r="AP21" s="734" t="s">
        <v>281</v>
      </c>
      <c r="AQ21" s="742"/>
      <c r="AR21" s="742"/>
      <c r="AS21" s="742"/>
      <c r="AT21" s="742"/>
      <c r="AU21" s="742"/>
      <c r="AV21" s="742"/>
      <c r="AW21" s="742"/>
      <c r="AX21" s="742"/>
      <c r="AY21" s="742"/>
      <c r="AZ21" s="742"/>
      <c r="BA21" s="742"/>
      <c r="BB21" s="742"/>
      <c r="BC21" s="742"/>
      <c r="BD21" s="742"/>
      <c r="BE21" s="742"/>
      <c r="BF21" s="736"/>
      <c r="BG21" s="640">
        <v>73683</v>
      </c>
      <c r="BH21" s="641"/>
      <c r="BI21" s="641"/>
      <c r="BJ21" s="641"/>
      <c r="BK21" s="641"/>
      <c r="BL21" s="641"/>
      <c r="BM21" s="641"/>
      <c r="BN21" s="642"/>
      <c r="BO21" s="677">
        <v>0</v>
      </c>
      <c r="BP21" s="677"/>
      <c r="BQ21" s="677"/>
      <c r="BR21" s="677"/>
      <c r="BS21" s="646" t="s">
        <v>245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46155847</v>
      </c>
      <c r="S22" s="641"/>
      <c r="T22" s="641"/>
      <c r="U22" s="641"/>
      <c r="V22" s="641"/>
      <c r="W22" s="641"/>
      <c r="X22" s="641"/>
      <c r="Y22" s="642"/>
      <c r="Z22" s="677">
        <v>7.3</v>
      </c>
      <c r="AA22" s="677"/>
      <c r="AB22" s="677"/>
      <c r="AC22" s="677"/>
      <c r="AD22" s="678">
        <v>44542781</v>
      </c>
      <c r="AE22" s="678"/>
      <c r="AF22" s="678"/>
      <c r="AG22" s="678"/>
      <c r="AH22" s="678"/>
      <c r="AI22" s="678"/>
      <c r="AJ22" s="678"/>
      <c r="AK22" s="678"/>
      <c r="AL22" s="643">
        <v>14.6</v>
      </c>
      <c r="AM22" s="644"/>
      <c r="AN22" s="644"/>
      <c r="AO22" s="679"/>
      <c r="AP22" s="734" t="s">
        <v>283</v>
      </c>
      <c r="AQ22" s="742"/>
      <c r="AR22" s="742"/>
      <c r="AS22" s="742"/>
      <c r="AT22" s="742"/>
      <c r="AU22" s="742"/>
      <c r="AV22" s="742"/>
      <c r="AW22" s="742"/>
      <c r="AX22" s="742"/>
      <c r="AY22" s="742"/>
      <c r="AZ22" s="742"/>
      <c r="BA22" s="742"/>
      <c r="BB22" s="742"/>
      <c r="BC22" s="742"/>
      <c r="BD22" s="742"/>
      <c r="BE22" s="742"/>
      <c r="BF22" s="736"/>
      <c r="BG22" s="640">
        <v>6846298</v>
      </c>
      <c r="BH22" s="641"/>
      <c r="BI22" s="641"/>
      <c r="BJ22" s="641"/>
      <c r="BK22" s="641"/>
      <c r="BL22" s="641"/>
      <c r="BM22" s="641"/>
      <c r="BN22" s="642"/>
      <c r="BO22" s="677">
        <v>2.9</v>
      </c>
      <c r="BP22" s="677"/>
      <c r="BQ22" s="677"/>
      <c r="BR22" s="677"/>
      <c r="BS22" s="646" t="s">
        <v>130</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44542781</v>
      </c>
      <c r="S23" s="641"/>
      <c r="T23" s="641"/>
      <c r="U23" s="641"/>
      <c r="V23" s="641"/>
      <c r="W23" s="641"/>
      <c r="X23" s="641"/>
      <c r="Y23" s="642"/>
      <c r="Z23" s="677">
        <v>7.1</v>
      </c>
      <c r="AA23" s="677"/>
      <c r="AB23" s="677"/>
      <c r="AC23" s="677"/>
      <c r="AD23" s="678">
        <v>44542781</v>
      </c>
      <c r="AE23" s="678"/>
      <c r="AF23" s="678"/>
      <c r="AG23" s="678"/>
      <c r="AH23" s="678"/>
      <c r="AI23" s="678"/>
      <c r="AJ23" s="678"/>
      <c r="AK23" s="678"/>
      <c r="AL23" s="643">
        <v>14.6</v>
      </c>
      <c r="AM23" s="644"/>
      <c r="AN23" s="644"/>
      <c r="AO23" s="679"/>
      <c r="AP23" s="734" t="s">
        <v>286</v>
      </c>
      <c r="AQ23" s="742"/>
      <c r="AR23" s="742"/>
      <c r="AS23" s="742"/>
      <c r="AT23" s="742"/>
      <c r="AU23" s="742"/>
      <c r="AV23" s="742"/>
      <c r="AW23" s="742"/>
      <c r="AX23" s="742"/>
      <c r="AY23" s="742"/>
      <c r="AZ23" s="742"/>
      <c r="BA23" s="742"/>
      <c r="BB23" s="742"/>
      <c r="BC23" s="742"/>
      <c r="BD23" s="742"/>
      <c r="BE23" s="742"/>
      <c r="BF23" s="736"/>
      <c r="BG23" s="640">
        <v>16866753</v>
      </c>
      <c r="BH23" s="641"/>
      <c r="BI23" s="641"/>
      <c r="BJ23" s="641"/>
      <c r="BK23" s="641"/>
      <c r="BL23" s="641"/>
      <c r="BM23" s="641"/>
      <c r="BN23" s="642"/>
      <c r="BO23" s="677">
        <v>7</v>
      </c>
      <c r="BP23" s="677"/>
      <c r="BQ23" s="677"/>
      <c r="BR23" s="677"/>
      <c r="BS23" s="646" t="s">
        <v>130</v>
      </c>
      <c r="BT23" s="641"/>
      <c r="BU23" s="641"/>
      <c r="BV23" s="641"/>
      <c r="BW23" s="641"/>
      <c r="BX23" s="641"/>
      <c r="BY23" s="641"/>
      <c r="BZ23" s="641"/>
      <c r="CA23" s="641"/>
      <c r="CB23" s="684"/>
      <c r="CD23" s="744" t="s">
        <v>225</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1612952</v>
      </c>
      <c r="S24" s="641"/>
      <c r="T24" s="641"/>
      <c r="U24" s="641"/>
      <c r="V24" s="641"/>
      <c r="W24" s="641"/>
      <c r="X24" s="641"/>
      <c r="Y24" s="642"/>
      <c r="Z24" s="677">
        <v>0.3</v>
      </c>
      <c r="AA24" s="677"/>
      <c r="AB24" s="677"/>
      <c r="AC24" s="677"/>
      <c r="AD24" s="678" t="s">
        <v>130</v>
      </c>
      <c r="AE24" s="678"/>
      <c r="AF24" s="678"/>
      <c r="AG24" s="678"/>
      <c r="AH24" s="678"/>
      <c r="AI24" s="678"/>
      <c r="AJ24" s="678"/>
      <c r="AK24" s="678"/>
      <c r="AL24" s="643" t="s">
        <v>245</v>
      </c>
      <c r="AM24" s="644"/>
      <c r="AN24" s="644"/>
      <c r="AO24" s="679"/>
      <c r="AP24" s="734" t="s">
        <v>293</v>
      </c>
      <c r="AQ24" s="742"/>
      <c r="AR24" s="742"/>
      <c r="AS24" s="742"/>
      <c r="AT24" s="742"/>
      <c r="AU24" s="742"/>
      <c r="AV24" s="742"/>
      <c r="AW24" s="742"/>
      <c r="AX24" s="742"/>
      <c r="AY24" s="742"/>
      <c r="AZ24" s="742"/>
      <c r="BA24" s="742"/>
      <c r="BB24" s="742"/>
      <c r="BC24" s="742"/>
      <c r="BD24" s="742"/>
      <c r="BE24" s="742"/>
      <c r="BF24" s="736"/>
      <c r="BG24" s="640" t="s">
        <v>130</v>
      </c>
      <c r="BH24" s="641"/>
      <c r="BI24" s="641"/>
      <c r="BJ24" s="641"/>
      <c r="BK24" s="641"/>
      <c r="BL24" s="641"/>
      <c r="BM24" s="641"/>
      <c r="BN24" s="642"/>
      <c r="BO24" s="677" t="s">
        <v>130</v>
      </c>
      <c r="BP24" s="677"/>
      <c r="BQ24" s="677"/>
      <c r="BR24" s="677"/>
      <c r="BS24" s="646" t="s">
        <v>245</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372325349</v>
      </c>
      <c r="CS24" s="696"/>
      <c r="CT24" s="696"/>
      <c r="CU24" s="696"/>
      <c r="CV24" s="696"/>
      <c r="CW24" s="696"/>
      <c r="CX24" s="696"/>
      <c r="CY24" s="739"/>
      <c r="CZ24" s="740">
        <v>59.4</v>
      </c>
      <c r="DA24" s="711"/>
      <c r="DB24" s="711"/>
      <c r="DC24" s="743"/>
      <c r="DD24" s="738">
        <v>226503553</v>
      </c>
      <c r="DE24" s="696"/>
      <c r="DF24" s="696"/>
      <c r="DG24" s="696"/>
      <c r="DH24" s="696"/>
      <c r="DI24" s="696"/>
      <c r="DJ24" s="696"/>
      <c r="DK24" s="739"/>
      <c r="DL24" s="738">
        <v>223742487</v>
      </c>
      <c r="DM24" s="696"/>
      <c r="DN24" s="696"/>
      <c r="DO24" s="696"/>
      <c r="DP24" s="696"/>
      <c r="DQ24" s="696"/>
      <c r="DR24" s="696"/>
      <c r="DS24" s="696"/>
      <c r="DT24" s="696"/>
      <c r="DU24" s="696"/>
      <c r="DV24" s="739"/>
      <c r="DW24" s="740">
        <v>66.5</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v>114</v>
      </c>
      <c r="S25" s="641"/>
      <c r="T25" s="641"/>
      <c r="U25" s="641"/>
      <c r="V25" s="641"/>
      <c r="W25" s="641"/>
      <c r="X25" s="641"/>
      <c r="Y25" s="642"/>
      <c r="Z25" s="677">
        <v>0</v>
      </c>
      <c r="AA25" s="677"/>
      <c r="AB25" s="677"/>
      <c r="AC25" s="677"/>
      <c r="AD25" s="678" t="s">
        <v>130</v>
      </c>
      <c r="AE25" s="678"/>
      <c r="AF25" s="678"/>
      <c r="AG25" s="678"/>
      <c r="AH25" s="678"/>
      <c r="AI25" s="678"/>
      <c r="AJ25" s="678"/>
      <c r="AK25" s="678"/>
      <c r="AL25" s="643" t="s">
        <v>245</v>
      </c>
      <c r="AM25" s="644"/>
      <c r="AN25" s="644"/>
      <c r="AO25" s="679"/>
      <c r="AP25" s="734" t="s">
        <v>296</v>
      </c>
      <c r="AQ25" s="742"/>
      <c r="AR25" s="742"/>
      <c r="AS25" s="742"/>
      <c r="AT25" s="742"/>
      <c r="AU25" s="742"/>
      <c r="AV25" s="742"/>
      <c r="AW25" s="742"/>
      <c r="AX25" s="742"/>
      <c r="AY25" s="742"/>
      <c r="AZ25" s="742"/>
      <c r="BA25" s="742"/>
      <c r="BB25" s="742"/>
      <c r="BC25" s="742"/>
      <c r="BD25" s="742"/>
      <c r="BE25" s="742"/>
      <c r="BF25" s="736"/>
      <c r="BG25" s="640" t="s">
        <v>245</v>
      </c>
      <c r="BH25" s="641"/>
      <c r="BI25" s="641"/>
      <c r="BJ25" s="641"/>
      <c r="BK25" s="641"/>
      <c r="BL25" s="641"/>
      <c r="BM25" s="641"/>
      <c r="BN25" s="642"/>
      <c r="BO25" s="677" t="s">
        <v>245</v>
      </c>
      <c r="BP25" s="677"/>
      <c r="BQ25" s="677"/>
      <c r="BR25" s="677"/>
      <c r="BS25" s="646" t="s">
        <v>130</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133328466</v>
      </c>
      <c r="CS25" s="659"/>
      <c r="CT25" s="659"/>
      <c r="CU25" s="659"/>
      <c r="CV25" s="659"/>
      <c r="CW25" s="659"/>
      <c r="CX25" s="659"/>
      <c r="CY25" s="660"/>
      <c r="CZ25" s="643">
        <v>21.3</v>
      </c>
      <c r="DA25" s="661"/>
      <c r="DB25" s="661"/>
      <c r="DC25" s="662"/>
      <c r="DD25" s="646">
        <v>112585173</v>
      </c>
      <c r="DE25" s="659"/>
      <c r="DF25" s="659"/>
      <c r="DG25" s="659"/>
      <c r="DH25" s="659"/>
      <c r="DI25" s="659"/>
      <c r="DJ25" s="659"/>
      <c r="DK25" s="660"/>
      <c r="DL25" s="646">
        <v>109895888</v>
      </c>
      <c r="DM25" s="659"/>
      <c r="DN25" s="659"/>
      <c r="DO25" s="659"/>
      <c r="DP25" s="659"/>
      <c r="DQ25" s="659"/>
      <c r="DR25" s="659"/>
      <c r="DS25" s="659"/>
      <c r="DT25" s="659"/>
      <c r="DU25" s="659"/>
      <c r="DV25" s="660"/>
      <c r="DW25" s="643">
        <v>32.700000000000003</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322804427</v>
      </c>
      <c r="S26" s="641"/>
      <c r="T26" s="641"/>
      <c r="U26" s="641"/>
      <c r="V26" s="641"/>
      <c r="W26" s="641"/>
      <c r="X26" s="641"/>
      <c r="Y26" s="642"/>
      <c r="Z26" s="677">
        <v>51.2</v>
      </c>
      <c r="AA26" s="677"/>
      <c r="AB26" s="677"/>
      <c r="AC26" s="677"/>
      <c r="AD26" s="678">
        <v>304324608</v>
      </c>
      <c r="AE26" s="678"/>
      <c r="AF26" s="678"/>
      <c r="AG26" s="678"/>
      <c r="AH26" s="678"/>
      <c r="AI26" s="678"/>
      <c r="AJ26" s="678"/>
      <c r="AK26" s="678"/>
      <c r="AL26" s="643">
        <v>99.5</v>
      </c>
      <c r="AM26" s="644"/>
      <c r="AN26" s="644"/>
      <c r="AO26" s="679"/>
      <c r="AP26" s="734" t="s">
        <v>299</v>
      </c>
      <c r="AQ26" s="735"/>
      <c r="AR26" s="735"/>
      <c r="AS26" s="735"/>
      <c r="AT26" s="735"/>
      <c r="AU26" s="735"/>
      <c r="AV26" s="735"/>
      <c r="AW26" s="735"/>
      <c r="AX26" s="735"/>
      <c r="AY26" s="735"/>
      <c r="AZ26" s="735"/>
      <c r="BA26" s="735"/>
      <c r="BB26" s="735"/>
      <c r="BC26" s="735"/>
      <c r="BD26" s="735"/>
      <c r="BE26" s="735"/>
      <c r="BF26" s="736"/>
      <c r="BG26" s="640" t="s">
        <v>245</v>
      </c>
      <c r="BH26" s="641"/>
      <c r="BI26" s="641"/>
      <c r="BJ26" s="641"/>
      <c r="BK26" s="641"/>
      <c r="BL26" s="641"/>
      <c r="BM26" s="641"/>
      <c r="BN26" s="642"/>
      <c r="BO26" s="677" t="s">
        <v>245</v>
      </c>
      <c r="BP26" s="677"/>
      <c r="BQ26" s="677"/>
      <c r="BR26" s="677"/>
      <c r="BS26" s="646" t="s">
        <v>130</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91456412</v>
      </c>
      <c r="CS26" s="641"/>
      <c r="CT26" s="641"/>
      <c r="CU26" s="641"/>
      <c r="CV26" s="641"/>
      <c r="CW26" s="641"/>
      <c r="CX26" s="641"/>
      <c r="CY26" s="642"/>
      <c r="CZ26" s="643">
        <v>14.6</v>
      </c>
      <c r="DA26" s="661"/>
      <c r="DB26" s="661"/>
      <c r="DC26" s="662"/>
      <c r="DD26" s="646">
        <v>72250771</v>
      </c>
      <c r="DE26" s="641"/>
      <c r="DF26" s="641"/>
      <c r="DG26" s="641"/>
      <c r="DH26" s="641"/>
      <c r="DI26" s="641"/>
      <c r="DJ26" s="641"/>
      <c r="DK26" s="642"/>
      <c r="DL26" s="646" t="s">
        <v>245</v>
      </c>
      <c r="DM26" s="641"/>
      <c r="DN26" s="641"/>
      <c r="DO26" s="641"/>
      <c r="DP26" s="641"/>
      <c r="DQ26" s="641"/>
      <c r="DR26" s="641"/>
      <c r="DS26" s="641"/>
      <c r="DT26" s="641"/>
      <c r="DU26" s="641"/>
      <c r="DV26" s="642"/>
      <c r="DW26" s="643" t="s">
        <v>130</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298891</v>
      </c>
      <c r="S27" s="641"/>
      <c r="T27" s="641"/>
      <c r="U27" s="641"/>
      <c r="V27" s="641"/>
      <c r="W27" s="641"/>
      <c r="X27" s="641"/>
      <c r="Y27" s="642"/>
      <c r="Z27" s="677">
        <v>0</v>
      </c>
      <c r="AA27" s="677"/>
      <c r="AB27" s="677"/>
      <c r="AC27" s="677"/>
      <c r="AD27" s="678">
        <v>298891</v>
      </c>
      <c r="AE27" s="678"/>
      <c r="AF27" s="678"/>
      <c r="AG27" s="678"/>
      <c r="AH27" s="678"/>
      <c r="AI27" s="678"/>
      <c r="AJ27" s="678"/>
      <c r="AK27" s="678"/>
      <c r="AL27" s="643">
        <v>0.1</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239772086</v>
      </c>
      <c r="BH27" s="641"/>
      <c r="BI27" s="641"/>
      <c r="BJ27" s="641"/>
      <c r="BK27" s="641"/>
      <c r="BL27" s="641"/>
      <c r="BM27" s="641"/>
      <c r="BN27" s="642"/>
      <c r="BO27" s="677">
        <v>100</v>
      </c>
      <c r="BP27" s="677"/>
      <c r="BQ27" s="677"/>
      <c r="BR27" s="677"/>
      <c r="BS27" s="646">
        <v>3343841</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165489065</v>
      </c>
      <c r="CS27" s="659"/>
      <c r="CT27" s="659"/>
      <c r="CU27" s="659"/>
      <c r="CV27" s="659"/>
      <c r="CW27" s="659"/>
      <c r="CX27" s="659"/>
      <c r="CY27" s="660"/>
      <c r="CZ27" s="643">
        <v>26.4</v>
      </c>
      <c r="DA27" s="661"/>
      <c r="DB27" s="661"/>
      <c r="DC27" s="662"/>
      <c r="DD27" s="646">
        <v>47559941</v>
      </c>
      <c r="DE27" s="659"/>
      <c r="DF27" s="659"/>
      <c r="DG27" s="659"/>
      <c r="DH27" s="659"/>
      <c r="DI27" s="659"/>
      <c r="DJ27" s="659"/>
      <c r="DK27" s="660"/>
      <c r="DL27" s="646">
        <v>47508908</v>
      </c>
      <c r="DM27" s="659"/>
      <c r="DN27" s="659"/>
      <c r="DO27" s="659"/>
      <c r="DP27" s="659"/>
      <c r="DQ27" s="659"/>
      <c r="DR27" s="659"/>
      <c r="DS27" s="659"/>
      <c r="DT27" s="659"/>
      <c r="DU27" s="659"/>
      <c r="DV27" s="660"/>
      <c r="DW27" s="643">
        <v>14.1</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4426343</v>
      </c>
      <c r="S28" s="641"/>
      <c r="T28" s="641"/>
      <c r="U28" s="641"/>
      <c r="V28" s="641"/>
      <c r="W28" s="641"/>
      <c r="X28" s="641"/>
      <c r="Y28" s="642"/>
      <c r="Z28" s="677">
        <v>0.7</v>
      </c>
      <c r="AA28" s="677"/>
      <c r="AB28" s="677"/>
      <c r="AC28" s="677"/>
      <c r="AD28" s="678" t="s">
        <v>130</v>
      </c>
      <c r="AE28" s="678"/>
      <c r="AF28" s="678"/>
      <c r="AG28" s="678"/>
      <c r="AH28" s="678"/>
      <c r="AI28" s="678"/>
      <c r="AJ28" s="678"/>
      <c r="AK28" s="678"/>
      <c r="AL28" s="643" t="s">
        <v>130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73507818</v>
      </c>
      <c r="CS28" s="641"/>
      <c r="CT28" s="641"/>
      <c r="CU28" s="641"/>
      <c r="CV28" s="641"/>
      <c r="CW28" s="641"/>
      <c r="CX28" s="641"/>
      <c r="CY28" s="642"/>
      <c r="CZ28" s="643">
        <v>11.7</v>
      </c>
      <c r="DA28" s="661"/>
      <c r="DB28" s="661"/>
      <c r="DC28" s="662"/>
      <c r="DD28" s="646">
        <v>66358439</v>
      </c>
      <c r="DE28" s="641"/>
      <c r="DF28" s="641"/>
      <c r="DG28" s="641"/>
      <c r="DH28" s="641"/>
      <c r="DI28" s="641"/>
      <c r="DJ28" s="641"/>
      <c r="DK28" s="642"/>
      <c r="DL28" s="646">
        <v>66337691</v>
      </c>
      <c r="DM28" s="641"/>
      <c r="DN28" s="641"/>
      <c r="DO28" s="641"/>
      <c r="DP28" s="641"/>
      <c r="DQ28" s="641"/>
      <c r="DR28" s="641"/>
      <c r="DS28" s="641"/>
      <c r="DT28" s="641"/>
      <c r="DU28" s="641"/>
      <c r="DV28" s="642"/>
      <c r="DW28" s="643">
        <v>19.7</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8652925</v>
      </c>
      <c r="S29" s="641"/>
      <c r="T29" s="641"/>
      <c r="U29" s="641"/>
      <c r="V29" s="641"/>
      <c r="W29" s="641"/>
      <c r="X29" s="641"/>
      <c r="Y29" s="642"/>
      <c r="Z29" s="677">
        <v>1.4</v>
      </c>
      <c r="AA29" s="677"/>
      <c r="AB29" s="677"/>
      <c r="AC29" s="677"/>
      <c r="AD29" s="678">
        <v>1064038</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307</v>
      </c>
      <c r="CE29" s="726"/>
      <c r="CF29" s="673" t="s">
        <v>308</v>
      </c>
      <c r="CG29" s="674"/>
      <c r="CH29" s="674"/>
      <c r="CI29" s="674"/>
      <c r="CJ29" s="674"/>
      <c r="CK29" s="674"/>
      <c r="CL29" s="674"/>
      <c r="CM29" s="674"/>
      <c r="CN29" s="674"/>
      <c r="CO29" s="674"/>
      <c r="CP29" s="674"/>
      <c r="CQ29" s="675"/>
      <c r="CR29" s="640">
        <v>73499995</v>
      </c>
      <c r="CS29" s="659"/>
      <c r="CT29" s="659"/>
      <c r="CU29" s="659"/>
      <c r="CV29" s="659"/>
      <c r="CW29" s="659"/>
      <c r="CX29" s="659"/>
      <c r="CY29" s="660"/>
      <c r="CZ29" s="643">
        <v>11.7</v>
      </c>
      <c r="DA29" s="661"/>
      <c r="DB29" s="661"/>
      <c r="DC29" s="662"/>
      <c r="DD29" s="646">
        <v>66350616</v>
      </c>
      <c r="DE29" s="659"/>
      <c r="DF29" s="659"/>
      <c r="DG29" s="659"/>
      <c r="DH29" s="659"/>
      <c r="DI29" s="659"/>
      <c r="DJ29" s="659"/>
      <c r="DK29" s="660"/>
      <c r="DL29" s="646">
        <v>66329868</v>
      </c>
      <c r="DM29" s="659"/>
      <c r="DN29" s="659"/>
      <c r="DO29" s="659"/>
      <c r="DP29" s="659"/>
      <c r="DQ29" s="659"/>
      <c r="DR29" s="659"/>
      <c r="DS29" s="659"/>
      <c r="DT29" s="659"/>
      <c r="DU29" s="659"/>
      <c r="DV29" s="660"/>
      <c r="DW29" s="643">
        <v>19.7</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3572189</v>
      </c>
      <c r="S30" s="641"/>
      <c r="T30" s="641"/>
      <c r="U30" s="641"/>
      <c r="V30" s="641"/>
      <c r="W30" s="641"/>
      <c r="X30" s="641"/>
      <c r="Y30" s="642"/>
      <c r="Z30" s="677">
        <v>0.6</v>
      </c>
      <c r="AA30" s="677"/>
      <c r="AB30" s="677"/>
      <c r="AC30" s="677"/>
      <c r="AD30" s="678">
        <v>3157</v>
      </c>
      <c r="AE30" s="678"/>
      <c r="AF30" s="678"/>
      <c r="AG30" s="678"/>
      <c r="AH30" s="678"/>
      <c r="AI30" s="678"/>
      <c r="AJ30" s="678"/>
      <c r="AK30" s="678"/>
      <c r="AL30" s="643">
        <v>0</v>
      </c>
      <c r="AM30" s="644"/>
      <c r="AN30" s="644"/>
      <c r="AO30" s="679"/>
      <c r="AP30" s="701" t="s">
        <v>225</v>
      </c>
      <c r="AQ30" s="702"/>
      <c r="AR30" s="702"/>
      <c r="AS30" s="702"/>
      <c r="AT30" s="702"/>
      <c r="AU30" s="702"/>
      <c r="AV30" s="702"/>
      <c r="AW30" s="702"/>
      <c r="AX30" s="702"/>
      <c r="AY30" s="702"/>
      <c r="AZ30" s="702"/>
      <c r="BA30" s="702"/>
      <c r="BB30" s="702"/>
      <c r="BC30" s="702"/>
      <c r="BD30" s="702"/>
      <c r="BE30" s="702"/>
      <c r="BF30" s="703"/>
      <c r="BG30" s="701" t="s">
        <v>310</v>
      </c>
      <c r="BH30" s="714"/>
      <c r="BI30" s="714"/>
      <c r="BJ30" s="714"/>
      <c r="BK30" s="714"/>
      <c r="BL30" s="714"/>
      <c r="BM30" s="714"/>
      <c r="BN30" s="714"/>
      <c r="BO30" s="714"/>
      <c r="BP30" s="714"/>
      <c r="BQ30" s="715"/>
      <c r="BR30" s="701" t="s">
        <v>311</v>
      </c>
      <c r="BS30" s="714"/>
      <c r="BT30" s="714"/>
      <c r="BU30" s="714"/>
      <c r="BV30" s="714"/>
      <c r="BW30" s="714"/>
      <c r="BX30" s="714"/>
      <c r="BY30" s="714"/>
      <c r="BZ30" s="714"/>
      <c r="CA30" s="714"/>
      <c r="CB30" s="715"/>
      <c r="CD30" s="727"/>
      <c r="CE30" s="728"/>
      <c r="CF30" s="673" t="s">
        <v>312</v>
      </c>
      <c r="CG30" s="674"/>
      <c r="CH30" s="674"/>
      <c r="CI30" s="674"/>
      <c r="CJ30" s="674"/>
      <c r="CK30" s="674"/>
      <c r="CL30" s="674"/>
      <c r="CM30" s="674"/>
      <c r="CN30" s="674"/>
      <c r="CO30" s="674"/>
      <c r="CP30" s="674"/>
      <c r="CQ30" s="675"/>
      <c r="CR30" s="640">
        <v>66112418</v>
      </c>
      <c r="CS30" s="641"/>
      <c r="CT30" s="641"/>
      <c r="CU30" s="641"/>
      <c r="CV30" s="641"/>
      <c r="CW30" s="641"/>
      <c r="CX30" s="641"/>
      <c r="CY30" s="642"/>
      <c r="CZ30" s="643">
        <v>10.5</v>
      </c>
      <c r="DA30" s="661"/>
      <c r="DB30" s="661"/>
      <c r="DC30" s="662"/>
      <c r="DD30" s="646">
        <v>59799089</v>
      </c>
      <c r="DE30" s="641"/>
      <c r="DF30" s="641"/>
      <c r="DG30" s="641"/>
      <c r="DH30" s="641"/>
      <c r="DI30" s="641"/>
      <c r="DJ30" s="641"/>
      <c r="DK30" s="642"/>
      <c r="DL30" s="646">
        <v>59778609</v>
      </c>
      <c r="DM30" s="641"/>
      <c r="DN30" s="641"/>
      <c r="DO30" s="641"/>
      <c r="DP30" s="641"/>
      <c r="DQ30" s="641"/>
      <c r="DR30" s="641"/>
      <c r="DS30" s="641"/>
      <c r="DT30" s="641"/>
      <c r="DU30" s="641"/>
      <c r="DV30" s="642"/>
      <c r="DW30" s="643">
        <v>17.8</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132987129</v>
      </c>
      <c r="S31" s="641"/>
      <c r="T31" s="641"/>
      <c r="U31" s="641"/>
      <c r="V31" s="641"/>
      <c r="W31" s="641"/>
      <c r="X31" s="641"/>
      <c r="Y31" s="642"/>
      <c r="Z31" s="677">
        <v>21.1</v>
      </c>
      <c r="AA31" s="677"/>
      <c r="AB31" s="677"/>
      <c r="AC31" s="677"/>
      <c r="AD31" s="678" t="s">
        <v>245</v>
      </c>
      <c r="AE31" s="678"/>
      <c r="AF31" s="678"/>
      <c r="AG31" s="678"/>
      <c r="AH31" s="678"/>
      <c r="AI31" s="678"/>
      <c r="AJ31" s="678"/>
      <c r="AK31" s="678"/>
      <c r="AL31" s="643" t="s">
        <v>245</v>
      </c>
      <c r="AM31" s="644"/>
      <c r="AN31" s="644"/>
      <c r="AO31" s="679"/>
      <c r="AP31" s="716" t="s">
        <v>314</v>
      </c>
      <c r="AQ31" s="717"/>
      <c r="AR31" s="717"/>
      <c r="AS31" s="717"/>
      <c r="AT31" s="722" t="s">
        <v>315</v>
      </c>
      <c r="AU31" s="231"/>
      <c r="AV31" s="231"/>
      <c r="AW31" s="231"/>
      <c r="AX31" s="706" t="s">
        <v>190</v>
      </c>
      <c r="AY31" s="707"/>
      <c r="AZ31" s="707"/>
      <c r="BA31" s="707"/>
      <c r="BB31" s="707"/>
      <c r="BC31" s="707"/>
      <c r="BD31" s="707"/>
      <c r="BE31" s="707"/>
      <c r="BF31" s="708"/>
      <c r="BG31" s="709">
        <v>99.4</v>
      </c>
      <c r="BH31" s="710"/>
      <c r="BI31" s="710"/>
      <c r="BJ31" s="710"/>
      <c r="BK31" s="710"/>
      <c r="BL31" s="710"/>
      <c r="BM31" s="711">
        <v>98.2</v>
      </c>
      <c r="BN31" s="710"/>
      <c r="BO31" s="710"/>
      <c r="BP31" s="710"/>
      <c r="BQ31" s="712"/>
      <c r="BR31" s="709">
        <v>99.4</v>
      </c>
      <c r="BS31" s="710"/>
      <c r="BT31" s="710"/>
      <c r="BU31" s="710"/>
      <c r="BV31" s="710"/>
      <c r="BW31" s="710"/>
      <c r="BX31" s="711">
        <v>97.2</v>
      </c>
      <c r="BY31" s="710"/>
      <c r="BZ31" s="710"/>
      <c r="CA31" s="710"/>
      <c r="CB31" s="712"/>
      <c r="CD31" s="727"/>
      <c r="CE31" s="728"/>
      <c r="CF31" s="673" t="s">
        <v>316</v>
      </c>
      <c r="CG31" s="674"/>
      <c r="CH31" s="674"/>
      <c r="CI31" s="674"/>
      <c r="CJ31" s="674"/>
      <c r="CK31" s="674"/>
      <c r="CL31" s="674"/>
      <c r="CM31" s="674"/>
      <c r="CN31" s="674"/>
      <c r="CO31" s="674"/>
      <c r="CP31" s="674"/>
      <c r="CQ31" s="675"/>
      <c r="CR31" s="640">
        <v>7387577</v>
      </c>
      <c r="CS31" s="659"/>
      <c r="CT31" s="659"/>
      <c r="CU31" s="659"/>
      <c r="CV31" s="659"/>
      <c r="CW31" s="659"/>
      <c r="CX31" s="659"/>
      <c r="CY31" s="660"/>
      <c r="CZ31" s="643">
        <v>1.2</v>
      </c>
      <c r="DA31" s="661"/>
      <c r="DB31" s="661"/>
      <c r="DC31" s="662"/>
      <c r="DD31" s="646">
        <v>6551527</v>
      </c>
      <c r="DE31" s="659"/>
      <c r="DF31" s="659"/>
      <c r="DG31" s="659"/>
      <c r="DH31" s="659"/>
      <c r="DI31" s="659"/>
      <c r="DJ31" s="659"/>
      <c r="DK31" s="660"/>
      <c r="DL31" s="646">
        <v>6551259</v>
      </c>
      <c r="DM31" s="659"/>
      <c r="DN31" s="659"/>
      <c r="DO31" s="659"/>
      <c r="DP31" s="659"/>
      <c r="DQ31" s="659"/>
      <c r="DR31" s="659"/>
      <c r="DS31" s="659"/>
      <c r="DT31" s="659"/>
      <c r="DU31" s="659"/>
      <c r="DV31" s="660"/>
      <c r="DW31" s="643">
        <v>1.9</v>
      </c>
      <c r="DX31" s="661"/>
      <c r="DY31" s="661"/>
      <c r="DZ31" s="661"/>
      <c r="EA31" s="661"/>
      <c r="EB31" s="661"/>
      <c r="EC31" s="676"/>
    </row>
    <row r="32" spans="2:133" ht="11.25" customHeight="1" x14ac:dyDescent="0.15">
      <c r="B32" s="731" t="s">
        <v>317</v>
      </c>
      <c r="C32" s="732"/>
      <c r="D32" s="732"/>
      <c r="E32" s="732"/>
      <c r="F32" s="732"/>
      <c r="G32" s="732"/>
      <c r="H32" s="732"/>
      <c r="I32" s="732"/>
      <c r="J32" s="732"/>
      <c r="K32" s="732"/>
      <c r="L32" s="732"/>
      <c r="M32" s="732"/>
      <c r="N32" s="732"/>
      <c r="O32" s="732"/>
      <c r="P32" s="732"/>
      <c r="Q32" s="733"/>
      <c r="R32" s="640">
        <v>29874</v>
      </c>
      <c r="S32" s="641"/>
      <c r="T32" s="641"/>
      <c r="U32" s="641"/>
      <c r="V32" s="641"/>
      <c r="W32" s="641"/>
      <c r="X32" s="641"/>
      <c r="Y32" s="642"/>
      <c r="Z32" s="677">
        <v>0</v>
      </c>
      <c r="AA32" s="677"/>
      <c r="AB32" s="677"/>
      <c r="AC32" s="677"/>
      <c r="AD32" s="678">
        <v>29874</v>
      </c>
      <c r="AE32" s="678"/>
      <c r="AF32" s="678"/>
      <c r="AG32" s="678"/>
      <c r="AH32" s="678"/>
      <c r="AI32" s="678"/>
      <c r="AJ32" s="678"/>
      <c r="AK32" s="678"/>
      <c r="AL32" s="643">
        <v>0</v>
      </c>
      <c r="AM32" s="644"/>
      <c r="AN32" s="644"/>
      <c r="AO32" s="679"/>
      <c r="AP32" s="718"/>
      <c r="AQ32" s="719"/>
      <c r="AR32" s="719"/>
      <c r="AS32" s="719"/>
      <c r="AT32" s="723"/>
      <c r="AU32" s="230" t="s">
        <v>318</v>
      </c>
      <c r="AV32" s="230"/>
      <c r="AW32" s="230"/>
      <c r="AX32" s="637" t="s">
        <v>319</v>
      </c>
      <c r="AY32" s="638"/>
      <c r="AZ32" s="638"/>
      <c r="BA32" s="638"/>
      <c r="BB32" s="638"/>
      <c r="BC32" s="638"/>
      <c r="BD32" s="638"/>
      <c r="BE32" s="638"/>
      <c r="BF32" s="639"/>
      <c r="BG32" s="713">
        <v>99.3</v>
      </c>
      <c r="BH32" s="659"/>
      <c r="BI32" s="659"/>
      <c r="BJ32" s="659"/>
      <c r="BK32" s="659"/>
      <c r="BL32" s="659"/>
      <c r="BM32" s="644">
        <v>97.8</v>
      </c>
      <c r="BN32" s="705"/>
      <c r="BO32" s="705"/>
      <c r="BP32" s="705"/>
      <c r="BQ32" s="683"/>
      <c r="BR32" s="713">
        <v>99.2</v>
      </c>
      <c r="BS32" s="659"/>
      <c r="BT32" s="659"/>
      <c r="BU32" s="659"/>
      <c r="BV32" s="659"/>
      <c r="BW32" s="659"/>
      <c r="BX32" s="644">
        <v>97.6</v>
      </c>
      <c r="BY32" s="705"/>
      <c r="BZ32" s="705"/>
      <c r="CA32" s="705"/>
      <c r="CB32" s="683"/>
      <c r="CD32" s="729"/>
      <c r="CE32" s="730"/>
      <c r="CF32" s="673" t="s">
        <v>320</v>
      </c>
      <c r="CG32" s="674"/>
      <c r="CH32" s="674"/>
      <c r="CI32" s="674"/>
      <c r="CJ32" s="674"/>
      <c r="CK32" s="674"/>
      <c r="CL32" s="674"/>
      <c r="CM32" s="674"/>
      <c r="CN32" s="674"/>
      <c r="CO32" s="674"/>
      <c r="CP32" s="674"/>
      <c r="CQ32" s="675"/>
      <c r="CR32" s="640">
        <v>7823</v>
      </c>
      <c r="CS32" s="641"/>
      <c r="CT32" s="641"/>
      <c r="CU32" s="641"/>
      <c r="CV32" s="641"/>
      <c r="CW32" s="641"/>
      <c r="CX32" s="641"/>
      <c r="CY32" s="642"/>
      <c r="CZ32" s="643">
        <v>0</v>
      </c>
      <c r="DA32" s="661"/>
      <c r="DB32" s="661"/>
      <c r="DC32" s="662"/>
      <c r="DD32" s="646">
        <v>7823</v>
      </c>
      <c r="DE32" s="641"/>
      <c r="DF32" s="641"/>
      <c r="DG32" s="641"/>
      <c r="DH32" s="641"/>
      <c r="DI32" s="641"/>
      <c r="DJ32" s="641"/>
      <c r="DK32" s="642"/>
      <c r="DL32" s="646">
        <v>7823</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27869008</v>
      </c>
      <c r="S33" s="641"/>
      <c r="T33" s="641"/>
      <c r="U33" s="641"/>
      <c r="V33" s="641"/>
      <c r="W33" s="641"/>
      <c r="X33" s="641"/>
      <c r="Y33" s="642"/>
      <c r="Z33" s="677">
        <v>4.4000000000000004</v>
      </c>
      <c r="AA33" s="677"/>
      <c r="AB33" s="677"/>
      <c r="AC33" s="677"/>
      <c r="AD33" s="678" t="s">
        <v>245</v>
      </c>
      <c r="AE33" s="678"/>
      <c r="AF33" s="678"/>
      <c r="AG33" s="678"/>
      <c r="AH33" s="678"/>
      <c r="AI33" s="678"/>
      <c r="AJ33" s="678"/>
      <c r="AK33" s="678"/>
      <c r="AL33" s="643" t="s">
        <v>130</v>
      </c>
      <c r="AM33" s="644"/>
      <c r="AN33" s="644"/>
      <c r="AO33" s="679"/>
      <c r="AP33" s="720"/>
      <c r="AQ33" s="721"/>
      <c r="AR33" s="721"/>
      <c r="AS33" s="721"/>
      <c r="AT33" s="724"/>
      <c r="AU33" s="232"/>
      <c r="AV33" s="232"/>
      <c r="AW33" s="232"/>
      <c r="AX33" s="621" t="s">
        <v>322</v>
      </c>
      <c r="AY33" s="622"/>
      <c r="AZ33" s="622"/>
      <c r="BA33" s="622"/>
      <c r="BB33" s="622"/>
      <c r="BC33" s="622"/>
      <c r="BD33" s="622"/>
      <c r="BE33" s="622"/>
      <c r="BF33" s="623"/>
      <c r="BG33" s="704">
        <v>99.6</v>
      </c>
      <c r="BH33" s="625"/>
      <c r="BI33" s="625"/>
      <c r="BJ33" s="625"/>
      <c r="BK33" s="625"/>
      <c r="BL33" s="625"/>
      <c r="BM33" s="668">
        <v>98.8</v>
      </c>
      <c r="BN33" s="625"/>
      <c r="BO33" s="625"/>
      <c r="BP33" s="625"/>
      <c r="BQ33" s="689"/>
      <c r="BR33" s="704">
        <v>99.5</v>
      </c>
      <c r="BS33" s="625"/>
      <c r="BT33" s="625"/>
      <c r="BU33" s="625"/>
      <c r="BV33" s="625"/>
      <c r="BW33" s="625"/>
      <c r="BX33" s="668">
        <v>98.7</v>
      </c>
      <c r="BY33" s="625"/>
      <c r="BZ33" s="625"/>
      <c r="CA33" s="625"/>
      <c r="CB33" s="689"/>
      <c r="CD33" s="673" t="s">
        <v>323</v>
      </c>
      <c r="CE33" s="674"/>
      <c r="CF33" s="674"/>
      <c r="CG33" s="674"/>
      <c r="CH33" s="674"/>
      <c r="CI33" s="674"/>
      <c r="CJ33" s="674"/>
      <c r="CK33" s="674"/>
      <c r="CL33" s="674"/>
      <c r="CM33" s="674"/>
      <c r="CN33" s="674"/>
      <c r="CO33" s="674"/>
      <c r="CP33" s="674"/>
      <c r="CQ33" s="675"/>
      <c r="CR33" s="640">
        <v>187910592</v>
      </c>
      <c r="CS33" s="659"/>
      <c r="CT33" s="659"/>
      <c r="CU33" s="659"/>
      <c r="CV33" s="659"/>
      <c r="CW33" s="659"/>
      <c r="CX33" s="659"/>
      <c r="CY33" s="660"/>
      <c r="CZ33" s="643">
        <v>30</v>
      </c>
      <c r="DA33" s="661"/>
      <c r="DB33" s="661"/>
      <c r="DC33" s="662"/>
      <c r="DD33" s="646">
        <v>128459351</v>
      </c>
      <c r="DE33" s="659"/>
      <c r="DF33" s="659"/>
      <c r="DG33" s="659"/>
      <c r="DH33" s="659"/>
      <c r="DI33" s="659"/>
      <c r="DJ33" s="659"/>
      <c r="DK33" s="660"/>
      <c r="DL33" s="646">
        <v>107422936</v>
      </c>
      <c r="DM33" s="659"/>
      <c r="DN33" s="659"/>
      <c r="DO33" s="659"/>
      <c r="DP33" s="659"/>
      <c r="DQ33" s="659"/>
      <c r="DR33" s="659"/>
      <c r="DS33" s="659"/>
      <c r="DT33" s="659"/>
      <c r="DU33" s="659"/>
      <c r="DV33" s="660"/>
      <c r="DW33" s="643">
        <v>31.9</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1143974</v>
      </c>
      <c r="S34" s="641"/>
      <c r="T34" s="641"/>
      <c r="U34" s="641"/>
      <c r="V34" s="641"/>
      <c r="W34" s="641"/>
      <c r="X34" s="641"/>
      <c r="Y34" s="642"/>
      <c r="Z34" s="677">
        <v>0.2</v>
      </c>
      <c r="AA34" s="677"/>
      <c r="AB34" s="677"/>
      <c r="AC34" s="677"/>
      <c r="AD34" s="678">
        <v>179052</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64221054</v>
      </c>
      <c r="CS34" s="641"/>
      <c r="CT34" s="641"/>
      <c r="CU34" s="641"/>
      <c r="CV34" s="641"/>
      <c r="CW34" s="641"/>
      <c r="CX34" s="641"/>
      <c r="CY34" s="642"/>
      <c r="CZ34" s="643">
        <v>10.199999999999999</v>
      </c>
      <c r="DA34" s="661"/>
      <c r="DB34" s="661"/>
      <c r="DC34" s="662"/>
      <c r="DD34" s="646">
        <v>50537090</v>
      </c>
      <c r="DE34" s="641"/>
      <c r="DF34" s="641"/>
      <c r="DG34" s="641"/>
      <c r="DH34" s="641"/>
      <c r="DI34" s="641"/>
      <c r="DJ34" s="641"/>
      <c r="DK34" s="642"/>
      <c r="DL34" s="646">
        <v>49325167</v>
      </c>
      <c r="DM34" s="641"/>
      <c r="DN34" s="641"/>
      <c r="DO34" s="641"/>
      <c r="DP34" s="641"/>
      <c r="DQ34" s="641"/>
      <c r="DR34" s="641"/>
      <c r="DS34" s="641"/>
      <c r="DT34" s="641"/>
      <c r="DU34" s="641"/>
      <c r="DV34" s="642"/>
      <c r="DW34" s="643">
        <v>14.7</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1347993</v>
      </c>
      <c r="S35" s="641"/>
      <c r="T35" s="641"/>
      <c r="U35" s="641"/>
      <c r="V35" s="641"/>
      <c r="W35" s="641"/>
      <c r="X35" s="641"/>
      <c r="Y35" s="642"/>
      <c r="Z35" s="677">
        <v>0.2</v>
      </c>
      <c r="AA35" s="677"/>
      <c r="AB35" s="677"/>
      <c r="AC35" s="677"/>
      <c r="AD35" s="678" t="s">
        <v>130</v>
      </c>
      <c r="AE35" s="678"/>
      <c r="AF35" s="678"/>
      <c r="AG35" s="678"/>
      <c r="AH35" s="678"/>
      <c r="AI35" s="678"/>
      <c r="AJ35" s="678"/>
      <c r="AK35" s="678"/>
      <c r="AL35" s="643" t="s">
        <v>245</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3076225</v>
      </c>
      <c r="CS35" s="659"/>
      <c r="CT35" s="659"/>
      <c r="CU35" s="659"/>
      <c r="CV35" s="659"/>
      <c r="CW35" s="659"/>
      <c r="CX35" s="659"/>
      <c r="CY35" s="660"/>
      <c r="CZ35" s="643">
        <v>0.5</v>
      </c>
      <c r="DA35" s="661"/>
      <c r="DB35" s="661"/>
      <c r="DC35" s="662"/>
      <c r="DD35" s="646">
        <v>2486813</v>
      </c>
      <c r="DE35" s="659"/>
      <c r="DF35" s="659"/>
      <c r="DG35" s="659"/>
      <c r="DH35" s="659"/>
      <c r="DI35" s="659"/>
      <c r="DJ35" s="659"/>
      <c r="DK35" s="660"/>
      <c r="DL35" s="646">
        <v>2117637</v>
      </c>
      <c r="DM35" s="659"/>
      <c r="DN35" s="659"/>
      <c r="DO35" s="659"/>
      <c r="DP35" s="659"/>
      <c r="DQ35" s="659"/>
      <c r="DR35" s="659"/>
      <c r="DS35" s="659"/>
      <c r="DT35" s="659"/>
      <c r="DU35" s="659"/>
      <c r="DV35" s="660"/>
      <c r="DW35" s="643">
        <v>0.6</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1850996</v>
      </c>
      <c r="S36" s="641"/>
      <c r="T36" s="641"/>
      <c r="U36" s="641"/>
      <c r="V36" s="641"/>
      <c r="W36" s="641"/>
      <c r="X36" s="641"/>
      <c r="Y36" s="642"/>
      <c r="Z36" s="677">
        <v>0.3</v>
      </c>
      <c r="AA36" s="677"/>
      <c r="AB36" s="677"/>
      <c r="AC36" s="677"/>
      <c r="AD36" s="678" t="s">
        <v>130</v>
      </c>
      <c r="AE36" s="678"/>
      <c r="AF36" s="678"/>
      <c r="AG36" s="678"/>
      <c r="AH36" s="678"/>
      <c r="AI36" s="678"/>
      <c r="AJ36" s="678"/>
      <c r="AK36" s="678"/>
      <c r="AL36" s="643" t="s">
        <v>130</v>
      </c>
      <c r="AM36" s="644"/>
      <c r="AN36" s="644"/>
      <c r="AO36" s="679"/>
      <c r="AP36" s="235"/>
      <c r="AQ36" s="692" t="s">
        <v>331</v>
      </c>
      <c r="AR36" s="693"/>
      <c r="AS36" s="693"/>
      <c r="AT36" s="693"/>
      <c r="AU36" s="693"/>
      <c r="AV36" s="693"/>
      <c r="AW36" s="693"/>
      <c r="AX36" s="693"/>
      <c r="AY36" s="694"/>
      <c r="AZ36" s="695">
        <v>63217590</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t="s">
        <v>130</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43094518</v>
      </c>
      <c r="CS36" s="641"/>
      <c r="CT36" s="641"/>
      <c r="CU36" s="641"/>
      <c r="CV36" s="641"/>
      <c r="CW36" s="641"/>
      <c r="CX36" s="641"/>
      <c r="CY36" s="642"/>
      <c r="CZ36" s="643">
        <v>6.9</v>
      </c>
      <c r="DA36" s="661"/>
      <c r="DB36" s="661"/>
      <c r="DC36" s="662"/>
      <c r="DD36" s="646">
        <v>38826206</v>
      </c>
      <c r="DE36" s="641"/>
      <c r="DF36" s="641"/>
      <c r="DG36" s="641"/>
      <c r="DH36" s="641"/>
      <c r="DI36" s="641"/>
      <c r="DJ36" s="641"/>
      <c r="DK36" s="642"/>
      <c r="DL36" s="646">
        <v>30632578</v>
      </c>
      <c r="DM36" s="641"/>
      <c r="DN36" s="641"/>
      <c r="DO36" s="641"/>
      <c r="DP36" s="641"/>
      <c r="DQ36" s="641"/>
      <c r="DR36" s="641"/>
      <c r="DS36" s="641"/>
      <c r="DT36" s="641"/>
      <c r="DU36" s="641"/>
      <c r="DV36" s="642"/>
      <c r="DW36" s="643">
        <v>9.1</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3584297</v>
      </c>
      <c r="S37" s="641"/>
      <c r="T37" s="641"/>
      <c r="U37" s="641"/>
      <c r="V37" s="641"/>
      <c r="W37" s="641"/>
      <c r="X37" s="641"/>
      <c r="Y37" s="642"/>
      <c r="Z37" s="677">
        <v>0.6</v>
      </c>
      <c r="AA37" s="677"/>
      <c r="AB37" s="677"/>
      <c r="AC37" s="677"/>
      <c r="AD37" s="678" t="s">
        <v>130</v>
      </c>
      <c r="AE37" s="678"/>
      <c r="AF37" s="678"/>
      <c r="AG37" s="678"/>
      <c r="AH37" s="678"/>
      <c r="AI37" s="678"/>
      <c r="AJ37" s="678"/>
      <c r="AK37" s="678"/>
      <c r="AL37" s="643" t="s">
        <v>245</v>
      </c>
      <c r="AM37" s="644"/>
      <c r="AN37" s="644"/>
      <c r="AO37" s="679"/>
      <c r="AQ37" s="680" t="s">
        <v>335</v>
      </c>
      <c r="AR37" s="681"/>
      <c r="AS37" s="681"/>
      <c r="AT37" s="681"/>
      <c r="AU37" s="681"/>
      <c r="AV37" s="681"/>
      <c r="AW37" s="681"/>
      <c r="AX37" s="681"/>
      <c r="AY37" s="682"/>
      <c r="AZ37" s="640">
        <v>19260495</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-739392</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390660</v>
      </c>
      <c r="CS37" s="659"/>
      <c r="CT37" s="659"/>
      <c r="CU37" s="659"/>
      <c r="CV37" s="659"/>
      <c r="CW37" s="659"/>
      <c r="CX37" s="659"/>
      <c r="CY37" s="660"/>
      <c r="CZ37" s="643">
        <v>0.1</v>
      </c>
      <c r="DA37" s="661"/>
      <c r="DB37" s="661"/>
      <c r="DC37" s="662"/>
      <c r="DD37" s="646">
        <v>389393</v>
      </c>
      <c r="DE37" s="659"/>
      <c r="DF37" s="659"/>
      <c r="DG37" s="659"/>
      <c r="DH37" s="659"/>
      <c r="DI37" s="659"/>
      <c r="DJ37" s="659"/>
      <c r="DK37" s="660"/>
      <c r="DL37" s="646">
        <v>378112</v>
      </c>
      <c r="DM37" s="659"/>
      <c r="DN37" s="659"/>
      <c r="DO37" s="659"/>
      <c r="DP37" s="659"/>
      <c r="DQ37" s="659"/>
      <c r="DR37" s="659"/>
      <c r="DS37" s="659"/>
      <c r="DT37" s="659"/>
      <c r="DU37" s="659"/>
      <c r="DV37" s="660"/>
      <c r="DW37" s="643">
        <v>0.1</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39721122</v>
      </c>
      <c r="S38" s="641"/>
      <c r="T38" s="641"/>
      <c r="U38" s="641"/>
      <c r="V38" s="641"/>
      <c r="W38" s="641"/>
      <c r="X38" s="641"/>
      <c r="Y38" s="642"/>
      <c r="Z38" s="677">
        <v>6.3</v>
      </c>
      <c r="AA38" s="677"/>
      <c r="AB38" s="677"/>
      <c r="AC38" s="677"/>
      <c r="AD38" s="678">
        <v>95615</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5002660</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142166</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38491346</v>
      </c>
      <c r="CS38" s="641"/>
      <c r="CT38" s="641"/>
      <c r="CU38" s="641"/>
      <c r="CV38" s="641"/>
      <c r="CW38" s="641"/>
      <c r="CX38" s="641"/>
      <c r="CY38" s="642"/>
      <c r="CZ38" s="643">
        <v>6.1</v>
      </c>
      <c r="DA38" s="661"/>
      <c r="DB38" s="661"/>
      <c r="DC38" s="662"/>
      <c r="DD38" s="646">
        <v>31656324</v>
      </c>
      <c r="DE38" s="641"/>
      <c r="DF38" s="641"/>
      <c r="DG38" s="641"/>
      <c r="DH38" s="641"/>
      <c r="DI38" s="641"/>
      <c r="DJ38" s="641"/>
      <c r="DK38" s="642"/>
      <c r="DL38" s="646">
        <v>25323232</v>
      </c>
      <c r="DM38" s="641"/>
      <c r="DN38" s="641"/>
      <c r="DO38" s="641"/>
      <c r="DP38" s="641"/>
      <c r="DQ38" s="641"/>
      <c r="DR38" s="641"/>
      <c r="DS38" s="641"/>
      <c r="DT38" s="641"/>
      <c r="DU38" s="641"/>
      <c r="DV38" s="642"/>
      <c r="DW38" s="643">
        <v>7.5</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82609050</v>
      </c>
      <c r="S39" s="641"/>
      <c r="T39" s="641"/>
      <c r="U39" s="641"/>
      <c r="V39" s="641"/>
      <c r="W39" s="641"/>
      <c r="X39" s="641"/>
      <c r="Y39" s="642"/>
      <c r="Z39" s="677">
        <v>13.1</v>
      </c>
      <c r="AA39" s="677"/>
      <c r="AB39" s="677"/>
      <c r="AC39" s="677"/>
      <c r="AD39" s="678" t="s">
        <v>245</v>
      </c>
      <c r="AE39" s="678"/>
      <c r="AF39" s="678"/>
      <c r="AG39" s="678"/>
      <c r="AH39" s="678"/>
      <c r="AI39" s="678"/>
      <c r="AJ39" s="678"/>
      <c r="AK39" s="678"/>
      <c r="AL39" s="643" t="s">
        <v>245</v>
      </c>
      <c r="AM39" s="644"/>
      <c r="AN39" s="644"/>
      <c r="AO39" s="679"/>
      <c r="AQ39" s="680" t="s">
        <v>343</v>
      </c>
      <c r="AR39" s="681"/>
      <c r="AS39" s="681"/>
      <c r="AT39" s="681"/>
      <c r="AU39" s="681"/>
      <c r="AV39" s="681"/>
      <c r="AW39" s="681"/>
      <c r="AX39" s="681"/>
      <c r="AY39" s="682"/>
      <c r="AZ39" s="640">
        <v>969259</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215143</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2577151</v>
      </c>
      <c r="CS39" s="659"/>
      <c r="CT39" s="659"/>
      <c r="CU39" s="659"/>
      <c r="CV39" s="659"/>
      <c r="CW39" s="659"/>
      <c r="CX39" s="659"/>
      <c r="CY39" s="660"/>
      <c r="CZ39" s="643">
        <v>0.4</v>
      </c>
      <c r="DA39" s="661"/>
      <c r="DB39" s="661"/>
      <c r="DC39" s="662"/>
      <c r="DD39" s="646">
        <v>1162579</v>
      </c>
      <c r="DE39" s="659"/>
      <c r="DF39" s="659"/>
      <c r="DG39" s="659"/>
      <c r="DH39" s="659"/>
      <c r="DI39" s="659"/>
      <c r="DJ39" s="659"/>
      <c r="DK39" s="660"/>
      <c r="DL39" s="646" t="s">
        <v>245</v>
      </c>
      <c r="DM39" s="659"/>
      <c r="DN39" s="659"/>
      <c r="DO39" s="659"/>
      <c r="DP39" s="659"/>
      <c r="DQ39" s="659"/>
      <c r="DR39" s="659"/>
      <c r="DS39" s="659"/>
      <c r="DT39" s="659"/>
      <c r="DU39" s="659"/>
      <c r="DV39" s="660"/>
      <c r="DW39" s="643" t="s">
        <v>130</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v>1487400</v>
      </c>
      <c r="S40" s="641"/>
      <c r="T40" s="641"/>
      <c r="U40" s="641"/>
      <c r="V40" s="641"/>
      <c r="W40" s="641"/>
      <c r="X40" s="641"/>
      <c r="Y40" s="642"/>
      <c r="Z40" s="677">
        <v>0.2</v>
      </c>
      <c r="AA40" s="677"/>
      <c r="AB40" s="677"/>
      <c r="AC40" s="677"/>
      <c r="AD40" s="678" t="s">
        <v>245</v>
      </c>
      <c r="AE40" s="678"/>
      <c r="AF40" s="678"/>
      <c r="AG40" s="678"/>
      <c r="AH40" s="678"/>
      <c r="AI40" s="678"/>
      <c r="AJ40" s="678"/>
      <c r="AK40" s="678"/>
      <c r="AL40" s="643" t="s">
        <v>130</v>
      </c>
      <c r="AM40" s="644"/>
      <c r="AN40" s="644"/>
      <c r="AO40" s="679"/>
      <c r="AQ40" s="680" t="s">
        <v>347</v>
      </c>
      <c r="AR40" s="681"/>
      <c r="AS40" s="681"/>
      <c r="AT40" s="681"/>
      <c r="AU40" s="681"/>
      <c r="AV40" s="681"/>
      <c r="AW40" s="681"/>
      <c r="AX40" s="681"/>
      <c r="AY40" s="682"/>
      <c r="AZ40" s="640">
        <v>580908</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104</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36450298</v>
      </c>
      <c r="CS40" s="641"/>
      <c r="CT40" s="641"/>
      <c r="CU40" s="641"/>
      <c r="CV40" s="641"/>
      <c r="CW40" s="641"/>
      <c r="CX40" s="641"/>
      <c r="CY40" s="642"/>
      <c r="CZ40" s="643">
        <v>5.8</v>
      </c>
      <c r="DA40" s="661"/>
      <c r="DB40" s="661"/>
      <c r="DC40" s="662"/>
      <c r="DD40" s="646">
        <v>3790339</v>
      </c>
      <c r="DE40" s="641"/>
      <c r="DF40" s="641"/>
      <c r="DG40" s="641"/>
      <c r="DH40" s="641"/>
      <c r="DI40" s="641"/>
      <c r="DJ40" s="641"/>
      <c r="DK40" s="642"/>
      <c r="DL40" s="646">
        <v>24322</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28911000</v>
      </c>
      <c r="S41" s="641"/>
      <c r="T41" s="641"/>
      <c r="U41" s="641"/>
      <c r="V41" s="641"/>
      <c r="W41" s="641"/>
      <c r="X41" s="641"/>
      <c r="Y41" s="642"/>
      <c r="Z41" s="677">
        <v>4.5999999999999996</v>
      </c>
      <c r="AA41" s="677"/>
      <c r="AB41" s="677"/>
      <c r="AC41" s="677"/>
      <c r="AD41" s="678" t="s">
        <v>245</v>
      </c>
      <c r="AE41" s="678"/>
      <c r="AF41" s="678"/>
      <c r="AG41" s="678"/>
      <c r="AH41" s="678"/>
      <c r="AI41" s="678"/>
      <c r="AJ41" s="678"/>
      <c r="AK41" s="678"/>
      <c r="AL41" s="643" t="s">
        <v>245</v>
      </c>
      <c r="AM41" s="644"/>
      <c r="AN41" s="644"/>
      <c r="AO41" s="679"/>
      <c r="AQ41" s="680" t="s">
        <v>352</v>
      </c>
      <c r="AR41" s="681"/>
      <c r="AS41" s="681"/>
      <c r="AT41" s="681"/>
      <c r="AU41" s="681"/>
      <c r="AV41" s="681"/>
      <c r="AW41" s="681"/>
      <c r="AX41" s="681"/>
      <c r="AY41" s="682"/>
      <c r="AZ41" s="640">
        <v>9010560</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t="s">
        <v>130</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130</v>
      </c>
      <c r="CS41" s="659"/>
      <c r="CT41" s="659"/>
      <c r="CU41" s="659"/>
      <c r="CV41" s="659"/>
      <c r="CW41" s="659"/>
      <c r="CX41" s="659"/>
      <c r="CY41" s="660"/>
      <c r="CZ41" s="643" t="s">
        <v>130</v>
      </c>
      <c r="DA41" s="661"/>
      <c r="DB41" s="661"/>
      <c r="DC41" s="662"/>
      <c r="DD41" s="646" t="s">
        <v>130</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630898218</v>
      </c>
      <c r="S42" s="663"/>
      <c r="T42" s="663"/>
      <c r="U42" s="663"/>
      <c r="V42" s="663"/>
      <c r="W42" s="663"/>
      <c r="X42" s="663"/>
      <c r="Y42" s="665"/>
      <c r="Z42" s="666">
        <v>100</v>
      </c>
      <c r="AA42" s="666"/>
      <c r="AB42" s="666"/>
      <c r="AC42" s="666"/>
      <c r="AD42" s="667">
        <v>305995235</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28393708</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367</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66426899</v>
      </c>
      <c r="CS42" s="641"/>
      <c r="CT42" s="641"/>
      <c r="CU42" s="641"/>
      <c r="CV42" s="641"/>
      <c r="CW42" s="641"/>
      <c r="CX42" s="641"/>
      <c r="CY42" s="642"/>
      <c r="CZ42" s="643">
        <v>10.6</v>
      </c>
      <c r="DA42" s="644"/>
      <c r="DB42" s="644"/>
      <c r="DC42" s="645"/>
      <c r="DD42" s="646">
        <v>4439042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1672598</v>
      </c>
      <c r="CS43" s="659"/>
      <c r="CT43" s="659"/>
      <c r="CU43" s="659"/>
      <c r="CV43" s="659"/>
      <c r="CW43" s="659"/>
      <c r="CX43" s="659"/>
      <c r="CY43" s="660"/>
      <c r="CZ43" s="643">
        <v>0.3</v>
      </c>
      <c r="DA43" s="661"/>
      <c r="DB43" s="661"/>
      <c r="DC43" s="662"/>
      <c r="DD43" s="646">
        <v>1643965</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58828827</v>
      </c>
      <c r="CS44" s="641"/>
      <c r="CT44" s="641"/>
      <c r="CU44" s="641"/>
      <c r="CV44" s="641"/>
      <c r="CW44" s="641"/>
      <c r="CX44" s="641"/>
      <c r="CY44" s="642"/>
      <c r="CZ44" s="643">
        <v>9.4</v>
      </c>
      <c r="DA44" s="644"/>
      <c r="DB44" s="644"/>
      <c r="DC44" s="645"/>
      <c r="DD44" s="646">
        <v>4326823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21177935</v>
      </c>
      <c r="CS45" s="659"/>
      <c r="CT45" s="659"/>
      <c r="CU45" s="659"/>
      <c r="CV45" s="659"/>
      <c r="CW45" s="659"/>
      <c r="CX45" s="659"/>
      <c r="CY45" s="660"/>
      <c r="CZ45" s="643">
        <v>3.4</v>
      </c>
      <c r="DA45" s="661"/>
      <c r="DB45" s="661"/>
      <c r="DC45" s="662"/>
      <c r="DD45" s="646">
        <v>600449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34216261</v>
      </c>
      <c r="CS46" s="641"/>
      <c r="CT46" s="641"/>
      <c r="CU46" s="641"/>
      <c r="CV46" s="641"/>
      <c r="CW46" s="641"/>
      <c r="CX46" s="641"/>
      <c r="CY46" s="642"/>
      <c r="CZ46" s="643">
        <v>5.5</v>
      </c>
      <c r="DA46" s="644"/>
      <c r="DB46" s="644"/>
      <c r="DC46" s="645"/>
      <c r="DD46" s="646">
        <v>3682822</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7598072</v>
      </c>
      <c r="CS47" s="659"/>
      <c r="CT47" s="659"/>
      <c r="CU47" s="659"/>
      <c r="CV47" s="659"/>
      <c r="CW47" s="659"/>
      <c r="CX47" s="659"/>
      <c r="CY47" s="660"/>
      <c r="CZ47" s="643">
        <v>1.2</v>
      </c>
      <c r="DA47" s="661"/>
      <c r="DB47" s="661"/>
      <c r="DC47" s="662"/>
      <c r="DD47" s="646">
        <v>112219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130</v>
      </c>
      <c r="CS48" s="641"/>
      <c r="CT48" s="641"/>
      <c r="CU48" s="641"/>
      <c r="CV48" s="641"/>
      <c r="CW48" s="641"/>
      <c r="CX48" s="641"/>
      <c r="CY48" s="642"/>
      <c r="CZ48" s="643" t="s">
        <v>130</v>
      </c>
      <c r="DA48" s="644"/>
      <c r="DB48" s="644"/>
      <c r="DC48" s="645"/>
      <c r="DD48" s="646" t="s">
        <v>245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626662840</v>
      </c>
      <c r="CS49" s="625"/>
      <c r="CT49" s="625"/>
      <c r="CU49" s="625"/>
      <c r="CV49" s="625"/>
      <c r="CW49" s="625"/>
      <c r="CX49" s="625"/>
      <c r="CY49" s="626"/>
      <c r="CZ49" s="627">
        <v>100</v>
      </c>
      <c r="DA49" s="628"/>
      <c r="DB49" s="628"/>
      <c r="DC49" s="629"/>
      <c r="DD49" s="630">
        <v>359401946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04JIu/bvDhjLWor4diW/ob17duqVOrbRTaVwxtQKImKv4A+5hRcajv8tG9cE8gOIIaxLfWeLk/3EHgbOdDEUug==" saltValue="JWph8m6BhSLzz8UeDWyzr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654765</v>
      </c>
      <c r="R7" s="1160"/>
      <c r="S7" s="1160"/>
      <c r="T7" s="1160"/>
      <c r="U7" s="1160"/>
      <c r="V7" s="1160">
        <v>650871</v>
      </c>
      <c r="W7" s="1160"/>
      <c r="X7" s="1160"/>
      <c r="Y7" s="1160"/>
      <c r="Z7" s="1160"/>
      <c r="AA7" s="1160">
        <v>3894</v>
      </c>
      <c r="AB7" s="1160"/>
      <c r="AC7" s="1160"/>
      <c r="AD7" s="1160"/>
      <c r="AE7" s="1161"/>
      <c r="AF7" s="1162">
        <v>1835</v>
      </c>
      <c r="AG7" s="1163"/>
      <c r="AH7" s="1163"/>
      <c r="AI7" s="1163"/>
      <c r="AJ7" s="1164"/>
      <c r="AK7" s="1146">
        <v>32021</v>
      </c>
      <c r="AL7" s="1147"/>
      <c r="AM7" s="1147"/>
      <c r="AN7" s="1147"/>
      <c r="AO7" s="1147"/>
      <c r="AP7" s="1147">
        <v>1100850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612</v>
      </c>
      <c r="BT7" s="1151"/>
      <c r="BU7" s="1151"/>
      <c r="BV7" s="1151"/>
      <c r="BW7" s="1151"/>
      <c r="BX7" s="1151"/>
      <c r="BY7" s="1151"/>
      <c r="BZ7" s="1151"/>
      <c r="CA7" s="1151"/>
      <c r="CB7" s="1151"/>
      <c r="CC7" s="1151"/>
      <c r="CD7" s="1151"/>
      <c r="CE7" s="1151"/>
      <c r="CF7" s="1151"/>
      <c r="CG7" s="1152"/>
      <c r="CH7" s="1143">
        <v>95</v>
      </c>
      <c r="CI7" s="1144"/>
      <c r="CJ7" s="1144"/>
      <c r="CK7" s="1144"/>
      <c r="CL7" s="1145"/>
      <c r="CM7" s="1143">
        <v>2908</v>
      </c>
      <c r="CN7" s="1144"/>
      <c r="CO7" s="1144"/>
      <c r="CP7" s="1144"/>
      <c r="CQ7" s="1145"/>
      <c r="CR7" s="1143">
        <v>224</v>
      </c>
      <c r="CS7" s="1144"/>
      <c r="CT7" s="1144"/>
      <c r="CU7" s="1144"/>
      <c r="CV7" s="1145"/>
      <c r="CW7" s="1143" t="s">
        <v>604</v>
      </c>
      <c r="CX7" s="1144"/>
      <c r="CY7" s="1144"/>
      <c r="CZ7" s="1144"/>
      <c r="DA7" s="1145"/>
      <c r="DB7" s="1143" t="s">
        <v>604</v>
      </c>
      <c r="DC7" s="1144"/>
      <c r="DD7" s="1144"/>
      <c r="DE7" s="1144"/>
      <c r="DF7" s="1145"/>
      <c r="DG7" s="1143" t="s">
        <v>604</v>
      </c>
      <c r="DH7" s="1144"/>
      <c r="DI7" s="1144"/>
      <c r="DJ7" s="1144"/>
      <c r="DK7" s="1145"/>
      <c r="DL7" s="1143" t="s">
        <v>604</v>
      </c>
      <c r="DM7" s="1144"/>
      <c r="DN7" s="1144"/>
      <c r="DO7" s="1144"/>
      <c r="DP7" s="1145"/>
      <c r="DQ7" s="1143" t="s">
        <v>604</v>
      </c>
      <c r="DR7" s="1144"/>
      <c r="DS7" s="1144"/>
      <c r="DT7" s="1144"/>
      <c r="DU7" s="1145"/>
      <c r="DV7" s="1170"/>
      <c r="DW7" s="1171"/>
      <c r="DX7" s="1171"/>
      <c r="DY7" s="1171"/>
      <c r="DZ7" s="1172"/>
      <c r="EA7" s="255"/>
    </row>
    <row r="8" spans="1:131" s="256" customFormat="1" ht="26.25" customHeight="1" x14ac:dyDescent="0.15">
      <c r="A8" s="262">
        <v>2</v>
      </c>
      <c r="B8" s="1092" t="s">
        <v>392</v>
      </c>
      <c r="C8" s="1093"/>
      <c r="D8" s="1093"/>
      <c r="E8" s="1093"/>
      <c r="F8" s="1093"/>
      <c r="G8" s="1093"/>
      <c r="H8" s="1093"/>
      <c r="I8" s="1093"/>
      <c r="J8" s="1093"/>
      <c r="K8" s="1093"/>
      <c r="L8" s="1093"/>
      <c r="M8" s="1093"/>
      <c r="N8" s="1093"/>
      <c r="O8" s="1093"/>
      <c r="P8" s="1094"/>
      <c r="Q8" s="1098">
        <v>3</v>
      </c>
      <c r="R8" s="1099"/>
      <c r="S8" s="1099"/>
      <c r="T8" s="1099"/>
      <c r="U8" s="1099"/>
      <c r="V8" s="1099">
        <v>3</v>
      </c>
      <c r="W8" s="1099"/>
      <c r="X8" s="1099"/>
      <c r="Y8" s="1099"/>
      <c r="Z8" s="1099"/>
      <c r="AA8" s="1099">
        <v>0</v>
      </c>
      <c r="AB8" s="1099"/>
      <c r="AC8" s="1099"/>
      <c r="AD8" s="1099"/>
      <c r="AE8" s="1100"/>
      <c r="AF8" s="1074">
        <v>0</v>
      </c>
      <c r="AG8" s="1075"/>
      <c r="AH8" s="1075"/>
      <c r="AI8" s="1075"/>
      <c r="AJ8" s="1076"/>
      <c r="AK8" s="1141" t="s">
        <v>604</v>
      </c>
      <c r="AL8" s="1142"/>
      <c r="AM8" s="1142"/>
      <c r="AN8" s="1142"/>
      <c r="AO8" s="1142"/>
      <c r="AP8" s="1142">
        <v>2</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613</v>
      </c>
      <c r="BT8" s="1070"/>
      <c r="BU8" s="1070"/>
      <c r="BV8" s="1070"/>
      <c r="BW8" s="1070"/>
      <c r="BX8" s="1070"/>
      <c r="BY8" s="1070"/>
      <c r="BZ8" s="1070"/>
      <c r="CA8" s="1070"/>
      <c r="CB8" s="1070"/>
      <c r="CC8" s="1070"/>
      <c r="CD8" s="1070"/>
      <c r="CE8" s="1070"/>
      <c r="CF8" s="1070"/>
      <c r="CG8" s="1071"/>
      <c r="CH8" s="1044">
        <v>27</v>
      </c>
      <c r="CI8" s="1045"/>
      <c r="CJ8" s="1045"/>
      <c r="CK8" s="1045"/>
      <c r="CL8" s="1046"/>
      <c r="CM8" s="1044">
        <v>2422</v>
      </c>
      <c r="CN8" s="1045"/>
      <c r="CO8" s="1045"/>
      <c r="CP8" s="1045"/>
      <c r="CQ8" s="1046"/>
      <c r="CR8" s="1044">
        <v>0</v>
      </c>
      <c r="CS8" s="1045"/>
      <c r="CT8" s="1045"/>
      <c r="CU8" s="1045"/>
      <c r="CV8" s="1046"/>
      <c r="CW8" s="1044">
        <v>55</v>
      </c>
      <c r="CX8" s="1045"/>
      <c r="CY8" s="1045"/>
      <c r="CZ8" s="1045"/>
      <c r="DA8" s="1046"/>
      <c r="DB8" s="1044" t="s">
        <v>604</v>
      </c>
      <c r="DC8" s="1045"/>
      <c r="DD8" s="1045"/>
      <c r="DE8" s="1045"/>
      <c r="DF8" s="1046"/>
      <c r="DG8" s="1044" t="s">
        <v>604</v>
      </c>
      <c r="DH8" s="1045"/>
      <c r="DI8" s="1045"/>
      <c r="DJ8" s="1045"/>
      <c r="DK8" s="1046"/>
      <c r="DL8" s="1044" t="s">
        <v>604</v>
      </c>
      <c r="DM8" s="1045"/>
      <c r="DN8" s="1045"/>
      <c r="DO8" s="1045"/>
      <c r="DP8" s="1046"/>
      <c r="DQ8" s="1044" t="s">
        <v>604</v>
      </c>
      <c r="DR8" s="1045"/>
      <c r="DS8" s="1045"/>
      <c r="DT8" s="1045"/>
      <c r="DU8" s="1046"/>
      <c r="DV8" s="1047"/>
      <c r="DW8" s="1048"/>
      <c r="DX8" s="1048"/>
      <c r="DY8" s="1048"/>
      <c r="DZ8" s="1049"/>
      <c r="EA8" s="255"/>
    </row>
    <row r="9" spans="1:131" s="256" customFormat="1" ht="26.25" customHeight="1" x14ac:dyDescent="0.15">
      <c r="A9" s="262">
        <v>3</v>
      </c>
      <c r="B9" s="1092" t="s">
        <v>393</v>
      </c>
      <c r="C9" s="1093"/>
      <c r="D9" s="1093"/>
      <c r="E9" s="1093"/>
      <c r="F9" s="1093"/>
      <c r="G9" s="1093"/>
      <c r="H9" s="1093"/>
      <c r="I9" s="1093"/>
      <c r="J9" s="1093"/>
      <c r="K9" s="1093"/>
      <c r="L9" s="1093"/>
      <c r="M9" s="1093"/>
      <c r="N9" s="1093"/>
      <c r="O9" s="1093"/>
      <c r="P9" s="1094"/>
      <c r="Q9" s="1098">
        <v>852</v>
      </c>
      <c r="R9" s="1099"/>
      <c r="S9" s="1099"/>
      <c r="T9" s="1099"/>
      <c r="U9" s="1099"/>
      <c r="V9" s="1099">
        <v>375</v>
      </c>
      <c r="W9" s="1099"/>
      <c r="X9" s="1099"/>
      <c r="Y9" s="1099"/>
      <c r="Z9" s="1099"/>
      <c r="AA9" s="1099">
        <v>477</v>
      </c>
      <c r="AB9" s="1099"/>
      <c r="AC9" s="1099"/>
      <c r="AD9" s="1099"/>
      <c r="AE9" s="1100"/>
      <c r="AF9" s="1074" t="s">
        <v>394</v>
      </c>
      <c r="AG9" s="1075"/>
      <c r="AH9" s="1075"/>
      <c r="AI9" s="1075"/>
      <c r="AJ9" s="1076"/>
      <c r="AK9" s="1141" t="s">
        <v>604</v>
      </c>
      <c r="AL9" s="1142"/>
      <c r="AM9" s="1142"/>
      <c r="AN9" s="1142"/>
      <c r="AO9" s="1142"/>
      <c r="AP9" s="1142">
        <v>4183</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614</v>
      </c>
      <c r="BT9" s="1070"/>
      <c r="BU9" s="1070"/>
      <c r="BV9" s="1070"/>
      <c r="BW9" s="1070"/>
      <c r="BX9" s="1070"/>
      <c r="BY9" s="1070"/>
      <c r="BZ9" s="1070"/>
      <c r="CA9" s="1070"/>
      <c r="CB9" s="1070"/>
      <c r="CC9" s="1070"/>
      <c r="CD9" s="1070"/>
      <c r="CE9" s="1070"/>
      <c r="CF9" s="1070"/>
      <c r="CG9" s="1071"/>
      <c r="CH9" s="1044">
        <v>-168</v>
      </c>
      <c r="CI9" s="1045"/>
      <c r="CJ9" s="1045"/>
      <c r="CK9" s="1045"/>
      <c r="CL9" s="1046"/>
      <c r="CM9" s="1044">
        <v>347</v>
      </c>
      <c r="CN9" s="1045"/>
      <c r="CO9" s="1045"/>
      <c r="CP9" s="1045"/>
      <c r="CQ9" s="1046"/>
      <c r="CR9" s="1044">
        <v>2174</v>
      </c>
      <c r="CS9" s="1045"/>
      <c r="CT9" s="1045"/>
      <c r="CU9" s="1045"/>
      <c r="CV9" s="1046"/>
      <c r="CW9" s="1044">
        <v>765</v>
      </c>
      <c r="CX9" s="1045"/>
      <c r="CY9" s="1045"/>
      <c r="CZ9" s="1045"/>
      <c r="DA9" s="1046"/>
      <c r="DB9" s="1044" t="s">
        <v>604</v>
      </c>
      <c r="DC9" s="1045"/>
      <c r="DD9" s="1045"/>
      <c r="DE9" s="1045"/>
      <c r="DF9" s="1046"/>
      <c r="DG9" s="1044" t="s">
        <v>604</v>
      </c>
      <c r="DH9" s="1045"/>
      <c r="DI9" s="1045"/>
      <c r="DJ9" s="1045"/>
      <c r="DK9" s="1046"/>
      <c r="DL9" s="1044" t="s">
        <v>604</v>
      </c>
      <c r="DM9" s="1045"/>
      <c r="DN9" s="1045"/>
      <c r="DO9" s="1045"/>
      <c r="DP9" s="1046"/>
      <c r="DQ9" s="1044" t="s">
        <v>604</v>
      </c>
      <c r="DR9" s="1045"/>
      <c r="DS9" s="1045"/>
      <c r="DT9" s="1045"/>
      <c r="DU9" s="1046"/>
      <c r="DV9" s="1047"/>
      <c r="DW9" s="1048"/>
      <c r="DX9" s="1048"/>
      <c r="DY9" s="1048"/>
      <c r="DZ9" s="1049"/>
      <c r="EA9" s="255"/>
    </row>
    <row r="10" spans="1:131" s="256" customFormat="1" ht="26.25" customHeight="1" x14ac:dyDescent="0.15">
      <c r="A10" s="262">
        <v>4</v>
      </c>
      <c r="B10" s="1092" t="s">
        <v>395</v>
      </c>
      <c r="C10" s="1093"/>
      <c r="D10" s="1093"/>
      <c r="E10" s="1093"/>
      <c r="F10" s="1093"/>
      <c r="G10" s="1093"/>
      <c r="H10" s="1093"/>
      <c r="I10" s="1093"/>
      <c r="J10" s="1093"/>
      <c r="K10" s="1093"/>
      <c r="L10" s="1093"/>
      <c r="M10" s="1093"/>
      <c r="N10" s="1093"/>
      <c r="O10" s="1093"/>
      <c r="P10" s="1094"/>
      <c r="Q10" s="1098">
        <v>48</v>
      </c>
      <c r="R10" s="1099"/>
      <c r="S10" s="1099"/>
      <c r="T10" s="1099"/>
      <c r="U10" s="1099"/>
      <c r="V10" s="1099">
        <v>40</v>
      </c>
      <c r="W10" s="1099"/>
      <c r="X10" s="1099"/>
      <c r="Y10" s="1099"/>
      <c r="Z10" s="1099"/>
      <c r="AA10" s="1099">
        <v>8</v>
      </c>
      <c r="AB10" s="1099"/>
      <c r="AC10" s="1099"/>
      <c r="AD10" s="1099"/>
      <c r="AE10" s="1100"/>
      <c r="AF10" s="1074">
        <v>8</v>
      </c>
      <c r="AG10" s="1075"/>
      <c r="AH10" s="1075"/>
      <c r="AI10" s="1075"/>
      <c r="AJ10" s="1076"/>
      <c r="AK10" s="1141" t="s">
        <v>604</v>
      </c>
      <c r="AL10" s="1142"/>
      <c r="AM10" s="1142"/>
      <c r="AN10" s="1142"/>
      <c r="AO10" s="1142"/>
      <c r="AP10" s="1142" t="s">
        <v>604</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615</v>
      </c>
      <c r="BT10" s="1070"/>
      <c r="BU10" s="1070"/>
      <c r="BV10" s="1070"/>
      <c r="BW10" s="1070"/>
      <c r="BX10" s="1070"/>
      <c r="BY10" s="1070"/>
      <c r="BZ10" s="1070"/>
      <c r="CA10" s="1070"/>
      <c r="CB10" s="1070"/>
      <c r="CC10" s="1070"/>
      <c r="CD10" s="1070"/>
      <c r="CE10" s="1070"/>
      <c r="CF10" s="1070"/>
      <c r="CG10" s="1071"/>
      <c r="CH10" s="1044">
        <v>-40</v>
      </c>
      <c r="CI10" s="1045"/>
      <c r="CJ10" s="1045"/>
      <c r="CK10" s="1045"/>
      <c r="CL10" s="1046"/>
      <c r="CM10" s="1044">
        <v>510</v>
      </c>
      <c r="CN10" s="1045"/>
      <c r="CO10" s="1045"/>
      <c r="CP10" s="1045"/>
      <c r="CQ10" s="1046"/>
      <c r="CR10" s="1044">
        <v>26</v>
      </c>
      <c r="CS10" s="1045"/>
      <c r="CT10" s="1045"/>
      <c r="CU10" s="1045"/>
      <c r="CV10" s="1046"/>
      <c r="CW10" s="1044">
        <v>326</v>
      </c>
      <c r="CX10" s="1045"/>
      <c r="CY10" s="1045"/>
      <c r="CZ10" s="1045"/>
      <c r="DA10" s="1046"/>
      <c r="DB10" s="1044" t="s">
        <v>604</v>
      </c>
      <c r="DC10" s="1045"/>
      <c r="DD10" s="1045"/>
      <c r="DE10" s="1045"/>
      <c r="DF10" s="1046"/>
      <c r="DG10" s="1044" t="s">
        <v>604</v>
      </c>
      <c r="DH10" s="1045"/>
      <c r="DI10" s="1045"/>
      <c r="DJ10" s="1045"/>
      <c r="DK10" s="1046"/>
      <c r="DL10" s="1044" t="s">
        <v>604</v>
      </c>
      <c r="DM10" s="1045"/>
      <c r="DN10" s="1045"/>
      <c r="DO10" s="1045"/>
      <c r="DP10" s="1046"/>
      <c r="DQ10" s="1044" t="s">
        <v>604</v>
      </c>
      <c r="DR10" s="1045"/>
      <c r="DS10" s="1045"/>
      <c r="DT10" s="1045"/>
      <c r="DU10" s="1046"/>
      <c r="DV10" s="1047"/>
      <c r="DW10" s="1048"/>
      <c r="DX10" s="1048"/>
      <c r="DY10" s="1048"/>
      <c r="DZ10" s="1049"/>
      <c r="EA10" s="255"/>
    </row>
    <row r="11" spans="1:131" s="256" customFormat="1" ht="26.25" customHeight="1" x14ac:dyDescent="0.15">
      <c r="A11" s="262">
        <v>5</v>
      </c>
      <c r="B11" s="1092" t="s">
        <v>396</v>
      </c>
      <c r="C11" s="1093"/>
      <c r="D11" s="1093"/>
      <c r="E11" s="1093"/>
      <c r="F11" s="1093"/>
      <c r="G11" s="1093"/>
      <c r="H11" s="1093"/>
      <c r="I11" s="1093"/>
      <c r="J11" s="1093"/>
      <c r="K11" s="1093"/>
      <c r="L11" s="1093"/>
      <c r="M11" s="1093"/>
      <c r="N11" s="1093"/>
      <c r="O11" s="1093"/>
      <c r="P11" s="1094"/>
      <c r="Q11" s="1098">
        <v>163585</v>
      </c>
      <c r="R11" s="1099"/>
      <c r="S11" s="1099"/>
      <c r="T11" s="1099"/>
      <c r="U11" s="1099"/>
      <c r="V11" s="1099">
        <v>163585</v>
      </c>
      <c r="W11" s="1099"/>
      <c r="X11" s="1099"/>
      <c r="Y11" s="1099"/>
      <c r="Z11" s="1099"/>
      <c r="AA11" s="1099" t="s">
        <v>604</v>
      </c>
      <c r="AB11" s="1099"/>
      <c r="AC11" s="1099"/>
      <c r="AD11" s="1099"/>
      <c r="AE11" s="1100"/>
      <c r="AF11" s="1074" t="s">
        <v>394</v>
      </c>
      <c r="AG11" s="1075"/>
      <c r="AH11" s="1075"/>
      <c r="AI11" s="1075"/>
      <c r="AJ11" s="1076"/>
      <c r="AK11" s="1141">
        <v>107582</v>
      </c>
      <c r="AL11" s="1142"/>
      <c r="AM11" s="1142"/>
      <c r="AN11" s="1142"/>
      <c r="AO11" s="1142"/>
      <c r="AP11" s="1142" t="s">
        <v>604</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616</v>
      </c>
      <c r="BT11" s="1070"/>
      <c r="BU11" s="1070"/>
      <c r="BV11" s="1070"/>
      <c r="BW11" s="1070"/>
      <c r="BX11" s="1070"/>
      <c r="BY11" s="1070"/>
      <c r="BZ11" s="1070"/>
      <c r="CA11" s="1070"/>
      <c r="CB11" s="1070"/>
      <c r="CC11" s="1070"/>
      <c r="CD11" s="1070"/>
      <c r="CE11" s="1070"/>
      <c r="CF11" s="1070"/>
      <c r="CG11" s="1071"/>
      <c r="CH11" s="1044">
        <v>-1</v>
      </c>
      <c r="CI11" s="1045"/>
      <c r="CJ11" s="1045"/>
      <c r="CK11" s="1045"/>
      <c r="CL11" s="1046"/>
      <c r="CM11" s="1044">
        <v>1328</v>
      </c>
      <c r="CN11" s="1045"/>
      <c r="CO11" s="1045"/>
      <c r="CP11" s="1045"/>
      <c r="CQ11" s="1046"/>
      <c r="CR11" s="1044">
        <v>1206</v>
      </c>
      <c r="CS11" s="1045"/>
      <c r="CT11" s="1045"/>
      <c r="CU11" s="1045"/>
      <c r="CV11" s="1046"/>
      <c r="CW11" s="1044">
        <v>262</v>
      </c>
      <c r="CX11" s="1045"/>
      <c r="CY11" s="1045"/>
      <c r="CZ11" s="1045"/>
      <c r="DA11" s="1046"/>
      <c r="DB11" s="1044" t="s">
        <v>604</v>
      </c>
      <c r="DC11" s="1045"/>
      <c r="DD11" s="1045"/>
      <c r="DE11" s="1045"/>
      <c r="DF11" s="1046"/>
      <c r="DG11" s="1044" t="s">
        <v>604</v>
      </c>
      <c r="DH11" s="1045"/>
      <c r="DI11" s="1045"/>
      <c r="DJ11" s="1045"/>
      <c r="DK11" s="1046"/>
      <c r="DL11" s="1044" t="s">
        <v>604</v>
      </c>
      <c r="DM11" s="1045"/>
      <c r="DN11" s="1045"/>
      <c r="DO11" s="1045"/>
      <c r="DP11" s="1046"/>
      <c r="DQ11" s="1044" t="s">
        <v>604</v>
      </c>
      <c r="DR11" s="1045"/>
      <c r="DS11" s="1045"/>
      <c r="DT11" s="1045"/>
      <c r="DU11" s="1046"/>
      <c r="DV11" s="1047"/>
      <c r="DW11" s="1048"/>
      <c r="DX11" s="1048"/>
      <c r="DY11" s="1048"/>
      <c r="DZ11" s="1049"/>
      <c r="EA11" s="255"/>
    </row>
    <row r="12" spans="1:131" s="256" customFormat="1" ht="26.25" customHeight="1" x14ac:dyDescent="0.15">
      <c r="A12" s="262">
        <v>6</v>
      </c>
      <c r="B12" s="1092" t="s">
        <v>397</v>
      </c>
      <c r="C12" s="1093"/>
      <c r="D12" s="1093"/>
      <c r="E12" s="1093"/>
      <c r="F12" s="1093"/>
      <c r="G12" s="1093"/>
      <c r="H12" s="1093"/>
      <c r="I12" s="1093"/>
      <c r="J12" s="1093"/>
      <c r="K12" s="1093"/>
      <c r="L12" s="1093"/>
      <c r="M12" s="1093"/>
      <c r="N12" s="1093"/>
      <c r="O12" s="1093"/>
      <c r="P12" s="1094"/>
      <c r="Q12" s="1098">
        <v>1018</v>
      </c>
      <c r="R12" s="1099"/>
      <c r="S12" s="1099"/>
      <c r="T12" s="1099"/>
      <c r="U12" s="1099"/>
      <c r="V12" s="1099">
        <v>1018</v>
      </c>
      <c r="W12" s="1099"/>
      <c r="X12" s="1099"/>
      <c r="Y12" s="1099"/>
      <c r="Z12" s="1099"/>
      <c r="AA12" s="1099" t="s">
        <v>604</v>
      </c>
      <c r="AB12" s="1099"/>
      <c r="AC12" s="1099"/>
      <c r="AD12" s="1099"/>
      <c r="AE12" s="1100"/>
      <c r="AF12" s="1074" t="s">
        <v>394</v>
      </c>
      <c r="AG12" s="1075"/>
      <c r="AH12" s="1075"/>
      <c r="AI12" s="1075"/>
      <c r="AJ12" s="1076"/>
      <c r="AK12" s="1141">
        <v>97</v>
      </c>
      <c r="AL12" s="1142"/>
      <c r="AM12" s="1142"/>
      <c r="AN12" s="1142"/>
      <c r="AO12" s="1142"/>
      <c r="AP12" s="1142">
        <v>7291</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617</v>
      </c>
      <c r="BT12" s="1070"/>
      <c r="BU12" s="1070"/>
      <c r="BV12" s="1070"/>
      <c r="BW12" s="1070"/>
      <c r="BX12" s="1070"/>
      <c r="BY12" s="1070"/>
      <c r="BZ12" s="1070"/>
      <c r="CA12" s="1070"/>
      <c r="CB12" s="1070"/>
      <c r="CC12" s="1070"/>
      <c r="CD12" s="1070"/>
      <c r="CE12" s="1070"/>
      <c r="CF12" s="1070"/>
      <c r="CG12" s="1071"/>
      <c r="CH12" s="1044">
        <v>1</v>
      </c>
      <c r="CI12" s="1045"/>
      <c r="CJ12" s="1045"/>
      <c r="CK12" s="1045"/>
      <c r="CL12" s="1046"/>
      <c r="CM12" s="1044">
        <v>112</v>
      </c>
      <c r="CN12" s="1045"/>
      <c r="CO12" s="1045"/>
      <c r="CP12" s="1045"/>
      <c r="CQ12" s="1046"/>
      <c r="CR12" s="1044">
        <v>30</v>
      </c>
      <c r="CS12" s="1045"/>
      <c r="CT12" s="1045"/>
      <c r="CU12" s="1045"/>
      <c r="CV12" s="1046"/>
      <c r="CW12" s="1044">
        <v>47</v>
      </c>
      <c r="CX12" s="1045"/>
      <c r="CY12" s="1045"/>
      <c r="CZ12" s="1045"/>
      <c r="DA12" s="1046"/>
      <c r="DB12" s="1044" t="s">
        <v>604</v>
      </c>
      <c r="DC12" s="1045"/>
      <c r="DD12" s="1045"/>
      <c r="DE12" s="1045"/>
      <c r="DF12" s="1046"/>
      <c r="DG12" s="1044" t="s">
        <v>604</v>
      </c>
      <c r="DH12" s="1045"/>
      <c r="DI12" s="1045"/>
      <c r="DJ12" s="1045"/>
      <c r="DK12" s="1046"/>
      <c r="DL12" s="1044" t="s">
        <v>604</v>
      </c>
      <c r="DM12" s="1045"/>
      <c r="DN12" s="1045"/>
      <c r="DO12" s="1045"/>
      <c r="DP12" s="1046"/>
      <c r="DQ12" s="1044" t="s">
        <v>604</v>
      </c>
      <c r="DR12" s="1045"/>
      <c r="DS12" s="1045"/>
      <c r="DT12" s="1045"/>
      <c r="DU12" s="1046"/>
      <c r="DV12" s="1047"/>
      <c r="DW12" s="1048"/>
      <c r="DX12" s="1048"/>
      <c r="DY12" s="1048"/>
      <c r="DZ12" s="1049"/>
      <c r="EA12" s="255"/>
    </row>
    <row r="13" spans="1:131" s="256" customFormat="1" ht="26.25" customHeight="1" x14ac:dyDescent="0.15">
      <c r="A13" s="262">
        <v>7</v>
      </c>
      <c r="B13" s="1092" t="s">
        <v>398</v>
      </c>
      <c r="C13" s="1093"/>
      <c r="D13" s="1093"/>
      <c r="E13" s="1093"/>
      <c r="F13" s="1093"/>
      <c r="G13" s="1093"/>
      <c r="H13" s="1093"/>
      <c r="I13" s="1093"/>
      <c r="J13" s="1093"/>
      <c r="K13" s="1093"/>
      <c r="L13" s="1093"/>
      <c r="M13" s="1093"/>
      <c r="N13" s="1093"/>
      <c r="O13" s="1093"/>
      <c r="P13" s="1094"/>
      <c r="Q13" s="1098">
        <v>856</v>
      </c>
      <c r="R13" s="1099"/>
      <c r="S13" s="1099"/>
      <c r="T13" s="1099"/>
      <c r="U13" s="1099"/>
      <c r="V13" s="1099">
        <v>856</v>
      </c>
      <c r="W13" s="1099"/>
      <c r="X13" s="1099"/>
      <c r="Y13" s="1099"/>
      <c r="Z13" s="1099"/>
      <c r="AA13" s="1099" t="s">
        <v>604</v>
      </c>
      <c r="AB13" s="1099"/>
      <c r="AC13" s="1099"/>
      <c r="AD13" s="1099"/>
      <c r="AE13" s="1100"/>
      <c r="AF13" s="1074" t="s">
        <v>394</v>
      </c>
      <c r="AG13" s="1075"/>
      <c r="AH13" s="1075"/>
      <c r="AI13" s="1075"/>
      <c r="AJ13" s="1076"/>
      <c r="AK13" s="1141" t="s">
        <v>604</v>
      </c>
      <c r="AL13" s="1142"/>
      <c r="AM13" s="1142"/>
      <c r="AN13" s="1142"/>
      <c r="AO13" s="1142"/>
      <c r="AP13" s="1142" t="s">
        <v>604</v>
      </c>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618</v>
      </c>
      <c r="BT13" s="1070"/>
      <c r="BU13" s="1070"/>
      <c r="BV13" s="1070"/>
      <c r="BW13" s="1070"/>
      <c r="BX13" s="1070"/>
      <c r="BY13" s="1070"/>
      <c r="BZ13" s="1070"/>
      <c r="CA13" s="1070"/>
      <c r="CB13" s="1070"/>
      <c r="CC13" s="1070"/>
      <c r="CD13" s="1070"/>
      <c r="CE13" s="1070"/>
      <c r="CF13" s="1070"/>
      <c r="CG13" s="1071"/>
      <c r="CH13" s="1044">
        <v>-88</v>
      </c>
      <c r="CI13" s="1045"/>
      <c r="CJ13" s="1045"/>
      <c r="CK13" s="1045"/>
      <c r="CL13" s="1046"/>
      <c r="CM13" s="1044">
        <v>778</v>
      </c>
      <c r="CN13" s="1045"/>
      <c r="CO13" s="1045"/>
      <c r="CP13" s="1045"/>
      <c r="CQ13" s="1046"/>
      <c r="CR13" s="1044">
        <v>989</v>
      </c>
      <c r="CS13" s="1045"/>
      <c r="CT13" s="1045"/>
      <c r="CU13" s="1045"/>
      <c r="CV13" s="1046"/>
      <c r="CW13" s="1044">
        <v>57</v>
      </c>
      <c r="CX13" s="1045"/>
      <c r="CY13" s="1045"/>
      <c r="CZ13" s="1045"/>
      <c r="DA13" s="1046"/>
      <c r="DB13" s="1044" t="s">
        <v>604</v>
      </c>
      <c r="DC13" s="1045"/>
      <c r="DD13" s="1045"/>
      <c r="DE13" s="1045"/>
      <c r="DF13" s="1046"/>
      <c r="DG13" s="1044" t="s">
        <v>604</v>
      </c>
      <c r="DH13" s="1045"/>
      <c r="DI13" s="1045"/>
      <c r="DJ13" s="1045"/>
      <c r="DK13" s="1046"/>
      <c r="DL13" s="1044" t="s">
        <v>604</v>
      </c>
      <c r="DM13" s="1045"/>
      <c r="DN13" s="1045"/>
      <c r="DO13" s="1045"/>
      <c r="DP13" s="1046"/>
      <c r="DQ13" s="1044" t="s">
        <v>604</v>
      </c>
      <c r="DR13" s="1045"/>
      <c r="DS13" s="1045"/>
      <c r="DT13" s="1045"/>
      <c r="DU13" s="1046"/>
      <c r="DV13" s="1047"/>
      <c r="DW13" s="1048"/>
      <c r="DX13" s="1048"/>
      <c r="DY13" s="1048"/>
      <c r="DZ13" s="1049"/>
      <c r="EA13" s="255"/>
    </row>
    <row r="14" spans="1:131" s="256" customFormat="1" ht="26.25" customHeight="1" x14ac:dyDescent="0.15">
      <c r="A14" s="262">
        <v>8</v>
      </c>
      <c r="B14" s="1092" t="s">
        <v>399</v>
      </c>
      <c r="C14" s="1093"/>
      <c r="D14" s="1093"/>
      <c r="E14" s="1093"/>
      <c r="F14" s="1093"/>
      <c r="G14" s="1093"/>
      <c r="H14" s="1093"/>
      <c r="I14" s="1093"/>
      <c r="J14" s="1093"/>
      <c r="K14" s="1093"/>
      <c r="L14" s="1093"/>
      <c r="M14" s="1093"/>
      <c r="N14" s="1093"/>
      <c r="O14" s="1093"/>
      <c r="P14" s="1094"/>
      <c r="Q14" s="1098">
        <v>883</v>
      </c>
      <c r="R14" s="1099"/>
      <c r="S14" s="1099"/>
      <c r="T14" s="1099"/>
      <c r="U14" s="1099"/>
      <c r="V14" s="1099">
        <v>883</v>
      </c>
      <c r="W14" s="1099"/>
      <c r="X14" s="1099"/>
      <c r="Y14" s="1099"/>
      <c r="Z14" s="1099"/>
      <c r="AA14" s="1099" t="s">
        <v>604</v>
      </c>
      <c r="AB14" s="1099"/>
      <c r="AC14" s="1099"/>
      <c r="AD14" s="1099"/>
      <c r="AE14" s="1100"/>
      <c r="AF14" s="1074" t="s">
        <v>394</v>
      </c>
      <c r="AG14" s="1075"/>
      <c r="AH14" s="1075"/>
      <c r="AI14" s="1075"/>
      <c r="AJ14" s="1076"/>
      <c r="AK14" s="1141">
        <v>680</v>
      </c>
      <c r="AL14" s="1142"/>
      <c r="AM14" s="1142"/>
      <c r="AN14" s="1142"/>
      <c r="AO14" s="1142"/>
      <c r="AP14" s="1142" t="s">
        <v>604</v>
      </c>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619</v>
      </c>
      <c r="BT14" s="1070"/>
      <c r="BU14" s="1070"/>
      <c r="BV14" s="1070"/>
      <c r="BW14" s="1070"/>
      <c r="BX14" s="1070"/>
      <c r="BY14" s="1070"/>
      <c r="BZ14" s="1070"/>
      <c r="CA14" s="1070"/>
      <c r="CB14" s="1070"/>
      <c r="CC14" s="1070"/>
      <c r="CD14" s="1070"/>
      <c r="CE14" s="1070"/>
      <c r="CF14" s="1070"/>
      <c r="CG14" s="1071"/>
      <c r="CH14" s="1044">
        <v>-198</v>
      </c>
      <c r="CI14" s="1045"/>
      <c r="CJ14" s="1045"/>
      <c r="CK14" s="1045"/>
      <c r="CL14" s="1046"/>
      <c r="CM14" s="1044">
        <v>19494</v>
      </c>
      <c r="CN14" s="1045"/>
      <c r="CO14" s="1045"/>
      <c r="CP14" s="1045"/>
      <c r="CQ14" s="1046"/>
      <c r="CR14" s="1044">
        <v>19387</v>
      </c>
      <c r="CS14" s="1045"/>
      <c r="CT14" s="1045"/>
      <c r="CU14" s="1045"/>
      <c r="CV14" s="1046"/>
      <c r="CW14" s="1044">
        <v>4812</v>
      </c>
      <c r="CX14" s="1045"/>
      <c r="CY14" s="1045"/>
      <c r="CZ14" s="1045"/>
      <c r="DA14" s="1046"/>
      <c r="DB14" s="1044">
        <v>32487</v>
      </c>
      <c r="DC14" s="1045"/>
      <c r="DD14" s="1045"/>
      <c r="DE14" s="1045"/>
      <c r="DF14" s="1046"/>
      <c r="DG14" s="1044" t="s">
        <v>604</v>
      </c>
      <c r="DH14" s="1045"/>
      <c r="DI14" s="1045"/>
      <c r="DJ14" s="1045"/>
      <c r="DK14" s="1046"/>
      <c r="DL14" s="1044" t="s">
        <v>604</v>
      </c>
      <c r="DM14" s="1045"/>
      <c r="DN14" s="1045"/>
      <c r="DO14" s="1045"/>
      <c r="DP14" s="1046"/>
      <c r="DQ14" s="1044">
        <v>390</v>
      </c>
      <c r="DR14" s="1045"/>
      <c r="DS14" s="1045"/>
      <c r="DT14" s="1045"/>
      <c r="DU14" s="1046"/>
      <c r="DV14" s="1047"/>
      <c r="DW14" s="1048"/>
      <c r="DX14" s="1048"/>
      <c r="DY14" s="1048"/>
      <c r="DZ14" s="1049"/>
      <c r="EA14" s="255"/>
    </row>
    <row r="15" spans="1:131" s="256" customFormat="1" ht="26.25" customHeight="1" x14ac:dyDescent="0.15">
      <c r="A15" s="262">
        <v>9</v>
      </c>
      <c r="B15" s="1092" t="s">
        <v>400</v>
      </c>
      <c r="C15" s="1093"/>
      <c r="D15" s="1093"/>
      <c r="E15" s="1093"/>
      <c r="F15" s="1093"/>
      <c r="G15" s="1093"/>
      <c r="H15" s="1093"/>
      <c r="I15" s="1093"/>
      <c r="J15" s="1093"/>
      <c r="K15" s="1093"/>
      <c r="L15" s="1093"/>
      <c r="M15" s="1093"/>
      <c r="N15" s="1093"/>
      <c r="O15" s="1093"/>
      <c r="P15" s="1094"/>
      <c r="Q15" s="1098">
        <v>7517</v>
      </c>
      <c r="R15" s="1099"/>
      <c r="S15" s="1099"/>
      <c r="T15" s="1099"/>
      <c r="U15" s="1099"/>
      <c r="V15" s="1099">
        <v>7517</v>
      </c>
      <c r="W15" s="1099"/>
      <c r="X15" s="1099"/>
      <c r="Y15" s="1099"/>
      <c r="Z15" s="1099"/>
      <c r="AA15" s="1099" t="s">
        <v>604</v>
      </c>
      <c r="AB15" s="1099"/>
      <c r="AC15" s="1099"/>
      <c r="AD15" s="1099"/>
      <c r="AE15" s="1100"/>
      <c r="AF15" s="1074" t="s">
        <v>394</v>
      </c>
      <c r="AG15" s="1075"/>
      <c r="AH15" s="1075"/>
      <c r="AI15" s="1075"/>
      <c r="AJ15" s="1076"/>
      <c r="AK15" s="1141" t="s">
        <v>604</v>
      </c>
      <c r="AL15" s="1142"/>
      <c r="AM15" s="1142"/>
      <c r="AN15" s="1142"/>
      <c r="AO15" s="1142"/>
      <c r="AP15" s="1142">
        <v>33459</v>
      </c>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620</v>
      </c>
      <c r="BT15" s="1070"/>
      <c r="BU15" s="1070"/>
      <c r="BV15" s="1070"/>
      <c r="BW15" s="1070"/>
      <c r="BX15" s="1070"/>
      <c r="BY15" s="1070"/>
      <c r="BZ15" s="1070"/>
      <c r="CA15" s="1070"/>
      <c r="CB15" s="1070"/>
      <c r="CC15" s="1070"/>
      <c r="CD15" s="1070"/>
      <c r="CE15" s="1070"/>
      <c r="CF15" s="1070"/>
      <c r="CG15" s="1071"/>
      <c r="CH15" s="1044">
        <v>-6</v>
      </c>
      <c r="CI15" s="1045"/>
      <c r="CJ15" s="1045"/>
      <c r="CK15" s="1045"/>
      <c r="CL15" s="1046"/>
      <c r="CM15" s="1044">
        <v>12</v>
      </c>
      <c r="CN15" s="1045"/>
      <c r="CO15" s="1045"/>
      <c r="CP15" s="1045"/>
      <c r="CQ15" s="1046"/>
      <c r="CR15" s="1044">
        <v>50</v>
      </c>
      <c r="CS15" s="1045"/>
      <c r="CT15" s="1045"/>
      <c r="CU15" s="1045"/>
      <c r="CV15" s="1046"/>
      <c r="CW15" s="1044">
        <v>150</v>
      </c>
      <c r="CX15" s="1045"/>
      <c r="CY15" s="1045"/>
      <c r="CZ15" s="1045"/>
      <c r="DA15" s="1046"/>
      <c r="DB15" s="1044" t="s">
        <v>604</v>
      </c>
      <c r="DC15" s="1045"/>
      <c r="DD15" s="1045"/>
      <c r="DE15" s="1045"/>
      <c r="DF15" s="1046"/>
      <c r="DG15" s="1044" t="s">
        <v>604</v>
      </c>
      <c r="DH15" s="1045"/>
      <c r="DI15" s="1045"/>
      <c r="DJ15" s="1045"/>
      <c r="DK15" s="1046"/>
      <c r="DL15" s="1044" t="s">
        <v>604</v>
      </c>
      <c r="DM15" s="1045"/>
      <c r="DN15" s="1045"/>
      <c r="DO15" s="1045"/>
      <c r="DP15" s="1046"/>
      <c r="DQ15" s="1044" t="s">
        <v>604</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621</v>
      </c>
      <c r="BT16" s="1070"/>
      <c r="BU16" s="1070"/>
      <c r="BV16" s="1070"/>
      <c r="BW16" s="1070"/>
      <c r="BX16" s="1070"/>
      <c r="BY16" s="1070"/>
      <c r="BZ16" s="1070"/>
      <c r="CA16" s="1070"/>
      <c r="CB16" s="1070"/>
      <c r="CC16" s="1070"/>
      <c r="CD16" s="1070"/>
      <c r="CE16" s="1070"/>
      <c r="CF16" s="1070"/>
      <c r="CG16" s="1071"/>
      <c r="CH16" s="1044">
        <v>233</v>
      </c>
      <c r="CI16" s="1045"/>
      <c r="CJ16" s="1045"/>
      <c r="CK16" s="1045"/>
      <c r="CL16" s="1046"/>
      <c r="CM16" s="1044">
        <v>3834</v>
      </c>
      <c r="CN16" s="1045"/>
      <c r="CO16" s="1045"/>
      <c r="CP16" s="1045"/>
      <c r="CQ16" s="1046"/>
      <c r="CR16" s="1044">
        <v>700</v>
      </c>
      <c r="CS16" s="1045"/>
      <c r="CT16" s="1045"/>
      <c r="CU16" s="1045"/>
      <c r="CV16" s="1046"/>
      <c r="CW16" s="1044" t="s">
        <v>604</v>
      </c>
      <c r="CX16" s="1045"/>
      <c r="CY16" s="1045"/>
      <c r="CZ16" s="1045"/>
      <c r="DA16" s="1046"/>
      <c r="DB16" s="1044" t="s">
        <v>604</v>
      </c>
      <c r="DC16" s="1045"/>
      <c r="DD16" s="1045"/>
      <c r="DE16" s="1045"/>
      <c r="DF16" s="1046"/>
      <c r="DG16" s="1044" t="s">
        <v>604</v>
      </c>
      <c r="DH16" s="1045"/>
      <c r="DI16" s="1045"/>
      <c r="DJ16" s="1045"/>
      <c r="DK16" s="1046"/>
      <c r="DL16" s="1044" t="s">
        <v>604</v>
      </c>
      <c r="DM16" s="1045"/>
      <c r="DN16" s="1045"/>
      <c r="DO16" s="1045"/>
      <c r="DP16" s="1046"/>
      <c r="DQ16" s="1044" t="s">
        <v>604</v>
      </c>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t="s">
        <v>622</v>
      </c>
      <c r="BT17" s="1070"/>
      <c r="BU17" s="1070"/>
      <c r="BV17" s="1070"/>
      <c r="BW17" s="1070"/>
      <c r="BX17" s="1070"/>
      <c r="BY17" s="1070"/>
      <c r="BZ17" s="1070"/>
      <c r="CA17" s="1070"/>
      <c r="CB17" s="1070"/>
      <c r="CC17" s="1070"/>
      <c r="CD17" s="1070"/>
      <c r="CE17" s="1070"/>
      <c r="CF17" s="1070"/>
      <c r="CG17" s="1071"/>
      <c r="CH17" s="1044">
        <v>-6</v>
      </c>
      <c r="CI17" s="1045"/>
      <c r="CJ17" s="1045"/>
      <c r="CK17" s="1045"/>
      <c r="CL17" s="1046"/>
      <c r="CM17" s="1044">
        <v>3</v>
      </c>
      <c r="CN17" s="1045"/>
      <c r="CO17" s="1045"/>
      <c r="CP17" s="1045"/>
      <c r="CQ17" s="1046"/>
      <c r="CR17" s="1044">
        <v>60</v>
      </c>
      <c r="CS17" s="1045"/>
      <c r="CT17" s="1045"/>
      <c r="CU17" s="1045"/>
      <c r="CV17" s="1046"/>
      <c r="CW17" s="1044">
        <v>67</v>
      </c>
      <c r="CX17" s="1045"/>
      <c r="CY17" s="1045"/>
      <c r="CZ17" s="1045"/>
      <c r="DA17" s="1046"/>
      <c r="DB17" s="1044" t="s">
        <v>604</v>
      </c>
      <c r="DC17" s="1045"/>
      <c r="DD17" s="1045"/>
      <c r="DE17" s="1045"/>
      <c r="DF17" s="1046"/>
      <c r="DG17" s="1044" t="s">
        <v>604</v>
      </c>
      <c r="DH17" s="1045"/>
      <c r="DI17" s="1045"/>
      <c r="DJ17" s="1045"/>
      <c r="DK17" s="1046"/>
      <c r="DL17" s="1044" t="s">
        <v>604</v>
      </c>
      <c r="DM17" s="1045"/>
      <c r="DN17" s="1045"/>
      <c r="DO17" s="1045"/>
      <c r="DP17" s="1046"/>
      <c r="DQ17" s="1044" t="s">
        <v>604</v>
      </c>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t="s">
        <v>623</v>
      </c>
      <c r="BT18" s="1070"/>
      <c r="BU18" s="1070"/>
      <c r="BV18" s="1070"/>
      <c r="BW18" s="1070"/>
      <c r="BX18" s="1070"/>
      <c r="BY18" s="1070"/>
      <c r="BZ18" s="1070"/>
      <c r="CA18" s="1070"/>
      <c r="CB18" s="1070"/>
      <c r="CC18" s="1070"/>
      <c r="CD18" s="1070"/>
      <c r="CE18" s="1070"/>
      <c r="CF18" s="1070"/>
      <c r="CG18" s="1071"/>
      <c r="CH18" s="1044">
        <v>305</v>
      </c>
      <c r="CI18" s="1045"/>
      <c r="CJ18" s="1045"/>
      <c r="CK18" s="1045"/>
      <c r="CL18" s="1046"/>
      <c r="CM18" s="1044">
        <v>5999</v>
      </c>
      <c r="CN18" s="1045"/>
      <c r="CO18" s="1045"/>
      <c r="CP18" s="1045"/>
      <c r="CQ18" s="1046"/>
      <c r="CR18" s="1044">
        <v>3762</v>
      </c>
      <c r="CS18" s="1045"/>
      <c r="CT18" s="1045"/>
      <c r="CU18" s="1045"/>
      <c r="CV18" s="1046"/>
      <c r="CW18" s="1044">
        <v>3</v>
      </c>
      <c r="CX18" s="1045"/>
      <c r="CY18" s="1045"/>
      <c r="CZ18" s="1045"/>
      <c r="DA18" s="1046"/>
      <c r="DB18" s="1044">
        <v>4150</v>
      </c>
      <c r="DC18" s="1045"/>
      <c r="DD18" s="1045"/>
      <c r="DE18" s="1045"/>
      <c r="DF18" s="1046"/>
      <c r="DG18" s="1044" t="s">
        <v>604</v>
      </c>
      <c r="DH18" s="1045"/>
      <c r="DI18" s="1045"/>
      <c r="DJ18" s="1045"/>
      <c r="DK18" s="1046"/>
      <c r="DL18" s="1044" t="s">
        <v>604</v>
      </c>
      <c r="DM18" s="1045"/>
      <c r="DN18" s="1045"/>
      <c r="DO18" s="1045"/>
      <c r="DP18" s="1046"/>
      <c r="DQ18" s="1044" t="s">
        <v>604</v>
      </c>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t="s">
        <v>633</v>
      </c>
      <c r="BS19" s="1069" t="s">
        <v>624</v>
      </c>
      <c r="BT19" s="1070"/>
      <c r="BU19" s="1070"/>
      <c r="BV19" s="1070"/>
      <c r="BW19" s="1070"/>
      <c r="BX19" s="1070"/>
      <c r="BY19" s="1070"/>
      <c r="BZ19" s="1070"/>
      <c r="CA19" s="1070"/>
      <c r="CB19" s="1070"/>
      <c r="CC19" s="1070"/>
      <c r="CD19" s="1070"/>
      <c r="CE19" s="1070"/>
      <c r="CF19" s="1070"/>
      <c r="CG19" s="1071"/>
      <c r="CH19" s="1044">
        <v>11</v>
      </c>
      <c r="CI19" s="1045"/>
      <c r="CJ19" s="1045"/>
      <c r="CK19" s="1045"/>
      <c r="CL19" s="1046"/>
      <c r="CM19" s="1044">
        <v>-6449</v>
      </c>
      <c r="CN19" s="1045"/>
      <c r="CO19" s="1045"/>
      <c r="CP19" s="1045"/>
      <c r="CQ19" s="1046"/>
      <c r="CR19" s="1044">
        <v>5500</v>
      </c>
      <c r="CS19" s="1045"/>
      <c r="CT19" s="1045"/>
      <c r="CU19" s="1045"/>
      <c r="CV19" s="1046"/>
      <c r="CW19" s="1044" t="s">
        <v>604</v>
      </c>
      <c r="CX19" s="1045"/>
      <c r="CY19" s="1045"/>
      <c r="CZ19" s="1045"/>
      <c r="DA19" s="1046"/>
      <c r="DB19" s="1044">
        <v>6672</v>
      </c>
      <c r="DC19" s="1045"/>
      <c r="DD19" s="1045"/>
      <c r="DE19" s="1045"/>
      <c r="DF19" s="1046"/>
      <c r="DG19" s="1044" t="s">
        <v>604</v>
      </c>
      <c r="DH19" s="1045"/>
      <c r="DI19" s="1045"/>
      <c r="DJ19" s="1045"/>
      <c r="DK19" s="1046"/>
      <c r="DL19" s="1044">
        <v>11391</v>
      </c>
      <c r="DM19" s="1045"/>
      <c r="DN19" s="1045"/>
      <c r="DO19" s="1045"/>
      <c r="DP19" s="1046"/>
      <c r="DQ19" s="1044">
        <v>1219</v>
      </c>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t="s">
        <v>625</v>
      </c>
      <c r="BT20" s="1070"/>
      <c r="BU20" s="1070"/>
      <c r="BV20" s="1070"/>
      <c r="BW20" s="1070"/>
      <c r="BX20" s="1070"/>
      <c r="BY20" s="1070"/>
      <c r="BZ20" s="1070"/>
      <c r="CA20" s="1070"/>
      <c r="CB20" s="1070"/>
      <c r="CC20" s="1070"/>
      <c r="CD20" s="1070"/>
      <c r="CE20" s="1070"/>
      <c r="CF20" s="1070"/>
      <c r="CG20" s="1071"/>
      <c r="CH20" s="1044">
        <v>-4</v>
      </c>
      <c r="CI20" s="1045"/>
      <c r="CJ20" s="1045"/>
      <c r="CK20" s="1045"/>
      <c r="CL20" s="1046"/>
      <c r="CM20" s="1044">
        <v>903</v>
      </c>
      <c r="CN20" s="1045"/>
      <c r="CO20" s="1045"/>
      <c r="CP20" s="1045"/>
      <c r="CQ20" s="1046"/>
      <c r="CR20" s="1044">
        <v>978</v>
      </c>
      <c r="CS20" s="1045"/>
      <c r="CT20" s="1045"/>
      <c r="CU20" s="1045"/>
      <c r="CV20" s="1046"/>
      <c r="CW20" s="1044">
        <v>221</v>
      </c>
      <c r="CX20" s="1045"/>
      <c r="CY20" s="1045"/>
      <c r="CZ20" s="1045"/>
      <c r="DA20" s="1046"/>
      <c r="DB20" s="1044">
        <v>3</v>
      </c>
      <c r="DC20" s="1045"/>
      <c r="DD20" s="1045"/>
      <c r="DE20" s="1045"/>
      <c r="DF20" s="1046"/>
      <c r="DG20" s="1044" t="s">
        <v>604</v>
      </c>
      <c r="DH20" s="1045"/>
      <c r="DI20" s="1045"/>
      <c r="DJ20" s="1045"/>
      <c r="DK20" s="1046"/>
      <c r="DL20" s="1044" t="s">
        <v>604</v>
      </c>
      <c r="DM20" s="1045"/>
      <c r="DN20" s="1045"/>
      <c r="DO20" s="1045"/>
      <c r="DP20" s="1046"/>
      <c r="DQ20" s="1044" t="s">
        <v>604</v>
      </c>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t="s">
        <v>633</v>
      </c>
      <c r="BS21" s="1069" t="s">
        <v>626</v>
      </c>
      <c r="BT21" s="1070"/>
      <c r="BU21" s="1070"/>
      <c r="BV21" s="1070"/>
      <c r="BW21" s="1070"/>
      <c r="BX21" s="1070"/>
      <c r="BY21" s="1070"/>
      <c r="BZ21" s="1070"/>
      <c r="CA21" s="1070"/>
      <c r="CB21" s="1070"/>
      <c r="CC21" s="1070"/>
      <c r="CD21" s="1070"/>
      <c r="CE21" s="1070"/>
      <c r="CF21" s="1070"/>
      <c r="CG21" s="1071"/>
      <c r="CH21" s="1044">
        <v>60</v>
      </c>
      <c r="CI21" s="1045"/>
      <c r="CJ21" s="1045"/>
      <c r="CK21" s="1045"/>
      <c r="CL21" s="1046"/>
      <c r="CM21" s="1044">
        <v>369</v>
      </c>
      <c r="CN21" s="1045"/>
      <c r="CO21" s="1045"/>
      <c r="CP21" s="1045"/>
      <c r="CQ21" s="1046"/>
      <c r="CR21" s="1044">
        <v>217</v>
      </c>
      <c r="CS21" s="1045"/>
      <c r="CT21" s="1045"/>
      <c r="CU21" s="1045"/>
      <c r="CV21" s="1046"/>
      <c r="CW21" s="1044">
        <v>278</v>
      </c>
      <c r="CX21" s="1045"/>
      <c r="CY21" s="1045"/>
      <c r="CZ21" s="1045"/>
      <c r="DA21" s="1046"/>
      <c r="DB21" s="1044" t="s">
        <v>604</v>
      </c>
      <c r="DC21" s="1045"/>
      <c r="DD21" s="1045"/>
      <c r="DE21" s="1045"/>
      <c r="DF21" s="1046"/>
      <c r="DG21" s="1044" t="s">
        <v>604</v>
      </c>
      <c r="DH21" s="1045"/>
      <c r="DI21" s="1045"/>
      <c r="DJ21" s="1045"/>
      <c r="DK21" s="1046"/>
      <c r="DL21" s="1044">
        <v>2137</v>
      </c>
      <c r="DM21" s="1045"/>
      <c r="DN21" s="1045"/>
      <c r="DO21" s="1045"/>
      <c r="DP21" s="1046"/>
      <c r="DQ21" s="1044">
        <v>1923</v>
      </c>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401</v>
      </c>
      <c r="BA22" s="1090"/>
      <c r="BB22" s="1090"/>
      <c r="BC22" s="1090"/>
      <c r="BD22" s="1091"/>
      <c r="BE22" s="254"/>
      <c r="BF22" s="254"/>
      <c r="BG22" s="254"/>
      <c r="BH22" s="254"/>
      <c r="BI22" s="254"/>
      <c r="BJ22" s="254"/>
      <c r="BK22" s="254"/>
      <c r="BL22" s="254"/>
      <c r="BM22" s="254"/>
      <c r="BN22" s="254"/>
      <c r="BO22" s="254"/>
      <c r="BP22" s="254"/>
      <c r="BQ22" s="263">
        <v>16</v>
      </c>
      <c r="BR22" s="264"/>
      <c r="BS22" s="1069" t="s">
        <v>627</v>
      </c>
      <c r="BT22" s="1070"/>
      <c r="BU22" s="1070"/>
      <c r="BV22" s="1070"/>
      <c r="BW22" s="1070"/>
      <c r="BX22" s="1070"/>
      <c r="BY22" s="1070"/>
      <c r="BZ22" s="1070"/>
      <c r="CA22" s="1070"/>
      <c r="CB22" s="1070"/>
      <c r="CC22" s="1070"/>
      <c r="CD22" s="1070"/>
      <c r="CE22" s="1070"/>
      <c r="CF22" s="1070"/>
      <c r="CG22" s="1071"/>
      <c r="CH22" s="1044">
        <v>4</v>
      </c>
      <c r="CI22" s="1045"/>
      <c r="CJ22" s="1045"/>
      <c r="CK22" s="1045"/>
      <c r="CL22" s="1046"/>
      <c r="CM22" s="1044">
        <v>285</v>
      </c>
      <c r="CN22" s="1045"/>
      <c r="CO22" s="1045"/>
      <c r="CP22" s="1045"/>
      <c r="CQ22" s="1046"/>
      <c r="CR22" s="1044">
        <v>100</v>
      </c>
      <c r="CS22" s="1045"/>
      <c r="CT22" s="1045"/>
      <c r="CU22" s="1045"/>
      <c r="CV22" s="1046"/>
      <c r="CW22" s="1044">
        <v>116</v>
      </c>
      <c r="CX22" s="1045"/>
      <c r="CY22" s="1045"/>
      <c r="CZ22" s="1045"/>
      <c r="DA22" s="1046"/>
      <c r="DB22" s="1044" t="s">
        <v>604</v>
      </c>
      <c r="DC22" s="1045"/>
      <c r="DD22" s="1045"/>
      <c r="DE22" s="1045"/>
      <c r="DF22" s="1046"/>
      <c r="DG22" s="1044" t="s">
        <v>604</v>
      </c>
      <c r="DH22" s="1045"/>
      <c r="DI22" s="1045"/>
      <c r="DJ22" s="1045"/>
      <c r="DK22" s="1046"/>
      <c r="DL22" s="1044" t="s">
        <v>604</v>
      </c>
      <c r="DM22" s="1045"/>
      <c r="DN22" s="1045"/>
      <c r="DO22" s="1045"/>
      <c r="DP22" s="1046"/>
      <c r="DQ22" s="1044" t="s">
        <v>604</v>
      </c>
      <c r="DR22" s="1045"/>
      <c r="DS22" s="1045"/>
      <c r="DT22" s="1045"/>
      <c r="DU22" s="1046"/>
      <c r="DV22" s="1047"/>
      <c r="DW22" s="1048"/>
      <c r="DX22" s="1048"/>
      <c r="DY22" s="1048"/>
      <c r="DZ22" s="1049"/>
      <c r="EA22" s="255"/>
    </row>
    <row r="23" spans="1:131" s="256" customFormat="1" ht="26.25" customHeight="1" thickBot="1" x14ac:dyDescent="0.2">
      <c r="A23" s="265" t="s">
        <v>402</v>
      </c>
      <c r="B23" s="999" t="s">
        <v>403</v>
      </c>
      <c r="C23" s="1000"/>
      <c r="D23" s="1000"/>
      <c r="E23" s="1000"/>
      <c r="F23" s="1000"/>
      <c r="G23" s="1000"/>
      <c r="H23" s="1000"/>
      <c r="I23" s="1000"/>
      <c r="J23" s="1000"/>
      <c r="K23" s="1000"/>
      <c r="L23" s="1000"/>
      <c r="M23" s="1000"/>
      <c r="N23" s="1000"/>
      <c r="O23" s="1000"/>
      <c r="P23" s="1001"/>
      <c r="Q23" s="1123">
        <v>664269</v>
      </c>
      <c r="R23" s="1124"/>
      <c r="S23" s="1124"/>
      <c r="T23" s="1124"/>
      <c r="U23" s="1124"/>
      <c r="V23" s="1124">
        <v>659890</v>
      </c>
      <c r="W23" s="1124"/>
      <c r="X23" s="1124"/>
      <c r="Y23" s="1124"/>
      <c r="Z23" s="1124"/>
      <c r="AA23" s="1124">
        <v>4380</v>
      </c>
      <c r="AB23" s="1124"/>
      <c r="AC23" s="1124"/>
      <c r="AD23" s="1124"/>
      <c r="AE23" s="1125"/>
      <c r="AF23" s="1126">
        <v>1843</v>
      </c>
      <c r="AG23" s="1124"/>
      <c r="AH23" s="1124"/>
      <c r="AI23" s="1124"/>
      <c r="AJ23" s="1127"/>
      <c r="AK23" s="1128"/>
      <c r="AL23" s="1129"/>
      <c r="AM23" s="1129"/>
      <c r="AN23" s="1129"/>
      <c r="AO23" s="1129"/>
      <c r="AP23" s="1124">
        <v>1145785</v>
      </c>
      <c r="AQ23" s="1124"/>
      <c r="AR23" s="1124"/>
      <c r="AS23" s="1124"/>
      <c r="AT23" s="1124"/>
      <c r="AU23" s="1130"/>
      <c r="AV23" s="1130"/>
      <c r="AW23" s="1130"/>
      <c r="AX23" s="1130"/>
      <c r="AY23" s="1131"/>
      <c r="AZ23" s="1120" t="s">
        <v>532</v>
      </c>
      <c r="BA23" s="1121"/>
      <c r="BB23" s="1121"/>
      <c r="BC23" s="1121"/>
      <c r="BD23" s="1122"/>
      <c r="BE23" s="254"/>
      <c r="BF23" s="254"/>
      <c r="BG23" s="254"/>
      <c r="BH23" s="254"/>
      <c r="BI23" s="254"/>
      <c r="BJ23" s="254"/>
      <c r="BK23" s="254"/>
      <c r="BL23" s="254"/>
      <c r="BM23" s="254"/>
      <c r="BN23" s="254"/>
      <c r="BO23" s="254"/>
      <c r="BP23" s="254"/>
      <c r="BQ23" s="263">
        <v>17</v>
      </c>
      <c r="BR23" s="264"/>
      <c r="BS23" s="1069" t="s">
        <v>628</v>
      </c>
      <c r="BT23" s="1070"/>
      <c r="BU23" s="1070"/>
      <c r="BV23" s="1070"/>
      <c r="BW23" s="1070"/>
      <c r="BX23" s="1070"/>
      <c r="BY23" s="1070"/>
      <c r="BZ23" s="1070"/>
      <c r="CA23" s="1070"/>
      <c r="CB23" s="1070"/>
      <c r="CC23" s="1070"/>
      <c r="CD23" s="1070"/>
      <c r="CE23" s="1070"/>
      <c r="CF23" s="1070"/>
      <c r="CG23" s="1071"/>
      <c r="CH23" s="1044">
        <v>367</v>
      </c>
      <c r="CI23" s="1045"/>
      <c r="CJ23" s="1045"/>
      <c r="CK23" s="1045"/>
      <c r="CL23" s="1046"/>
      <c r="CM23" s="1044">
        <v>11033</v>
      </c>
      <c r="CN23" s="1045"/>
      <c r="CO23" s="1045"/>
      <c r="CP23" s="1045"/>
      <c r="CQ23" s="1046"/>
      <c r="CR23" s="1044">
        <v>1</v>
      </c>
      <c r="CS23" s="1045"/>
      <c r="CT23" s="1045"/>
      <c r="CU23" s="1045"/>
      <c r="CV23" s="1046"/>
      <c r="CW23" s="1044">
        <v>4</v>
      </c>
      <c r="CX23" s="1045"/>
      <c r="CY23" s="1045"/>
      <c r="CZ23" s="1045"/>
      <c r="DA23" s="1046"/>
      <c r="DB23" s="1044" t="s">
        <v>604</v>
      </c>
      <c r="DC23" s="1045"/>
      <c r="DD23" s="1045"/>
      <c r="DE23" s="1045"/>
      <c r="DF23" s="1046"/>
      <c r="DG23" s="1044" t="s">
        <v>604</v>
      </c>
      <c r="DH23" s="1045"/>
      <c r="DI23" s="1045"/>
      <c r="DJ23" s="1045"/>
      <c r="DK23" s="1046"/>
      <c r="DL23" s="1044" t="s">
        <v>604</v>
      </c>
      <c r="DM23" s="1045"/>
      <c r="DN23" s="1045"/>
      <c r="DO23" s="1045"/>
      <c r="DP23" s="1046"/>
      <c r="DQ23" s="1044" t="s">
        <v>604</v>
      </c>
      <c r="DR23" s="1045"/>
      <c r="DS23" s="1045"/>
      <c r="DT23" s="1045"/>
      <c r="DU23" s="1046"/>
      <c r="DV23" s="1047"/>
      <c r="DW23" s="1048"/>
      <c r="DX23" s="1048"/>
      <c r="DY23" s="1048"/>
      <c r="DZ23" s="1049"/>
      <c r="EA23" s="255"/>
    </row>
    <row r="24" spans="1:131" s="256" customFormat="1" ht="26.25" customHeight="1" x14ac:dyDescent="0.15">
      <c r="A24" s="1119" t="s">
        <v>404</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t="s">
        <v>633</v>
      </c>
      <c r="BS24" s="1069" t="s">
        <v>629</v>
      </c>
      <c r="BT24" s="1070"/>
      <c r="BU24" s="1070"/>
      <c r="BV24" s="1070"/>
      <c r="BW24" s="1070"/>
      <c r="BX24" s="1070"/>
      <c r="BY24" s="1070"/>
      <c r="BZ24" s="1070"/>
      <c r="CA24" s="1070"/>
      <c r="CB24" s="1070"/>
      <c r="CC24" s="1070"/>
      <c r="CD24" s="1070"/>
      <c r="CE24" s="1070"/>
      <c r="CF24" s="1070"/>
      <c r="CG24" s="1071"/>
      <c r="CH24" s="1044" t="s">
        <v>604</v>
      </c>
      <c r="CI24" s="1045"/>
      <c r="CJ24" s="1045"/>
      <c r="CK24" s="1045"/>
      <c r="CL24" s="1046"/>
      <c r="CM24" s="1044">
        <v>407479</v>
      </c>
      <c r="CN24" s="1045"/>
      <c r="CO24" s="1045"/>
      <c r="CP24" s="1045"/>
      <c r="CQ24" s="1046"/>
      <c r="CR24" s="1044">
        <v>42715</v>
      </c>
      <c r="CS24" s="1045"/>
      <c r="CT24" s="1045"/>
      <c r="CU24" s="1045"/>
      <c r="CV24" s="1046"/>
      <c r="CW24" s="1044" t="s">
        <v>604</v>
      </c>
      <c r="CX24" s="1045"/>
      <c r="CY24" s="1045"/>
      <c r="CZ24" s="1045"/>
      <c r="DA24" s="1046"/>
      <c r="DB24" s="1044">
        <v>24000</v>
      </c>
      <c r="DC24" s="1045"/>
      <c r="DD24" s="1045"/>
      <c r="DE24" s="1045"/>
      <c r="DF24" s="1046"/>
      <c r="DG24" s="1044">
        <v>118675</v>
      </c>
      <c r="DH24" s="1045"/>
      <c r="DI24" s="1045"/>
      <c r="DJ24" s="1045"/>
      <c r="DK24" s="1046"/>
      <c r="DL24" s="1044" t="s">
        <v>604</v>
      </c>
      <c r="DM24" s="1045"/>
      <c r="DN24" s="1045"/>
      <c r="DO24" s="1045"/>
      <c r="DP24" s="1046"/>
      <c r="DQ24" s="1044" t="s">
        <v>604</v>
      </c>
      <c r="DR24" s="1045"/>
      <c r="DS24" s="1045"/>
      <c r="DT24" s="1045"/>
      <c r="DU24" s="1046"/>
      <c r="DV24" s="1047"/>
      <c r="DW24" s="1048"/>
      <c r="DX24" s="1048"/>
      <c r="DY24" s="1048"/>
      <c r="DZ24" s="1049"/>
      <c r="EA24" s="255"/>
    </row>
    <row r="25" spans="1:131" s="248" customFormat="1" ht="26.25" customHeight="1" thickBot="1" x14ac:dyDescent="0.2">
      <c r="A25" s="1118" t="s">
        <v>405</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t="s">
        <v>633</v>
      </c>
      <c r="BS25" s="1069" t="s">
        <v>630</v>
      </c>
      <c r="BT25" s="1070"/>
      <c r="BU25" s="1070"/>
      <c r="BV25" s="1070"/>
      <c r="BW25" s="1070"/>
      <c r="BX25" s="1070"/>
      <c r="BY25" s="1070"/>
      <c r="BZ25" s="1070"/>
      <c r="CA25" s="1070"/>
      <c r="CB25" s="1070"/>
      <c r="CC25" s="1070"/>
      <c r="CD25" s="1070"/>
      <c r="CE25" s="1070"/>
      <c r="CF25" s="1070"/>
      <c r="CG25" s="1071"/>
      <c r="CH25" s="1044">
        <v>543</v>
      </c>
      <c r="CI25" s="1045"/>
      <c r="CJ25" s="1045"/>
      <c r="CK25" s="1045"/>
      <c r="CL25" s="1046"/>
      <c r="CM25" s="1044">
        <v>982</v>
      </c>
      <c r="CN25" s="1045"/>
      <c r="CO25" s="1045"/>
      <c r="CP25" s="1045"/>
      <c r="CQ25" s="1046"/>
      <c r="CR25" s="1044">
        <v>5100</v>
      </c>
      <c r="CS25" s="1045"/>
      <c r="CT25" s="1045"/>
      <c r="CU25" s="1045"/>
      <c r="CV25" s="1046"/>
      <c r="CW25" s="1044">
        <v>1</v>
      </c>
      <c r="CX25" s="1045"/>
      <c r="CY25" s="1045"/>
      <c r="CZ25" s="1045"/>
      <c r="DA25" s="1046"/>
      <c r="DB25" s="1044">
        <v>15170</v>
      </c>
      <c r="DC25" s="1045"/>
      <c r="DD25" s="1045"/>
      <c r="DE25" s="1045"/>
      <c r="DF25" s="1046"/>
      <c r="DG25" s="1044" t="s">
        <v>604</v>
      </c>
      <c r="DH25" s="1045"/>
      <c r="DI25" s="1045"/>
      <c r="DJ25" s="1045"/>
      <c r="DK25" s="1046"/>
      <c r="DL25" s="1044">
        <v>15500</v>
      </c>
      <c r="DM25" s="1045"/>
      <c r="DN25" s="1045"/>
      <c r="DO25" s="1045"/>
      <c r="DP25" s="1046"/>
      <c r="DQ25" s="1044">
        <v>13950</v>
      </c>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406</v>
      </c>
      <c r="R26" s="1057"/>
      <c r="S26" s="1057"/>
      <c r="T26" s="1057"/>
      <c r="U26" s="1058"/>
      <c r="V26" s="1056" t="s">
        <v>407</v>
      </c>
      <c r="W26" s="1057"/>
      <c r="X26" s="1057"/>
      <c r="Y26" s="1057"/>
      <c r="Z26" s="1058"/>
      <c r="AA26" s="1056" t="s">
        <v>408</v>
      </c>
      <c r="AB26" s="1057"/>
      <c r="AC26" s="1057"/>
      <c r="AD26" s="1057"/>
      <c r="AE26" s="1057"/>
      <c r="AF26" s="1114" t="s">
        <v>409</v>
      </c>
      <c r="AG26" s="1063"/>
      <c r="AH26" s="1063"/>
      <c r="AI26" s="1063"/>
      <c r="AJ26" s="1115"/>
      <c r="AK26" s="1057" t="s">
        <v>410</v>
      </c>
      <c r="AL26" s="1057"/>
      <c r="AM26" s="1057"/>
      <c r="AN26" s="1057"/>
      <c r="AO26" s="1058"/>
      <c r="AP26" s="1056" t="s">
        <v>411</v>
      </c>
      <c r="AQ26" s="1057"/>
      <c r="AR26" s="1057"/>
      <c r="AS26" s="1057"/>
      <c r="AT26" s="1058"/>
      <c r="AU26" s="1056" t="s">
        <v>412</v>
      </c>
      <c r="AV26" s="1057"/>
      <c r="AW26" s="1057"/>
      <c r="AX26" s="1057"/>
      <c r="AY26" s="1058"/>
      <c r="AZ26" s="1056" t="s">
        <v>413</v>
      </c>
      <c r="BA26" s="1057"/>
      <c r="BB26" s="1057"/>
      <c r="BC26" s="1057"/>
      <c r="BD26" s="1058"/>
      <c r="BE26" s="1056" t="s">
        <v>381</v>
      </c>
      <c r="BF26" s="1057"/>
      <c r="BG26" s="1057"/>
      <c r="BH26" s="1057"/>
      <c r="BI26" s="1072"/>
      <c r="BJ26" s="253"/>
      <c r="BK26" s="253"/>
      <c r="BL26" s="253"/>
      <c r="BM26" s="253"/>
      <c r="BN26" s="253"/>
      <c r="BO26" s="266"/>
      <c r="BP26" s="266"/>
      <c r="BQ26" s="263">
        <v>20</v>
      </c>
      <c r="BR26" s="264"/>
      <c r="BS26" s="1069" t="s">
        <v>631</v>
      </c>
      <c r="BT26" s="1070"/>
      <c r="BU26" s="1070"/>
      <c r="BV26" s="1070"/>
      <c r="BW26" s="1070"/>
      <c r="BX26" s="1070"/>
      <c r="BY26" s="1070"/>
      <c r="BZ26" s="1070"/>
      <c r="CA26" s="1070"/>
      <c r="CB26" s="1070"/>
      <c r="CC26" s="1070"/>
      <c r="CD26" s="1070"/>
      <c r="CE26" s="1070"/>
      <c r="CF26" s="1070"/>
      <c r="CG26" s="1071"/>
      <c r="CH26" s="1044">
        <v>9</v>
      </c>
      <c r="CI26" s="1045"/>
      <c r="CJ26" s="1045"/>
      <c r="CK26" s="1045"/>
      <c r="CL26" s="1046"/>
      <c r="CM26" s="1044">
        <v>112</v>
      </c>
      <c r="CN26" s="1045"/>
      <c r="CO26" s="1045"/>
      <c r="CP26" s="1045"/>
      <c r="CQ26" s="1046"/>
      <c r="CR26" s="1044">
        <v>20</v>
      </c>
      <c r="CS26" s="1045"/>
      <c r="CT26" s="1045"/>
      <c r="CU26" s="1045"/>
      <c r="CV26" s="1046"/>
      <c r="CW26" s="1044" t="s">
        <v>604</v>
      </c>
      <c r="CX26" s="1045"/>
      <c r="CY26" s="1045"/>
      <c r="CZ26" s="1045"/>
      <c r="DA26" s="1046"/>
      <c r="DB26" s="1044" t="s">
        <v>604</v>
      </c>
      <c r="DC26" s="1045"/>
      <c r="DD26" s="1045"/>
      <c r="DE26" s="1045"/>
      <c r="DF26" s="1046"/>
      <c r="DG26" s="1044" t="s">
        <v>604</v>
      </c>
      <c r="DH26" s="1045"/>
      <c r="DI26" s="1045"/>
      <c r="DJ26" s="1045"/>
      <c r="DK26" s="1046"/>
      <c r="DL26" s="1044" t="s">
        <v>604</v>
      </c>
      <c r="DM26" s="1045"/>
      <c r="DN26" s="1045"/>
      <c r="DO26" s="1045"/>
      <c r="DP26" s="1046"/>
      <c r="DQ26" s="1044" t="s">
        <v>604</v>
      </c>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t="s">
        <v>632</v>
      </c>
      <c r="BT27" s="1070"/>
      <c r="BU27" s="1070"/>
      <c r="BV27" s="1070"/>
      <c r="BW27" s="1070"/>
      <c r="BX27" s="1070"/>
      <c r="BY27" s="1070"/>
      <c r="BZ27" s="1070"/>
      <c r="CA27" s="1070"/>
      <c r="CB27" s="1070"/>
      <c r="CC27" s="1070"/>
      <c r="CD27" s="1070"/>
      <c r="CE27" s="1070"/>
      <c r="CF27" s="1070"/>
      <c r="CG27" s="1071"/>
      <c r="CH27" s="1044">
        <v>245</v>
      </c>
      <c r="CI27" s="1045"/>
      <c r="CJ27" s="1045"/>
      <c r="CK27" s="1045"/>
      <c r="CL27" s="1046"/>
      <c r="CM27" s="1044">
        <v>14216</v>
      </c>
      <c r="CN27" s="1045"/>
      <c r="CO27" s="1045"/>
      <c r="CP27" s="1045"/>
      <c r="CQ27" s="1046"/>
      <c r="CR27" s="1044">
        <v>15510</v>
      </c>
      <c r="CS27" s="1045"/>
      <c r="CT27" s="1045"/>
      <c r="CU27" s="1045"/>
      <c r="CV27" s="1046"/>
      <c r="CW27" s="1044">
        <v>3167</v>
      </c>
      <c r="CX27" s="1045"/>
      <c r="CY27" s="1045"/>
      <c r="CZ27" s="1045"/>
      <c r="DA27" s="1046"/>
      <c r="DB27" s="1044" t="s">
        <v>604</v>
      </c>
      <c r="DC27" s="1045"/>
      <c r="DD27" s="1045"/>
      <c r="DE27" s="1045"/>
      <c r="DF27" s="1046"/>
      <c r="DG27" s="1044" t="s">
        <v>604</v>
      </c>
      <c r="DH27" s="1045"/>
      <c r="DI27" s="1045"/>
      <c r="DJ27" s="1045"/>
      <c r="DK27" s="1046"/>
      <c r="DL27" s="1044" t="s">
        <v>604</v>
      </c>
      <c r="DM27" s="1045"/>
      <c r="DN27" s="1045"/>
      <c r="DO27" s="1045"/>
      <c r="DP27" s="1046"/>
      <c r="DQ27" s="1044" t="s">
        <v>604</v>
      </c>
      <c r="DR27" s="1045"/>
      <c r="DS27" s="1045"/>
      <c r="DT27" s="1045"/>
      <c r="DU27" s="1046"/>
      <c r="DV27" s="1047"/>
      <c r="DW27" s="1048"/>
      <c r="DX27" s="1048"/>
      <c r="DY27" s="1048"/>
      <c r="DZ27" s="1049"/>
      <c r="EA27" s="247"/>
    </row>
    <row r="28" spans="1:131" s="248" customFormat="1" ht="26.25" customHeight="1" thickTop="1" x14ac:dyDescent="0.15">
      <c r="A28" s="267">
        <v>1</v>
      </c>
      <c r="B28" s="1105" t="s">
        <v>414</v>
      </c>
      <c r="C28" s="1106"/>
      <c r="D28" s="1106"/>
      <c r="E28" s="1106"/>
      <c r="F28" s="1106"/>
      <c r="G28" s="1106"/>
      <c r="H28" s="1106"/>
      <c r="I28" s="1106"/>
      <c r="J28" s="1106"/>
      <c r="K28" s="1106"/>
      <c r="L28" s="1106"/>
      <c r="M28" s="1106"/>
      <c r="N28" s="1106"/>
      <c r="O28" s="1106"/>
      <c r="P28" s="1107"/>
      <c r="Q28" s="1108">
        <v>14781</v>
      </c>
      <c r="R28" s="1109"/>
      <c r="S28" s="1109"/>
      <c r="T28" s="1109"/>
      <c r="U28" s="1109"/>
      <c r="V28" s="1109">
        <v>14690</v>
      </c>
      <c r="W28" s="1109"/>
      <c r="X28" s="1109"/>
      <c r="Y28" s="1109"/>
      <c r="Z28" s="1109"/>
      <c r="AA28" s="1109">
        <v>91</v>
      </c>
      <c r="AB28" s="1109"/>
      <c r="AC28" s="1109"/>
      <c r="AD28" s="1109"/>
      <c r="AE28" s="1110"/>
      <c r="AF28" s="1111">
        <v>91</v>
      </c>
      <c r="AG28" s="1109"/>
      <c r="AH28" s="1109"/>
      <c r="AI28" s="1109"/>
      <c r="AJ28" s="1112"/>
      <c r="AK28" s="1113">
        <v>2368</v>
      </c>
      <c r="AL28" s="1101"/>
      <c r="AM28" s="1101"/>
      <c r="AN28" s="1101"/>
      <c r="AO28" s="1101"/>
      <c r="AP28" s="1101" t="s">
        <v>604</v>
      </c>
      <c r="AQ28" s="1101"/>
      <c r="AR28" s="1101"/>
      <c r="AS28" s="1101"/>
      <c r="AT28" s="1101"/>
      <c r="AU28" s="1101" t="s">
        <v>604</v>
      </c>
      <c r="AV28" s="1101"/>
      <c r="AW28" s="1101"/>
      <c r="AX28" s="1101"/>
      <c r="AY28" s="1101"/>
      <c r="AZ28" s="1102" t="s">
        <v>604</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415</v>
      </c>
      <c r="C29" s="1093"/>
      <c r="D29" s="1093"/>
      <c r="E29" s="1093"/>
      <c r="F29" s="1093"/>
      <c r="G29" s="1093"/>
      <c r="H29" s="1093"/>
      <c r="I29" s="1093"/>
      <c r="J29" s="1093"/>
      <c r="K29" s="1093"/>
      <c r="L29" s="1093"/>
      <c r="M29" s="1093"/>
      <c r="N29" s="1093"/>
      <c r="O29" s="1093"/>
      <c r="P29" s="1094"/>
      <c r="Q29" s="1098">
        <v>96528</v>
      </c>
      <c r="R29" s="1099"/>
      <c r="S29" s="1099"/>
      <c r="T29" s="1099"/>
      <c r="U29" s="1099"/>
      <c r="V29" s="1099">
        <v>94910</v>
      </c>
      <c r="W29" s="1099"/>
      <c r="X29" s="1099"/>
      <c r="Y29" s="1099"/>
      <c r="Z29" s="1099"/>
      <c r="AA29" s="1099">
        <v>1618</v>
      </c>
      <c r="AB29" s="1099"/>
      <c r="AC29" s="1099"/>
      <c r="AD29" s="1099"/>
      <c r="AE29" s="1100"/>
      <c r="AF29" s="1074">
        <v>1618</v>
      </c>
      <c r="AG29" s="1075"/>
      <c r="AH29" s="1075"/>
      <c r="AI29" s="1075"/>
      <c r="AJ29" s="1076"/>
      <c r="AK29" s="1035">
        <v>13944</v>
      </c>
      <c r="AL29" s="1026"/>
      <c r="AM29" s="1026"/>
      <c r="AN29" s="1026"/>
      <c r="AO29" s="1026"/>
      <c r="AP29" s="1026" t="s">
        <v>604</v>
      </c>
      <c r="AQ29" s="1026"/>
      <c r="AR29" s="1026"/>
      <c r="AS29" s="1026"/>
      <c r="AT29" s="1026"/>
      <c r="AU29" s="1026" t="s">
        <v>604</v>
      </c>
      <c r="AV29" s="1026"/>
      <c r="AW29" s="1026"/>
      <c r="AX29" s="1026"/>
      <c r="AY29" s="1026"/>
      <c r="AZ29" s="1097" t="s">
        <v>604</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416</v>
      </c>
      <c r="C30" s="1093"/>
      <c r="D30" s="1093"/>
      <c r="E30" s="1093"/>
      <c r="F30" s="1093"/>
      <c r="G30" s="1093"/>
      <c r="H30" s="1093"/>
      <c r="I30" s="1093"/>
      <c r="J30" s="1093"/>
      <c r="K30" s="1093"/>
      <c r="L30" s="1093"/>
      <c r="M30" s="1093"/>
      <c r="N30" s="1093"/>
      <c r="O30" s="1093"/>
      <c r="P30" s="1094"/>
      <c r="Q30" s="1098">
        <v>112842</v>
      </c>
      <c r="R30" s="1099"/>
      <c r="S30" s="1099"/>
      <c r="T30" s="1099"/>
      <c r="U30" s="1099"/>
      <c r="V30" s="1099">
        <v>112842</v>
      </c>
      <c r="W30" s="1099"/>
      <c r="X30" s="1099"/>
      <c r="Y30" s="1099"/>
      <c r="Z30" s="1099"/>
      <c r="AA30" s="1099" t="s">
        <v>604</v>
      </c>
      <c r="AB30" s="1099"/>
      <c r="AC30" s="1099"/>
      <c r="AD30" s="1099"/>
      <c r="AE30" s="1100"/>
      <c r="AF30" s="1074" t="s">
        <v>417</v>
      </c>
      <c r="AG30" s="1075"/>
      <c r="AH30" s="1075"/>
      <c r="AI30" s="1075"/>
      <c r="AJ30" s="1076"/>
      <c r="AK30" s="1035">
        <v>9011</v>
      </c>
      <c r="AL30" s="1026"/>
      <c r="AM30" s="1026"/>
      <c r="AN30" s="1026"/>
      <c r="AO30" s="1026"/>
      <c r="AP30" s="1026" t="s">
        <v>604</v>
      </c>
      <c r="AQ30" s="1026"/>
      <c r="AR30" s="1026"/>
      <c r="AS30" s="1026"/>
      <c r="AT30" s="1026"/>
      <c r="AU30" s="1026" t="s">
        <v>604</v>
      </c>
      <c r="AV30" s="1026"/>
      <c r="AW30" s="1026"/>
      <c r="AX30" s="1026"/>
      <c r="AY30" s="1026"/>
      <c r="AZ30" s="1097" t="s">
        <v>604</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418</v>
      </c>
      <c r="C31" s="1093"/>
      <c r="D31" s="1093"/>
      <c r="E31" s="1093"/>
      <c r="F31" s="1093"/>
      <c r="G31" s="1093"/>
      <c r="H31" s="1093"/>
      <c r="I31" s="1093"/>
      <c r="J31" s="1093"/>
      <c r="K31" s="1093"/>
      <c r="L31" s="1093"/>
      <c r="M31" s="1093"/>
      <c r="N31" s="1093"/>
      <c r="O31" s="1093"/>
      <c r="P31" s="1094"/>
      <c r="Q31" s="1098">
        <v>16056</v>
      </c>
      <c r="R31" s="1099"/>
      <c r="S31" s="1099"/>
      <c r="T31" s="1099"/>
      <c r="U31" s="1099"/>
      <c r="V31" s="1099">
        <v>15175</v>
      </c>
      <c r="W31" s="1099"/>
      <c r="X31" s="1099"/>
      <c r="Y31" s="1099"/>
      <c r="Z31" s="1099"/>
      <c r="AA31" s="1099">
        <v>881</v>
      </c>
      <c r="AB31" s="1099"/>
      <c r="AC31" s="1099"/>
      <c r="AD31" s="1099"/>
      <c r="AE31" s="1100"/>
      <c r="AF31" s="1074">
        <v>864</v>
      </c>
      <c r="AG31" s="1075"/>
      <c r="AH31" s="1075"/>
      <c r="AI31" s="1075"/>
      <c r="AJ31" s="1076"/>
      <c r="AK31" s="1035" t="s">
        <v>604</v>
      </c>
      <c r="AL31" s="1026"/>
      <c r="AM31" s="1026"/>
      <c r="AN31" s="1026"/>
      <c r="AO31" s="1026"/>
      <c r="AP31" s="1026" t="s">
        <v>604</v>
      </c>
      <c r="AQ31" s="1026"/>
      <c r="AR31" s="1026"/>
      <c r="AS31" s="1026"/>
      <c r="AT31" s="1026"/>
      <c r="AU31" s="1026" t="s">
        <v>604</v>
      </c>
      <c r="AV31" s="1026"/>
      <c r="AW31" s="1026"/>
      <c r="AX31" s="1026"/>
      <c r="AY31" s="1026"/>
      <c r="AZ31" s="1097" t="s">
        <v>604</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419</v>
      </c>
      <c r="C32" s="1093"/>
      <c r="D32" s="1093"/>
      <c r="E32" s="1093"/>
      <c r="F32" s="1093"/>
      <c r="G32" s="1093"/>
      <c r="H32" s="1093"/>
      <c r="I32" s="1093"/>
      <c r="J32" s="1093"/>
      <c r="K32" s="1093"/>
      <c r="L32" s="1093"/>
      <c r="M32" s="1093"/>
      <c r="N32" s="1093"/>
      <c r="O32" s="1093"/>
      <c r="P32" s="1094"/>
      <c r="Q32" s="1098">
        <v>673</v>
      </c>
      <c r="R32" s="1099"/>
      <c r="S32" s="1099"/>
      <c r="T32" s="1099"/>
      <c r="U32" s="1099"/>
      <c r="V32" s="1099">
        <v>673</v>
      </c>
      <c r="W32" s="1099"/>
      <c r="X32" s="1099"/>
      <c r="Y32" s="1099"/>
      <c r="Z32" s="1099"/>
      <c r="AA32" s="1099" t="s">
        <v>604</v>
      </c>
      <c r="AB32" s="1099"/>
      <c r="AC32" s="1099"/>
      <c r="AD32" s="1099"/>
      <c r="AE32" s="1100"/>
      <c r="AF32" s="1074" t="s">
        <v>420</v>
      </c>
      <c r="AG32" s="1075"/>
      <c r="AH32" s="1075"/>
      <c r="AI32" s="1075"/>
      <c r="AJ32" s="1076"/>
      <c r="AK32" s="1035" t="s">
        <v>604</v>
      </c>
      <c r="AL32" s="1026"/>
      <c r="AM32" s="1026"/>
      <c r="AN32" s="1026"/>
      <c r="AO32" s="1026"/>
      <c r="AP32" s="1026">
        <v>572</v>
      </c>
      <c r="AQ32" s="1026"/>
      <c r="AR32" s="1026"/>
      <c r="AS32" s="1026"/>
      <c r="AT32" s="1026"/>
      <c r="AU32" s="1026" t="s">
        <v>604</v>
      </c>
      <c r="AV32" s="1026"/>
      <c r="AW32" s="1026"/>
      <c r="AX32" s="1026"/>
      <c r="AY32" s="1026"/>
      <c r="AZ32" s="1097" t="s">
        <v>604</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421</v>
      </c>
      <c r="C33" s="1093"/>
      <c r="D33" s="1093"/>
      <c r="E33" s="1093"/>
      <c r="F33" s="1093"/>
      <c r="G33" s="1093"/>
      <c r="H33" s="1093"/>
      <c r="I33" s="1093"/>
      <c r="J33" s="1093"/>
      <c r="K33" s="1093"/>
      <c r="L33" s="1093"/>
      <c r="M33" s="1093"/>
      <c r="N33" s="1093"/>
      <c r="O33" s="1093"/>
      <c r="P33" s="1094"/>
      <c r="Q33" s="1098">
        <v>24320</v>
      </c>
      <c r="R33" s="1099"/>
      <c r="S33" s="1099"/>
      <c r="T33" s="1099"/>
      <c r="U33" s="1099"/>
      <c r="V33" s="1099">
        <v>22678</v>
      </c>
      <c r="W33" s="1099"/>
      <c r="X33" s="1099"/>
      <c r="Y33" s="1099"/>
      <c r="Z33" s="1099"/>
      <c r="AA33" s="1099">
        <v>1642</v>
      </c>
      <c r="AB33" s="1099"/>
      <c r="AC33" s="1099"/>
      <c r="AD33" s="1099"/>
      <c r="AE33" s="1100"/>
      <c r="AF33" s="1074">
        <v>10055</v>
      </c>
      <c r="AG33" s="1075"/>
      <c r="AH33" s="1075"/>
      <c r="AI33" s="1075"/>
      <c r="AJ33" s="1076"/>
      <c r="AK33" s="1035">
        <v>463</v>
      </c>
      <c r="AL33" s="1026"/>
      <c r="AM33" s="1026"/>
      <c r="AN33" s="1026"/>
      <c r="AO33" s="1026"/>
      <c r="AP33" s="1026">
        <v>67580</v>
      </c>
      <c r="AQ33" s="1026"/>
      <c r="AR33" s="1026"/>
      <c r="AS33" s="1026"/>
      <c r="AT33" s="1026"/>
      <c r="AU33" s="1026">
        <v>2906</v>
      </c>
      <c r="AV33" s="1026"/>
      <c r="AW33" s="1026"/>
      <c r="AX33" s="1026"/>
      <c r="AY33" s="1026"/>
      <c r="AZ33" s="1097" t="s">
        <v>604</v>
      </c>
      <c r="BA33" s="1097"/>
      <c r="BB33" s="1097"/>
      <c r="BC33" s="1097"/>
      <c r="BD33" s="1097"/>
      <c r="BE33" s="1087" t="s">
        <v>605</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422</v>
      </c>
      <c r="C34" s="1093"/>
      <c r="D34" s="1093"/>
      <c r="E34" s="1093"/>
      <c r="F34" s="1093"/>
      <c r="G34" s="1093"/>
      <c r="H34" s="1093"/>
      <c r="I34" s="1093"/>
      <c r="J34" s="1093"/>
      <c r="K34" s="1093"/>
      <c r="L34" s="1093"/>
      <c r="M34" s="1093"/>
      <c r="N34" s="1093"/>
      <c r="O34" s="1093"/>
      <c r="P34" s="1094"/>
      <c r="Q34" s="1098">
        <v>43987</v>
      </c>
      <c r="R34" s="1099"/>
      <c r="S34" s="1099"/>
      <c r="T34" s="1099"/>
      <c r="U34" s="1099"/>
      <c r="V34" s="1099">
        <v>42613</v>
      </c>
      <c r="W34" s="1099"/>
      <c r="X34" s="1099"/>
      <c r="Y34" s="1099"/>
      <c r="Z34" s="1099"/>
      <c r="AA34" s="1099">
        <v>1374</v>
      </c>
      <c r="AB34" s="1099"/>
      <c r="AC34" s="1099"/>
      <c r="AD34" s="1099"/>
      <c r="AE34" s="1100"/>
      <c r="AF34" s="1074">
        <v>4274</v>
      </c>
      <c r="AG34" s="1075"/>
      <c r="AH34" s="1075"/>
      <c r="AI34" s="1075"/>
      <c r="AJ34" s="1076"/>
      <c r="AK34" s="1035">
        <v>19004</v>
      </c>
      <c r="AL34" s="1026"/>
      <c r="AM34" s="1026"/>
      <c r="AN34" s="1026"/>
      <c r="AO34" s="1026"/>
      <c r="AP34" s="1026">
        <v>409079</v>
      </c>
      <c r="AQ34" s="1026"/>
      <c r="AR34" s="1026"/>
      <c r="AS34" s="1026"/>
      <c r="AT34" s="1026"/>
      <c r="AU34" s="1026">
        <v>229084</v>
      </c>
      <c r="AV34" s="1026"/>
      <c r="AW34" s="1026"/>
      <c r="AX34" s="1026"/>
      <c r="AY34" s="1026"/>
      <c r="AZ34" s="1097" t="s">
        <v>604</v>
      </c>
      <c r="BA34" s="1097"/>
      <c r="BB34" s="1097"/>
      <c r="BC34" s="1097"/>
      <c r="BD34" s="1097"/>
      <c r="BE34" s="1087" t="s">
        <v>605</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423</v>
      </c>
      <c r="C35" s="1093"/>
      <c r="D35" s="1093"/>
      <c r="E35" s="1093"/>
      <c r="F35" s="1093"/>
      <c r="G35" s="1093"/>
      <c r="H35" s="1093"/>
      <c r="I35" s="1093"/>
      <c r="J35" s="1093"/>
      <c r="K35" s="1093"/>
      <c r="L35" s="1093"/>
      <c r="M35" s="1093"/>
      <c r="N35" s="1093"/>
      <c r="O35" s="1093"/>
      <c r="P35" s="1094"/>
      <c r="Q35" s="1098">
        <v>2114</v>
      </c>
      <c r="R35" s="1099"/>
      <c r="S35" s="1099"/>
      <c r="T35" s="1099"/>
      <c r="U35" s="1099"/>
      <c r="V35" s="1099">
        <v>2117</v>
      </c>
      <c r="W35" s="1099"/>
      <c r="X35" s="1099"/>
      <c r="Y35" s="1099"/>
      <c r="Z35" s="1099"/>
      <c r="AA35" s="1099">
        <v>-2</v>
      </c>
      <c r="AB35" s="1099"/>
      <c r="AC35" s="1099"/>
      <c r="AD35" s="1099"/>
      <c r="AE35" s="1100"/>
      <c r="AF35" s="1074">
        <v>50</v>
      </c>
      <c r="AG35" s="1075"/>
      <c r="AH35" s="1075"/>
      <c r="AI35" s="1075"/>
      <c r="AJ35" s="1076"/>
      <c r="AK35" s="1035">
        <v>202</v>
      </c>
      <c r="AL35" s="1026"/>
      <c r="AM35" s="1026"/>
      <c r="AN35" s="1026"/>
      <c r="AO35" s="1026"/>
      <c r="AP35" s="1026">
        <v>1432</v>
      </c>
      <c r="AQ35" s="1026"/>
      <c r="AR35" s="1026"/>
      <c r="AS35" s="1026"/>
      <c r="AT35" s="1026"/>
      <c r="AU35" s="1026">
        <v>834</v>
      </c>
      <c r="AV35" s="1026"/>
      <c r="AW35" s="1026"/>
      <c r="AX35" s="1026"/>
      <c r="AY35" s="1026"/>
      <c r="AZ35" s="1097" t="s">
        <v>604</v>
      </c>
      <c r="BA35" s="1097"/>
      <c r="BB35" s="1097"/>
      <c r="BC35" s="1097"/>
      <c r="BD35" s="1097"/>
      <c r="BE35" s="1087" t="s">
        <v>605</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424</v>
      </c>
      <c r="C36" s="1093"/>
      <c r="D36" s="1093"/>
      <c r="E36" s="1093"/>
      <c r="F36" s="1093"/>
      <c r="G36" s="1093"/>
      <c r="H36" s="1093"/>
      <c r="I36" s="1093"/>
      <c r="J36" s="1093"/>
      <c r="K36" s="1093"/>
      <c r="L36" s="1093"/>
      <c r="M36" s="1093"/>
      <c r="N36" s="1093"/>
      <c r="O36" s="1093"/>
      <c r="P36" s="1094"/>
      <c r="Q36" s="1098">
        <v>2860</v>
      </c>
      <c r="R36" s="1099"/>
      <c r="S36" s="1099"/>
      <c r="T36" s="1099"/>
      <c r="U36" s="1099"/>
      <c r="V36" s="1099">
        <v>2831</v>
      </c>
      <c r="W36" s="1099"/>
      <c r="X36" s="1099"/>
      <c r="Y36" s="1099"/>
      <c r="Z36" s="1099"/>
      <c r="AA36" s="1099">
        <v>29</v>
      </c>
      <c r="AB36" s="1099"/>
      <c r="AC36" s="1099"/>
      <c r="AD36" s="1099"/>
      <c r="AE36" s="1100"/>
      <c r="AF36" s="1074" t="s">
        <v>425</v>
      </c>
      <c r="AG36" s="1075"/>
      <c r="AH36" s="1075"/>
      <c r="AI36" s="1075"/>
      <c r="AJ36" s="1076"/>
      <c r="AK36" s="1035">
        <v>830</v>
      </c>
      <c r="AL36" s="1026"/>
      <c r="AM36" s="1026"/>
      <c r="AN36" s="1026"/>
      <c r="AO36" s="1026"/>
      <c r="AP36" s="1026">
        <v>2120</v>
      </c>
      <c r="AQ36" s="1026"/>
      <c r="AR36" s="1026"/>
      <c r="AS36" s="1026"/>
      <c r="AT36" s="1026"/>
      <c r="AU36" s="1026">
        <v>1344</v>
      </c>
      <c r="AV36" s="1026"/>
      <c r="AW36" s="1026"/>
      <c r="AX36" s="1026"/>
      <c r="AY36" s="1026"/>
      <c r="AZ36" s="1097" t="s">
        <v>604</v>
      </c>
      <c r="BA36" s="1097"/>
      <c r="BB36" s="1097"/>
      <c r="BC36" s="1097"/>
      <c r="BD36" s="1097"/>
      <c r="BE36" s="1087" t="s">
        <v>606</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426</v>
      </c>
      <c r="C37" s="1093"/>
      <c r="D37" s="1093"/>
      <c r="E37" s="1093"/>
      <c r="F37" s="1093"/>
      <c r="G37" s="1093"/>
      <c r="H37" s="1093"/>
      <c r="I37" s="1093"/>
      <c r="J37" s="1093"/>
      <c r="K37" s="1093"/>
      <c r="L37" s="1093"/>
      <c r="M37" s="1093"/>
      <c r="N37" s="1093"/>
      <c r="O37" s="1093"/>
      <c r="P37" s="1094"/>
      <c r="Q37" s="1098">
        <v>67</v>
      </c>
      <c r="R37" s="1099"/>
      <c r="S37" s="1099"/>
      <c r="T37" s="1099"/>
      <c r="U37" s="1099"/>
      <c r="V37" s="1099">
        <v>67</v>
      </c>
      <c r="W37" s="1099"/>
      <c r="X37" s="1099"/>
      <c r="Y37" s="1099"/>
      <c r="Z37" s="1099"/>
      <c r="AA37" s="1099">
        <v>0</v>
      </c>
      <c r="AB37" s="1099"/>
      <c r="AC37" s="1099"/>
      <c r="AD37" s="1099"/>
      <c r="AE37" s="1100"/>
      <c r="AF37" s="1074" t="s">
        <v>427</v>
      </c>
      <c r="AG37" s="1075"/>
      <c r="AH37" s="1075"/>
      <c r="AI37" s="1075"/>
      <c r="AJ37" s="1076"/>
      <c r="AK37" s="1035">
        <v>57</v>
      </c>
      <c r="AL37" s="1026"/>
      <c r="AM37" s="1026"/>
      <c r="AN37" s="1026"/>
      <c r="AO37" s="1026"/>
      <c r="AP37" s="1026">
        <v>868</v>
      </c>
      <c r="AQ37" s="1026"/>
      <c r="AR37" s="1026"/>
      <c r="AS37" s="1026"/>
      <c r="AT37" s="1026"/>
      <c r="AU37" s="1026">
        <v>452</v>
      </c>
      <c r="AV37" s="1026"/>
      <c r="AW37" s="1026"/>
      <c r="AX37" s="1026"/>
      <c r="AY37" s="1026"/>
      <c r="AZ37" s="1097" t="s">
        <v>604</v>
      </c>
      <c r="BA37" s="1097"/>
      <c r="BB37" s="1097"/>
      <c r="BC37" s="1097"/>
      <c r="BD37" s="1097"/>
      <c r="BE37" s="1087" t="s">
        <v>606</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428</v>
      </c>
      <c r="C38" s="1093"/>
      <c r="D38" s="1093"/>
      <c r="E38" s="1093"/>
      <c r="F38" s="1093"/>
      <c r="G38" s="1093"/>
      <c r="H38" s="1093"/>
      <c r="I38" s="1093"/>
      <c r="J38" s="1093"/>
      <c r="K38" s="1093"/>
      <c r="L38" s="1093"/>
      <c r="M38" s="1093"/>
      <c r="N38" s="1093"/>
      <c r="O38" s="1093"/>
      <c r="P38" s="1094"/>
      <c r="Q38" s="1098">
        <v>932</v>
      </c>
      <c r="R38" s="1099"/>
      <c r="S38" s="1099"/>
      <c r="T38" s="1099"/>
      <c r="U38" s="1099"/>
      <c r="V38" s="1099">
        <v>932</v>
      </c>
      <c r="W38" s="1099"/>
      <c r="X38" s="1099"/>
      <c r="Y38" s="1099"/>
      <c r="Z38" s="1099"/>
      <c r="AA38" s="1099" t="s">
        <v>604</v>
      </c>
      <c r="AB38" s="1099"/>
      <c r="AC38" s="1099"/>
      <c r="AD38" s="1099"/>
      <c r="AE38" s="1100"/>
      <c r="AF38" s="1074">
        <v>1034</v>
      </c>
      <c r="AG38" s="1075"/>
      <c r="AH38" s="1075"/>
      <c r="AI38" s="1075"/>
      <c r="AJ38" s="1076"/>
      <c r="AK38" s="1035" t="s">
        <v>604</v>
      </c>
      <c r="AL38" s="1026"/>
      <c r="AM38" s="1026"/>
      <c r="AN38" s="1026"/>
      <c r="AO38" s="1026"/>
      <c r="AP38" s="1026">
        <v>98</v>
      </c>
      <c r="AQ38" s="1026"/>
      <c r="AR38" s="1026"/>
      <c r="AS38" s="1026"/>
      <c r="AT38" s="1026"/>
      <c r="AU38" s="1026" t="s">
        <v>604</v>
      </c>
      <c r="AV38" s="1026"/>
      <c r="AW38" s="1026"/>
      <c r="AX38" s="1026"/>
      <c r="AY38" s="1026"/>
      <c r="AZ38" s="1097" t="s">
        <v>604</v>
      </c>
      <c r="BA38" s="1097"/>
      <c r="BB38" s="1097"/>
      <c r="BC38" s="1097"/>
      <c r="BD38" s="1097"/>
      <c r="BE38" s="1087" t="s">
        <v>606</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429</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402</v>
      </c>
      <c r="B63" s="999" t="s">
        <v>430</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17985</v>
      </c>
      <c r="AG63" s="1014"/>
      <c r="AH63" s="1014"/>
      <c r="AI63" s="1014"/>
      <c r="AJ63" s="1085"/>
      <c r="AK63" s="1086"/>
      <c r="AL63" s="1018"/>
      <c r="AM63" s="1018"/>
      <c r="AN63" s="1018"/>
      <c r="AO63" s="1018"/>
      <c r="AP63" s="1014">
        <v>481750</v>
      </c>
      <c r="AQ63" s="1014"/>
      <c r="AR63" s="1014"/>
      <c r="AS63" s="1014"/>
      <c r="AT63" s="1014"/>
      <c r="AU63" s="1014">
        <v>234620</v>
      </c>
      <c r="AV63" s="1014"/>
      <c r="AW63" s="1014"/>
      <c r="AX63" s="1014"/>
      <c r="AY63" s="1014"/>
      <c r="AZ63" s="1080"/>
      <c r="BA63" s="1080"/>
      <c r="BB63" s="1080"/>
      <c r="BC63" s="1080"/>
      <c r="BD63" s="1080"/>
      <c r="BE63" s="1015"/>
      <c r="BF63" s="1015"/>
      <c r="BG63" s="1015"/>
      <c r="BH63" s="1015"/>
      <c r="BI63" s="1016"/>
      <c r="BJ63" s="1081" t="s">
        <v>532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431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432</v>
      </c>
      <c r="B66" s="1051"/>
      <c r="C66" s="1051"/>
      <c r="D66" s="1051"/>
      <c r="E66" s="1051"/>
      <c r="F66" s="1051"/>
      <c r="G66" s="1051"/>
      <c r="H66" s="1051"/>
      <c r="I66" s="1051"/>
      <c r="J66" s="1051"/>
      <c r="K66" s="1051"/>
      <c r="L66" s="1051"/>
      <c r="M66" s="1051"/>
      <c r="N66" s="1051"/>
      <c r="O66" s="1051"/>
      <c r="P66" s="1052"/>
      <c r="Q66" s="1056" t="s">
        <v>433</v>
      </c>
      <c r="R66" s="1057"/>
      <c r="S66" s="1057"/>
      <c r="T66" s="1057"/>
      <c r="U66" s="1058"/>
      <c r="V66" s="1056" t="s">
        <v>434</v>
      </c>
      <c r="W66" s="1057"/>
      <c r="X66" s="1057"/>
      <c r="Y66" s="1057"/>
      <c r="Z66" s="1058"/>
      <c r="AA66" s="1056" t="s">
        <v>435</v>
      </c>
      <c r="AB66" s="1057"/>
      <c r="AC66" s="1057"/>
      <c r="AD66" s="1057"/>
      <c r="AE66" s="1058"/>
      <c r="AF66" s="1062" t="s">
        <v>436</v>
      </c>
      <c r="AG66" s="1063"/>
      <c r="AH66" s="1063"/>
      <c r="AI66" s="1063"/>
      <c r="AJ66" s="1064"/>
      <c r="AK66" s="1056" t="s">
        <v>437</v>
      </c>
      <c r="AL66" s="1051"/>
      <c r="AM66" s="1051"/>
      <c r="AN66" s="1051"/>
      <c r="AO66" s="1052"/>
      <c r="AP66" s="1056" t="s">
        <v>438</v>
      </c>
      <c r="AQ66" s="1057"/>
      <c r="AR66" s="1057"/>
      <c r="AS66" s="1057"/>
      <c r="AT66" s="1058"/>
      <c r="AU66" s="1056" t="s">
        <v>439</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607</v>
      </c>
      <c r="C68" s="1041"/>
      <c r="D68" s="1041"/>
      <c r="E68" s="1041"/>
      <c r="F68" s="1041"/>
      <c r="G68" s="1041"/>
      <c r="H68" s="1041"/>
      <c r="I68" s="1041"/>
      <c r="J68" s="1041"/>
      <c r="K68" s="1041"/>
      <c r="L68" s="1041"/>
      <c r="M68" s="1041"/>
      <c r="N68" s="1041"/>
      <c r="O68" s="1041"/>
      <c r="P68" s="1042"/>
      <c r="Q68" s="1043">
        <v>636</v>
      </c>
      <c r="R68" s="1037"/>
      <c r="S68" s="1037"/>
      <c r="T68" s="1037"/>
      <c r="U68" s="1037"/>
      <c r="V68" s="1037">
        <v>591</v>
      </c>
      <c r="W68" s="1037"/>
      <c r="X68" s="1037"/>
      <c r="Y68" s="1037"/>
      <c r="Z68" s="1037"/>
      <c r="AA68" s="1037">
        <v>45</v>
      </c>
      <c r="AB68" s="1037"/>
      <c r="AC68" s="1037"/>
      <c r="AD68" s="1037"/>
      <c r="AE68" s="1037"/>
      <c r="AF68" s="1037">
        <v>45</v>
      </c>
      <c r="AG68" s="1037"/>
      <c r="AH68" s="1037"/>
      <c r="AI68" s="1037"/>
      <c r="AJ68" s="1037"/>
      <c r="AK68" s="1037" t="s">
        <v>604</v>
      </c>
      <c r="AL68" s="1037"/>
      <c r="AM68" s="1037"/>
      <c r="AN68" s="1037"/>
      <c r="AO68" s="1037"/>
      <c r="AP68" s="1037" t="s">
        <v>604</v>
      </c>
      <c r="AQ68" s="1037"/>
      <c r="AR68" s="1037"/>
      <c r="AS68" s="1037"/>
      <c r="AT68" s="1037"/>
      <c r="AU68" s="1037" t="s">
        <v>604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608</v>
      </c>
      <c r="C69" s="1030"/>
      <c r="D69" s="1030"/>
      <c r="E69" s="1030"/>
      <c r="F69" s="1030"/>
      <c r="G69" s="1030"/>
      <c r="H69" s="1030"/>
      <c r="I69" s="1030"/>
      <c r="J69" s="1030"/>
      <c r="K69" s="1030"/>
      <c r="L69" s="1030"/>
      <c r="M69" s="1030"/>
      <c r="N69" s="1030"/>
      <c r="O69" s="1030"/>
      <c r="P69" s="1031"/>
      <c r="Q69" s="1032">
        <v>921</v>
      </c>
      <c r="R69" s="1026"/>
      <c r="S69" s="1026"/>
      <c r="T69" s="1026"/>
      <c r="U69" s="1026"/>
      <c r="V69" s="1026">
        <v>852</v>
      </c>
      <c r="W69" s="1026"/>
      <c r="X69" s="1026"/>
      <c r="Y69" s="1026"/>
      <c r="Z69" s="1026"/>
      <c r="AA69" s="1026">
        <v>68</v>
      </c>
      <c r="AB69" s="1026"/>
      <c r="AC69" s="1026"/>
      <c r="AD69" s="1026"/>
      <c r="AE69" s="1026"/>
      <c r="AF69" s="1026">
        <v>68</v>
      </c>
      <c r="AG69" s="1026"/>
      <c r="AH69" s="1026"/>
      <c r="AI69" s="1026"/>
      <c r="AJ69" s="1026"/>
      <c r="AK69" s="1026" t="s">
        <v>604</v>
      </c>
      <c r="AL69" s="1026"/>
      <c r="AM69" s="1026"/>
      <c r="AN69" s="1026"/>
      <c r="AO69" s="1026"/>
      <c r="AP69" s="1026">
        <v>1873</v>
      </c>
      <c r="AQ69" s="1026"/>
      <c r="AR69" s="1026"/>
      <c r="AS69" s="1026"/>
      <c r="AT69" s="1026"/>
      <c r="AU69" s="1026" t="s">
        <v>604</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609</v>
      </c>
      <c r="C70" s="1030"/>
      <c r="D70" s="1030"/>
      <c r="E70" s="1030"/>
      <c r="F70" s="1030"/>
      <c r="G70" s="1030"/>
      <c r="H70" s="1030"/>
      <c r="I70" s="1030"/>
      <c r="J70" s="1030"/>
      <c r="K70" s="1030"/>
      <c r="L70" s="1030"/>
      <c r="M70" s="1030"/>
      <c r="N70" s="1030"/>
      <c r="O70" s="1030"/>
      <c r="P70" s="1031"/>
      <c r="Q70" s="1032">
        <v>1312</v>
      </c>
      <c r="R70" s="1026"/>
      <c r="S70" s="1026"/>
      <c r="T70" s="1026"/>
      <c r="U70" s="1026"/>
      <c r="V70" s="1026">
        <v>1205</v>
      </c>
      <c r="W70" s="1026"/>
      <c r="X70" s="1026"/>
      <c r="Y70" s="1026"/>
      <c r="Z70" s="1026"/>
      <c r="AA70" s="1026">
        <v>106</v>
      </c>
      <c r="AB70" s="1026"/>
      <c r="AC70" s="1026"/>
      <c r="AD70" s="1026"/>
      <c r="AE70" s="1026"/>
      <c r="AF70" s="1026">
        <v>106</v>
      </c>
      <c r="AG70" s="1026"/>
      <c r="AH70" s="1026"/>
      <c r="AI70" s="1026"/>
      <c r="AJ70" s="1026"/>
      <c r="AK70" s="1026" t="s">
        <v>604</v>
      </c>
      <c r="AL70" s="1026"/>
      <c r="AM70" s="1026"/>
      <c r="AN70" s="1026"/>
      <c r="AO70" s="1026"/>
      <c r="AP70" s="1026" t="s">
        <v>604</v>
      </c>
      <c r="AQ70" s="1026"/>
      <c r="AR70" s="1026"/>
      <c r="AS70" s="1026"/>
      <c r="AT70" s="1026"/>
      <c r="AU70" s="1026" t="s">
        <v>604</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610</v>
      </c>
      <c r="C71" s="1030"/>
      <c r="D71" s="1030"/>
      <c r="E71" s="1030"/>
      <c r="F71" s="1030"/>
      <c r="G71" s="1030"/>
      <c r="H71" s="1030"/>
      <c r="I71" s="1030"/>
      <c r="J71" s="1030"/>
      <c r="K71" s="1030"/>
      <c r="L71" s="1030"/>
      <c r="M71" s="1030"/>
      <c r="N71" s="1030"/>
      <c r="O71" s="1030"/>
      <c r="P71" s="1031"/>
      <c r="Q71" s="1032">
        <v>419100</v>
      </c>
      <c r="R71" s="1026"/>
      <c r="S71" s="1026"/>
      <c r="T71" s="1026"/>
      <c r="U71" s="1026"/>
      <c r="V71" s="1026">
        <v>414580</v>
      </c>
      <c r="W71" s="1026"/>
      <c r="X71" s="1026"/>
      <c r="Y71" s="1026"/>
      <c r="Z71" s="1026"/>
      <c r="AA71" s="1026">
        <v>4521</v>
      </c>
      <c r="AB71" s="1026"/>
      <c r="AC71" s="1026"/>
      <c r="AD71" s="1026"/>
      <c r="AE71" s="1026"/>
      <c r="AF71" s="1026">
        <v>4521</v>
      </c>
      <c r="AG71" s="1026"/>
      <c r="AH71" s="1026"/>
      <c r="AI71" s="1026"/>
      <c r="AJ71" s="1026"/>
      <c r="AK71" s="1026">
        <v>845</v>
      </c>
      <c r="AL71" s="1026"/>
      <c r="AM71" s="1026"/>
      <c r="AN71" s="1026"/>
      <c r="AO71" s="1026"/>
      <c r="AP71" s="1026" t="s">
        <v>604</v>
      </c>
      <c r="AQ71" s="1026"/>
      <c r="AR71" s="1026"/>
      <c r="AS71" s="1026"/>
      <c r="AT71" s="1026"/>
      <c r="AU71" s="1026" t="s">
        <v>604</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611</v>
      </c>
      <c r="C72" s="1030"/>
      <c r="D72" s="1030"/>
      <c r="E72" s="1030"/>
      <c r="F72" s="1030"/>
      <c r="G72" s="1030"/>
      <c r="H72" s="1030"/>
      <c r="I72" s="1030"/>
      <c r="J72" s="1030"/>
      <c r="K72" s="1030"/>
      <c r="L72" s="1030"/>
      <c r="M72" s="1030"/>
      <c r="N72" s="1030"/>
      <c r="O72" s="1030"/>
      <c r="P72" s="1031"/>
      <c r="Q72" s="1032">
        <v>0</v>
      </c>
      <c r="R72" s="1026"/>
      <c r="S72" s="1026"/>
      <c r="T72" s="1026"/>
      <c r="U72" s="1026"/>
      <c r="V72" s="1026" t="s">
        <v>604</v>
      </c>
      <c r="W72" s="1026"/>
      <c r="X72" s="1026"/>
      <c r="Y72" s="1026"/>
      <c r="Z72" s="1026"/>
      <c r="AA72" s="1026">
        <v>0</v>
      </c>
      <c r="AB72" s="1026"/>
      <c r="AC72" s="1026"/>
      <c r="AD72" s="1026"/>
      <c r="AE72" s="1026"/>
      <c r="AF72" s="1026">
        <v>0</v>
      </c>
      <c r="AG72" s="1026"/>
      <c r="AH72" s="1026"/>
      <c r="AI72" s="1026"/>
      <c r="AJ72" s="1026"/>
      <c r="AK72" s="1026" t="s">
        <v>604</v>
      </c>
      <c r="AL72" s="1026"/>
      <c r="AM72" s="1026"/>
      <c r="AN72" s="1026"/>
      <c r="AO72" s="1026"/>
      <c r="AP72" s="1026" t="s">
        <v>604</v>
      </c>
      <c r="AQ72" s="1026"/>
      <c r="AR72" s="1026"/>
      <c r="AS72" s="1026"/>
      <c r="AT72" s="1026"/>
      <c r="AU72" s="1026" t="s">
        <v>604</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402</v>
      </c>
      <c r="B88" s="999" t="s">
        <v>440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4741</v>
      </c>
      <c r="AG88" s="1014"/>
      <c r="AH88" s="1014"/>
      <c r="AI88" s="1014"/>
      <c r="AJ88" s="1014"/>
      <c r="AK88" s="1018"/>
      <c r="AL88" s="1018"/>
      <c r="AM88" s="1018"/>
      <c r="AN88" s="1018"/>
      <c r="AO88" s="1018"/>
      <c r="AP88" s="1014">
        <v>1873</v>
      </c>
      <c r="AQ88" s="1014"/>
      <c r="AR88" s="1014"/>
      <c r="AS88" s="1014"/>
      <c r="AT88" s="1014"/>
      <c r="AU88" s="1014" t="s">
        <v>532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402</v>
      </c>
      <c r="BR102" s="999" t="s">
        <v>441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98749</v>
      </c>
      <c r="CS102" s="1006"/>
      <c r="CT102" s="1006"/>
      <c r="CU102" s="1006"/>
      <c r="CV102" s="1007"/>
      <c r="CW102" s="1005">
        <v>10331</v>
      </c>
      <c r="CX102" s="1006"/>
      <c r="CY102" s="1006"/>
      <c r="CZ102" s="1006"/>
      <c r="DA102" s="1007"/>
      <c r="DB102" s="1005">
        <v>82482</v>
      </c>
      <c r="DC102" s="1006"/>
      <c r="DD102" s="1006"/>
      <c r="DE102" s="1006"/>
      <c r="DF102" s="1007"/>
      <c r="DG102" s="1005">
        <v>118675</v>
      </c>
      <c r="DH102" s="1006"/>
      <c r="DI102" s="1006"/>
      <c r="DJ102" s="1006"/>
      <c r="DK102" s="1007"/>
      <c r="DL102" s="1005">
        <v>29028</v>
      </c>
      <c r="DM102" s="1006"/>
      <c r="DN102" s="1006"/>
      <c r="DO102" s="1006"/>
      <c r="DP102" s="1007"/>
      <c r="DQ102" s="1005">
        <v>17482</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442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443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444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449</v>
      </c>
      <c r="AB109" s="949"/>
      <c r="AC109" s="949"/>
      <c r="AD109" s="949"/>
      <c r="AE109" s="950"/>
      <c r="AF109" s="951" t="s">
        <v>311</v>
      </c>
      <c r="AG109" s="949"/>
      <c r="AH109" s="949"/>
      <c r="AI109" s="949"/>
      <c r="AJ109" s="950"/>
      <c r="AK109" s="951" t="s">
        <v>310</v>
      </c>
      <c r="AL109" s="949"/>
      <c r="AM109" s="949"/>
      <c r="AN109" s="949"/>
      <c r="AO109" s="950"/>
      <c r="AP109" s="951" t="s">
        <v>450</v>
      </c>
      <c r="AQ109" s="949"/>
      <c r="AR109" s="949"/>
      <c r="AS109" s="949"/>
      <c r="AT109" s="980"/>
      <c r="AU109" s="948" t="s">
        <v>448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449</v>
      </c>
      <c r="BR109" s="949"/>
      <c r="BS109" s="949"/>
      <c r="BT109" s="949"/>
      <c r="BU109" s="950"/>
      <c r="BV109" s="951" t="s">
        <v>311</v>
      </c>
      <c r="BW109" s="949"/>
      <c r="BX109" s="949"/>
      <c r="BY109" s="949"/>
      <c r="BZ109" s="950"/>
      <c r="CA109" s="951" t="s">
        <v>310</v>
      </c>
      <c r="CB109" s="949"/>
      <c r="CC109" s="949"/>
      <c r="CD109" s="949"/>
      <c r="CE109" s="950"/>
      <c r="CF109" s="987" t="s">
        <v>450</v>
      </c>
      <c r="CG109" s="987"/>
      <c r="CH109" s="987"/>
      <c r="CI109" s="987"/>
      <c r="CJ109" s="987"/>
      <c r="CK109" s="951" t="s">
        <v>451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449</v>
      </c>
      <c r="DH109" s="949"/>
      <c r="DI109" s="949"/>
      <c r="DJ109" s="949"/>
      <c r="DK109" s="950"/>
      <c r="DL109" s="951" t="s">
        <v>311</v>
      </c>
      <c r="DM109" s="949"/>
      <c r="DN109" s="949"/>
      <c r="DO109" s="949"/>
      <c r="DP109" s="950"/>
      <c r="DQ109" s="951" t="s">
        <v>310</v>
      </c>
      <c r="DR109" s="949"/>
      <c r="DS109" s="949"/>
      <c r="DT109" s="949"/>
      <c r="DU109" s="950"/>
      <c r="DV109" s="951" t="s">
        <v>450</v>
      </c>
      <c r="DW109" s="949"/>
      <c r="DX109" s="949"/>
      <c r="DY109" s="949"/>
      <c r="DZ109" s="980"/>
    </row>
    <row r="110" spans="1:131" s="247" customFormat="1" ht="26.25" customHeight="1" x14ac:dyDescent="0.15">
      <c r="A110" s="851" t="s">
        <v>452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56802387</v>
      </c>
      <c r="AB110" s="942"/>
      <c r="AC110" s="942"/>
      <c r="AD110" s="942"/>
      <c r="AE110" s="943"/>
      <c r="AF110" s="944">
        <v>55445283</v>
      </c>
      <c r="AG110" s="942"/>
      <c r="AH110" s="942"/>
      <c r="AI110" s="942"/>
      <c r="AJ110" s="943"/>
      <c r="AK110" s="944">
        <v>51526441</v>
      </c>
      <c r="AL110" s="942"/>
      <c r="AM110" s="942"/>
      <c r="AN110" s="942"/>
      <c r="AO110" s="943"/>
      <c r="AP110" s="945">
        <v>18.399999999999999</v>
      </c>
      <c r="AQ110" s="946"/>
      <c r="AR110" s="946"/>
      <c r="AS110" s="946"/>
      <c r="AT110" s="947"/>
      <c r="AU110" s="981" t="s">
        <v>72</v>
      </c>
      <c r="AV110" s="982"/>
      <c r="AW110" s="982"/>
      <c r="AX110" s="982"/>
      <c r="AY110" s="982"/>
      <c r="AZ110" s="907" t="s">
        <v>453</v>
      </c>
      <c r="BA110" s="852"/>
      <c r="BB110" s="852"/>
      <c r="BC110" s="852"/>
      <c r="BD110" s="852"/>
      <c r="BE110" s="852"/>
      <c r="BF110" s="852"/>
      <c r="BG110" s="852"/>
      <c r="BH110" s="852"/>
      <c r="BI110" s="852"/>
      <c r="BJ110" s="852"/>
      <c r="BK110" s="852"/>
      <c r="BL110" s="852"/>
      <c r="BM110" s="852"/>
      <c r="BN110" s="852"/>
      <c r="BO110" s="852"/>
      <c r="BP110" s="853"/>
      <c r="BQ110" s="908">
        <v>1142844484</v>
      </c>
      <c r="BR110" s="889"/>
      <c r="BS110" s="889"/>
      <c r="BT110" s="889"/>
      <c r="BU110" s="889"/>
      <c r="BV110" s="889">
        <v>1142269220</v>
      </c>
      <c r="BW110" s="889"/>
      <c r="BX110" s="889"/>
      <c r="BY110" s="889"/>
      <c r="BZ110" s="889"/>
      <c r="CA110" s="889">
        <v>1145785127</v>
      </c>
      <c r="CB110" s="889"/>
      <c r="CC110" s="889"/>
      <c r="CD110" s="889"/>
      <c r="CE110" s="889"/>
      <c r="CF110" s="913">
        <v>408.5</v>
      </c>
      <c r="CG110" s="914"/>
      <c r="CH110" s="914"/>
      <c r="CI110" s="914"/>
      <c r="CJ110" s="914"/>
      <c r="CK110" s="977" t="s">
        <v>454</v>
      </c>
      <c r="CL110" s="863"/>
      <c r="CM110" s="938" t="s">
        <v>455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130</v>
      </c>
      <c r="DH110" s="889"/>
      <c r="DI110" s="889"/>
      <c r="DJ110" s="889"/>
      <c r="DK110" s="889"/>
      <c r="DL110" s="889" t="s">
        <v>130</v>
      </c>
      <c r="DM110" s="889"/>
      <c r="DN110" s="889"/>
      <c r="DO110" s="889"/>
      <c r="DP110" s="889"/>
      <c r="DQ110" s="889" t="s">
        <v>130</v>
      </c>
      <c r="DR110" s="889"/>
      <c r="DS110" s="889"/>
      <c r="DT110" s="889"/>
      <c r="DU110" s="889"/>
      <c r="DV110" s="890" t="s">
        <v>130</v>
      </c>
      <c r="DW110" s="890"/>
      <c r="DX110" s="890"/>
      <c r="DY110" s="890"/>
      <c r="DZ110" s="891"/>
    </row>
    <row r="111" spans="1:131" s="247" customFormat="1" ht="26.25" customHeight="1" x14ac:dyDescent="0.15">
      <c r="A111" s="818" t="s">
        <v>456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v>3680205</v>
      </c>
      <c r="AB111" s="970"/>
      <c r="AC111" s="970"/>
      <c r="AD111" s="970"/>
      <c r="AE111" s="971"/>
      <c r="AF111" s="972">
        <v>4592278</v>
      </c>
      <c r="AG111" s="970"/>
      <c r="AH111" s="970"/>
      <c r="AI111" s="970"/>
      <c r="AJ111" s="971"/>
      <c r="AK111" s="972">
        <v>6054913</v>
      </c>
      <c r="AL111" s="970"/>
      <c r="AM111" s="970"/>
      <c r="AN111" s="970"/>
      <c r="AO111" s="971"/>
      <c r="AP111" s="973">
        <v>2.2000000000000002</v>
      </c>
      <c r="AQ111" s="974"/>
      <c r="AR111" s="974"/>
      <c r="AS111" s="974"/>
      <c r="AT111" s="975"/>
      <c r="AU111" s="983"/>
      <c r="AV111" s="984"/>
      <c r="AW111" s="984"/>
      <c r="AX111" s="984"/>
      <c r="AY111" s="984"/>
      <c r="AZ111" s="859" t="s">
        <v>457</v>
      </c>
      <c r="BA111" s="794"/>
      <c r="BB111" s="794"/>
      <c r="BC111" s="794"/>
      <c r="BD111" s="794"/>
      <c r="BE111" s="794"/>
      <c r="BF111" s="794"/>
      <c r="BG111" s="794"/>
      <c r="BH111" s="794"/>
      <c r="BI111" s="794"/>
      <c r="BJ111" s="794"/>
      <c r="BK111" s="794"/>
      <c r="BL111" s="794"/>
      <c r="BM111" s="794"/>
      <c r="BN111" s="794"/>
      <c r="BO111" s="794"/>
      <c r="BP111" s="795"/>
      <c r="BQ111" s="860">
        <v>1208320</v>
      </c>
      <c r="BR111" s="861"/>
      <c r="BS111" s="861"/>
      <c r="BT111" s="861"/>
      <c r="BU111" s="861"/>
      <c r="BV111" s="861">
        <v>1189871</v>
      </c>
      <c r="BW111" s="861"/>
      <c r="BX111" s="861"/>
      <c r="BY111" s="861"/>
      <c r="BZ111" s="861"/>
      <c r="CA111" s="861">
        <v>1066038</v>
      </c>
      <c r="CB111" s="861"/>
      <c r="CC111" s="861"/>
      <c r="CD111" s="861"/>
      <c r="CE111" s="861"/>
      <c r="CF111" s="922">
        <v>0.4</v>
      </c>
      <c r="CG111" s="923"/>
      <c r="CH111" s="923"/>
      <c r="CI111" s="923"/>
      <c r="CJ111" s="923"/>
      <c r="CK111" s="978"/>
      <c r="CL111" s="865"/>
      <c r="CM111" s="868" t="s">
        <v>458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v>575167</v>
      </c>
      <c r="DH111" s="861"/>
      <c r="DI111" s="861"/>
      <c r="DJ111" s="861"/>
      <c r="DK111" s="861"/>
      <c r="DL111" s="861">
        <v>719325</v>
      </c>
      <c r="DM111" s="861"/>
      <c r="DN111" s="861"/>
      <c r="DO111" s="861"/>
      <c r="DP111" s="861"/>
      <c r="DQ111" s="861">
        <v>681893</v>
      </c>
      <c r="DR111" s="861"/>
      <c r="DS111" s="861"/>
      <c r="DT111" s="861"/>
      <c r="DU111" s="861"/>
      <c r="DV111" s="838">
        <v>0.2</v>
      </c>
      <c r="DW111" s="838"/>
      <c r="DX111" s="838"/>
      <c r="DY111" s="838"/>
      <c r="DZ111" s="839"/>
    </row>
    <row r="112" spans="1:131" s="247" customFormat="1" ht="26.25" customHeight="1" x14ac:dyDescent="0.15">
      <c r="A112" s="963" t="s">
        <v>459</v>
      </c>
      <c r="B112" s="964"/>
      <c r="C112" s="794" t="s">
        <v>460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22639283</v>
      </c>
      <c r="AB112" s="824"/>
      <c r="AC112" s="824"/>
      <c r="AD112" s="824"/>
      <c r="AE112" s="825"/>
      <c r="AF112" s="826">
        <v>24974444</v>
      </c>
      <c r="AG112" s="824"/>
      <c r="AH112" s="824"/>
      <c r="AI112" s="824"/>
      <c r="AJ112" s="825"/>
      <c r="AK112" s="826">
        <v>27245736</v>
      </c>
      <c r="AL112" s="824"/>
      <c r="AM112" s="824"/>
      <c r="AN112" s="824"/>
      <c r="AO112" s="825"/>
      <c r="AP112" s="871">
        <v>9.6999999999999993</v>
      </c>
      <c r="AQ112" s="872"/>
      <c r="AR112" s="872"/>
      <c r="AS112" s="872"/>
      <c r="AT112" s="873"/>
      <c r="AU112" s="983"/>
      <c r="AV112" s="984"/>
      <c r="AW112" s="984"/>
      <c r="AX112" s="984"/>
      <c r="AY112" s="984"/>
      <c r="AZ112" s="859" t="s">
        <v>461</v>
      </c>
      <c r="BA112" s="794"/>
      <c r="BB112" s="794"/>
      <c r="BC112" s="794"/>
      <c r="BD112" s="794"/>
      <c r="BE112" s="794"/>
      <c r="BF112" s="794"/>
      <c r="BG112" s="794"/>
      <c r="BH112" s="794"/>
      <c r="BI112" s="794"/>
      <c r="BJ112" s="794"/>
      <c r="BK112" s="794"/>
      <c r="BL112" s="794"/>
      <c r="BM112" s="794"/>
      <c r="BN112" s="794"/>
      <c r="BO112" s="794"/>
      <c r="BP112" s="795"/>
      <c r="BQ112" s="860">
        <v>266356991</v>
      </c>
      <c r="BR112" s="861"/>
      <c r="BS112" s="861"/>
      <c r="BT112" s="861"/>
      <c r="BU112" s="861"/>
      <c r="BV112" s="861">
        <v>252379916</v>
      </c>
      <c r="BW112" s="861"/>
      <c r="BX112" s="861"/>
      <c r="BY112" s="861"/>
      <c r="BZ112" s="861"/>
      <c r="CA112" s="861">
        <v>234620494</v>
      </c>
      <c r="CB112" s="861"/>
      <c r="CC112" s="861"/>
      <c r="CD112" s="861"/>
      <c r="CE112" s="861"/>
      <c r="CF112" s="922">
        <v>83.6</v>
      </c>
      <c r="CG112" s="923"/>
      <c r="CH112" s="923"/>
      <c r="CI112" s="923"/>
      <c r="CJ112" s="923"/>
      <c r="CK112" s="978"/>
      <c r="CL112" s="865"/>
      <c r="CM112" s="868" t="s">
        <v>462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463</v>
      </c>
      <c r="DH112" s="861"/>
      <c r="DI112" s="861"/>
      <c r="DJ112" s="861"/>
      <c r="DK112" s="861"/>
      <c r="DL112" s="861" t="s">
        <v>463</v>
      </c>
      <c r="DM112" s="861"/>
      <c r="DN112" s="861"/>
      <c r="DO112" s="861"/>
      <c r="DP112" s="861"/>
      <c r="DQ112" s="861" t="s">
        <v>463</v>
      </c>
      <c r="DR112" s="861"/>
      <c r="DS112" s="861"/>
      <c r="DT112" s="861"/>
      <c r="DU112" s="861"/>
      <c r="DV112" s="838" t="s">
        <v>130</v>
      </c>
      <c r="DW112" s="838"/>
      <c r="DX112" s="838"/>
      <c r="DY112" s="838"/>
      <c r="DZ112" s="839"/>
    </row>
    <row r="113" spans="1:130" s="247" customFormat="1" ht="26.25" customHeight="1" x14ac:dyDescent="0.15">
      <c r="A113" s="965"/>
      <c r="B113" s="966"/>
      <c r="C113" s="794" t="s">
        <v>464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19894654</v>
      </c>
      <c r="AB113" s="970"/>
      <c r="AC113" s="970"/>
      <c r="AD113" s="970"/>
      <c r="AE113" s="971"/>
      <c r="AF113" s="972">
        <v>17984968</v>
      </c>
      <c r="AG113" s="970"/>
      <c r="AH113" s="970"/>
      <c r="AI113" s="970"/>
      <c r="AJ113" s="971"/>
      <c r="AK113" s="972">
        <v>16339231</v>
      </c>
      <c r="AL113" s="970"/>
      <c r="AM113" s="970"/>
      <c r="AN113" s="970"/>
      <c r="AO113" s="971"/>
      <c r="AP113" s="973">
        <v>5.8</v>
      </c>
      <c r="AQ113" s="974"/>
      <c r="AR113" s="974"/>
      <c r="AS113" s="974"/>
      <c r="AT113" s="975"/>
      <c r="AU113" s="983"/>
      <c r="AV113" s="984"/>
      <c r="AW113" s="984"/>
      <c r="AX113" s="984"/>
      <c r="AY113" s="984"/>
      <c r="AZ113" s="859" t="s">
        <v>465</v>
      </c>
      <c r="BA113" s="794"/>
      <c r="BB113" s="794"/>
      <c r="BC113" s="794"/>
      <c r="BD113" s="794"/>
      <c r="BE113" s="794"/>
      <c r="BF113" s="794"/>
      <c r="BG113" s="794"/>
      <c r="BH113" s="794"/>
      <c r="BI113" s="794"/>
      <c r="BJ113" s="794"/>
      <c r="BK113" s="794"/>
      <c r="BL113" s="794"/>
      <c r="BM113" s="794"/>
      <c r="BN113" s="794"/>
      <c r="BO113" s="794"/>
      <c r="BP113" s="795"/>
      <c r="BQ113" s="860" t="s">
        <v>130</v>
      </c>
      <c r="BR113" s="861"/>
      <c r="BS113" s="861"/>
      <c r="BT113" s="861"/>
      <c r="BU113" s="861"/>
      <c r="BV113" s="861" t="s">
        <v>130</v>
      </c>
      <c r="BW113" s="861"/>
      <c r="BX113" s="861"/>
      <c r="BY113" s="861"/>
      <c r="BZ113" s="861"/>
      <c r="CA113" s="861" t="s">
        <v>130</v>
      </c>
      <c r="CB113" s="861"/>
      <c r="CC113" s="861"/>
      <c r="CD113" s="861"/>
      <c r="CE113" s="861"/>
      <c r="CF113" s="922" t="s">
        <v>130</v>
      </c>
      <c r="CG113" s="923"/>
      <c r="CH113" s="923"/>
      <c r="CI113" s="923"/>
      <c r="CJ113" s="923"/>
      <c r="CK113" s="978"/>
      <c r="CL113" s="865"/>
      <c r="CM113" s="868" t="s">
        <v>466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130</v>
      </c>
      <c r="DH113" s="824"/>
      <c r="DI113" s="824"/>
      <c r="DJ113" s="824"/>
      <c r="DK113" s="825"/>
      <c r="DL113" s="826" t="s">
        <v>130</v>
      </c>
      <c r="DM113" s="824"/>
      <c r="DN113" s="824"/>
      <c r="DO113" s="824"/>
      <c r="DP113" s="825"/>
      <c r="DQ113" s="826" t="s">
        <v>130</v>
      </c>
      <c r="DR113" s="824"/>
      <c r="DS113" s="824"/>
      <c r="DT113" s="824"/>
      <c r="DU113" s="825"/>
      <c r="DV113" s="871" t="s">
        <v>130</v>
      </c>
      <c r="DW113" s="872"/>
      <c r="DX113" s="872"/>
      <c r="DY113" s="872"/>
      <c r="DZ113" s="873"/>
    </row>
    <row r="114" spans="1:130" s="247" customFormat="1" ht="26.25" customHeight="1" x14ac:dyDescent="0.15">
      <c r="A114" s="965"/>
      <c r="B114" s="966"/>
      <c r="C114" s="794" t="s">
        <v>467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t="s">
        <v>130</v>
      </c>
      <c r="AB114" s="824"/>
      <c r="AC114" s="824"/>
      <c r="AD114" s="824"/>
      <c r="AE114" s="825"/>
      <c r="AF114" s="826" t="s">
        <v>130</v>
      </c>
      <c r="AG114" s="824"/>
      <c r="AH114" s="824"/>
      <c r="AI114" s="824"/>
      <c r="AJ114" s="825"/>
      <c r="AK114" s="826" t="s">
        <v>130</v>
      </c>
      <c r="AL114" s="824"/>
      <c r="AM114" s="824"/>
      <c r="AN114" s="824"/>
      <c r="AO114" s="825"/>
      <c r="AP114" s="871" t="s">
        <v>130</v>
      </c>
      <c r="AQ114" s="872"/>
      <c r="AR114" s="872"/>
      <c r="AS114" s="872"/>
      <c r="AT114" s="873"/>
      <c r="AU114" s="983"/>
      <c r="AV114" s="984"/>
      <c r="AW114" s="984"/>
      <c r="AX114" s="984"/>
      <c r="AY114" s="984"/>
      <c r="AZ114" s="859" t="s">
        <v>468</v>
      </c>
      <c r="BA114" s="794"/>
      <c r="BB114" s="794"/>
      <c r="BC114" s="794"/>
      <c r="BD114" s="794"/>
      <c r="BE114" s="794"/>
      <c r="BF114" s="794"/>
      <c r="BG114" s="794"/>
      <c r="BH114" s="794"/>
      <c r="BI114" s="794"/>
      <c r="BJ114" s="794"/>
      <c r="BK114" s="794"/>
      <c r="BL114" s="794"/>
      <c r="BM114" s="794"/>
      <c r="BN114" s="794"/>
      <c r="BO114" s="794"/>
      <c r="BP114" s="795"/>
      <c r="BQ114" s="860">
        <v>102465342</v>
      </c>
      <c r="BR114" s="861"/>
      <c r="BS114" s="861"/>
      <c r="BT114" s="861"/>
      <c r="BU114" s="861"/>
      <c r="BV114" s="861">
        <v>94559066</v>
      </c>
      <c r="BW114" s="861"/>
      <c r="BX114" s="861"/>
      <c r="BY114" s="861"/>
      <c r="BZ114" s="861"/>
      <c r="CA114" s="861">
        <v>90008336</v>
      </c>
      <c r="CB114" s="861"/>
      <c r="CC114" s="861"/>
      <c r="CD114" s="861"/>
      <c r="CE114" s="861"/>
      <c r="CF114" s="922">
        <v>32.1</v>
      </c>
      <c r="CG114" s="923"/>
      <c r="CH114" s="923"/>
      <c r="CI114" s="923"/>
      <c r="CJ114" s="923"/>
      <c r="CK114" s="978"/>
      <c r="CL114" s="865"/>
      <c r="CM114" s="868" t="s">
        <v>469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463</v>
      </c>
      <c r="DH114" s="824"/>
      <c r="DI114" s="824"/>
      <c r="DJ114" s="824"/>
      <c r="DK114" s="825"/>
      <c r="DL114" s="826" t="s">
        <v>130</v>
      </c>
      <c r="DM114" s="824"/>
      <c r="DN114" s="824"/>
      <c r="DO114" s="824"/>
      <c r="DP114" s="825"/>
      <c r="DQ114" s="826" t="s">
        <v>130</v>
      </c>
      <c r="DR114" s="824"/>
      <c r="DS114" s="824"/>
      <c r="DT114" s="824"/>
      <c r="DU114" s="825"/>
      <c r="DV114" s="871" t="s">
        <v>130</v>
      </c>
      <c r="DW114" s="872"/>
      <c r="DX114" s="872"/>
      <c r="DY114" s="872"/>
      <c r="DZ114" s="873"/>
    </row>
    <row r="115" spans="1:130" s="247" customFormat="1" ht="26.25" customHeight="1" x14ac:dyDescent="0.15">
      <c r="A115" s="965"/>
      <c r="B115" s="966"/>
      <c r="C115" s="794" t="s">
        <v>470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334729</v>
      </c>
      <c r="AB115" s="970"/>
      <c r="AC115" s="970"/>
      <c r="AD115" s="970"/>
      <c r="AE115" s="971"/>
      <c r="AF115" s="972">
        <v>200210</v>
      </c>
      <c r="AG115" s="970"/>
      <c r="AH115" s="970"/>
      <c r="AI115" s="970"/>
      <c r="AJ115" s="971"/>
      <c r="AK115" s="972">
        <v>139598</v>
      </c>
      <c r="AL115" s="970"/>
      <c r="AM115" s="970"/>
      <c r="AN115" s="970"/>
      <c r="AO115" s="971"/>
      <c r="AP115" s="973">
        <v>0</v>
      </c>
      <c r="AQ115" s="974"/>
      <c r="AR115" s="974"/>
      <c r="AS115" s="974"/>
      <c r="AT115" s="975"/>
      <c r="AU115" s="983"/>
      <c r="AV115" s="984"/>
      <c r="AW115" s="984"/>
      <c r="AX115" s="984"/>
      <c r="AY115" s="984"/>
      <c r="AZ115" s="859" t="s">
        <v>471</v>
      </c>
      <c r="BA115" s="794"/>
      <c r="BB115" s="794"/>
      <c r="BC115" s="794"/>
      <c r="BD115" s="794"/>
      <c r="BE115" s="794"/>
      <c r="BF115" s="794"/>
      <c r="BG115" s="794"/>
      <c r="BH115" s="794"/>
      <c r="BI115" s="794"/>
      <c r="BJ115" s="794"/>
      <c r="BK115" s="794"/>
      <c r="BL115" s="794"/>
      <c r="BM115" s="794"/>
      <c r="BN115" s="794"/>
      <c r="BO115" s="794"/>
      <c r="BP115" s="795"/>
      <c r="BQ115" s="860">
        <v>18272787</v>
      </c>
      <c r="BR115" s="861"/>
      <c r="BS115" s="861"/>
      <c r="BT115" s="861"/>
      <c r="BU115" s="861"/>
      <c r="BV115" s="861">
        <v>17841128</v>
      </c>
      <c r="BW115" s="861"/>
      <c r="BX115" s="861"/>
      <c r="BY115" s="861"/>
      <c r="BZ115" s="861"/>
      <c r="CA115" s="861">
        <v>17720452</v>
      </c>
      <c r="CB115" s="861"/>
      <c r="CC115" s="861"/>
      <c r="CD115" s="861"/>
      <c r="CE115" s="861"/>
      <c r="CF115" s="922">
        <v>6.3</v>
      </c>
      <c r="CG115" s="923"/>
      <c r="CH115" s="923"/>
      <c r="CI115" s="923"/>
      <c r="CJ115" s="923"/>
      <c r="CK115" s="978"/>
      <c r="CL115" s="865"/>
      <c r="CM115" s="859" t="s">
        <v>472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130</v>
      </c>
      <c r="DH115" s="824"/>
      <c r="DI115" s="824"/>
      <c r="DJ115" s="824"/>
      <c r="DK115" s="825"/>
      <c r="DL115" s="826" t="s">
        <v>130</v>
      </c>
      <c r="DM115" s="824"/>
      <c r="DN115" s="824"/>
      <c r="DO115" s="824"/>
      <c r="DP115" s="825"/>
      <c r="DQ115" s="826" t="s">
        <v>130</v>
      </c>
      <c r="DR115" s="824"/>
      <c r="DS115" s="824"/>
      <c r="DT115" s="824"/>
      <c r="DU115" s="825"/>
      <c r="DV115" s="871" t="s">
        <v>130</v>
      </c>
      <c r="DW115" s="872"/>
      <c r="DX115" s="872"/>
      <c r="DY115" s="872"/>
      <c r="DZ115" s="873"/>
    </row>
    <row r="116" spans="1:130" s="247" customFormat="1" ht="26.25" customHeight="1" x14ac:dyDescent="0.15">
      <c r="A116" s="967"/>
      <c r="B116" s="968"/>
      <c r="C116" s="927" t="s">
        <v>473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130</v>
      </c>
      <c r="AB116" s="824"/>
      <c r="AC116" s="824"/>
      <c r="AD116" s="824"/>
      <c r="AE116" s="825"/>
      <c r="AF116" s="826" t="s">
        <v>130</v>
      </c>
      <c r="AG116" s="824"/>
      <c r="AH116" s="824"/>
      <c r="AI116" s="824"/>
      <c r="AJ116" s="825"/>
      <c r="AK116" s="826" t="s">
        <v>130</v>
      </c>
      <c r="AL116" s="824"/>
      <c r="AM116" s="824"/>
      <c r="AN116" s="824"/>
      <c r="AO116" s="825"/>
      <c r="AP116" s="871" t="s">
        <v>130</v>
      </c>
      <c r="AQ116" s="872"/>
      <c r="AR116" s="872"/>
      <c r="AS116" s="872"/>
      <c r="AT116" s="873"/>
      <c r="AU116" s="983"/>
      <c r="AV116" s="984"/>
      <c r="AW116" s="984"/>
      <c r="AX116" s="984"/>
      <c r="AY116" s="984"/>
      <c r="AZ116" s="910" t="s">
        <v>474</v>
      </c>
      <c r="BA116" s="911"/>
      <c r="BB116" s="911"/>
      <c r="BC116" s="911"/>
      <c r="BD116" s="911"/>
      <c r="BE116" s="911"/>
      <c r="BF116" s="911"/>
      <c r="BG116" s="911"/>
      <c r="BH116" s="911"/>
      <c r="BI116" s="911"/>
      <c r="BJ116" s="911"/>
      <c r="BK116" s="911"/>
      <c r="BL116" s="911"/>
      <c r="BM116" s="911"/>
      <c r="BN116" s="911"/>
      <c r="BO116" s="911"/>
      <c r="BP116" s="912"/>
      <c r="BQ116" s="860" t="s">
        <v>130</v>
      </c>
      <c r="BR116" s="861"/>
      <c r="BS116" s="861"/>
      <c r="BT116" s="861"/>
      <c r="BU116" s="861"/>
      <c r="BV116" s="861" t="s">
        <v>130</v>
      </c>
      <c r="BW116" s="861"/>
      <c r="BX116" s="861"/>
      <c r="BY116" s="861"/>
      <c r="BZ116" s="861"/>
      <c r="CA116" s="861" t="s">
        <v>130</v>
      </c>
      <c r="CB116" s="861"/>
      <c r="CC116" s="861"/>
      <c r="CD116" s="861"/>
      <c r="CE116" s="861"/>
      <c r="CF116" s="922" t="s">
        <v>130</v>
      </c>
      <c r="CG116" s="923"/>
      <c r="CH116" s="923"/>
      <c r="CI116" s="923"/>
      <c r="CJ116" s="923"/>
      <c r="CK116" s="978"/>
      <c r="CL116" s="865"/>
      <c r="CM116" s="868" t="s">
        <v>475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130</v>
      </c>
      <c r="DH116" s="824"/>
      <c r="DI116" s="824"/>
      <c r="DJ116" s="824"/>
      <c r="DK116" s="825"/>
      <c r="DL116" s="826" t="s">
        <v>463</v>
      </c>
      <c r="DM116" s="824"/>
      <c r="DN116" s="824"/>
      <c r="DO116" s="824"/>
      <c r="DP116" s="825"/>
      <c r="DQ116" s="826" t="s">
        <v>130</v>
      </c>
      <c r="DR116" s="824"/>
      <c r="DS116" s="824"/>
      <c r="DT116" s="824"/>
      <c r="DU116" s="825"/>
      <c r="DV116" s="871" t="s">
        <v>130</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476</v>
      </c>
      <c r="Z117" s="950"/>
      <c r="AA117" s="955">
        <v>103351258</v>
      </c>
      <c r="AB117" s="956"/>
      <c r="AC117" s="956"/>
      <c r="AD117" s="956"/>
      <c r="AE117" s="957"/>
      <c r="AF117" s="958">
        <v>103197183</v>
      </c>
      <c r="AG117" s="956"/>
      <c r="AH117" s="956"/>
      <c r="AI117" s="956"/>
      <c r="AJ117" s="957"/>
      <c r="AK117" s="958">
        <v>101305919</v>
      </c>
      <c r="AL117" s="956"/>
      <c r="AM117" s="956"/>
      <c r="AN117" s="956"/>
      <c r="AO117" s="957"/>
      <c r="AP117" s="959"/>
      <c r="AQ117" s="960"/>
      <c r="AR117" s="960"/>
      <c r="AS117" s="960"/>
      <c r="AT117" s="961"/>
      <c r="AU117" s="983"/>
      <c r="AV117" s="984"/>
      <c r="AW117" s="984"/>
      <c r="AX117" s="984"/>
      <c r="AY117" s="984"/>
      <c r="AZ117" s="910" t="s">
        <v>477</v>
      </c>
      <c r="BA117" s="911"/>
      <c r="BB117" s="911"/>
      <c r="BC117" s="911"/>
      <c r="BD117" s="911"/>
      <c r="BE117" s="911"/>
      <c r="BF117" s="911"/>
      <c r="BG117" s="911"/>
      <c r="BH117" s="911"/>
      <c r="BI117" s="911"/>
      <c r="BJ117" s="911"/>
      <c r="BK117" s="911"/>
      <c r="BL117" s="911"/>
      <c r="BM117" s="911"/>
      <c r="BN117" s="911"/>
      <c r="BO117" s="911"/>
      <c r="BP117" s="912"/>
      <c r="BQ117" s="860" t="s">
        <v>130</v>
      </c>
      <c r="BR117" s="861"/>
      <c r="BS117" s="861"/>
      <c r="BT117" s="861"/>
      <c r="BU117" s="861"/>
      <c r="BV117" s="861" t="s">
        <v>130</v>
      </c>
      <c r="BW117" s="861"/>
      <c r="BX117" s="861"/>
      <c r="BY117" s="861"/>
      <c r="BZ117" s="861"/>
      <c r="CA117" s="861" t="s">
        <v>130</v>
      </c>
      <c r="CB117" s="861"/>
      <c r="CC117" s="861"/>
      <c r="CD117" s="861"/>
      <c r="CE117" s="861"/>
      <c r="CF117" s="922" t="s">
        <v>130</v>
      </c>
      <c r="CG117" s="923"/>
      <c r="CH117" s="923"/>
      <c r="CI117" s="923"/>
      <c r="CJ117" s="923"/>
      <c r="CK117" s="978"/>
      <c r="CL117" s="865"/>
      <c r="CM117" s="868" t="s">
        <v>478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130</v>
      </c>
      <c r="DH117" s="824"/>
      <c r="DI117" s="824"/>
      <c r="DJ117" s="824"/>
      <c r="DK117" s="825"/>
      <c r="DL117" s="826" t="s">
        <v>130</v>
      </c>
      <c r="DM117" s="824"/>
      <c r="DN117" s="824"/>
      <c r="DO117" s="824"/>
      <c r="DP117" s="825"/>
      <c r="DQ117" s="826" t="s">
        <v>130</v>
      </c>
      <c r="DR117" s="824"/>
      <c r="DS117" s="824"/>
      <c r="DT117" s="824"/>
      <c r="DU117" s="825"/>
      <c r="DV117" s="871" t="s">
        <v>130</v>
      </c>
      <c r="DW117" s="872"/>
      <c r="DX117" s="872"/>
      <c r="DY117" s="872"/>
      <c r="DZ117" s="873"/>
    </row>
    <row r="118" spans="1:130" s="247" customFormat="1" ht="26.25" customHeight="1" x14ac:dyDescent="0.15">
      <c r="A118" s="948" t="s">
        <v>451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449</v>
      </c>
      <c r="AB118" s="949"/>
      <c r="AC118" s="949"/>
      <c r="AD118" s="949"/>
      <c r="AE118" s="950"/>
      <c r="AF118" s="951" t="s">
        <v>311</v>
      </c>
      <c r="AG118" s="949"/>
      <c r="AH118" s="949"/>
      <c r="AI118" s="949"/>
      <c r="AJ118" s="950"/>
      <c r="AK118" s="951" t="s">
        <v>310</v>
      </c>
      <c r="AL118" s="949"/>
      <c r="AM118" s="949"/>
      <c r="AN118" s="949"/>
      <c r="AO118" s="950"/>
      <c r="AP118" s="952" t="s">
        <v>450</v>
      </c>
      <c r="AQ118" s="953"/>
      <c r="AR118" s="953"/>
      <c r="AS118" s="953"/>
      <c r="AT118" s="954"/>
      <c r="AU118" s="983"/>
      <c r="AV118" s="984"/>
      <c r="AW118" s="984"/>
      <c r="AX118" s="984"/>
      <c r="AY118" s="984"/>
      <c r="AZ118" s="926" t="s">
        <v>479</v>
      </c>
      <c r="BA118" s="927"/>
      <c r="BB118" s="927"/>
      <c r="BC118" s="927"/>
      <c r="BD118" s="927"/>
      <c r="BE118" s="927"/>
      <c r="BF118" s="927"/>
      <c r="BG118" s="927"/>
      <c r="BH118" s="927"/>
      <c r="BI118" s="927"/>
      <c r="BJ118" s="927"/>
      <c r="BK118" s="927"/>
      <c r="BL118" s="927"/>
      <c r="BM118" s="927"/>
      <c r="BN118" s="927"/>
      <c r="BO118" s="927"/>
      <c r="BP118" s="928"/>
      <c r="BQ118" s="929" t="s">
        <v>130</v>
      </c>
      <c r="BR118" s="892"/>
      <c r="BS118" s="892"/>
      <c r="BT118" s="892"/>
      <c r="BU118" s="892"/>
      <c r="BV118" s="892" t="s">
        <v>130</v>
      </c>
      <c r="BW118" s="892"/>
      <c r="BX118" s="892"/>
      <c r="BY118" s="892"/>
      <c r="BZ118" s="892"/>
      <c r="CA118" s="892" t="s">
        <v>130</v>
      </c>
      <c r="CB118" s="892"/>
      <c r="CC118" s="892"/>
      <c r="CD118" s="892"/>
      <c r="CE118" s="892"/>
      <c r="CF118" s="922" t="s">
        <v>130</v>
      </c>
      <c r="CG118" s="923"/>
      <c r="CH118" s="923"/>
      <c r="CI118" s="923"/>
      <c r="CJ118" s="923"/>
      <c r="CK118" s="978"/>
      <c r="CL118" s="865"/>
      <c r="CM118" s="868" t="s">
        <v>480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130</v>
      </c>
      <c r="DH118" s="824"/>
      <c r="DI118" s="824"/>
      <c r="DJ118" s="824"/>
      <c r="DK118" s="825"/>
      <c r="DL118" s="826" t="s">
        <v>130</v>
      </c>
      <c r="DM118" s="824"/>
      <c r="DN118" s="824"/>
      <c r="DO118" s="824"/>
      <c r="DP118" s="825"/>
      <c r="DQ118" s="826" t="s">
        <v>130</v>
      </c>
      <c r="DR118" s="824"/>
      <c r="DS118" s="824"/>
      <c r="DT118" s="824"/>
      <c r="DU118" s="825"/>
      <c r="DV118" s="871" t="s">
        <v>463</v>
      </c>
      <c r="DW118" s="872"/>
      <c r="DX118" s="872"/>
      <c r="DY118" s="872"/>
      <c r="DZ118" s="873"/>
    </row>
    <row r="119" spans="1:130" s="247" customFormat="1" ht="26.25" customHeight="1" x14ac:dyDescent="0.15">
      <c r="A119" s="862" t="s">
        <v>454</v>
      </c>
      <c r="B119" s="863"/>
      <c r="C119" s="938" t="s">
        <v>455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130</v>
      </c>
      <c r="AB119" s="942"/>
      <c r="AC119" s="942"/>
      <c r="AD119" s="942"/>
      <c r="AE119" s="943"/>
      <c r="AF119" s="944" t="s">
        <v>130</v>
      </c>
      <c r="AG119" s="942"/>
      <c r="AH119" s="942"/>
      <c r="AI119" s="942"/>
      <c r="AJ119" s="943"/>
      <c r="AK119" s="944" t="s">
        <v>130</v>
      </c>
      <c r="AL119" s="942"/>
      <c r="AM119" s="942"/>
      <c r="AN119" s="942"/>
      <c r="AO119" s="943"/>
      <c r="AP119" s="945" t="s">
        <v>130</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481</v>
      </c>
      <c r="BP119" s="925"/>
      <c r="BQ119" s="929">
        <v>1531147924</v>
      </c>
      <c r="BR119" s="892"/>
      <c r="BS119" s="892"/>
      <c r="BT119" s="892"/>
      <c r="BU119" s="892"/>
      <c r="BV119" s="892">
        <v>1508239201</v>
      </c>
      <c r="BW119" s="892"/>
      <c r="BX119" s="892"/>
      <c r="BY119" s="892"/>
      <c r="BZ119" s="892"/>
      <c r="CA119" s="892">
        <v>1489200447</v>
      </c>
      <c r="CB119" s="892"/>
      <c r="CC119" s="892"/>
      <c r="CD119" s="892"/>
      <c r="CE119" s="892"/>
      <c r="CF119" s="790"/>
      <c r="CG119" s="791"/>
      <c r="CH119" s="791"/>
      <c r="CI119" s="791"/>
      <c r="CJ119" s="881"/>
      <c r="CK119" s="979"/>
      <c r="CL119" s="867"/>
      <c r="CM119" s="885" t="s">
        <v>482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633153</v>
      </c>
      <c r="DH119" s="807"/>
      <c r="DI119" s="807"/>
      <c r="DJ119" s="807"/>
      <c r="DK119" s="808"/>
      <c r="DL119" s="809">
        <v>470546</v>
      </c>
      <c r="DM119" s="807"/>
      <c r="DN119" s="807"/>
      <c r="DO119" s="807"/>
      <c r="DP119" s="808"/>
      <c r="DQ119" s="809">
        <v>384145</v>
      </c>
      <c r="DR119" s="807"/>
      <c r="DS119" s="807"/>
      <c r="DT119" s="807"/>
      <c r="DU119" s="808"/>
      <c r="DV119" s="895">
        <v>0.1</v>
      </c>
      <c r="DW119" s="896"/>
      <c r="DX119" s="896"/>
      <c r="DY119" s="896"/>
      <c r="DZ119" s="897"/>
    </row>
    <row r="120" spans="1:130" s="247" customFormat="1" ht="26.25" customHeight="1" x14ac:dyDescent="0.15">
      <c r="A120" s="864"/>
      <c r="B120" s="865"/>
      <c r="C120" s="868" t="s">
        <v>458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463</v>
      </c>
      <c r="AB120" s="824"/>
      <c r="AC120" s="824"/>
      <c r="AD120" s="824"/>
      <c r="AE120" s="825"/>
      <c r="AF120" s="826" t="s">
        <v>130</v>
      </c>
      <c r="AG120" s="824"/>
      <c r="AH120" s="824"/>
      <c r="AI120" s="824"/>
      <c r="AJ120" s="825"/>
      <c r="AK120" s="826" t="s">
        <v>130</v>
      </c>
      <c r="AL120" s="824"/>
      <c r="AM120" s="824"/>
      <c r="AN120" s="824"/>
      <c r="AO120" s="825"/>
      <c r="AP120" s="871" t="s">
        <v>130</v>
      </c>
      <c r="AQ120" s="872"/>
      <c r="AR120" s="872"/>
      <c r="AS120" s="872"/>
      <c r="AT120" s="873"/>
      <c r="AU120" s="930" t="s">
        <v>483</v>
      </c>
      <c r="AV120" s="931"/>
      <c r="AW120" s="931"/>
      <c r="AX120" s="931"/>
      <c r="AY120" s="932"/>
      <c r="AZ120" s="907" t="s">
        <v>484</v>
      </c>
      <c r="BA120" s="852"/>
      <c r="BB120" s="852"/>
      <c r="BC120" s="852"/>
      <c r="BD120" s="852"/>
      <c r="BE120" s="852"/>
      <c r="BF120" s="852"/>
      <c r="BG120" s="852"/>
      <c r="BH120" s="852"/>
      <c r="BI120" s="852"/>
      <c r="BJ120" s="852"/>
      <c r="BK120" s="852"/>
      <c r="BL120" s="852"/>
      <c r="BM120" s="852"/>
      <c r="BN120" s="852"/>
      <c r="BO120" s="852"/>
      <c r="BP120" s="853"/>
      <c r="BQ120" s="908">
        <v>109481872</v>
      </c>
      <c r="BR120" s="889"/>
      <c r="BS120" s="889"/>
      <c r="BT120" s="889"/>
      <c r="BU120" s="889"/>
      <c r="BV120" s="889">
        <v>96486613</v>
      </c>
      <c r="BW120" s="889"/>
      <c r="BX120" s="889"/>
      <c r="BY120" s="889"/>
      <c r="BZ120" s="889"/>
      <c r="CA120" s="889">
        <v>88806417</v>
      </c>
      <c r="CB120" s="889"/>
      <c r="CC120" s="889"/>
      <c r="CD120" s="889"/>
      <c r="CE120" s="889"/>
      <c r="CF120" s="913">
        <v>31.7</v>
      </c>
      <c r="CG120" s="914"/>
      <c r="CH120" s="914"/>
      <c r="CI120" s="914"/>
      <c r="CJ120" s="914"/>
      <c r="CK120" s="915" t="s">
        <v>485</v>
      </c>
      <c r="CL120" s="899"/>
      <c r="CM120" s="899"/>
      <c r="CN120" s="899"/>
      <c r="CO120" s="900"/>
      <c r="CP120" s="919" t="s">
        <v>486</v>
      </c>
      <c r="CQ120" s="920"/>
      <c r="CR120" s="920"/>
      <c r="CS120" s="920"/>
      <c r="CT120" s="920"/>
      <c r="CU120" s="920"/>
      <c r="CV120" s="920"/>
      <c r="CW120" s="920"/>
      <c r="CX120" s="920"/>
      <c r="CY120" s="920"/>
      <c r="CZ120" s="920"/>
      <c r="DA120" s="920"/>
      <c r="DB120" s="920"/>
      <c r="DC120" s="920"/>
      <c r="DD120" s="920"/>
      <c r="DE120" s="920"/>
      <c r="DF120" s="921"/>
      <c r="DG120" s="908">
        <v>259305001</v>
      </c>
      <c r="DH120" s="889"/>
      <c r="DI120" s="889"/>
      <c r="DJ120" s="889"/>
      <c r="DK120" s="889"/>
      <c r="DL120" s="889">
        <v>246061261</v>
      </c>
      <c r="DM120" s="889"/>
      <c r="DN120" s="889"/>
      <c r="DO120" s="889"/>
      <c r="DP120" s="889"/>
      <c r="DQ120" s="889">
        <v>229084385</v>
      </c>
      <c r="DR120" s="889"/>
      <c r="DS120" s="889"/>
      <c r="DT120" s="889"/>
      <c r="DU120" s="889"/>
      <c r="DV120" s="890">
        <v>81.7</v>
      </c>
      <c r="DW120" s="890"/>
      <c r="DX120" s="890"/>
      <c r="DY120" s="890"/>
      <c r="DZ120" s="891"/>
    </row>
    <row r="121" spans="1:130" s="247" customFormat="1" ht="26.25" customHeight="1" x14ac:dyDescent="0.15">
      <c r="A121" s="864"/>
      <c r="B121" s="865"/>
      <c r="C121" s="910" t="s">
        <v>487</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130</v>
      </c>
      <c r="AB121" s="824"/>
      <c r="AC121" s="824"/>
      <c r="AD121" s="824"/>
      <c r="AE121" s="825"/>
      <c r="AF121" s="826" t="s">
        <v>130</v>
      </c>
      <c r="AG121" s="824"/>
      <c r="AH121" s="824"/>
      <c r="AI121" s="824"/>
      <c r="AJ121" s="825"/>
      <c r="AK121" s="826" t="s">
        <v>130</v>
      </c>
      <c r="AL121" s="824"/>
      <c r="AM121" s="824"/>
      <c r="AN121" s="824"/>
      <c r="AO121" s="825"/>
      <c r="AP121" s="871" t="s">
        <v>130</v>
      </c>
      <c r="AQ121" s="872"/>
      <c r="AR121" s="872"/>
      <c r="AS121" s="872"/>
      <c r="AT121" s="873"/>
      <c r="AU121" s="933"/>
      <c r="AV121" s="934"/>
      <c r="AW121" s="934"/>
      <c r="AX121" s="934"/>
      <c r="AY121" s="935"/>
      <c r="AZ121" s="859" t="s">
        <v>488</v>
      </c>
      <c r="BA121" s="794"/>
      <c r="BB121" s="794"/>
      <c r="BC121" s="794"/>
      <c r="BD121" s="794"/>
      <c r="BE121" s="794"/>
      <c r="BF121" s="794"/>
      <c r="BG121" s="794"/>
      <c r="BH121" s="794"/>
      <c r="BI121" s="794"/>
      <c r="BJ121" s="794"/>
      <c r="BK121" s="794"/>
      <c r="BL121" s="794"/>
      <c r="BM121" s="794"/>
      <c r="BN121" s="794"/>
      <c r="BO121" s="794"/>
      <c r="BP121" s="795"/>
      <c r="BQ121" s="860">
        <v>189108788</v>
      </c>
      <c r="BR121" s="861"/>
      <c r="BS121" s="861"/>
      <c r="BT121" s="861"/>
      <c r="BU121" s="861"/>
      <c r="BV121" s="861">
        <v>187329056</v>
      </c>
      <c r="BW121" s="861"/>
      <c r="BX121" s="861"/>
      <c r="BY121" s="861"/>
      <c r="BZ121" s="861"/>
      <c r="CA121" s="861">
        <v>182780252</v>
      </c>
      <c r="CB121" s="861"/>
      <c r="CC121" s="861"/>
      <c r="CD121" s="861"/>
      <c r="CE121" s="861"/>
      <c r="CF121" s="922">
        <v>65.2</v>
      </c>
      <c r="CG121" s="923"/>
      <c r="CH121" s="923"/>
      <c r="CI121" s="923"/>
      <c r="CJ121" s="923"/>
      <c r="CK121" s="916"/>
      <c r="CL121" s="902"/>
      <c r="CM121" s="902"/>
      <c r="CN121" s="902"/>
      <c r="CO121" s="903"/>
      <c r="CP121" s="882" t="s">
        <v>489</v>
      </c>
      <c r="CQ121" s="883"/>
      <c r="CR121" s="883"/>
      <c r="CS121" s="883"/>
      <c r="CT121" s="883"/>
      <c r="CU121" s="883"/>
      <c r="CV121" s="883"/>
      <c r="CW121" s="883"/>
      <c r="CX121" s="883"/>
      <c r="CY121" s="883"/>
      <c r="CZ121" s="883"/>
      <c r="DA121" s="883"/>
      <c r="DB121" s="883"/>
      <c r="DC121" s="883"/>
      <c r="DD121" s="883"/>
      <c r="DE121" s="883"/>
      <c r="DF121" s="884"/>
      <c r="DG121" s="860">
        <v>4032648</v>
      </c>
      <c r="DH121" s="861"/>
      <c r="DI121" s="861"/>
      <c r="DJ121" s="861"/>
      <c r="DK121" s="861"/>
      <c r="DL121" s="861">
        <v>3552929</v>
      </c>
      <c r="DM121" s="861"/>
      <c r="DN121" s="861"/>
      <c r="DO121" s="861"/>
      <c r="DP121" s="861"/>
      <c r="DQ121" s="861">
        <v>2905935</v>
      </c>
      <c r="DR121" s="861"/>
      <c r="DS121" s="861"/>
      <c r="DT121" s="861"/>
      <c r="DU121" s="861"/>
      <c r="DV121" s="838">
        <v>1</v>
      </c>
      <c r="DW121" s="838"/>
      <c r="DX121" s="838"/>
      <c r="DY121" s="838"/>
      <c r="DZ121" s="839"/>
    </row>
    <row r="122" spans="1:130" s="247" customFormat="1" ht="26.25" customHeight="1" x14ac:dyDescent="0.15">
      <c r="A122" s="864"/>
      <c r="B122" s="865"/>
      <c r="C122" s="868" t="s">
        <v>469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130</v>
      </c>
      <c r="AB122" s="824"/>
      <c r="AC122" s="824"/>
      <c r="AD122" s="824"/>
      <c r="AE122" s="825"/>
      <c r="AF122" s="826" t="s">
        <v>130</v>
      </c>
      <c r="AG122" s="824"/>
      <c r="AH122" s="824"/>
      <c r="AI122" s="824"/>
      <c r="AJ122" s="825"/>
      <c r="AK122" s="826" t="s">
        <v>130</v>
      </c>
      <c r="AL122" s="824"/>
      <c r="AM122" s="824"/>
      <c r="AN122" s="824"/>
      <c r="AO122" s="825"/>
      <c r="AP122" s="871" t="s">
        <v>130</v>
      </c>
      <c r="AQ122" s="872"/>
      <c r="AR122" s="872"/>
      <c r="AS122" s="872"/>
      <c r="AT122" s="873"/>
      <c r="AU122" s="933"/>
      <c r="AV122" s="934"/>
      <c r="AW122" s="934"/>
      <c r="AX122" s="934"/>
      <c r="AY122" s="935"/>
      <c r="AZ122" s="926" t="s">
        <v>490</v>
      </c>
      <c r="BA122" s="927"/>
      <c r="BB122" s="927"/>
      <c r="BC122" s="927"/>
      <c r="BD122" s="927"/>
      <c r="BE122" s="927"/>
      <c r="BF122" s="927"/>
      <c r="BG122" s="927"/>
      <c r="BH122" s="927"/>
      <c r="BI122" s="927"/>
      <c r="BJ122" s="927"/>
      <c r="BK122" s="927"/>
      <c r="BL122" s="927"/>
      <c r="BM122" s="927"/>
      <c r="BN122" s="927"/>
      <c r="BO122" s="927"/>
      <c r="BP122" s="928"/>
      <c r="BQ122" s="929">
        <v>677756039</v>
      </c>
      <c r="BR122" s="892"/>
      <c r="BS122" s="892"/>
      <c r="BT122" s="892"/>
      <c r="BU122" s="892"/>
      <c r="BV122" s="892">
        <v>691548992</v>
      </c>
      <c r="BW122" s="892"/>
      <c r="BX122" s="892"/>
      <c r="BY122" s="892"/>
      <c r="BZ122" s="892"/>
      <c r="CA122" s="892">
        <v>702184845</v>
      </c>
      <c r="CB122" s="892"/>
      <c r="CC122" s="892"/>
      <c r="CD122" s="892"/>
      <c r="CE122" s="892"/>
      <c r="CF122" s="893">
        <v>250.3</v>
      </c>
      <c r="CG122" s="894"/>
      <c r="CH122" s="894"/>
      <c r="CI122" s="894"/>
      <c r="CJ122" s="894"/>
      <c r="CK122" s="916"/>
      <c r="CL122" s="902"/>
      <c r="CM122" s="902"/>
      <c r="CN122" s="902"/>
      <c r="CO122" s="903"/>
      <c r="CP122" s="882" t="s">
        <v>491</v>
      </c>
      <c r="CQ122" s="883"/>
      <c r="CR122" s="883"/>
      <c r="CS122" s="883"/>
      <c r="CT122" s="883"/>
      <c r="CU122" s="883"/>
      <c r="CV122" s="883"/>
      <c r="CW122" s="883"/>
      <c r="CX122" s="883"/>
      <c r="CY122" s="883"/>
      <c r="CZ122" s="883"/>
      <c r="DA122" s="883"/>
      <c r="DB122" s="883"/>
      <c r="DC122" s="883"/>
      <c r="DD122" s="883"/>
      <c r="DE122" s="883"/>
      <c r="DF122" s="884"/>
      <c r="DG122" s="860">
        <v>1675362</v>
      </c>
      <c r="DH122" s="861"/>
      <c r="DI122" s="861"/>
      <c r="DJ122" s="861"/>
      <c r="DK122" s="861"/>
      <c r="DL122" s="861">
        <v>1522859</v>
      </c>
      <c r="DM122" s="861"/>
      <c r="DN122" s="861"/>
      <c r="DO122" s="861"/>
      <c r="DP122" s="861"/>
      <c r="DQ122" s="861">
        <v>1344263</v>
      </c>
      <c r="DR122" s="861"/>
      <c r="DS122" s="861"/>
      <c r="DT122" s="861"/>
      <c r="DU122" s="861"/>
      <c r="DV122" s="838">
        <v>0.5</v>
      </c>
      <c r="DW122" s="838"/>
      <c r="DX122" s="838"/>
      <c r="DY122" s="838"/>
      <c r="DZ122" s="839"/>
    </row>
    <row r="123" spans="1:130" s="247" customFormat="1" ht="26.25" customHeight="1" x14ac:dyDescent="0.15">
      <c r="A123" s="864"/>
      <c r="B123" s="865"/>
      <c r="C123" s="868" t="s">
        <v>475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130</v>
      </c>
      <c r="AB123" s="824"/>
      <c r="AC123" s="824"/>
      <c r="AD123" s="824"/>
      <c r="AE123" s="825"/>
      <c r="AF123" s="826" t="s">
        <v>130</v>
      </c>
      <c r="AG123" s="824"/>
      <c r="AH123" s="824"/>
      <c r="AI123" s="824"/>
      <c r="AJ123" s="825"/>
      <c r="AK123" s="826" t="s">
        <v>130</v>
      </c>
      <c r="AL123" s="824"/>
      <c r="AM123" s="824"/>
      <c r="AN123" s="824"/>
      <c r="AO123" s="825"/>
      <c r="AP123" s="871" t="s">
        <v>463</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492</v>
      </c>
      <c r="BP123" s="925"/>
      <c r="BQ123" s="879">
        <v>976346699</v>
      </c>
      <c r="BR123" s="880"/>
      <c r="BS123" s="880"/>
      <c r="BT123" s="880"/>
      <c r="BU123" s="880"/>
      <c r="BV123" s="880">
        <v>975364661</v>
      </c>
      <c r="BW123" s="880"/>
      <c r="BX123" s="880"/>
      <c r="BY123" s="880"/>
      <c r="BZ123" s="880"/>
      <c r="CA123" s="880">
        <v>973771514</v>
      </c>
      <c r="CB123" s="880"/>
      <c r="CC123" s="880"/>
      <c r="CD123" s="880"/>
      <c r="CE123" s="880"/>
      <c r="CF123" s="790"/>
      <c r="CG123" s="791"/>
      <c r="CH123" s="791"/>
      <c r="CI123" s="791"/>
      <c r="CJ123" s="881"/>
      <c r="CK123" s="916"/>
      <c r="CL123" s="902"/>
      <c r="CM123" s="902"/>
      <c r="CN123" s="902"/>
      <c r="CO123" s="903"/>
      <c r="CP123" s="882" t="s">
        <v>493</v>
      </c>
      <c r="CQ123" s="883"/>
      <c r="CR123" s="883"/>
      <c r="CS123" s="883"/>
      <c r="CT123" s="883"/>
      <c r="CU123" s="883"/>
      <c r="CV123" s="883"/>
      <c r="CW123" s="883"/>
      <c r="CX123" s="883"/>
      <c r="CY123" s="883"/>
      <c r="CZ123" s="883"/>
      <c r="DA123" s="883"/>
      <c r="DB123" s="883"/>
      <c r="DC123" s="883"/>
      <c r="DD123" s="883"/>
      <c r="DE123" s="883"/>
      <c r="DF123" s="884"/>
      <c r="DG123" s="823">
        <v>1006180</v>
      </c>
      <c r="DH123" s="824"/>
      <c r="DI123" s="824"/>
      <c r="DJ123" s="824"/>
      <c r="DK123" s="825"/>
      <c r="DL123" s="826">
        <v>924820</v>
      </c>
      <c r="DM123" s="824"/>
      <c r="DN123" s="824"/>
      <c r="DO123" s="824"/>
      <c r="DP123" s="825"/>
      <c r="DQ123" s="826">
        <v>833591</v>
      </c>
      <c r="DR123" s="824"/>
      <c r="DS123" s="824"/>
      <c r="DT123" s="824"/>
      <c r="DU123" s="825"/>
      <c r="DV123" s="871">
        <v>0.3</v>
      </c>
      <c r="DW123" s="872"/>
      <c r="DX123" s="872"/>
      <c r="DY123" s="872"/>
      <c r="DZ123" s="873"/>
    </row>
    <row r="124" spans="1:130" s="247" customFormat="1" ht="26.25" customHeight="1" thickBot="1" x14ac:dyDescent="0.2">
      <c r="A124" s="864"/>
      <c r="B124" s="865"/>
      <c r="C124" s="868" t="s">
        <v>478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130</v>
      </c>
      <c r="AB124" s="824"/>
      <c r="AC124" s="824"/>
      <c r="AD124" s="824"/>
      <c r="AE124" s="825"/>
      <c r="AF124" s="826" t="s">
        <v>130</v>
      </c>
      <c r="AG124" s="824"/>
      <c r="AH124" s="824"/>
      <c r="AI124" s="824"/>
      <c r="AJ124" s="825"/>
      <c r="AK124" s="826" t="s">
        <v>130</v>
      </c>
      <c r="AL124" s="824"/>
      <c r="AM124" s="824"/>
      <c r="AN124" s="824"/>
      <c r="AO124" s="825"/>
      <c r="AP124" s="871" t="s">
        <v>130</v>
      </c>
      <c r="AQ124" s="872"/>
      <c r="AR124" s="872"/>
      <c r="AS124" s="872"/>
      <c r="AT124" s="873"/>
      <c r="AU124" s="874" t="s">
        <v>494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199.6</v>
      </c>
      <c r="BR124" s="878"/>
      <c r="BS124" s="878"/>
      <c r="BT124" s="878"/>
      <c r="BU124" s="878"/>
      <c r="BV124" s="878">
        <v>190.4</v>
      </c>
      <c r="BW124" s="878"/>
      <c r="BX124" s="878"/>
      <c r="BY124" s="878"/>
      <c r="BZ124" s="878"/>
      <c r="CA124" s="878">
        <v>183.7</v>
      </c>
      <c r="CB124" s="878"/>
      <c r="CC124" s="878"/>
      <c r="CD124" s="878"/>
      <c r="CE124" s="878"/>
      <c r="CF124" s="768"/>
      <c r="CG124" s="769"/>
      <c r="CH124" s="769"/>
      <c r="CI124" s="769"/>
      <c r="CJ124" s="909"/>
      <c r="CK124" s="917"/>
      <c r="CL124" s="917"/>
      <c r="CM124" s="917"/>
      <c r="CN124" s="917"/>
      <c r="CO124" s="918"/>
      <c r="CP124" s="882" t="s">
        <v>495</v>
      </c>
      <c r="CQ124" s="883"/>
      <c r="CR124" s="883"/>
      <c r="CS124" s="883"/>
      <c r="CT124" s="883"/>
      <c r="CU124" s="883"/>
      <c r="CV124" s="883"/>
      <c r="CW124" s="883"/>
      <c r="CX124" s="883"/>
      <c r="CY124" s="883"/>
      <c r="CZ124" s="883"/>
      <c r="DA124" s="883"/>
      <c r="DB124" s="883"/>
      <c r="DC124" s="883"/>
      <c r="DD124" s="883"/>
      <c r="DE124" s="883"/>
      <c r="DF124" s="884"/>
      <c r="DG124" s="806">
        <v>337800</v>
      </c>
      <c r="DH124" s="807"/>
      <c r="DI124" s="807"/>
      <c r="DJ124" s="807"/>
      <c r="DK124" s="808"/>
      <c r="DL124" s="809">
        <v>318047</v>
      </c>
      <c r="DM124" s="807"/>
      <c r="DN124" s="807"/>
      <c r="DO124" s="807"/>
      <c r="DP124" s="808"/>
      <c r="DQ124" s="809">
        <v>452320</v>
      </c>
      <c r="DR124" s="807"/>
      <c r="DS124" s="807"/>
      <c r="DT124" s="807"/>
      <c r="DU124" s="808"/>
      <c r="DV124" s="895">
        <v>0.2</v>
      </c>
      <c r="DW124" s="896"/>
      <c r="DX124" s="896"/>
      <c r="DY124" s="896"/>
      <c r="DZ124" s="897"/>
    </row>
    <row r="125" spans="1:130" s="247" customFormat="1" ht="26.25" customHeight="1" x14ac:dyDescent="0.15">
      <c r="A125" s="864"/>
      <c r="B125" s="865"/>
      <c r="C125" s="868" t="s">
        <v>480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463</v>
      </c>
      <c r="AB125" s="824"/>
      <c r="AC125" s="824"/>
      <c r="AD125" s="824"/>
      <c r="AE125" s="825"/>
      <c r="AF125" s="826" t="s">
        <v>130</v>
      </c>
      <c r="AG125" s="824"/>
      <c r="AH125" s="824"/>
      <c r="AI125" s="824"/>
      <c r="AJ125" s="825"/>
      <c r="AK125" s="826" t="s">
        <v>130</v>
      </c>
      <c r="AL125" s="824"/>
      <c r="AM125" s="824"/>
      <c r="AN125" s="824"/>
      <c r="AO125" s="825"/>
      <c r="AP125" s="871" t="s">
        <v>130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496</v>
      </c>
      <c r="CL125" s="899"/>
      <c r="CM125" s="899"/>
      <c r="CN125" s="899"/>
      <c r="CO125" s="900"/>
      <c r="CP125" s="907" t="s">
        <v>497</v>
      </c>
      <c r="CQ125" s="852"/>
      <c r="CR125" s="852"/>
      <c r="CS125" s="852"/>
      <c r="CT125" s="852"/>
      <c r="CU125" s="852"/>
      <c r="CV125" s="852"/>
      <c r="CW125" s="852"/>
      <c r="CX125" s="852"/>
      <c r="CY125" s="852"/>
      <c r="CZ125" s="852"/>
      <c r="DA125" s="852"/>
      <c r="DB125" s="852"/>
      <c r="DC125" s="852"/>
      <c r="DD125" s="852"/>
      <c r="DE125" s="852"/>
      <c r="DF125" s="853"/>
      <c r="DG125" s="908" t="s">
        <v>130</v>
      </c>
      <c r="DH125" s="889"/>
      <c r="DI125" s="889"/>
      <c r="DJ125" s="889"/>
      <c r="DK125" s="889"/>
      <c r="DL125" s="889" t="s">
        <v>130</v>
      </c>
      <c r="DM125" s="889"/>
      <c r="DN125" s="889"/>
      <c r="DO125" s="889"/>
      <c r="DP125" s="889"/>
      <c r="DQ125" s="889" t="s">
        <v>130</v>
      </c>
      <c r="DR125" s="889"/>
      <c r="DS125" s="889"/>
      <c r="DT125" s="889"/>
      <c r="DU125" s="889"/>
      <c r="DV125" s="890" t="s">
        <v>130</v>
      </c>
      <c r="DW125" s="890"/>
      <c r="DX125" s="890"/>
      <c r="DY125" s="890"/>
      <c r="DZ125" s="891"/>
    </row>
    <row r="126" spans="1:130" s="247" customFormat="1" ht="26.25" customHeight="1" thickBot="1" x14ac:dyDescent="0.2">
      <c r="A126" s="864"/>
      <c r="B126" s="865"/>
      <c r="C126" s="868" t="s">
        <v>482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334576</v>
      </c>
      <c r="AB126" s="824"/>
      <c r="AC126" s="824"/>
      <c r="AD126" s="824"/>
      <c r="AE126" s="825"/>
      <c r="AF126" s="826">
        <v>200153</v>
      </c>
      <c r="AG126" s="824"/>
      <c r="AH126" s="824"/>
      <c r="AI126" s="824"/>
      <c r="AJ126" s="825"/>
      <c r="AK126" s="826">
        <v>139586</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498</v>
      </c>
      <c r="CQ126" s="794"/>
      <c r="CR126" s="794"/>
      <c r="CS126" s="794"/>
      <c r="CT126" s="794"/>
      <c r="CU126" s="794"/>
      <c r="CV126" s="794"/>
      <c r="CW126" s="794"/>
      <c r="CX126" s="794"/>
      <c r="CY126" s="794"/>
      <c r="CZ126" s="794"/>
      <c r="DA126" s="794"/>
      <c r="DB126" s="794"/>
      <c r="DC126" s="794"/>
      <c r="DD126" s="794"/>
      <c r="DE126" s="794"/>
      <c r="DF126" s="795"/>
      <c r="DG126" s="860" t="s">
        <v>463</v>
      </c>
      <c r="DH126" s="861"/>
      <c r="DI126" s="861"/>
      <c r="DJ126" s="861"/>
      <c r="DK126" s="861"/>
      <c r="DL126" s="861" t="s">
        <v>463</v>
      </c>
      <c r="DM126" s="861"/>
      <c r="DN126" s="861"/>
      <c r="DO126" s="861"/>
      <c r="DP126" s="861"/>
      <c r="DQ126" s="861" t="s">
        <v>130</v>
      </c>
      <c r="DR126" s="861"/>
      <c r="DS126" s="861"/>
      <c r="DT126" s="861"/>
      <c r="DU126" s="861"/>
      <c r="DV126" s="838" t="s">
        <v>130</v>
      </c>
      <c r="DW126" s="838"/>
      <c r="DX126" s="838"/>
      <c r="DY126" s="838"/>
      <c r="DZ126" s="839"/>
    </row>
    <row r="127" spans="1:130" s="247" customFormat="1" ht="26.25" customHeight="1" x14ac:dyDescent="0.15">
      <c r="A127" s="866"/>
      <c r="B127" s="867"/>
      <c r="C127" s="885" t="s">
        <v>499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153</v>
      </c>
      <c r="AB127" s="824"/>
      <c r="AC127" s="824"/>
      <c r="AD127" s="824"/>
      <c r="AE127" s="825"/>
      <c r="AF127" s="826">
        <v>57</v>
      </c>
      <c r="AG127" s="824"/>
      <c r="AH127" s="824"/>
      <c r="AI127" s="824"/>
      <c r="AJ127" s="825"/>
      <c r="AK127" s="826">
        <v>12</v>
      </c>
      <c r="AL127" s="824"/>
      <c r="AM127" s="824"/>
      <c r="AN127" s="824"/>
      <c r="AO127" s="825"/>
      <c r="AP127" s="871">
        <v>0</v>
      </c>
      <c r="AQ127" s="872"/>
      <c r="AR127" s="872"/>
      <c r="AS127" s="872"/>
      <c r="AT127" s="873"/>
      <c r="AU127" s="283"/>
      <c r="AV127" s="283"/>
      <c r="AW127" s="283"/>
      <c r="AX127" s="888" t="s">
        <v>500</v>
      </c>
      <c r="AY127" s="856"/>
      <c r="AZ127" s="856"/>
      <c r="BA127" s="856"/>
      <c r="BB127" s="856"/>
      <c r="BC127" s="856"/>
      <c r="BD127" s="856"/>
      <c r="BE127" s="857"/>
      <c r="BF127" s="855" t="s">
        <v>501</v>
      </c>
      <c r="BG127" s="856"/>
      <c r="BH127" s="856"/>
      <c r="BI127" s="856"/>
      <c r="BJ127" s="856"/>
      <c r="BK127" s="856"/>
      <c r="BL127" s="857"/>
      <c r="BM127" s="855" t="s">
        <v>502</v>
      </c>
      <c r="BN127" s="856"/>
      <c r="BO127" s="856"/>
      <c r="BP127" s="856"/>
      <c r="BQ127" s="856"/>
      <c r="BR127" s="856"/>
      <c r="BS127" s="857"/>
      <c r="BT127" s="855" t="s">
        <v>503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504</v>
      </c>
      <c r="CQ127" s="794"/>
      <c r="CR127" s="794"/>
      <c r="CS127" s="794"/>
      <c r="CT127" s="794"/>
      <c r="CU127" s="794"/>
      <c r="CV127" s="794"/>
      <c r="CW127" s="794"/>
      <c r="CX127" s="794"/>
      <c r="CY127" s="794"/>
      <c r="CZ127" s="794"/>
      <c r="DA127" s="794"/>
      <c r="DB127" s="794"/>
      <c r="DC127" s="794"/>
      <c r="DD127" s="794"/>
      <c r="DE127" s="794"/>
      <c r="DF127" s="795"/>
      <c r="DG127" s="860">
        <v>603930</v>
      </c>
      <c r="DH127" s="861"/>
      <c r="DI127" s="861"/>
      <c r="DJ127" s="861"/>
      <c r="DK127" s="861"/>
      <c r="DL127" s="861">
        <v>196383</v>
      </c>
      <c r="DM127" s="861"/>
      <c r="DN127" s="861"/>
      <c r="DO127" s="861"/>
      <c r="DP127" s="861"/>
      <c r="DQ127" s="861">
        <v>389840</v>
      </c>
      <c r="DR127" s="861"/>
      <c r="DS127" s="861"/>
      <c r="DT127" s="861"/>
      <c r="DU127" s="861"/>
      <c r="DV127" s="838">
        <v>0.1</v>
      </c>
      <c r="DW127" s="838"/>
      <c r="DX127" s="838"/>
      <c r="DY127" s="838"/>
      <c r="DZ127" s="839"/>
    </row>
    <row r="128" spans="1:130" s="247" customFormat="1" ht="26.25" customHeight="1" thickBot="1" x14ac:dyDescent="0.2">
      <c r="A128" s="840" t="s">
        <v>505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506</v>
      </c>
      <c r="X128" s="842"/>
      <c r="Y128" s="842"/>
      <c r="Z128" s="843"/>
      <c r="AA128" s="844">
        <v>20793390</v>
      </c>
      <c r="AB128" s="845"/>
      <c r="AC128" s="845"/>
      <c r="AD128" s="845"/>
      <c r="AE128" s="846"/>
      <c r="AF128" s="847">
        <v>20549956</v>
      </c>
      <c r="AG128" s="845"/>
      <c r="AH128" s="845"/>
      <c r="AI128" s="845"/>
      <c r="AJ128" s="846"/>
      <c r="AK128" s="847">
        <v>19608741</v>
      </c>
      <c r="AL128" s="845"/>
      <c r="AM128" s="845"/>
      <c r="AN128" s="845"/>
      <c r="AO128" s="846"/>
      <c r="AP128" s="848"/>
      <c r="AQ128" s="849"/>
      <c r="AR128" s="849"/>
      <c r="AS128" s="849"/>
      <c r="AT128" s="850"/>
      <c r="AU128" s="283"/>
      <c r="AV128" s="283"/>
      <c r="AW128" s="283"/>
      <c r="AX128" s="851" t="s">
        <v>507</v>
      </c>
      <c r="AY128" s="852"/>
      <c r="AZ128" s="852"/>
      <c r="BA128" s="852"/>
      <c r="BB128" s="852"/>
      <c r="BC128" s="852"/>
      <c r="BD128" s="852"/>
      <c r="BE128" s="853"/>
      <c r="BF128" s="830" t="s">
        <v>130</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508</v>
      </c>
      <c r="CQ128" s="772"/>
      <c r="CR128" s="772"/>
      <c r="CS128" s="772"/>
      <c r="CT128" s="772"/>
      <c r="CU128" s="772"/>
      <c r="CV128" s="772"/>
      <c r="CW128" s="772"/>
      <c r="CX128" s="772"/>
      <c r="CY128" s="772"/>
      <c r="CZ128" s="772"/>
      <c r="DA128" s="772"/>
      <c r="DB128" s="772"/>
      <c r="DC128" s="772"/>
      <c r="DD128" s="772"/>
      <c r="DE128" s="772"/>
      <c r="DF128" s="773"/>
      <c r="DG128" s="834">
        <v>17668857</v>
      </c>
      <c r="DH128" s="835"/>
      <c r="DI128" s="835"/>
      <c r="DJ128" s="835"/>
      <c r="DK128" s="835"/>
      <c r="DL128" s="835">
        <v>17644745</v>
      </c>
      <c r="DM128" s="835"/>
      <c r="DN128" s="835"/>
      <c r="DO128" s="835"/>
      <c r="DP128" s="835"/>
      <c r="DQ128" s="835">
        <v>17330612</v>
      </c>
      <c r="DR128" s="835"/>
      <c r="DS128" s="835"/>
      <c r="DT128" s="835"/>
      <c r="DU128" s="835"/>
      <c r="DV128" s="836">
        <v>6.2</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509</v>
      </c>
      <c r="X129" s="821"/>
      <c r="Y129" s="821"/>
      <c r="Z129" s="822"/>
      <c r="AA129" s="823">
        <v>325708093</v>
      </c>
      <c r="AB129" s="824"/>
      <c r="AC129" s="824"/>
      <c r="AD129" s="824"/>
      <c r="AE129" s="825"/>
      <c r="AF129" s="826">
        <v>327147073</v>
      </c>
      <c r="AG129" s="824"/>
      <c r="AH129" s="824"/>
      <c r="AI129" s="824"/>
      <c r="AJ129" s="825"/>
      <c r="AK129" s="826">
        <v>328072264</v>
      </c>
      <c r="AL129" s="824"/>
      <c r="AM129" s="824"/>
      <c r="AN129" s="824"/>
      <c r="AO129" s="825"/>
      <c r="AP129" s="827"/>
      <c r="AQ129" s="828"/>
      <c r="AR129" s="828"/>
      <c r="AS129" s="828"/>
      <c r="AT129" s="829"/>
      <c r="AU129" s="285"/>
      <c r="AV129" s="285"/>
      <c r="AW129" s="285"/>
      <c r="AX129" s="793" t="s">
        <v>510</v>
      </c>
      <c r="AY129" s="794"/>
      <c r="AZ129" s="794"/>
      <c r="BA129" s="794"/>
      <c r="BB129" s="794"/>
      <c r="BC129" s="794"/>
      <c r="BD129" s="794"/>
      <c r="BE129" s="795"/>
      <c r="BF129" s="813" t="s">
        <v>130</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512</v>
      </c>
      <c r="X130" s="821"/>
      <c r="Y130" s="821"/>
      <c r="Z130" s="822"/>
      <c r="AA130" s="823">
        <v>47753547</v>
      </c>
      <c r="AB130" s="824"/>
      <c r="AC130" s="824"/>
      <c r="AD130" s="824"/>
      <c r="AE130" s="825"/>
      <c r="AF130" s="826">
        <v>47350943</v>
      </c>
      <c r="AG130" s="824"/>
      <c r="AH130" s="824"/>
      <c r="AI130" s="824"/>
      <c r="AJ130" s="825"/>
      <c r="AK130" s="826">
        <v>47561696</v>
      </c>
      <c r="AL130" s="824"/>
      <c r="AM130" s="824"/>
      <c r="AN130" s="824"/>
      <c r="AO130" s="825"/>
      <c r="AP130" s="827"/>
      <c r="AQ130" s="828"/>
      <c r="AR130" s="828"/>
      <c r="AS130" s="828"/>
      <c r="AT130" s="829"/>
      <c r="AU130" s="285"/>
      <c r="AV130" s="285"/>
      <c r="AW130" s="285"/>
      <c r="AX130" s="793" t="s">
        <v>513</v>
      </c>
      <c r="AY130" s="794"/>
      <c r="AZ130" s="794"/>
      <c r="BA130" s="794"/>
      <c r="BB130" s="794"/>
      <c r="BC130" s="794"/>
      <c r="BD130" s="794"/>
      <c r="BE130" s="795"/>
      <c r="BF130" s="796">
        <v>12.4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514</v>
      </c>
      <c r="X131" s="804"/>
      <c r="Y131" s="804"/>
      <c r="Z131" s="805"/>
      <c r="AA131" s="806">
        <v>277954546</v>
      </c>
      <c r="AB131" s="807"/>
      <c r="AC131" s="807"/>
      <c r="AD131" s="807"/>
      <c r="AE131" s="808"/>
      <c r="AF131" s="809">
        <v>279796130</v>
      </c>
      <c r="AG131" s="807"/>
      <c r="AH131" s="807"/>
      <c r="AI131" s="807"/>
      <c r="AJ131" s="808"/>
      <c r="AK131" s="809">
        <v>280510568</v>
      </c>
      <c r="AL131" s="807"/>
      <c r="AM131" s="807"/>
      <c r="AN131" s="807"/>
      <c r="AO131" s="808"/>
      <c r="AP131" s="810"/>
      <c r="AQ131" s="811"/>
      <c r="AR131" s="811"/>
      <c r="AS131" s="811"/>
      <c r="AT131" s="812"/>
      <c r="AU131" s="285"/>
      <c r="AV131" s="285"/>
      <c r="AW131" s="285"/>
      <c r="AX131" s="771" t="s">
        <v>515</v>
      </c>
      <c r="AY131" s="772"/>
      <c r="AZ131" s="772"/>
      <c r="BA131" s="772"/>
      <c r="BB131" s="772"/>
      <c r="BC131" s="772"/>
      <c r="BD131" s="772"/>
      <c r="BE131" s="773"/>
      <c r="BF131" s="774">
        <v>183.7</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517</v>
      </c>
      <c r="W132" s="784"/>
      <c r="X132" s="784"/>
      <c r="Y132" s="784"/>
      <c r="Z132" s="785"/>
      <c r="AA132" s="786">
        <v>12.52158725</v>
      </c>
      <c r="AB132" s="787"/>
      <c r="AC132" s="787"/>
      <c r="AD132" s="787"/>
      <c r="AE132" s="788"/>
      <c r="AF132" s="789">
        <v>12.61500079</v>
      </c>
      <c r="AG132" s="787"/>
      <c r="AH132" s="787"/>
      <c r="AI132" s="787"/>
      <c r="AJ132" s="788"/>
      <c r="AK132" s="789">
        <v>12.16905382</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518</v>
      </c>
      <c r="W133" s="763"/>
      <c r="X133" s="763"/>
      <c r="Y133" s="763"/>
      <c r="Z133" s="764"/>
      <c r="AA133" s="765">
        <v>13.8</v>
      </c>
      <c r="AB133" s="766"/>
      <c r="AC133" s="766"/>
      <c r="AD133" s="766"/>
      <c r="AE133" s="767"/>
      <c r="AF133" s="765">
        <v>13.1</v>
      </c>
      <c r="AG133" s="766"/>
      <c r="AH133" s="766"/>
      <c r="AI133" s="766"/>
      <c r="AJ133" s="767"/>
      <c r="AK133" s="765">
        <v>12.4</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YkBu6nWqc/6xgLVFT//pyW1tJPRB30NAqkcd3jZOj3Mdy7a5vz+1GR8LBjokZSL8MRUONQNxELjketvS1xgWA==" saltValue="1drdAuhIE9bvdwCdJrBh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xEaOT+UzoCOAq0tJ+ToJsd3Tvawl2pJkSfnCxOrzQmFPLiZpMTKjAagDoY+9nzdbYnSZN8V74m74a0erjjoBew==" saltValue="ttE9iIlNA7ULqroazQkks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ucwJ6Dao6ItWkUmyPKw9A3QeeDMX2SO2YPFOW0Vhlo0DNS3weuEAU5er4q1zWY3SAbEHI0D60z8aiK+mO+x9Q==" saltValue="aZF8yhnEC7pNI0fsehQB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527</v>
      </c>
      <c r="AL9" s="1193"/>
      <c r="AM9" s="1193"/>
      <c r="AN9" s="1194"/>
      <c r="AO9" s="313">
        <v>133328466</v>
      </c>
      <c r="AP9" s="313">
        <v>111500</v>
      </c>
      <c r="AQ9" s="314">
        <v>103263</v>
      </c>
      <c r="AR9" s="315">
        <v>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528</v>
      </c>
      <c r="AL10" s="1193"/>
      <c r="AM10" s="1193"/>
      <c r="AN10" s="1194"/>
      <c r="AO10" s="316">
        <v>4596352</v>
      </c>
      <c r="AP10" s="316">
        <v>3844</v>
      </c>
      <c r="AQ10" s="317">
        <v>1458</v>
      </c>
      <c r="AR10" s="318">
        <v>163.6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529</v>
      </c>
      <c r="AL11" s="1193"/>
      <c r="AM11" s="1193"/>
      <c r="AN11" s="1194"/>
      <c r="AO11" s="316">
        <v>12919</v>
      </c>
      <c r="AP11" s="316">
        <v>11</v>
      </c>
      <c r="AQ11" s="317">
        <v>119</v>
      </c>
      <c r="AR11" s="318">
        <v>-90.8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530</v>
      </c>
      <c r="AL12" s="1193"/>
      <c r="AM12" s="1193"/>
      <c r="AN12" s="1194"/>
      <c r="AO12" s="316">
        <v>35091</v>
      </c>
      <c r="AP12" s="316">
        <v>29</v>
      </c>
      <c r="AQ12" s="317">
        <v>1204</v>
      </c>
      <c r="AR12" s="318">
        <v>-97.6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531</v>
      </c>
      <c r="AL13" s="1193"/>
      <c r="AM13" s="1193"/>
      <c r="AN13" s="1194"/>
      <c r="AO13" s="316" t="s">
        <v>532</v>
      </c>
      <c r="AP13" s="316" t="s">
        <v>532</v>
      </c>
      <c r="AQ13" s="317">
        <v>5</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533</v>
      </c>
      <c r="AL14" s="1193"/>
      <c r="AM14" s="1193"/>
      <c r="AN14" s="1194"/>
      <c r="AO14" s="316">
        <v>2349763</v>
      </c>
      <c r="AP14" s="316">
        <v>1965</v>
      </c>
      <c r="AQ14" s="317">
        <v>1915</v>
      </c>
      <c r="AR14" s="318">
        <v>2.6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534</v>
      </c>
      <c r="AL15" s="1193"/>
      <c r="AM15" s="1193"/>
      <c r="AN15" s="1194"/>
      <c r="AO15" s="316">
        <v>1672598</v>
      </c>
      <c r="AP15" s="316">
        <v>1399</v>
      </c>
      <c r="AQ15" s="317">
        <v>1236</v>
      </c>
      <c r="AR15" s="318">
        <v>13.2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535</v>
      </c>
      <c r="AL16" s="1196"/>
      <c r="AM16" s="1196"/>
      <c r="AN16" s="1197"/>
      <c r="AO16" s="316">
        <v>-11879886</v>
      </c>
      <c r="AP16" s="316">
        <v>-9935</v>
      </c>
      <c r="AQ16" s="317">
        <v>-7821</v>
      </c>
      <c r="AR16" s="318">
        <v>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190</v>
      </c>
      <c r="AL17" s="1196"/>
      <c r="AM17" s="1196"/>
      <c r="AN17" s="1197"/>
      <c r="AO17" s="316">
        <v>130115303</v>
      </c>
      <c r="AP17" s="316">
        <v>108813</v>
      </c>
      <c r="AQ17" s="317">
        <v>101379</v>
      </c>
      <c r="AR17" s="318">
        <v>7.3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540</v>
      </c>
      <c r="AL21" s="1190"/>
      <c r="AM21" s="1190"/>
      <c r="AN21" s="1191"/>
      <c r="AO21" s="328">
        <v>11.24</v>
      </c>
      <c r="AP21" s="329">
        <v>10.89</v>
      </c>
      <c r="AQ21" s="330">
        <v>0.35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541</v>
      </c>
      <c r="AL22" s="1190"/>
      <c r="AM22" s="1190"/>
      <c r="AN22" s="1191"/>
      <c r="AO22" s="333">
        <v>99.9</v>
      </c>
      <c r="AP22" s="334">
        <v>99.9</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545</v>
      </c>
      <c r="AL32" s="1181"/>
      <c r="AM32" s="1181"/>
      <c r="AN32" s="1182"/>
      <c r="AO32" s="343">
        <v>51526441</v>
      </c>
      <c r="AP32" s="343">
        <v>43090</v>
      </c>
      <c r="AQ32" s="344">
        <v>32340</v>
      </c>
      <c r="AR32" s="345">
        <v>33.200000000000003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546</v>
      </c>
      <c r="AL33" s="1181"/>
      <c r="AM33" s="1181"/>
      <c r="AN33" s="1182"/>
      <c r="AO33" s="343">
        <v>6054913</v>
      </c>
      <c r="AP33" s="343">
        <v>5064</v>
      </c>
      <c r="AQ33" s="344">
        <v>3070</v>
      </c>
      <c r="AR33" s="345">
        <v>65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547</v>
      </c>
      <c r="AL34" s="1181"/>
      <c r="AM34" s="1181"/>
      <c r="AN34" s="1182"/>
      <c r="AO34" s="343">
        <v>27245736</v>
      </c>
      <c r="AP34" s="343">
        <v>22785</v>
      </c>
      <c r="AQ34" s="344">
        <v>20684</v>
      </c>
      <c r="AR34" s="345">
        <v>10.199999999999999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548</v>
      </c>
      <c r="AL35" s="1181"/>
      <c r="AM35" s="1181"/>
      <c r="AN35" s="1182"/>
      <c r="AO35" s="343">
        <v>16339231</v>
      </c>
      <c r="AP35" s="343">
        <v>13664</v>
      </c>
      <c r="AQ35" s="344">
        <v>10383</v>
      </c>
      <c r="AR35" s="345">
        <v>31.6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549</v>
      </c>
      <c r="AL36" s="1181"/>
      <c r="AM36" s="1181"/>
      <c r="AN36" s="1182"/>
      <c r="AO36" s="343" t="s">
        <v>532</v>
      </c>
      <c r="AP36" s="343" t="s">
        <v>532</v>
      </c>
      <c r="AQ36" s="344">
        <v>181</v>
      </c>
      <c r="AR36" s="345" t="s">
        <v>532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550</v>
      </c>
      <c r="AL37" s="1181"/>
      <c r="AM37" s="1181"/>
      <c r="AN37" s="1182"/>
      <c r="AO37" s="343">
        <v>139598</v>
      </c>
      <c r="AP37" s="343">
        <v>117</v>
      </c>
      <c r="AQ37" s="344">
        <v>1161</v>
      </c>
      <c r="AR37" s="345">
        <v>-89.9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551</v>
      </c>
      <c r="AL38" s="1184"/>
      <c r="AM38" s="1184"/>
      <c r="AN38" s="1185"/>
      <c r="AO38" s="346" t="s">
        <v>532</v>
      </c>
      <c r="AP38" s="346" t="s">
        <v>532</v>
      </c>
      <c r="AQ38" s="347">
        <v>0</v>
      </c>
      <c r="AR38" s="335" t="s">
        <v>532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552</v>
      </c>
      <c r="AL39" s="1184"/>
      <c r="AM39" s="1184"/>
      <c r="AN39" s="1185"/>
      <c r="AO39" s="343">
        <v>-19608741</v>
      </c>
      <c r="AP39" s="343">
        <v>-16398</v>
      </c>
      <c r="AQ39" s="344">
        <v>-17790</v>
      </c>
      <c r="AR39" s="345">
        <v>-7.8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553</v>
      </c>
      <c r="AL40" s="1181"/>
      <c r="AM40" s="1181"/>
      <c r="AN40" s="1182"/>
      <c r="AO40" s="343">
        <v>-47561696</v>
      </c>
      <c r="AP40" s="343">
        <v>-39775</v>
      </c>
      <c r="AQ40" s="344">
        <v>-32769</v>
      </c>
      <c r="AR40" s="345">
        <v>21.4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34135482</v>
      </c>
      <c r="AP41" s="343">
        <v>28547</v>
      </c>
      <c r="AQ41" s="344">
        <v>17259</v>
      </c>
      <c r="AR41" s="345">
        <v>65.400000000000006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522</v>
      </c>
      <c r="AN49" s="1175" t="s">
        <v>557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55363105</v>
      </c>
      <c r="AN51" s="365">
        <v>46483</v>
      </c>
      <c r="AO51" s="366">
        <v>3</v>
      </c>
      <c r="AP51" s="367">
        <v>51898</v>
      </c>
      <c r="AQ51" s="368">
        <v>-3.1</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29062368</v>
      </c>
      <c r="AN52" s="373">
        <v>24401</v>
      </c>
      <c r="AO52" s="374">
        <v>22.2</v>
      </c>
      <c r="AP52" s="375">
        <v>25986</v>
      </c>
      <c r="AQ52" s="376">
        <v>2.9</v>
      </c>
      <c r="AR52" s="377">
        <v>19.3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66106276</v>
      </c>
      <c r="AN53" s="365">
        <v>55372</v>
      </c>
      <c r="AO53" s="366">
        <v>19.100000000000001</v>
      </c>
      <c r="AP53" s="367">
        <v>51684</v>
      </c>
      <c r="AQ53" s="368">
        <v>-0.4</v>
      </c>
      <c r="AR53" s="369">
        <v>19.5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32687372</v>
      </c>
      <c r="AN54" s="373">
        <v>27380</v>
      </c>
      <c r="AO54" s="374">
        <v>12.2</v>
      </c>
      <c r="AP54" s="375">
        <v>26671</v>
      </c>
      <c r="AQ54" s="376">
        <v>2.6</v>
      </c>
      <c r="AR54" s="377">
        <v>9.6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54962242</v>
      </c>
      <c r="AN55" s="365">
        <v>45981</v>
      </c>
      <c r="AO55" s="366">
        <v>-17</v>
      </c>
      <c r="AP55" s="367">
        <v>52897</v>
      </c>
      <c r="AQ55" s="368">
        <v>2.2999999999999998</v>
      </c>
      <c r="AR55" s="369">
        <v>-19.3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31329618</v>
      </c>
      <c r="AN56" s="373">
        <v>26210</v>
      </c>
      <c r="AO56" s="374">
        <v>-4.3</v>
      </c>
      <c r="AP56" s="375">
        <v>27013</v>
      </c>
      <c r="AQ56" s="376">
        <v>1.3</v>
      </c>
      <c r="AR56" s="377">
        <v>-5.6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52396417</v>
      </c>
      <c r="AN57" s="365">
        <v>43805</v>
      </c>
      <c r="AO57" s="366">
        <v>-4.7</v>
      </c>
      <c r="AP57" s="367">
        <v>54945</v>
      </c>
      <c r="AQ57" s="368">
        <v>3.9</v>
      </c>
      <c r="AR57" s="369">
        <v>-8.6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30215995</v>
      </c>
      <c r="AN58" s="373">
        <v>25261</v>
      </c>
      <c r="AO58" s="374">
        <v>-3.6</v>
      </c>
      <c r="AP58" s="375">
        <v>29293</v>
      </c>
      <c r="AQ58" s="376">
        <v>8.4</v>
      </c>
      <c r="AR58" s="377">
        <v>-12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58828827</v>
      </c>
      <c r="AN59" s="365">
        <v>49197</v>
      </c>
      <c r="AO59" s="366">
        <v>12.3</v>
      </c>
      <c r="AP59" s="367">
        <v>57132</v>
      </c>
      <c r="AQ59" s="368">
        <v>4</v>
      </c>
      <c r="AR59" s="369">
        <v>8.3000000000000007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34216261</v>
      </c>
      <c r="AN60" s="373">
        <v>28614</v>
      </c>
      <c r="AO60" s="374">
        <v>13.3</v>
      </c>
      <c r="AP60" s="375">
        <v>30126</v>
      </c>
      <c r="AQ60" s="376">
        <v>2.8</v>
      </c>
      <c r="AR60" s="377">
        <v>10.5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57531373</v>
      </c>
      <c r="AN61" s="380">
        <v>48168</v>
      </c>
      <c r="AO61" s="381">
        <v>2.5</v>
      </c>
      <c r="AP61" s="382">
        <v>53711</v>
      </c>
      <c r="AQ61" s="383">
        <v>1.3</v>
      </c>
      <c r="AR61" s="369">
        <v>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31502323</v>
      </c>
      <c r="AN62" s="373">
        <v>26373</v>
      </c>
      <c r="AO62" s="374">
        <v>8</v>
      </c>
      <c r="AP62" s="375">
        <v>27818</v>
      </c>
      <c r="AQ62" s="376">
        <v>3.6</v>
      </c>
      <c r="AR62" s="377">
        <v>4.4000000000000004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h60XPuhtJ8L+iCs/cDqWQ5sx3iu/5UFgHwQc4yblPN3sbUKXtp2aZFWzKfdb+glGNXbMN+iBK8hhlFmBXEdcA==" saltValue="qTo2f6lvEnmOtBi+r1DOE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fGT9w1dymr+g9eN0ZzyzeIgkgMbLh1LI499/T90EGGKxKA/SOzQoHvZ+d5DCgyakPzFq3HGHluzaFd4Rw7npDA==" saltValue="+M3TWLMOyGxcFwbb0cVY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Qp3KFJ5t9YPAOik6FId3afSerr21xLrYr0RRflEZqkkVB2CVlkgJLt/bZgDTxkmo9mIxy9h4nW7+rsh2/5fztw==" saltValue="cPfOKmW0tnzD1HKihCUi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8" t="s">
        <v>3</v>
      </c>
      <c r="D47" s="1198"/>
      <c r="E47" s="1199"/>
      <c r="F47" s="11">
        <v>3.26</v>
      </c>
      <c r="G47" s="12">
        <v>1.64</v>
      </c>
      <c r="H47" s="12">
        <v>1.28</v>
      </c>
      <c r="I47" s="12">
        <v>1.05</v>
      </c>
      <c r="J47" s="13">
        <v>1.21</v>
      </c>
    </row>
    <row r="48" spans="2:10" ht="57.75" customHeight="1" x14ac:dyDescent="0.15">
      <c r="B48" s="14"/>
      <c r="C48" s="1200" t="s">
        <v>4</v>
      </c>
      <c r="D48" s="1200"/>
      <c r="E48" s="1201"/>
      <c r="F48" s="15">
        <v>0.86</v>
      </c>
      <c r="G48" s="16">
        <v>0.86</v>
      </c>
      <c r="H48" s="16">
        <v>0.77</v>
      </c>
      <c r="I48" s="16">
        <v>0.61</v>
      </c>
      <c r="J48" s="17">
        <v>0.66</v>
      </c>
    </row>
    <row r="49" spans="2:10" ht="57.75" customHeight="1" thickBot="1" x14ac:dyDescent="0.2">
      <c r="B49" s="18"/>
      <c r="C49" s="1202" t="s">
        <v>5</v>
      </c>
      <c r="D49" s="1202"/>
      <c r="E49" s="1203"/>
      <c r="F49" s="19" t="s">
        <v>578</v>
      </c>
      <c r="G49" s="20" t="s">
        <v>579</v>
      </c>
      <c r="H49" s="20" t="s">
        <v>580</v>
      </c>
      <c r="I49" s="20" t="s">
        <v>581</v>
      </c>
      <c r="J49" s="21">
        <v>0.22</v>
      </c>
    </row>
    <row r="50" spans="2:10" ht="13.5" customHeight="1" x14ac:dyDescent="0.15"/>
  </sheetData>
  <sheetProtection algorithmName="SHA-512" hashValue="o9URBRgYN7lu8C/vnedkVO/olNvjVausO7RBVykR4d8SOyf/gnzJ3ES2G14qLlNtjPEbXMk11xGtdudOMouBqw==" saltValue="SjwFw+cWGsFEWqR23wg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2021-03-08T00:00:13Z</cp:lastPrinted>
  <dcterms:created xsi:type="dcterms:W3CDTF">2021-02-05T03:58:07Z</dcterms:created>
  <dcterms:modified xsi:type="dcterms:W3CDTF">2021-10-28T08:13:23Z</dcterms:modified>
  <cp:category/>
</cp:coreProperties>
</file>