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00 計画係\11-3 新たな包括委託方式の導入検討\！契約書、応募要領（案）\公募要領（各種契約書（案）含む）\R3.9.1中国財務局修正を踏まえたもの\"/>
    </mc:Choice>
  </mc:AlternateContent>
  <xr:revisionPtr revIDLastSave="0" documentId="13_ncr:1_{7DA6E449-F6F5-4636-913B-F804075F2A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競輪事業特別会計決算状況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26" l="1"/>
  <c r="D35" i="26"/>
  <c r="I34" i="26"/>
  <c r="D19" i="26"/>
  <c r="D34" i="26" l="1"/>
  <c r="I19" i="26" l="1"/>
  <c r="H19" i="26"/>
  <c r="G19" i="26"/>
  <c r="F19" i="26"/>
  <c r="E19" i="26"/>
  <c r="I35" i="26" l="1"/>
  <c r="I37" i="26" s="1"/>
  <c r="G34" i="26"/>
  <c r="G35" i="26" s="1"/>
  <c r="G37" i="26" s="1"/>
  <c r="F34" i="26"/>
  <c r="F35" i="26" s="1"/>
  <c r="F37" i="26" s="1"/>
  <c r="H34" i="26"/>
  <c r="H35" i="26" s="1"/>
  <c r="H37" i="26" s="1"/>
  <c r="E34" i="26"/>
  <c r="E35" i="26" s="1"/>
  <c r="E37" i="26" s="1"/>
</calcChain>
</file>

<file path=xl/sharedStrings.xml><?xml version="1.0" encoding="utf-8"?>
<sst xmlns="http://schemas.openxmlformats.org/spreadsheetml/2006/main" count="42" uniqueCount="40">
  <si>
    <t>（単位：千円）</t>
  </si>
  <si>
    <t>H27</t>
  </si>
  <si>
    <t>H28</t>
  </si>
  <si>
    <t>H29</t>
  </si>
  <si>
    <t>H30</t>
  </si>
  <si>
    <t>R1</t>
  </si>
  <si>
    <t>R2(見込)</t>
  </si>
  <si>
    <t>歳入</t>
  </si>
  <si>
    <t>－</t>
  </si>
  <si>
    <t>歳出</t>
  </si>
  <si>
    <t>施設整備費</t>
    <phoneticPr fontId="6"/>
  </si>
  <si>
    <t>－</t>
    <phoneticPr fontId="6"/>
  </si>
  <si>
    <t>車券売上</t>
    <phoneticPr fontId="6"/>
  </si>
  <si>
    <t>入場料</t>
    <phoneticPr fontId="6"/>
  </si>
  <si>
    <t>命名権収入</t>
    <phoneticPr fontId="6"/>
  </si>
  <si>
    <t>重勝式発売に係る売上配当金</t>
    <rPh sb="8" eb="10">
      <t>ウリアゲ</t>
    </rPh>
    <rPh sb="10" eb="13">
      <t>ハイトウキン</t>
    </rPh>
    <phoneticPr fontId="6"/>
  </si>
  <si>
    <t>チャリロトプラザ売上配当金</t>
    <phoneticPr fontId="6"/>
  </si>
  <si>
    <t>基金利子収入</t>
    <rPh sb="0" eb="4">
      <t>キキンリシ</t>
    </rPh>
    <rPh sb="4" eb="6">
      <t>シュウニュウ</t>
    </rPh>
    <phoneticPr fontId="6"/>
  </si>
  <si>
    <t>駐車場貸付料</t>
    <rPh sb="0" eb="5">
      <t>チュウシャジョウカシツケ</t>
    </rPh>
    <rPh sb="5" eb="6">
      <t>リョウ</t>
    </rPh>
    <phoneticPr fontId="6"/>
  </si>
  <si>
    <t>施設貸付料、施設貸付に係る光熱水費実費回収金等</t>
    <rPh sb="0" eb="2">
      <t>シセツ</t>
    </rPh>
    <rPh sb="2" eb="4">
      <t>カシツケ</t>
    </rPh>
    <rPh sb="4" eb="5">
      <t>リョウ</t>
    </rPh>
    <rPh sb="6" eb="10">
      <t>シセツカシツケ</t>
    </rPh>
    <rPh sb="11" eb="12">
      <t>カカ</t>
    </rPh>
    <rPh sb="13" eb="17">
      <t>コウネツスイヒ</t>
    </rPh>
    <rPh sb="17" eb="19">
      <t>ジッピ</t>
    </rPh>
    <rPh sb="19" eb="22">
      <t>カイシュウキン</t>
    </rPh>
    <rPh sb="22" eb="23">
      <t>トウ</t>
    </rPh>
    <phoneticPr fontId="6"/>
  </si>
  <si>
    <t>払戻金</t>
    <phoneticPr fontId="6"/>
  </si>
  <si>
    <t>競輪開催経費</t>
    <phoneticPr fontId="6"/>
  </si>
  <si>
    <t>包括委託料（競輪開催業務の委託料）</t>
    <phoneticPr fontId="6"/>
  </si>
  <si>
    <t>ミッドナイト競輪開催業務の委託料</t>
    <rPh sb="6" eb="8">
      <t>ケイリン</t>
    </rPh>
    <rPh sb="8" eb="10">
      <t>カイサイ</t>
    </rPh>
    <rPh sb="10" eb="12">
      <t>ギョウム</t>
    </rPh>
    <rPh sb="13" eb="16">
      <t>イタクリョウ</t>
    </rPh>
    <phoneticPr fontId="6"/>
  </si>
  <si>
    <t>職員人件費</t>
    <rPh sb="0" eb="2">
      <t>ショクイン</t>
    </rPh>
    <rPh sb="2" eb="5">
      <t>ジンケンヒ</t>
    </rPh>
    <phoneticPr fontId="6"/>
  </si>
  <si>
    <t>事務局運営費</t>
    <rPh sb="0" eb="3">
      <t>ジムキョク</t>
    </rPh>
    <rPh sb="3" eb="6">
      <t>ウンエイヒ</t>
    </rPh>
    <phoneticPr fontId="6"/>
  </si>
  <si>
    <t>施設管理運営費（施設修繕費を除く。）</t>
    <rPh sb="0" eb="2">
      <t>シセツ</t>
    </rPh>
    <rPh sb="2" eb="4">
      <t>カンリ</t>
    </rPh>
    <rPh sb="4" eb="7">
      <t>ウンエイヒ</t>
    </rPh>
    <rPh sb="8" eb="10">
      <t>シセツ</t>
    </rPh>
    <rPh sb="10" eb="13">
      <t>シュウゼンヒ</t>
    </rPh>
    <rPh sb="14" eb="15">
      <t>ノゾ</t>
    </rPh>
    <phoneticPr fontId="6"/>
  </si>
  <si>
    <t>施設修繕費</t>
    <rPh sb="0" eb="5">
      <t>シセツシュウゼンヒ</t>
    </rPh>
    <phoneticPr fontId="6"/>
  </si>
  <si>
    <t>光熱水費</t>
    <rPh sb="0" eb="4">
      <t>コウネツスイヒ</t>
    </rPh>
    <phoneticPr fontId="6"/>
  </si>
  <si>
    <t>国有地借上料</t>
    <phoneticPr fontId="6"/>
  </si>
  <si>
    <t>広島市競輪事業特別会計決算状況</t>
    <phoneticPr fontId="6"/>
  </si>
  <si>
    <t>歳入計(A)※前年度繰越金及び収益保証補填金は含まない。</t>
    <rPh sb="7" eb="13">
      <t>ゼンネンドクリコシキン</t>
    </rPh>
    <rPh sb="13" eb="14">
      <t>オヨ</t>
    </rPh>
    <rPh sb="15" eb="22">
      <t>シュウエキホショウホテンキン</t>
    </rPh>
    <rPh sb="23" eb="24">
      <t>フク</t>
    </rPh>
    <phoneticPr fontId="6"/>
  </si>
  <si>
    <t>歳出計(B)※一般会計への繰出金及び基金積立金は含まない。</t>
    <rPh sb="7" eb="11">
      <t>イッパンカイケイ</t>
    </rPh>
    <rPh sb="13" eb="15">
      <t>クリダ</t>
    </rPh>
    <rPh sb="15" eb="16">
      <t>キン</t>
    </rPh>
    <rPh sb="16" eb="17">
      <t>オヨ</t>
    </rPh>
    <rPh sb="18" eb="23">
      <t>キキンツミタテキン</t>
    </rPh>
    <rPh sb="24" eb="25">
      <t>フク</t>
    </rPh>
    <phoneticPr fontId="6"/>
  </si>
  <si>
    <t>収益（C＝Ａ－Ｂ）</t>
    <rPh sb="0" eb="2">
      <t>シュウエキ</t>
    </rPh>
    <phoneticPr fontId="6"/>
  </si>
  <si>
    <t>収益保証補填金（D)</t>
    <rPh sb="0" eb="4">
      <t>シュウエキホショウ</t>
    </rPh>
    <rPh sb="4" eb="7">
      <t>ホテンキン</t>
    </rPh>
    <phoneticPr fontId="6"/>
  </si>
  <si>
    <t>補填後収益（C＋D)</t>
    <rPh sb="0" eb="3">
      <t>ホテンゴ</t>
    </rPh>
    <rPh sb="3" eb="5">
      <t>シュウエキ</t>
    </rPh>
    <phoneticPr fontId="6"/>
  </si>
  <si>
    <t>区分</t>
    <rPh sb="0" eb="2">
      <t>クブン</t>
    </rPh>
    <phoneticPr fontId="6"/>
  </si>
  <si>
    <t>提案様式第３－⑴号の参考①</t>
    <phoneticPr fontId="6"/>
  </si>
  <si>
    <t>広島競輪場での場外車券発売手数料</t>
    <rPh sb="0" eb="4">
      <t>ヒロシマケイリン</t>
    </rPh>
    <rPh sb="7" eb="9">
      <t>ジョウガイ</t>
    </rPh>
    <rPh sb="9" eb="11">
      <t>シャケン</t>
    </rPh>
    <phoneticPr fontId="6"/>
  </si>
  <si>
    <t>サテライト山陽での場外車券発売に係る事務委託料</t>
    <rPh sb="9" eb="11">
      <t>ジョウガイ</t>
    </rPh>
    <rPh sb="11" eb="13">
      <t>シャケン</t>
    </rPh>
    <rPh sb="13" eb="15">
      <t>ハツバイ</t>
    </rPh>
    <rPh sb="16" eb="17">
      <t>カカ</t>
    </rPh>
    <rPh sb="18" eb="23">
      <t>ジムイタクリョウ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</si>
</sst>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7" x14ac:knownFonts="1">
    <font>
      <sz val="11"/>
      <color theme="1"/>
      <name val="游ゴシック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top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4" fillId="0" borderId="15" xfId="0" applyNumberFormat="1" applyFon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7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4" fillId="0" borderId="8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left" vertical="center"/>
    </xf>
    <xf numFmtId="177" fontId="0" fillId="0" borderId="21" xfId="0" applyNumberFormat="1" applyFill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EV38"/>
  <sheetViews>
    <sheetView tabSelected="1" zoomScale="70" zoomScaleNormal="70" workbookViewId="0">
      <selection activeCell="J37" sqref="J37"/>
    </sheetView>
  </sheetViews>
  <sheetFormatPr defaultColWidth="9" defaultRowHeight="18.75" x14ac:dyDescent="0.4"/>
  <cols>
    <col min="1" max="1" width="5" style="1" customWidth="1"/>
    <col min="2" max="2" width="12.75" style="1" customWidth="1"/>
    <col min="3" max="3" width="41.875" style="1" customWidth="1"/>
    <col min="4" max="9" width="14" style="1" customWidth="1"/>
    <col min="10" max="15" width="13.125" style="1" customWidth="1"/>
    <col min="16" max="16345" width="9" style="1"/>
  </cols>
  <sheetData>
    <row r="1" spans="1:9 16346:16376" ht="17.25" customHeight="1" x14ac:dyDescent="0.4">
      <c r="A1" s="29" t="s">
        <v>37</v>
      </c>
      <c r="B1" s="30"/>
      <c r="C1" s="30"/>
      <c r="D1" s="30"/>
      <c r="E1" s="30"/>
      <c r="F1" s="30"/>
      <c r="G1" s="30"/>
      <c r="H1" s="30"/>
      <c r="I1" s="30"/>
    </row>
    <row r="2" spans="1:9 16346:16376" ht="21" customHeight="1" x14ac:dyDescent="0.4">
      <c r="A2" s="27" t="s">
        <v>30</v>
      </c>
      <c r="B2" s="28"/>
      <c r="C2" s="28"/>
      <c r="D2" s="28"/>
      <c r="E2" s="28"/>
      <c r="F2" s="28"/>
      <c r="G2" s="28"/>
      <c r="H2" s="28"/>
      <c r="I2" s="28"/>
    </row>
    <row r="3" spans="1:9 16346:16376" ht="18.75" customHeight="1" thickBot="1" x14ac:dyDescent="0.45">
      <c r="A3" s="2"/>
      <c r="B3" s="2"/>
      <c r="C3" s="2"/>
      <c r="D3" s="3"/>
      <c r="E3" s="3"/>
      <c r="F3" s="3"/>
      <c r="G3" s="3"/>
      <c r="H3" s="3"/>
      <c r="I3" s="3" t="s">
        <v>0</v>
      </c>
    </row>
    <row r="4" spans="1:9 16346:16376" ht="18.75" customHeight="1" x14ac:dyDescent="0.4">
      <c r="A4" s="33" t="s">
        <v>36</v>
      </c>
      <c r="B4" s="34"/>
      <c r="C4" s="35"/>
      <c r="D4" s="2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31" t="s">
        <v>6</v>
      </c>
    </row>
    <row r="5" spans="1:9 16346:16376" ht="18.75" customHeight="1" thickBot="1" x14ac:dyDescent="0.45">
      <c r="A5" s="36"/>
      <c r="B5" s="37"/>
      <c r="C5" s="38"/>
      <c r="D5" s="39"/>
      <c r="E5" s="41"/>
      <c r="F5" s="41"/>
      <c r="G5" s="41"/>
      <c r="H5" s="41"/>
      <c r="I5" s="32"/>
    </row>
    <row r="6" spans="1:9 16346:16376" ht="18.75" customHeight="1" x14ac:dyDescent="0.4">
      <c r="A6" s="20" t="s">
        <v>7</v>
      </c>
      <c r="B6" s="44" t="s">
        <v>12</v>
      </c>
      <c r="C6" s="45"/>
      <c r="D6" s="4">
        <v>11611530</v>
      </c>
      <c r="E6" s="5">
        <v>10786530</v>
      </c>
      <c r="F6" s="5">
        <v>10755117</v>
      </c>
      <c r="G6" s="5">
        <v>11930196</v>
      </c>
      <c r="H6" s="5">
        <v>15008208</v>
      </c>
      <c r="I6" s="10">
        <v>20081658</v>
      </c>
    </row>
    <row r="7" spans="1:9 16346:16376" ht="18.75" customHeight="1" x14ac:dyDescent="0.4">
      <c r="A7" s="21"/>
      <c r="B7" s="46" t="s">
        <v>38</v>
      </c>
      <c r="C7" s="47"/>
      <c r="D7" s="6">
        <v>329130</v>
      </c>
      <c r="E7" s="7">
        <v>375373</v>
      </c>
      <c r="F7" s="7">
        <v>354191</v>
      </c>
      <c r="G7" s="7">
        <v>303322</v>
      </c>
      <c r="H7" s="7">
        <v>250519</v>
      </c>
      <c r="I7" s="11">
        <v>151377</v>
      </c>
    </row>
    <row r="8" spans="1:9 16346:16376" ht="18.75" customHeight="1" x14ac:dyDescent="0.4">
      <c r="A8" s="21"/>
      <c r="B8" s="23" t="s">
        <v>13</v>
      </c>
      <c r="C8" s="24"/>
      <c r="D8" s="6">
        <v>4689</v>
      </c>
      <c r="E8" s="7">
        <v>4127</v>
      </c>
      <c r="F8" s="7">
        <v>3615</v>
      </c>
      <c r="G8" s="7">
        <v>3797</v>
      </c>
      <c r="H8" s="7">
        <v>3026</v>
      </c>
      <c r="I8" s="11">
        <v>1496</v>
      </c>
    </row>
    <row r="9" spans="1:9 16346:16376" s="1" customFormat="1" ht="18.75" customHeight="1" x14ac:dyDescent="0.4">
      <c r="A9" s="21"/>
      <c r="B9" s="23" t="s">
        <v>39</v>
      </c>
      <c r="C9" s="24"/>
      <c r="D9" s="6">
        <v>5639</v>
      </c>
      <c r="E9" s="7">
        <v>5394</v>
      </c>
      <c r="F9" s="7">
        <v>5010</v>
      </c>
      <c r="G9" s="7">
        <v>5268</v>
      </c>
      <c r="H9" s="7">
        <v>4221</v>
      </c>
      <c r="I9" s="11">
        <v>3888</v>
      </c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</row>
    <row r="10" spans="1:9 16346:16376" s="1" customFormat="1" ht="18.75" customHeight="1" x14ac:dyDescent="0.4">
      <c r="A10" s="21"/>
      <c r="B10" s="23" t="s">
        <v>15</v>
      </c>
      <c r="C10" s="24"/>
      <c r="D10" s="6">
        <v>0</v>
      </c>
      <c r="E10" s="7">
        <v>0</v>
      </c>
      <c r="F10" s="7">
        <v>3106</v>
      </c>
      <c r="G10" s="7">
        <v>3146</v>
      </c>
      <c r="H10" s="7">
        <v>4462</v>
      </c>
      <c r="I10" s="11">
        <v>3842</v>
      </c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</row>
    <row r="11" spans="1:9 16346:16376" ht="18.75" customHeight="1" x14ac:dyDescent="0.4">
      <c r="A11" s="21"/>
      <c r="B11" s="23" t="s">
        <v>16</v>
      </c>
      <c r="C11" s="24"/>
      <c r="D11" s="6">
        <v>0</v>
      </c>
      <c r="E11" s="7">
        <v>0</v>
      </c>
      <c r="F11" s="7">
        <v>3450</v>
      </c>
      <c r="G11" s="7">
        <v>10491</v>
      </c>
      <c r="H11" s="7">
        <v>11751</v>
      </c>
      <c r="I11" s="11">
        <v>10340</v>
      </c>
    </row>
    <row r="12" spans="1:9 16346:16376" ht="18.75" customHeight="1" x14ac:dyDescent="0.4">
      <c r="A12" s="21"/>
      <c r="B12" s="23" t="s">
        <v>19</v>
      </c>
      <c r="C12" s="24"/>
      <c r="D12" s="6">
        <v>13498</v>
      </c>
      <c r="E12" s="7">
        <v>12132</v>
      </c>
      <c r="F12" s="7">
        <v>11740</v>
      </c>
      <c r="G12" s="7">
        <v>9213</v>
      </c>
      <c r="H12" s="7">
        <v>9948</v>
      </c>
      <c r="I12" s="11">
        <v>8630</v>
      </c>
    </row>
    <row r="13" spans="1:9 16346:16376" ht="18.75" customHeight="1" x14ac:dyDescent="0.4">
      <c r="A13" s="21"/>
      <c r="B13" s="23" t="s">
        <v>14</v>
      </c>
      <c r="C13" s="24"/>
      <c r="D13" s="6">
        <v>0</v>
      </c>
      <c r="E13" s="7">
        <v>0</v>
      </c>
      <c r="F13" s="7">
        <v>0</v>
      </c>
      <c r="G13" s="7">
        <v>0</v>
      </c>
      <c r="H13" s="7">
        <v>8250</v>
      </c>
      <c r="I13" s="11">
        <v>5500</v>
      </c>
    </row>
    <row r="14" spans="1:9 16346:16376" ht="18.75" customHeight="1" x14ac:dyDescent="0.4">
      <c r="A14" s="21"/>
      <c r="B14" s="23" t="s">
        <v>18</v>
      </c>
      <c r="C14" s="24"/>
      <c r="D14" s="6">
        <v>0</v>
      </c>
      <c r="E14" s="7">
        <v>0</v>
      </c>
      <c r="F14" s="7">
        <v>0</v>
      </c>
      <c r="G14" s="7">
        <v>151</v>
      </c>
      <c r="H14" s="7">
        <v>98</v>
      </c>
      <c r="I14" s="11">
        <v>3082</v>
      </c>
    </row>
    <row r="15" spans="1:9 16346:16376" ht="18.75" customHeight="1" x14ac:dyDescent="0.4">
      <c r="A15" s="21"/>
      <c r="B15" s="23" t="s">
        <v>17</v>
      </c>
      <c r="C15" s="24"/>
      <c r="D15" s="6">
        <v>184</v>
      </c>
      <c r="E15" s="7">
        <v>180</v>
      </c>
      <c r="F15" s="7">
        <v>97</v>
      </c>
      <c r="G15" s="7">
        <v>113</v>
      </c>
      <c r="H15" s="7">
        <v>117</v>
      </c>
      <c r="I15" s="11">
        <v>47</v>
      </c>
    </row>
    <row r="16" spans="1:9 16346:16376" ht="18.75" customHeight="1" x14ac:dyDescent="0.4">
      <c r="A16" s="21"/>
      <c r="B16" s="23"/>
      <c r="C16" s="24"/>
      <c r="D16" s="17"/>
      <c r="E16" s="7"/>
      <c r="F16" s="7"/>
      <c r="G16" s="7"/>
      <c r="H16" s="7"/>
      <c r="I16" s="11"/>
    </row>
    <row r="17" spans="1:17 16346:16376" ht="18.75" customHeight="1" x14ac:dyDescent="0.4">
      <c r="A17" s="21"/>
      <c r="B17" s="50"/>
      <c r="C17" s="24"/>
      <c r="D17" s="6"/>
      <c r="E17" s="7"/>
      <c r="F17" s="7"/>
      <c r="G17" s="7"/>
      <c r="H17" s="7"/>
      <c r="I17" s="11"/>
      <c r="J17" s="14"/>
      <c r="K17" s="14"/>
      <c r="L17" s="14"/>
      <c r="M17" s="14"/>
      <c r="N17" s="14"/>
      <c r="O17" s="14"/>
      <c r="P17" s="14"/>
      <c r="Q17" s="14"/>
    </row>
    <row r="18" spans="1:17 16346:16376" s="1" customFormat="1" ht="18.75" customHeight="1" thickBot="1" x14ac:dyDescent="0.45">
      <c r="A18" s="21"/>
      <c r="B18" s="50"/>
      <c r="C18" s="24"/>
      <c r="D18" s="6"/>
      <c r="E18" s="7"/>
      <c r="F18" s="7"/>
      <c r="G18" s="7"/>
      <c r="H18" s="7"/>
      <c r="I18" s="11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</row>
    <row r="19" spans="1:17 16346:16376" ht="18.75" customHeight="1" thickTop="1" thickBot="1" x14ac:dyDescent="0.45">
      <c r="A19" s="39"/>
      <c r="B19" s="18" t="s">
        <v>31</v>
      </c>
      <c r="C19" s="19"/>
      <c r="D19" s="8">
        <f>SUM(D6:D18)</f>
        <v>11964670</v>
      </c>
      <c r="E19" s="9">
        <f t="shared" ref="D19:I19" si="0">SUM(E6:E18)</f>
        <v>11183736</v>
      </c>
      <c r="F19" s="9">
        <f t="shared" si="0"/>
        <v>11136326</v>
      </c>
      <c r="G19" s="9">
        <f t="shared" si="0"/>
        <v>12265697</v>
      </c>
      <c r="H19" s="9">
        <f t="shared" si="0"/>
        <v>15300600</v>
      </c>
      <c r="I19" s="12">
        <f t="shared" si="0"/>
        <v>20269860</v>
      </c>
    </row>
    <row r="20" spans="1:17 16346:16376" ht="18.75" customHeight="1" x14ac:dyDescent="0.4">
      <c r="A20" s="20" t="s">
        <v>9</v>
      </c>
      <c r="B20" s="48" t="s">
        <v>20</v>
      </c>
      <c r="C20" s="49"/>
      <c r="D20" s="4">
        <v>8664305</v>
      </c>
      <c r="E20" s="5">
        <v>8048148</v>
      </c>
      <c r="F20" s="5">
        <v>8032398</v>
      </c>
      <c r="G20" s="5">
        <v>8904603</v>
      </c>
      <c r="H20" s="5">
        <v>11212660</v>
      </c>
      <c r="I20" s="10">
        <v>14985104</v>
      </c>
    </row>
    <row r="21" spans="1:17 16346:16376" ht="18.75" customHeight="1" x14ac:dyDescent="0.4">
      <c r="A21" s="21"/>
      <c r="B21" s="25" t="s">
        <v>21</v>
      </c>
      <c r="C21" s="26"/>
      <c r="D21" s="6">
        <v>2456072</v>
      </c>
      <c r="E21" s="7">
        <v>2262676</v>
      </c>
      <c r="F21" s="7">
        <v>2286767</v>
      </c>
      <c r="G21" s="7">
        <v>2522399</v>
      </c>
      <c r="H21" s="7">
        <v>3058759</v>
      </c>
      <c r="I21" s="11">
        <v>3745025</v>
      </c>
    </row>
    <row r="22" spans="1:17 16346:16376" ht="18.75" customHeight="1" x14ac:dyDescent="0.4">
      <c r="A22" s="21"/>
      <c r="B22" s="25" t="s">
        <v>22</v>
      </c>
      <c r="C22" s="26"/>
      <c r="D22" s="6">
        <v>308804</v>
      </c>
      <c r="E22" s="7">
        <v>309595</v>
      </c>
      <c r="F22" s="7">
        <v>310339</v>
      </c>
      <c r="G22" s="7">
        <v>310642</v>
      </c>
      <c r="H22" s="7">
        <v>351846</v>
      </c>
      <c r="I22" s="11">
        <v>350084</v>
      </c>
    </row>
    <row r="23" spans="1:17 16346:16376" ht="18.75" customHeight="1" x14ac:dyDescent="0.4">
      <c r="A23" s="21"/>
      <c r="B23" s="25" t="s">
        <v>23</v>
      </c>
      <c r="C23" s="26"/>
      <c r="D23" s="6" t="s">
        <v>8</v>
      </c>
      <c r="E23" s="7" t="s">
        <v>8</v>
      </c>
      <c r="F23" s="7" t="s">
        <v>8</v>
      </c>
      <c r="G23" s="15" t="s">
        <v>11</v>
      </c>
      <c r="H23" s="7">
        <v>39485</v>
      </c>
      <c r="I23" s="11">
        <v>41000</v>
      </c>
    </row>
    <row r="24" spans="1:17 16346:16376" ht="18.75" customHeight="1" x14ac:dyDescent="0.4">
      <c r="A24" s="21"/>
      <c r="B24" s="25" t="s">
        <v>24</v>
      </c>
      <c r="C24" s="26"/>
      <c r="D24" s="6">
        <v>82932</v>
      </c>
      <c r="E24" s="7">
        <v>75505</v>
      </c>
      <c r="F24" s="7">
        <v>69012</v>
      </c>
      <c r="G24" s="7">
        <v>68766</v>
      </c>
      <c r="H24" s="7">
        <v>63093</v>
      </c>
      <c r="I24" s="11">
        <v>62393</v>
      </c>
    </row>
    <row r="25" spans="1:17 16346:16376" ht="18.75" customHeight="1" x14ac:dyDescent="0.4">
      <c r="A25" s="21"/>
      <c r="B25" s="25" t="s">
        <v>25</v>
      </c>
      <c r="C25" s="26"/>
      <c r="D25" s="6">
        <v>4074</v>
      </c>
      <c r="E25" s="7">
        <v>3162</v>
      </c>
      <c r="F25" s="7">
        <v>2646</v>
      </c>
      <c r="G25" s="7">
        <v>3919</v>
      </c>
      <c r="H25" s="7">
        <v>4245</v>
      </c>
      <c r="I25" s="11">
        <v>2604</v>
      </c>
    </row>
    <row r="26" spans="1:17 16346:16376" ht="18.75" customHeight="1" x14ac:dyDescent="0.4">
      <c r="A26" s="21"/>
      <c r="B26" s="25" t="s">
        <v>26</v>
      </c>
      <c r="C26" s="26"/>
      <c r="D26" s="6">
        <v>3660</v>
      </c>
      <c r="E26" s="7">
        <v>2638</v>
      </c>
      <c r="F26" s="7">
        <v>2669</v>
      </c>
      <c r="G26" s="7">
        <v>2679</v>
      </c>
      <c r="H26" s="7">
        <v>5612</v>
      </c>
      <c r="I26" s="11">
        <v>2062</v>
      </c>
    </row>
    <row r="27" spans="1:17 16346:16376" ht="18.75" customHeight="1" x14ac:dyDescent="0.4">
      <c r="A27" s="21"/>
      <c r="B27" s="25" t="s">
        <v>27</v>
      </c>
      <c r="C27" s="26"/>
      <c r="D27" s="6">
        <v>132</v>
      </c>
      <c r="E27" s="7">
        <v>0</v>
      </c>
      <c r="F27" s="7">
        <v>257</v>
      </c>
      <c r="G27" s="7">
        <v>85</v>
      </c>
      <c r="H27" s="7">
        <v>8124</v>
      </c>
      <c r="I27" s="11">
        <v>12050</v>
      </c>
    </row>
    <row r="28" spans="1:17 16346:16376" ht="18.75" customHeight="1" x14ac:dyDescent="0.4">
      <c r="A28" s="21"/>
      <c r="B28" s="25" t="s">
        <v>28</v>
      </c>
      <c r="C28" s="26"/>
      <c r="D28" s="6">
        <v>71882</v>
      </c>
      <c r="E28" s="7">
        <v>62479</v>
      </c>
      <c r="F28" s="7">
        <v>69456</v>
      </c>
      <c r="G28" s="7">
        <v>62747</v>
      </c>
      <c r="H28" s="7">
        <v>62322</v>
      </c>
      <c r="I28" s="11">
        <v>52452</v>
      </c>
    </row>
    <row r="29" spans="1:17 16346:16376" ht="18.75" customHeight="1" x14ac:dyDescent="0.4">
      <c r="A29" s="21"/>
      <c r="B29" s="25" t="s">
        <v>10</v>
      </c>
      <c r="C29" s="26"/>
      <c r="D29" s="6">
        <v>26668</v>
      </c>
      <c r="E29" s="7">
        <v>9573</v>
      </c>
      <c r="F29" s="7">
        <v>0</v>
      </c>
      <c r="G29" s="7">
        <v>0</v>
      </c>
      <c r="H29" s="7">
        <v>390</v>
      </c>
      <c r="I29" s="11">
        <v>47598</v>
      </c>
      <c r="J29" s="13"/>
      <c r="K29" s="13"/>
      <c r="L29" s="13"/>
      <c r="M29" s="13"/>
      <c r="N29" s="13"/>
      <c r="O29" s="13"/>
      <c r="P29" s="13"/>
    </row>
    <row r="30" spans="1:17 16346:16376" ht="18.75" customHeight="1" x14ac:dyDescent="0.4">
      <c r="A30" s="21"/>
      <c r="B30" s="25" t="s">
        <v>29</v>
      </c>
      <c r="C30" s="26"/>
      <c r="D30" s="6">
        <v>125354</v>
      </c>
      <c r="E30" s="7">
        <v>125354</v>
      </c>
      <c r="F30" s="7">
        <v>125354</v>
      </c>
      <c r="G30" s="7">
        <v>128613</v>
      </c>
      <c r="H30" s="7">
        <v>128613</v>
      </c>
      <c r="I30" s="11">
        <v>128613</v>
      </c>
    </row>
    <row r="31" spans="1:17 16346:16376" ht="18.75" customHeight="1" x14ac:dyDescent="0.4">
      <c r="A31" s="21"/>
      <c r="B31" s="25"/>
      <c r="C31" s="26"/>
      <c r="D31" s="17"/>
      <c r="E31" s="7"/>
      <c r="F31" s="7"/>
      <c r="G31" s="7"/>
      <c r="H31" s="7"/>
      <c r="I31" s="11"/>
      <c r="J31" s="13"/>
      <c r="K31" s="13"/>
      <c r="L31" s="13"/>
      <c r="M31" s="13"/>
      <c r="N31" s="13"/>
      <c r="O31" s="13"/>
      <c r="P31" s="13"/>
    </row>
    <row r="32" spans="1:17 16346:16376" ht="18.75" customHeight="1" x14ac:dyDescent="0.4">
      <c r="A32" s="21"/>
      <c r="B32" s="23"/>
      <c r="C32" s="24"/>
      <c r="D32" s="17"/>
      <c r="E32" s="7"/>
      <c r="F32" s="7"/>
      <c r="G32" s="7"/>
      <c r="H32" s="7"/>
      <c r="I32" s="11"/>
      <c r="J32" s="13"/>
      <c r="K32" s="13"/>
      <c r="L32" s="13"/>
      <c r="M32" s="13"/>
      <c r="N32" s="13"/>
      <c r="O32" s="13"/>
      <c r="P32" s="13"/>
    </row>
    <row r="33" spans="1:16" ht="18.75" customHeight="1" thickBot="1" x14ac:dyDescent="0.45">
      <c r="A33" s="21"/>
      <c r="B33" s="25"/>
      <c r="C33" s="26"/>
      <c r="D33" s="6"/>
      <c r="E33" s="7"/>
      <c r="F33" s="7"/>
      <c r="G33" s="7"/>
      <c r="H33" s="7"/>
      <c r="I33" s="11"/>
      <c r="J33" s="13"/>
      <c r="K33" s="13"/>
      <c r="L33" s="13"/>
      <c r="M33" s="13"/>
      <c r="N33" s="13"/>
      <c r="O33" s="13"/>
      <c r="P33" s="13"/>
    </row>
    <row r="34" spans="1:16" ht="18.75" customHeight="1" thickTop="1" thickBot="1" x14ac:dyDescent="0.45">
      <c r="A34" s="22"/>
      <c r="B34" s="18" t="s">
        <v>32</v>
      </c>
      <c r="C34" s="19"/>
      <c r="D34" s="8">
        <f t="shared" ref="D34:I34" si="1">SUM(D20:D33)</f>
        <v>11743883</v>
      </c>
      <c r="E34" s="9">
        <f t="shared" si="1"/>
        <v>10899130</v>
      </c>
      <c r="F34" s="9">
        <f t="shared" si="1"/>
        <v>10898898</v>
      </c>
      <c r="G34" s="9">
        <f t="shared" si="1"/>
        <v>12004453</v>
      </c>
      <c r="H34" s="9">
        <f t="shared" si="1"/>
        <v>14935149</v>
      </c>
      <c r="I34" s="12">
        <f>SUM(I20:I33)</f>
        <v>19428985</v>
      </c>
    </row>
    <row r="35" spans="1:16" ht="18.75" customHeight="1" thickTop="1" thickBot="1" x14ac:dyDescent="0.45">
      <c r="A35" s="42" t="s">
        <v>33</v>
      </c>
      <c r="B35" s="43"/>
      <c r="C35" s="43"/>
      <c r="D35" s="8">
        <f>D19-D34</f>
        <v>220787</v>
      </c>
      <c r="E35" s="9">
        <f t="shared" ref="D35:I35" si="2">E19-E34</f>
        <v>284606</v>
      </c>
      <c r="F35" s="9">
        <f t="shared" si="2"/>
        <v>237428</v>
      </c>
      <c r="G35" s="9">
        <f t="shared" si="2"/>
        <v>261244</v>
      </c>
      <c r="H35" s="9">
        <f t="shared" si="2"/>
        <v>365451</v>
      </c>
      <c r="I35" s="12">
        <f t="shared" si="2"/>
        <v>840875</v>
      </c>
    </row>
    <row r="36" spans="1:16" ht="18.75" customHeight="1" thickTop="1" thickBot="1" x14ac:dyDescent="0.45">
      <c r="A36" s="42" t="s">
        <v>34</v>
      </c>
      <c r="B36" s="43"/>
      <c r="C36" s="43"/>
      <c r="D36" s="8">
        <v>31344</v>
      </c>
      <c r="E36" s="9">
        <v>5821</v>
      </c>
      <c r="F36" s="9">
        <v>62572</v>
      </c>
      <c r="G36" s="9">
        <v>38756</v>
      </c>
      <c r="H36" s="9">
        <v>0</v>
      </c>
      <c r="I36" s="12">
        <v>0</v>
      </c>
    </row>
    <row r="37" spans="1:16" ht="18.75" customHeight="1" thickTop="1" thickBot="1" x14ac:dyDescent="0.45">
      <c r="A37" s="42" t="s">
        <v>35</v>
      </c>
      <c r="B37" s="43"/>
      <c r="C37" s="43"/>
      <c r="D37" s="8">
        <f>D35+D36</f>
        <v>252131</v>
      </c>
      <c r="E37" s="9">
        <f t="shared" ref="E37:I37" si="3">E35+E36</f>
        <v>290427</v>
      </c>
      <c r="F37" s="9">
        <f t="shared" si="3"/>
        <v>300000</v>
      </c>
      <c r="G37" s="9">
        <f t="shared" si="3"/>
        <v>300000</v>
      </c>
      <c r="H37" s="9">
        <f t="shared" si="3"/>
        <v>365451</v>
      </c>
      <c r="I37" s="12">
        <f t="shared" si="3"/>
        <v>840875</v>
      </c>
    </row>
    <row r="38" spans="1:16" ht="18.75" customHeight="1" x14ac:dyDescent="0.4">
      <c r="B38" s="16"/>
    </row>
  </sheetData>
  <mergeCells count="43">
    <mergeCell ref="A36:C36"/>
    <mergeCell ref="A37:C37"/>
    <mergeCell ref="B12:C12"/>
    <mergeCell ref="B6:C6"/>
    <mergeCell ref="B7:C7"/>
    <mergeCell ref="B8:C8"/>
    <mergeCell ref="B9:C9"/>
    <mergeCell ref="B10:C10"/>
    <mergeCell ref="B19:C19"/>
    <mergeCell ref="B20:C20"/>
    <mergeCell ref="B21:C21"/>
    <mergeCell ref="B17:C17"/>
    <mergeCell ref="B18:C18"/>
    <mergeCell ref="A35:C35"/>
    <mergeCell ref="B22:C22"/>
    <mergeCell ref="B24:C24"/>
    <mergeCell ref="A2:I2"/>
    <mergeCell ref="A1:I1"/>
    <mergeCell ref="I4:I5"/>
    <mergeCell ref="A4:C5"/>
    <mergeCell ref="B14:C14"/>
    <mergeCell ref="D4:D5"/>
    <mergeCell ref="E4:E5"/>
    <mergeCell ref="F4:F5"/>
    <mergeCell ref="G4:G5"/>
    <mergeCell ref="H4:H5"/>
    <mergeCell ref="B11:C11"/>
    <mergeCell ref="B13:C13"/>
    <mergeCell ref="A6:A19"/>
    <mergeCell ref="B15:C15"/>
    <mergeCell ref="B30:C30"/>
    <mergeCell ref="B29:C29"/>
    <mergeCell ref="B23:C23"/>
    <mergeCell ref="B25:C25"/>
    <mergeCell ref="B26:C26"/>
    <mergeCell ref="B27:C27"/>
    <mergeCell ref="B28:C28"/>
    <mergeCell ref="B34:C34"/>
    <mergeCell ref="A20:A34"/>
    <mergeCell ref="B32:C32"/>
    <mergeCell ref="B16:C16"/>
    <mergeCell ref="B31:C31"/>
    <mergeCell ref="B33:C33"/>
  </mergeCells>
  <phoneticPr fontId="6"/>
  <printOptions horizontalCentered="1"/>
  <pageMargins left="0.51181102362204722" right="0.51181102362204722" top="0.6692913385826772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競輪事業特別会計決算状況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満</dc:creator>
  <cp:lastModifiedBy>瀧山 要平</cp:lastModifiedBy>
  <cp:lastPrinted>2021-09-02T00:07:02Z</cp:lastPrinted>
  <dcterms:created xsi:type="dcterms:W3CDTF">2021-04-28T00:38:00Z</dcterms:created>
  <dcterms:modified xsi:type="dcterms:W3CDTF">2021-09-02T00:11:08Z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