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codeName="ThisWorkbook"/>
  <xr:revisionPtr xr6:coauthVersionLast="47" xr6:coauthVersionMax="47" documentId="13_ncr:1_{A397188C-AC50-4E08-8CA3-60580E99983C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作成例" sheetId="11"/>
    <sheet r:id="rId2" name="様式（現場閉所）" sheetId="9"/>
    <sheet r:id="rId3" name="DAY" sheetId="4" state="hidden"/>
    <sheet r:id="rId4" name="HOL（2027年まで）" sheetId="6" state="hidden"/>
  </sheets>
  <definedNames>
    <definedName hidden="1" localSheetId="2" name="_xlnm._FilterDatabase">DAY!$A$1:$E$744</definedName>
    <definedName hidden="1" localSheetId="1" name="_xlnm._FilterDatabase">'様式（現場閉所）'!$A$16:$AI$137</definedName>
    <definedName localSheetId="2" name="_xlnm.Print_Area">DAY!$A$1:$E$1126</definedName>
    <definedName localSheetId="0" name="_xlnm.Print_Area">作成例!$A$1:$T$60</definedName>
    <definedName localSheetId="1" name="_xlnm.Print_Area">'様式（現場閉所）'!$A$1:$BH$137</definedName>
    <definedName localSheetId="1" name="_xlnm.Print_Titles">'様式（現場閉所）'!$1:$17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36" i="9" l="1"/>
  <c r="BH130" i="9"/>
  <c r="BH124" i="9"/>
  <c r="BH118" i="9"/>
  <c r="BH112" i="9"/>
  <c r="BH106" i="9"/>
  <c r="BH100" i="9"/>
  <c r="BH94" i="9"/>
  <c r="BH88" i="9"/>
  <c r="BH82" i="9"/>
  <c r="BH76" i="9"/>
  <c r="BH70" i="9"/>
  <c r="BH64" i="9"/>
  <c r="BH58" i="9"/>
  <c r="BH52" i="9"/>
  <c r="BE136" i="9"/>
  <c r="BE130" i="9"/>
  <c r="BE124" i="9"/>
  <c r="BE118" i="9"/>
  <c r="BE112" i="9"/>
  <c r="BE106" i="9"/>
  <c r="BE100" i="9"/>
  <c r="BE94" i="9"/>
  <c r="BE88" i="9"/>
  <c r="BE82" i="9"/>
  <c r="BE76" i="9"/>
  <c r="BE70" i="9"/>
  <c r="BE64" i="9"/>
  <c r="BE58" i="9"/>
  <c r="BE52" i="9"/>
  <c r="BC22" i="9" l="1"/>
  <c r="AW22" i="9"/>
  <c r="BD22" i="9"/>
  <c r="BU23" i="9" l="1"/>
  <c r="BE22" i="9" s="1"/>
  <c r="BG136" i="9"/>
  <c r="BF136" i="9"/>
  <c r="BD136" i="9"/>
  <c r="BC136" i="9"/>
  <c r="BG130" i="9"/>
  <c r="BF130" i="9"/>
  <c r="BD130" i="9"/>
  <c r="BC130" i="9"/>
  <c r="BG124" i="9"/>
  <c r="BF124" i="9"/>
  <c r="BD124" i="9"/>
  <c r="BC124" i="9"/>
  <c r="BG118" i="9"/>
  <c r="BF118" i="9"/>
  <c r="BD118" i="9"/>
  <c r="BC118" i="9"/>
  <c r="BG112" i="9"/>
  <c r="BF112" i="9"/>
  <c r="BD112" i="9"/>
  <c r="BC112" i="9"/>
  <c r="BG106" i="9"/>
  <c r="BF106" i="9"/>
  <c r="BD106" i="9"/>
  <c r="BC106" i="9"/>
  <c r="BG100" i="9"/>
  <c r="BF100" i="9"/>
  <c r="BD100" i="9"/>
  <c r="BC100" i="9"/>
  <c r="BG94" i="9"/>
  <c r="BF94" i="9"/>
  <c r="BD94" i="9"/>
  <c r="BC94" i="9"/>
  <c r="BG88" i="9"/>
  <c r="BF88" i="9"/>
  <c r="BD88" i="9"/>
  <c r="BC88" i="9"/>
  <c r="BG82" i="9"/>
  <c r="BF82" i="9"/>
  <c r="BD82" i="9"/>
  <c r="BC82" i="9"/>
  <c r="BG76" i="9"/>
  <c r="BF76" i="9"/>
  <c r="BD76" i="9"/>
  <c r="BC76" i="9"/>
  <c r="BG70" i="9"/>
  <c r="BF70" i="9"/>
  <c r="BD70" i="9"/>
  <c r="BC70" i="9"/>
  <c r="BG64" i="9"/>
  <c r="BF64" i="9"/>
  <c r="BD64" i="9"/>
  <c r="BC64" i="9"/>
  <c r="BG58" i="9"/>
  <c r="BF58" i="9"/>
  <c r="BD58" i="9"/>
  <c r="BC58" i="9"/>
  <c r="BG52" i="9"/>
  <c r="BF52" i="9"/>
  <c r="BD52" i="9"/>
  <c r="BC52" i="9"/>
  <c r="BG46" i="9"/>
  <c r="BF46" i="9"/>
  <c r="BD46" i="9"/>
  <c r="BC46" i="9"/>
  <c r="BG40" i="9"/>
  <c r="BF40" i="9"/>
  <c r="BD40" i="9"/>
  <c r="BC40" i="9"/>
  <c r="BG34" i="9"/>
  <c r="BF34" i="9"/>
  <c r="BD34" i="9"/>
  <c r="BC34" i="9"/>
  <c r="BG28" i="9"/>
  <c r="BF28" i="9"/>
  <c r="BD28" i="9"/>
  <c r="BC28" i="9"/>
  <c r="BG22" i="9"/>
  <c r="BF22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I136" i="9"/>
  <c r="AH136" i="9"/>
  <c r="AF136" i="9"/>
  <c r="AE136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BB124" i="9"/>
  <c r="BA124" i="9"/>
  <c r="AZ124" i="9"/>
  <c r="AY124" i="9"/>
  <c r="AX124" i="9"/>
  <c r="AW124" i="9"/>
  <c r="BS125" i="9" s="1"/>
  <c r="AW125" i="9" s="1"/>
  <c r="AV124" i="9"/>
  <c r="AU124" i="9"/>
  <c r="AT124" i="9"/>
  <c r="AS124" i="9"/>
  <c r="AR124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BB118" i="9"/>
  <c r="BA118" i="9"/>
  <c r="AZ118" i="9"/>
  <c r="AY118" i="9"/>
  <c r="AX118" i="9"/>
  <c r="AW118" i="9"/>
  <c r="AV118" i="9"/>
  <c r="AU118" i="9"/>
  <c r="AT118" i="9"/>
  <c r="AS118" i="9"/>
  <c r="AR118" i="9"/>
  <c r="AQ118" i="9"/>
  <c r="AP118" i="9"/>
  <c r="AO118" i="9"/>
  <c r="AN118" i="9"/>
  <c r="AM118" i="9"/>
  <c r="AL118" i="9"/>
  <c r="AK118" i="9"/>
  <c r="AJ118" i="9"/>
  <c r="AI118" i="9"/>
  <c r="AH118" i="9"/>
  <c r="AG118" i="9"/>
  <c r="AF118" i="9"/>
  <c r="AE118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AP112" i="9"/>
  <c r="AO112" i="9"/>
  <c r="AN112" i="9"/>
  <c r="AM112" i="9"/>
  <c r="AL112" i="9"/>
  <c r="AK112" i="9"/>
  <c r="AJ112" i="9"/>
  <c r="AI112" i="9"/>
  <c r="AH112" i="9"/>
  <c r="AG112" i="9"/>
  <c r="AF112" i="9"/>
  <c r="AE112" i="9"/>
  <c r="BB106" i="9"/>
  <c r="BA106" i="9"/>
  <c r="AZ106" i="9"/>
  <c r="AY106" i="9"/>
  <c r="AX106" i="9"/>
  <c r="AW106" i="9"/>
  <c r="BS107" i="9" s="1"/>
  <c r="AW107" i="9" s="1"/>
  <c r="AV106" i="9"/>
  <c r="AU106" i="9"/>
  <c r="BR107" i="9" s="1"/>
  <c r="AT107" i="9" s="1"/>
  <c r="AT106" i="9"/>
  <c r="AS106" i="9"/>
  <c r="AR106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BB100" i="9"/>
  <c r="BA100" i="9"/>
  <c r="AZ100" i="9"/>
  <c r="AY100" i="9"/>
  <c r="AX100" i="9"/>
  <c r="AW100" i="9"/>
  <c r="AV100" i="9"/>
  <c r="AU100" i="9"/>
  <c r="BR101" i="9" s="1"/>
  <c r="AT101" i="9" s="1"/>
  <c r="AT100" i="9"/>
  <c r="AS100" i="9"/>
  <c r="AR100" i="9"/>
  <c r="AQ100" i="9"/>
  <c r="AP100" i="9"/>
  <c r="AO100" i="9"/>
  <c r="AN100" i="9"/>
  <c r="AM100" i="9"/>
  <c r="AL100" i="9"/>
  <c r="AK100" i="9"/>
  <c r="AJ100" i="9"/>
  <c r="AI100" i="9"/>
  <c r="AH100" i="9"/>
  <c r="AG100" i="9"/>
  <c r="AF100" i="9"/>
  <c r="AE100" i="9"/>
  <c r="BB94" i="9"/>
  <c r="BA94" i="9"/>
  <c r="AZ94" i="9"/>
  <c r="AY94" i="9"/>
  <c r="AX94" i="9"/>
  <c r="AW94" i="9"/>
  <c r="AV94" i="9"/>
  <c r="AU94" i="9"/>
  <c r="BR95" i="9" s="1"/>
  <c r="AT95" i="9" s="1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AF94" i="9"/>
  <c r="AE94" i="9"/>
  <c r="BB88" i="9"/>
  <c r="BA88" i="9"/>
  <c r="AZ88" i="9"/>
  <c r="AY88" i="9"/>
  <c r="AX88" i="9"/>
  <c r="AW88" i="9"/>
  <c r="AV88" i="9"/>
  <c r="AU88" i="9"/>
  <c r="BR89" i="9" s="1"/>
  <c r="AT89" i="9" s="1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BB82" i="9"/>
  <c r="BA82" i="9"/>
  <c r="AZ82" i="9"/>
  <c r="AY82" i="9"/>
  <c r="AX82" i="9"/>
  <c r="AW82" i="9"/>
  <c r="AV82" i="9"/>
  <c r="AU82" i="9"/>
  <c r="BR83" i="9" s="1"/>
  <c r="AT83" i="9" s="1"/>
  <c r="AT82" i="9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BA46" i="9"/>
  <c r="AZ46" i="9"/>
  <c r="AX46" i="9"/>
  <c r="AW46" i="9"/>
  <c r="AU46" i="9"/>
  <c r="AT46" i="9"/>
  <c r="AR46" i="9"/>
  <c r="AQ46" i="9"/>
  <c r="AO46" i="9"/>
  <c r="AN46" i="9"/>
  <c r="AL46" i="9"/>
  <c r="AK46" i="9"/>
  <c r="AI46" i="9"/>
  <c r="AH46" i="9"/>
  <c r="AF46" i="9"/>
  <c r="AE46" i="9"/>
  <c r="BA40" i="9"/>
  <c r="AZ40" i="9"/>
  <c r="AX40" i="9"/>
  <c r="AW40" i="9"/>
  <c r="AU40" i="9"/>
  <c r="AT40" i="9"/>
  <c r="AR40" i="9"/>
  <c r="AQ40" i="9"/>
  <c r="AO40" i="9"/>
  <c r="AN40" i="9"/>
  <c r="AL40" i="9"/>
  <c r="AK40" i="9"/>
  <c r="AI40" i="9"/>
  <c r="AH40" i="9"/>
  <c r="AF40" i="9"/>
  <c r="AE40" i="9"/>
  <c r="BA34" i="9"/>
  <c r="AZ34" i="9"/>
  <c r="AX34" i="9"/>
  <c r="AW34" i="9"/>
  <c r="AU34" i="9"/>
  <c r="AT34" i="9"/>
  <c r="AR34" i="9"/>
  <c r="AQ34" i="9"/>
  <c r="AO34" i="9"/>
  <c r="AN34" i="9"/>
  <c r="AL34" i="9"/>
  <c r="AK34" i="9"/>
  <c r="AI34" i="9"/>
  <c r="AH34" i="9"/>
  <c r="AF34" i="9"/>
  <c r="AE34" i="9"/>
  <c r="BA28" i="9"/>
  <c r="AZ28" i="9"/>
  <c r="AX28" i="9"/>
  <c r="AW28" i="9"/>
  <c r="AU28" i="9"/>
  <c r="AT28" i="9"/>
  <c r="AR28" i="9"/>
  <c r="AQ28" i="9"/>
  <c r="AO28" i="9"/>
  <c r="AN28" i="9"/>
  <c r="AL28" i="9"/>
  <c r="AK28" i="9"/>
  <c r="AI28" i="9"/>
  <c r="AH28" i="9"/>
  <c r="AF28" i="9"/>
  <c r="AE28" i="9"/>
  <c r="BA22" i="9"/>
  <c r="AZ22" i="9"/>
  <c r="AX22" i="9"/>
  <c r="AU22" i="9"/>
  <c r="AT22" i="9"/>
  <c r="AR22" i="9"/>
  <c r="AQ22" i="9"/>
  <c r="AO22" i="9"/>
  <c r="AN22" i="9"/>
  <c r="AL22" i="9"/>
  <c r="AK22" i="9"/>
  <c r="AH22" i="9"/>
  <c r="AI22" i="9"/>
  <c r="AE22" i="9"/>
  <c r="AF22" i="9"/>
  <c r="BM17" i="9"/>
  <c r="BP53" i="9" l="1"/>
  <c r="AN53" i="9" s="1"/>
  <c r="BT53" i="9"/>
  <c r="AZ53" i="9" s="1"/>
  <c r="BP59" i="9"/>
  <c r="AN59" i="9" s="1"/>
  <c r="BT59" i="9"/>
  <c r="AZ59" i="9" s="1"/>
  <c r="BP65" i="9"/>
  <c r="AN65" i="9" s="1"/>
  <c r="BT65" i="9"/>
  <c r="AZ65" i="9" s="1"/>
  <c r="BP71" i="9"/>
  <c r="AN71" i="9" s="1"/>
  <c r="BT71" i="9"/>
  <c r="AZ71" i="9" s="1"/>
  <c r="BP77" i="9"/>
  <c r="AN77" i="9" s="1"/>
  <c r="BT77" i="9"/>
  <c r="AZ77" i="9" s="1"/>
  <c r="BP83" i="9"/>
  <c r="AN83" i="9" s="1"/>
  <c r="BP89" i="9"/>
  <c r="AN89" i="9" s="1"/>
  <c r="BP95" i="9"/>
  <c r="AN95" i="9" s="1"/>
  <c r="BP101" i="9"/>
  <c r="AN101" i="9" s="1"/>
  <c r="BT101" i="9"/>
  <c r="AZ101" i="9" s="1"/>
  <c r="BP107" i="9"/>
  <c r="AN107" i="9" s="1"/>
  <c r="BT107" i="9"/>
  <c r="AZ107" i="9" s="1"/>
  <c r="BP113" i="9"/>
  <c r="AN113" i="9" s="1"/>
  <c r="BP131" i="9"/>
  <c r="AN131" i="9" s="1"/>
  <c r="BP35" i="9"/>
  <c r="AN35" i="9" s="1"/>
  <c r="BT35" i="9"/>
  <c r="AZ35" i="9" s="1"/>
  <c r="BP41" i="9"/>
  <c r="AN41" i="9" s="1"/>
  <c r="BP47" i="9"/>
  <c r="AN47" i="9" s="1"/>
  <c r="BT41" i="9"/>
  <c r="AZ41" i="9" s="1"/>
  <c r="BT47" i="9"/>
  <c r="AZ47" i="9" s="1"/>
  <c r="AP40" i="9"/>
  <c r="BB40" i="9"/>
  <c r="AP34" i="9"/>
  <c r="BP29" i="9"/>
  <c r="AN29" i="9" s="1"/>
  <c r="BU29" i="9"/>
  <c r="BE28" i="9" s="1"/>
  <c r="BU71" i="9"/>
  <c r="BC71" i="9" s="1"/>
  <c r="BU89" i="9"/>
  <c r="BC89" i="9" s="1"/>
  <c r="BU113" i="9"/>
  <c r="BT23" i="9"/>
  <c r="BO131" i="9"/>
  <c r="AK131" i="9" s="1"/>
  <c r="BV47" i="9"/>
  <c r="BV53" i="9"/>
  <c r="BF53" i="9" s="1"/>
  <c r="BV71" i="9"/>
  <c r="BF71" i="9" s="1"/>
  <c r="BV77" i="9"/>
  <c r="BF77" i="9" s="1"/>
  <c r="BV95" i="9"/>
  <c r="BF95" i="9" s="1"/>
  <c r="BV101" i="9"/>
  <c r="BF101" i="9" s="1"/>
  <c r="BV119" i="9"/>
  <c r="BF119" i="9" s="1"/>
  <c r="BV125" i="9"/>
  <c r="BF125" i="9" s="1"/>
  <c r="BQ35" i="9"/>
  <c r="BQ41" i="9"/>
  <c r="BQ47" i="9"/>
  <c r="BQ53" i="9"/>
  <c r="AQ53" i="9" s="1"/>
  <c r="BQ59" i="9"/>
  <c r="AQ59" i="9" s="1"/>
  <c r="BQ65" i="9"/>
  <c r="AQ65" i="9" s="1"/>
  <c r="BQ71" i="9"/>
  <c r="AQ71" i="9" s="1"/>
  <c r="BQ77" i="9"/>
  <c r="AQ77" i="9" s="1"/>
  <c r="BQ83" i="9"/>
  <c r="AQ83" i="9" s="1"/>
  <c r="BQ89" i="9"/>
  <c r="AQ89" i="9" s="1"/>
  <c r="BQ95" i="9"/>
  <c r="AQ95" i="9" s="1"/>
  <c r="BQ101" i="9"/>
  <c r="AQ101" i="9" s="1"/>
  <c r="BQ107" i="9"/>
  <c r="AQ107" i="9" s="1"/>
  <c r="BQ113" i="9"/>
  <c r="AQ113" i="9" s="1"/>
  <c r="BQ119" i="9"/>
  <c r="AQ119" i="9" s="1"/>
  <c r="BQ125" i="9"/>
  <c r="AQ125" i="9" s="1"/>
  <c r="BQ131" i="9"/>
  <c r="AQ131" i="9" s="1"/>
  <c r="BO137" i="9"/>
  <c r="AK137" i="9" s="1"/>
  <c r="BU35" i="9"/>
  <c r="BE34" i="9" s="1"/>
  <c r="BU59" i="9"/>
  <c r="BU83" i="9"/>
  <c r="BC83" i="9" s="1"/>
  <c r="BU107" i="9"/>
  <c r="BC107" i="9" s="1"/>
  <c r="BU131" i="9"/>
  <c r="BT83" i="9"/>
  <c r="AZ83" i="9" s="1"/>
  <c r="BT89" i="9"/>
  <c r="AZ89" i="9" s="1"/>
  <c r="BT95" i="9"/>
  <c r="AZ95" i="9" s="1"/>
  <c r="BT113" i="9"/>
  <c r="AZ113" i="9" s="1"/>
  <c r="BO119" i="9"/>
  <c r="AK119" i="9" s="1"/>
  <c r="BT119" i="9"/>
  <c r="AZ119" i="9" s="1"/>
  <c r="BT125" i="9"/>
  <c r="AZ125" i="9" s="1"/>
  <c r="BQ29" i="9"/>
  <c r="BU53" i="9"/>
  <c r="BU77" i="9"/>
  <c r="BU101" i="9"/>
  <c r="BC101" i="9" s="1"/>
  <c r="BU125" i="9"/>
  <c r="BC125" i="9" s="1"/>
  <c r="BR113" i="9"/>
  <c r="AT113" i="9" s="1"/>
  <c r="BR119" i="9"/>
  <c r="AT119" i="9" s="1"/>
  <c r="BR125" i="9"/>
  <c r="AT125" i="9" s="1"/>
  <c r="BR131" i="9"/>
  <c r="AT131" i="9" s="1"/>
  <c r="BU47" i="9"/>
  <c r="BU95" i="9"/>
  <c r="BU119" i="9"/>
  <c r="BC119" i="9" s="1"/>
  <c r="BQ137" i="9"/>
  <c r="AQ137" i="9" s="1"/>
  <c r="BT137" i="9"/>
  <c r="AZ137" i="9" s="1"/>
  <c r="BU41" i="9"/>
  <c r="BE40" i="9" s="1"/>
  <c r="BU65" i="9"/>
  <c r="BC65" i="9" s="1"/>
  <c r="BU137" i="9"/>
  <c r="BS23" i="9"/>
  <c r="BC113" i="9"/>
  <c r="BO29" i="9"/>
  <c r="BO35" i="9"/>
  <c r="BO41" i="9"/>
  <c r="BO47" i="9"/>
  <c r="BO53" i="9"/>
  <c r="AK53" i="9" s="1"/>
  <c r="BO59" i="9"/>
  <c r="AK59" i="9" s="1"/>
  <c r="BO65" i="9"/>
  <c r="AK65" i="9" s="1"/>
  <c r="BO71" i="9"/>
  <c r="AK71" i="9" s="1"/>
  <c r="BO77" i="9"/>
  <c r="AK77" i="9" s="1"/>
  <c r="BO83" i="9"/>
  <c r="AK83" i="9" s="1"/>
  <c r="BO89" i="9"/>
  <c r="AK89" i="9" s="1"/>
  <c r="BO95" i="9"/>
  <c r="AK95" i="9" s="1"/>
  <c r="BO101" i="9"/>
  <c r="AK101" i="9" s="1"/>
  <c r="BO107" i="9"/>
  <c r="AK107" i="9" s="1"/>
  <c r="BO113" i="9"/>
  <c r="AK113" i="9" s="1"/>
  <c r="BO125" i="9"/>
  <c r="AK125" i="9" s="1"/>
  <c r="BT131" i="9"/>
  <c r="AZ131" i="9" s="1"/>
  <c r="BC59" i="9"/>
  <c r="BC131" i="9"/>
  <c r="BR29" i="9"/>
  <c r="BR35" i="9"/>
  <c r="BR41" i="9"/>
  <c r="BR47" i="9"/>
  <c r="BR53" i="9"/>
  <c r="AT53" i="9" s="1"/>
  <c r="BR59" i="9"/>
  <c r="AT59" i="9" s="1"/>
  <c r="BR65" i="9"/>
  <c r="AT65" i="9" s="1"/>
  <c r="BR71" i="9"/>
  <c r="AT71" i="9" s="1"/>
  <c r="BR77" i="9"/>
  <c r="AT77" i="9" s="1"/>
  <c r="BP137" i="9"/>
  <c r="AN137" i="9" s="1"/>
  <c r="BV41" i="9"/>
  <c r="BV65" i="9"/>
  <c r="BF65" i="9" s="1"/>
  <c r="BV89" i="9"/>
  <c r="BF89" i="9" s="1"/>
  <c r="BV113" i="9"/>
  <c r="BF113" i="9" s="1"/>
  <c r="BC53" i="9"/>
  <c r="BC77" i="9"/>
  <c r="BT29" i="9"/>
  <c r="BP119" i="9"/>
  <c r="AN119" i="9" s="1"/>
  <c r="BP125" i="9"/>
  <c r="AN125" i="9" s="1"/>
  <c r="BS137" i="9"/>
  <c r="AW137" i="9" s="1"/>
  <c r="BV59" i="9"/>
  <c r="BF59" i="9" s="1"/>
  <c r="BV83" i="9"/>
  <c r="BF83" i="9" s="1"/>
  <c r="BV107" i="9"/>
  <c r="BF107" i="9" s="1"/>
  <c r="BV131" i="9"/>
  <c r="BF131" i="9" s="1"/>
  <c r="BS29" i="9"/>
  <c r="BS41" i="9"/>
  <c r="BS47" i="9"/>
  <c r="BS53" i="9"/>
  <c r="AW53" i="9" s="1"/>
  <c r="BS59" i="9"/>
  <c r="AW59" i="9" s="1"/>
  <c r="BS65" i="9"/>
  <c r="AW65" i="9" s="1"/>
  <c r="BS71" i="9"/>
  <c r="AW71" i="9" s="1"/>
  <c r="BS77" i="9"/>
  <c r="AW77" i="9" s="1"/>
  <c r="BS83" i="9"/>
  <c r="AW83" i="9" s="1"/>
  <c r="BS89" i="9"/>
  <c r="AW89" i="9" s="1"/>
  <c r="BS95" i="9"/>
  <c r="AW95" i="9" s="1"/>
  <c r="BS101" i="9"/>
  <c r="AW101" i="9" s="1"/>
  <c r="BS113" i="9"/>
  <c r="AW113" i="9" s="1"/>
  <c r="BS119" i="9"/>
  <c r="AW119" i="9" s="1"/>
  <c r="BS131" i="9"/>
  <c r="AW131" i="9" s="1"/>
  <c r="BC95" i="9"/>
  <c r="BR137" i="9"/>
  <c r="AT137" i="9" s="1"/>
  <c r="BV35" i="9"/>
  <c r="BC137" i="9"/>
  <c r="BV137" i="9"/>
  <c r="BF137" i="9" s="1"/>
  <c r="BS35" i="9"/>
  <c r="BV29" i="9"/>
  <c r="BH28" i="9" s="1"/>
  <c r="BV23" i="9"/>
  <c r="BH22" i="9" s="1"/>
  <c r="BR23" i="9"/>
  <c r="AV22" i="9" s="1"/>
  <c r="BQ23" i="9"/>
  <c r="BP23" i="9"/>
  <c r="BO23" i="9"/>
  <c r="B98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C162" i="9"/>
  <c r="BM137" i="9"/>
  <c r="BM131" i="9"/>
  <c r="AE131" i="9" s="1"/>
  <c r="BM113" i="9"/>
  <c r="AE113" i="9" s="1"/>
  <c r="BM107" i="9"/>
  <c r="AE107" i="9" s="1"/>
  <c r="BM101" i="9"/>
  <c r="AE101" i="9" s="1"/>
  <c r="BM89" i="9"/>
  <c r="AE89" i="9" s="1"/>
  <c r="BM83" i="9"/>
  <c r="AE83" i="9" s="1"/>
  <c r="BM77" i="9"/>
  <c r="AE77" i="9" s="1"/>
  <c r="BN71" i="9"/>
  <c r="AH71" i="9" s="1"/>
  <c r="BM71" i="9"/>
  <c r="AE71" i="9" s="1"/>
  <c r="BN59" i="9"/>
  <c r="AH59" i="9" s="1"/>
  <c r="BM59" i="9"/>
  <c r="AE59" i="9" s="1"/>
  <c r="BM47" i="9"/>
  <c r="BM41" i="9"/>
  <c r="BC35" i="9" l="1"/>
  <c r="AP46" i="9"/>
  <c r="BB34" i="9"/>
  <c r="BB46" i="9"/>
  <c r="AQ47" i="9"/>
  <c r="AS46" i="9"/>
  <c r="AW47" i="9"/>
  <c r="AY46" i="9"/>
  <c r="AT47" i="9"/>
  <c r="AV46" i="9"/>
  <c r="AE47" i="9"/>
  <c r="AG46" i="9"/>
  <c r="AK47" i="9"/>
  <c r="AM46" i="9"/>
  <c r="BF47" i="9"/>
  <c r="BH46" i="9"/>
  <c r="BC47" i="9"/>
  <c r="BE46" i="9"/>
  <c r="AE41" i="9"/>
  <c r="AG40" i="9"/>
  <c r="BC41" i="9"/>
  <c r="AK41" i="9"/>
  <c r="AM40" i="9"/>
  <c r="AW41" i="9"/>
  <c r="AY40" i="9"/>
  <c r="BF41" i="9"/>
  <c r="BH40" i="9"/>
  <c r="AT41" i="9"/>
  <c r="AV40" i="9"/>
  <c r="AQ41" i="9"/>
  <c r="AS40" i="9"/>
  <c r="AW35" i="9"/>
  <c r="AY34" i="9"/>
  <c r="BF35" i="9"/>
  <c r="BH34" i="9"/>
  <c r="AK35" i="9"/>
  <c r="AM34" i="9"/>
  <c r="AT35" i="9"/>
  <c r="AV34" i="9"/>
  <c r="AQ35" i="9"/>
  <c r="AS34" i="9"/>
  <c r="AP28" i="9"/>
  <c r="AW29" i="9"/>
  <c r="AY28" i="9"/>
  <c r="AT29" i="9"/>
  <c r="AV28" i="9"/>
  <c r="AZ29" i="9"/>
  <c r="BB28" i="9"/>
  <c r="AQ29" i="9"/>
  <c r="AS28" i="9"/>
  <c r="AK29" i="9"/>
  <c r="AM28" i="9"/>
  <c r="D162" i="9"/>
  <c r="E162" i="9" s="1"/>
  <c r="F162" i="9" s="1"/>
  <c r="G162" i="9" s="1"/>
  <c r="AZ23" i="9"/>
  <c r="BB22" i="9"/>
  <c r="AW23" i="9"/>
  <c r="AY22" i="9"/>
  <c r="BF29" i="9"/>
  <c r="BC29" i="9"/>
  <c r="BF23" i="9"/>
  <c r="BC23" i="9"/>
  <c r="AE137" i="9"/>
  <c r="AG136" i="9"/>
  <c r="AT23" i="9"/>
  <c r="AQ23" i="9"/>
  <c r="AS22" i="9"/>
  <c r="AN23" i="9"/>
  <c r="AP22" i="9"/>
  <c r="AK23" i="9"/>
  <c r="AM22" i="9"/>
  <c r="BN29" i="9"/>
  <c r="BN77" i="9"/>
  <c r="AH77" i="9" s="1"/>
  <c r="BN101" i="9"/>
  <c r="AH101" i="9" s="1"/>
  <c r="BM125" i="9"/>
  <c r="AE125" i="9" s="1"/>
  <c r="BN47" i="9"/>
  <c r="BM53" i="9"/>
  <c r="AE53" i="9" s="1"/>
  <c r="BM65" i="9"/>
  <c r="AE65" i="9" s="1"/>
  <c r="BN125" i="9"/>
  <c r="AH125" i="9" s="1"/>
  <c r="BM35" i="9"/>
  <c r="BN95" i="9"/>
  <c r="AH95" i="9" s="1"/>
  <c r="BN119" i="9"/>
  <c r="AH119" i="9" s="1"/>
  <c r="BN23" i="9"/>
  <c r="AJ22" i="9" s="1"/>
  <c r="BN35" i="9"/>
  <c r="BN89" i="9"/>
  <c r="AH89" i="9" s="1"/>
  <c r="BN113" i="9"/>
  <c r="AH113" i="9" s="1"/>
  <c r="BN137" i="9"/>
  <c r="BN83" i="9"/>
  <c r="AH83" i="9" s="1"/>
  <c r="BN107" i="9"/>
  <c r="AH107" i="9" s="1"/>
  <c r="BN131" i="9"/>
  <c r="AH131" i="9" s="1"/>
  <c r="BM29" i="9"/>
  <c r="BN41" i="9"/>
  <c r="BN53" i="9"/>
  <c r="AH53" i="9" s="1"/>
  <c r="BN65" i="9"/>
  <c r="AH65" i="9" s="1"/>
  <c r="BM95" i="9"/>
  <c r="AE95" i="9" s="1"/>
  <c r="BM119" i="9"/>
  <c r="AE119" i="9" s="1"/>
  <c r="H162" i="9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H47" i="9" l="1"/>
  <c r="AJ46" i="9"/>
  <c r="AH41" i="9"/>
  <c r="AJ40" i="9"/>
  <c r="BF11" i="9"/>
  <c r="AH35" i="9"/>
  <c r="AJ34" i="9"/>
  <c r="AE35" i="9"/>
  <c r="AG34" i="9"/>
  <c r="BC11" i="9"/>
  <c r="AH137" i="9"/>
  <c r="AJ136" i="9"/>
  <c r="AJ28" i="9"/>
  <c r="AH29" i="9"/>
  <c r="AG28" i="9"/>
  <c r="AE29" i="9"/>
  <c r="AH23" i="9"/>
  <c r="I162" i="9"/>
  <c r="BF9" i="9" l="1"/>
  <c r="J162" i="9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K162" i="9" l="1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L162" i="9" l="1"/>
  <c r="D2" i="4"/>
  <c r="B2" i="4"/>
  <c r="C2" i="4"/>
  <c r="M162" i="9" l="1"/>
  <c r="E3" i="4"/>
  <c r="D3" i="4"/>
  <c r="B3" i="4"/>
  <c r="C3" i="4"/>
  <c r="E4" i="4" l="1"/>
  <c r="N162" i="9"/>
  <c r="D4" i="4"/>
  <c r="B4" i="4"/>
  <c r="C4" i="4"/>
  <c r="O162" i="9" l="1"/>
  <c r="E5" i="4"/>
  <c r="D5" i="4"/>
  <c r="B5" i="4"/>
  <c r="C5" i="4"/>
  <c r="E6" i="4" l="1"/>
  <c r="P162" i="9"/>
  <c r="B6" i="4"/>
  <c r="C6" i="4"/>
  <c r="D6" i="4"/>
  <c r="Q162" i="9" l="1"/>
  <c r="E7" i="4"/>
  <c r="B7" i="4"/>
  <c r="C7" i="4"/>
  <c r="D7" i="4"/>
  <c r="E8" i="4" l="1"/>
  <c r="R162" i="9"/>
  <c r="C8" i="4"/>
  <c r="D8" i="4"/>
  <c r="B8" i="4"/>
  <c r="E9" i="4" l="1"/>
  <c r="S162" i="9"/>
  <c r="D9" i="4"/>
  <c r="B9" i="4"/>
  <c r="C9" i="4"/>
  <c r="E10" i="4" l="1"/>
  <c r="T162" i="9"/>
  <c r="B10" i="4"/>
  <c r="C10" i="4"/>
  <c r="D10" i="4"/>
  <c r="E11" i="4" l="1"/>
  <c r="U162" i="9"/>
  <c r="B11" i="4"/>
  <c r="C11" i="4"/>
  <c r="D11" i="4"/>
  <c r="E12" i="4" l="1"/>
  <c r="V162" i="9"/>
  <c r="C12" i="4"/>
  <c r="D12" i="4"/>
  <c r="B12" i="4"/>
  <c r="E13" i="4" l="1"/>
  <c r="W162" i="9"/>
  <c r="D13" i="4"/>
  <c r="B13" i="4"/>
  <c r="C13" i="4"/>
  <c r="E14" i="4" l="1"/>
  <c r="X162" i="9"/>
  <c r="B14" i="4"/>
  <c r="C14" i="4"/>
  <c r="D14" i="4"/>
  <c r="E15" i="4" l="1"/>
  <c r="Y162" i="9"/>
  <c r="B15" i="4"/>
  <c r="C15" i="4"/>
  <c r="D15" i="4"/>
  <c r="E16" i="4" l="1"/>
  <c r="Z162" i="9"/>
  <c r="C16" i="4"/>
  <c r="D16" i="4"/>
  <c r="B16" i="4"/>
  <c r="E17" i="4" l="1"/>
  <c r="AA162" i="9"/>
  <c r="D17" i="4"/>
  <c r="B17" i="4"/>
  <c r="C17" i="4"/>
  <c r="E18" i="4" l="1"/>
  <c r="AB162" i="9"/>
  <c r="B18" i="4"/>
  <c r="C18" i="4"/>
  <c r="D18" i="4"/>
  <c r="E19" i="4" l="1"/>
  <c r="AC162" i="9"/>
  <c r="B19" i="4"/>
  <c r="C19" i="4"/>
  <c r="D19" i="4"/>
  <c r="E20" i="4" l="1"/>
  <c r="AD162" i="9"/>
  <c r="C20" i="4"/>
  <c r="D20" i="4"/>
  <c r="B20" i="4"/>
  <c r="E21" i="4" l="1"/>
  <c r="C163" i="9"/>
  <c r="D21" i="4"/>
  <c r="B21" i="4"/>
  <c r="C21" i="4"/>
  <c r="E22" i="4" l="1"/>
  <c r="D163" i="9"/>
  <c r="B22" i="4"/>
  <c r="C22" i="4"/>
  <c r="D22" i="4"/>
  <c r="E23" i="4" l="1"/>
  <c r="E163" i="9"/>
  <c r="B23" i="4"/>
  <c r="C23" i="4"/>
  <c r="D23" i="4"/>
  <c r="E24" i="4" l="1"/>
  <c r="F163" i="9"/>
  <c r="C24" i="4"/>
  <c r="D24" i="4"/>
  <c r="B24" i="4"/>
  <c r="E25" i="4" l="1"/>
  <c r="G163" i="9"/>
  <c r="D25" i="4"/>
  <c r="B25" i="4"/>
  <c r="C25" i="4"/>
  <c r="E26" i="4" l="1"/>
  <c r="H163" i="9"/>
  <c r="B26" i="4"/>
  <c r="C26" i="4"/>
  <c r="D26" i="4"/>
  <c r="E27" i="4" l="1"/>
  <c r="I163" i="9"/>
  <c r="B27" i="4"/>
  <c r="C27" i="4"/>
  <c r="D27" i="4"/>
  <c r="E28" i="4" l="1"/>
  <c r="J163" i="9"/>
  <c r="C28" i="4"/>
  <c r="D28" i="4"/>
  <c r="B28" i="4"/>
  <c r="E29" i="4" l="1"/>
  <c r="K163" i="9"/>
  <c r="D29" i="4"/>
  <c r="B29" i="4"/>
  <c r="C29" i="4"/>
  <c r="E30" i="4" l="1"/>
  <c r="L163" i="9"/>
  <c r="B30" i="4"/>
  <c r="C30" i="4"/>
  <c r="D30" i="4"/>
  <c r="E31" i="4" l="1"/>
  <c r="M163" i="9"/>
  <c r="B31" i="4"/>
  <c r="C31" i="4"/>
  <c r="D31" i="4"/>
  <c r="E32" i="4" l="1"/>
  <c r="N163" i="9"/>
  <c r="C32" i="4"/>
  <c r="D32" i="4"/>
  <c r="B32" i="4"/>
  <c r="E33" i="4" l="1"/>
  <c r="O163" i="9"/>
  <c r="D33" i="4"/>
  <c r="B33" i="4"/>
  <c r="C33" i="4"/>
  <c r="E34" i="4" l="1"/>
  <c r="P163" i="9"/>
  <c r="B34" i="4"/>
  <c r="C34" i="4"/>
  <c r="D34" i="4"/>
  <c r="E35" i="4" l="1"/>
  <c r="Q163" i="9"/>
  <c r="B35" i="4"/>
  <c r="C35" i="4"/>
  <c r="D35" i="4"/>
  <c r="E36" i="4" l="1"/>
  <c r="R163" i="9"/>
  <c r="C36" i="4"/>
  <c r="D36" i="4"/>
  <c r="B36" i="4"/>
  <c r="E37" i="4" l="1"/>
  <c r="S163" i="9"/>
  <c r="D37" i="4"/>
  <c r="B37" i="4"/>
  <c r="C37" i="4"/>
  <c r="E38" i="4" l="1"/>
  <c r="T163" i="9"/>
  <c r="B38" i="4"/>
  <c r="C38" i="4"/>
  <c r="D38" i="4"/>
  <c r="E39" i="4" l="1"/>
  <c r="U163" i="9"/>
  <c r="B39" i="4"/>
  <c r="C39" i="4"/>
  <c r="D39" i="4"/>
  <c r="E40" i="4" l="1"/>
  <c r="V163" i="9"/>
  <c r="C40" i="4"/>
  <c r="D40" i="4"/>
  <c r="B40" i="4"/>
  <c r="E41" i="4" l="1"/>
  <c r="W163" i="9"/>
  <c r="D41" i="4"/>
  <c r="B41" i="4"/>
  <c r="C41" i="4"/>
  <c r="E42" i="4" l="1"/>
  <c r="X163" i="9"/>
  <c r="B42" i="4"/>
  <c r="C42" i="4"/>
  <c r="D42" i="4"/>
  <c r="E43" i="4" l="1"/>
  <c r="Y163" i="9"/>
  <c r="B43" i="4"/>
  <c r="C43" i="4"/>
  <c r="D43" i="4"/>
  <c r="E44" i="4" l="1"/>
  <c r="Z163" i="9"/>
  <c r="C44" i="4"/>
  <c r="D44" i="4"/>
  <c r="B44" i="4"/>
  <c r="E45" i="4" l="1"/>
  <c r="AA163" i="9"/>
  <c r="D45" i="4"/>
  <c r="B45" i="4"/>
  <c r="C45" i="4"/>
  <c r="E46" i="4" l="1"/>
  <c r="AB163" i="9"/>
  <c r="B46" i="4"/>
  <c r="C46" i="4"/>
  <c r="D46" i="4"/>
  <c r="E47" i="4" l="1"/>
  <c r="AC163" i="9"/>
  <c r="B47" i="4"/>
  <c r="C47" i="4"/>
  <c r="D47" i="4"/>
  <c r="E48" i="4" l="1"/>
  <c r="AD163" i="9"/>
  <c r="C48" i="4"/>
  <c r="D48" i="4"/>
  <c r="B48" i="4"/>
  <c r="E49" i="4" l="1"/>
  <c r="C164" i="9"/>
  <c r="D49" i="4"/>
  <c r="B49" i="4"/>
  <c r="C49" i="4"/>
  <c r="E50" i="4" l="1"/>
  <c r="D164" i="9"/>
  <c r="B50" i="4"/>
  <c r="C50" i="4"/>
  <c r="D50" i="4"/>
  <c r="E51" i="4" l="1"/>
  <c r="E164" i="9"/>
  <c r="B51" i="4"/>
  <c r="C51" i="4"/>
  <c r="D51" i="4"/>
  <c r="E52" i="4" l="1"/>
  <c r="F164" i="9"/>
  <c r="C52" i="4"/>
  <c r="D52" i="4"/>
  <c r="B52" i="4"/>
  <c r="E53" i="4" l="1"/>
  <c r="G164" i="9"/>
  <c r="D53" i="4"/>
  <c r="B53" i="4"/>
  <c r="C53" i="4"/>
  <c r="E54" i="4" l="1"/>
  <c r="H164" i="9"/>
  <c r="B54" i="4"/>
  <c r="C54" i="4"/>
  <c r="D54" i="4"/>
  <c r="E55" i="4" l="1"/>
  <c r="I164" i="9"/>
  <c r="B55" i="4"/>
  <c r="C55" i="4"/>
  <c r="D55" i="4"/>
  <c r="E56" i="4" l="1"/>
  <c r="J164" i="9"/>
  <c r="C56" i="4"/>
  <c r="D56" i="4"/>
  <c r="B56" i="4"/>
  <c r="E57" i="4" l="1"/>
  <c r="K164" i="9"/>
  <c r="D57" i="4"/>
  <c r="B57" i="4"/>
  <c r="C57" i="4"/>
  <c r="E58" i="4" l="1"/>
  <c r="L164" i="9"/>
  <c r="B58" i="4"/>
  <c r="C58" i="4"/>
  <c r="D58" i="4"/>
  <c r="E59" i="4" l="1"/>
  <c r="M164" i="9"/>
  <c r="B59" i="4"/>
  <c r="C59" i="4"/>
  <c r="D59" i="4"/>
  <c r="E60" i="4" l="1"/>
  <c r="N164" i="9"/>
  <c r="C60" i="4"/>
  <c r="D60" i="4"/>
  <c r="B60" i="4"/>
  <c r="E61" i="4" l="1"/>
  <c r="O164" i="9"/>
  <c r="D61" i="4"/>
  <c r="B61" i="4"/>
  <c r="C61" i="4"/>
  <c r="E62" i="4" l="1"/>
  <c r="P164" i="9"/>
  <c r="B62" i="4"/>
  <c r="C62" i="4"/>
  <c r="D62" i="4"/>
  <c r="E63" i="4" l="1"/>
  <c r="Q164" i="9"/>
  <c r="B63" i="4"/>
  <c r="C63" i="4"/>
  <c r="D63" i="4"/>
  <c r="E64" i="4" l="1"/>
  <c r="R164" i="9"/>
  <c r="C64" i="4"/>
  <c r="D64" i="4"/>
  <c r="B64" i="4"/>
  <c r="E65" i="4" l="1"/>
  <c r="S164" i="9"/>
  <c r="D65" i="4"/>
  <c r="B65" i="4"/>
  <c r="C65" i="4"/>
  <c r="E66" i="4" l="1"/>
  <c r="T164" i="9"/>
  <c r="B66" i="4"/>
  <c r="C66" i="4"/>
  <c r="D66" i="4"/>
  <c r="E67" i="4" l="1"/>
  <c r="U164" i="9"/>
  <c r="B67" i="4"/>
  <c r="C67" i="4"/>
  <c r="D67" i="4"/>
  <c r="E68" i="4" l="1"/>
  <c r="V164" i="9"/>
  <c r="C68" i="4"/>
  <c r="D68" i="4"/>
  <c r="B68" i="4"/>
  <c r="E69" i="4" l="1"/>
  <c r="W164" i="9"/>
  <c r="D69" i="4"/>
  <c r="B69" i="4"/>
  <c r="C69" i="4"/>
  <c r="E70" i="4" l="1"/>
  <c r="X164" i="9"/>
  <c r="B70" i="4"/>
  <c r="C70" i="4"/>
  <c r="D70" i="4"/>
  <c r="E71" i="4" l="1"/>
  <c r="Y164" i="9"/>
  <c r="B71" i="4"/>
  <c r="C71" i="4"/>
  <c r="D71" i="4"/>
  <c r="E72" i="4" l="1"/>
  <c r="Z164" i="9"/>
  <c r="C72" i="4"/>
  <c r="D72" i="4"/>
  <c r="B72" i="4"/>
  <c r="E73" i="4" l="1"/>
  <c r="AA164" i="9"/>
  <c r="D73" i="4"/>
  <c r="B73" i="4"/>
  <c r="C73" i="4"/>
  <c r="E74" i="4" l="1"/>
  <c r="AB164" i="9"/>
  <c r="B74" i="4"/>
  <c r="C74" i="4"/>
  <c r="D74" i="4"/>
  <c r="E75" i="4" l="1"/>
  <c r="AC164" i="9"/>
  <c r="B75" i="4"/>
  <c r="C75" i="4"/>
  <c r="D75" i="4"/>
  <c r="E76" i="4" l="1"/>
  <c r="AD164" i="9"/>
  <c r="C76" i="4"/>
  <c r="D76" i="4"/>
  <c r="B76" i="4"/>
  <c r="E77" i="4" l="1"/>
  <c r="C165" i="9"/>
  <c r="D77" i="4"/>
  <c r="B77" i="4"/>
  <c r="C77" i="4"/>
  <c r="E78" i="4" l="1"/>
  <c r="D165" i="9"/>
  <c r="B78" i="4"/>
  <c r="C78" i="4"/>
  <c r="D78" i="4"/>
  <c r="E79" i="4" l="1"/>
  <c r="E165" i="9"/>
  <c r="B79" i="4"/>
  <c r="C79" i="4"/>
  <c r="D79" i="4"/>
  <c r="E80" i="4" l="1"/>
  <c r="F165" i="9"/>
  <c r="C80" i="4"/>
  <c r="D80" i="4"/>
  <c r="B80" i="4"/>
  <c r="E81" i="4" l="1"/>
  <c r="G165" i="9"/>
  <c r="D81" i="4"/>
  <c r="B81" i="4"/>
  <c r="C81" i="4"/>
  <c r="E82" i="4" l="1"/>
  <c r="H165" i="9"/>
  <c r="B82" i="4"/>
  <c r="C82" i="4"/>
  <c r="D82" i="4"/>
  <c r="E83" i="4" l="1"/>
  <c r="I165" i="9"/>
  <c r="B83" i="4"/>
  <c r="C83" i="4"/>
  <c r="D83" i="4"/>
  <c r="E84" i="4" l="1"/>
  <c r="J165" i="9"/>
  <c r="C84" i="4"/>
  <c r="D84" i="4"/>
  <c r="B84" i="4"/>
  <c r="E85" i="4" l="1"/>
  <c r="K165" i="9"/>
  <c r="D85" i="4"/>
  <c r="B85" i="4"/>
  <c r="C85" i="4"/>
  <c r="E86" i="4" l="1"/>
  <c r="L165" i="9"/>
  <c r="B86" i="4"/>
  <c r="C86" i="4"/>
  <c r="D86" i="4"/>
  <c r="E87" i="4" l="1"/>
  <c r="M165" i="9"/>
  <c r="B87" i="4"/>
  <c r="C87" i="4"/>
  <c r="D87" i="4"/>
  <c r="E88" i="4" l="1"/>
  <c r="N165" i="9"/>
  <c r="C88" i="4"/>
  <c r="D88" i="4"/>
  <c r="B88" i="4"/>
  <c r="E89" i="4" l="1"/>
  <c r="O165" i="9"/>
  <c r="D89" i="4"/>
  <c r="B89" i="4"/>
  <c r="C89" i="4"/>
  <c r="E90" i="4" l="1"/>
  <c r="P165" i="9"/>
  <c r="B90" i="4"/>
  <c r="C90" i="4"/>
  <c r="D90" i="4"/>
  <c r="E91" i="4" l="1"/>
  <c r="Q165" i="9"/>
  <c r="B91" i="4"/>
  <c r="C91" i="4"/>
  <c r="D91" i="4"/>
  <c r="E92" i="4" l="1"/>
  <c r="R165" i="9"/>
  <c r="C92" i="4"/>
  <c r="D92" i="4"/>
  <c r="B92" i="4"/>
  <c r="E93" i="4" l="1"/>
  <c r="S165" i="9"/>
  <c r="D93" i="4"/>
  <c r="B93" i="4"/>
  <c r="C93" i="4"/>
  <c r="E94" i="4" l="1"/>
  <c r="T165" i="9"/>
  <c r="B94" i="4"/>
  <c r="C94" i="4"/>
  <c r="D94" i="4"/>
  <c r="E95" i="4" l="1"/>
  <c r="U165" i="9"/>
  <c r="B95" i="4"/>
  <c r="C95" i="4"/>
  <c r="D95" i="4"/>
  <c r="E96" i="4" l="1"/>
  <c r="V165" i="9"/>
  <c r="C96" i="4"/>
  <c r="D96" i="4"/>
  <c r="B96" i="4"/>
  <c r="E97" i="4" l="1"/>
  <c r="W165" i="9"/>
  <c r="D97" i="4"/>
  <c r="B97" i="4"/>
  <c r="C97" i="4"/>
  <c r="E98" i="4" l="1"/>
  <c r="X165" i="9"/>
  <c r="B98" i="4"/>
  <c r="C98" i="4"/>
  <c r="D98" i="4"/>
  <c r="E99" i="4" l="1"/>
  <c r="Y165" i="9"/>
  <c r="B99" i="4"/>
  <c r="C99" i="4"/>
  <c r="D99" i="4"/>
  <c r="E100" i="4" l="1"/>
  <c r="Z165" i="9"/>
  <c r="C100" i="4"/>
  <c r="D100" i="4"/>
  <c r="B100" i="4"/>
  <c r="E101" i="4" l="1"/>
  <c r="AA165" i="9"/>
  <c r="D101" i="4"/>
  <c r="B101" i="4"/>
  <c r="C101" i="4"/>
  <c r="E102" i="4" l="1"/>
  <c r="AB165" i="9"/>
  <c r="B102" i="4"/>
  <c r="C102" i="4"/>
  <c r="D102" i="4"/>
  <c r="E103" i="4" l="1"/>
  <c r="AC165" i="9"/>
  <c r="B103" i="4"/>
  <c r="C103" i="4"/>
  <c r="D103" i="4"/>
  <c r="E104" i="4" l="1"/>
  <c r="AD165" i="9"/>
  <c r="C104" i="4"/>
  <c r="D104" i="4"/>
  <c r="B104" i="4"/>
  <c r="E105" i="4" l="1"/>
  <c r="C166" i="9"/>
  <c r="D105" i="4"/>
  <c r="B105" i="4"/>
  <c r="C105" i="4"/>
  <c r="E106" i="4" l="1"/>
  <c r="D166" i="9"/>
  <c r="B106" i="4"/>
  <c r="C106" i="4"/>
  <c r="D106" i="4"/>
  <c r="E107" i="4" l="1"/>
  <c r="E166" i="9"/>
  <c r="B107" i="4"/>
  <c r="C107" i="4"/>
  <c r="D107" i="4"/>
  <c r="E108" i="4" l="1"/>
  <c r="F166" i="9"/>
  <c r="C108" i="4"/>
  <c r="D108" i="4"/>
  <c r="B108" i="4"/>
  <c r="E109" i="4" l="1"/>
  <c r="G166" i="9"/>
  <c r="D109" i="4"/>
  <c r="B109" i="4"/>
  <c r="C109" i="4"/>
  <c r="E110" i="4" l="1"/>
  <c r="H166" i="9"/>
  <c r="B110" i="4"/>
  <c r="C110" i="4"/>
  <c r="D110" i="4"/>
  <c r="E111" i="4" l="1"/>
  <c r="I166" i="9"/>
  <c r="B111" i="4"/>
  <c r="C111" i="4"/>
  <c r="D111" i="4"/>
  <c r="E112" i="4" l="1"/>
  <c r="J166" i="9"/>
  <c r="C112" i="4"/>
  <c r="D112" i="4"/>
  <c r="B112" i="4"/>
  <c r="E113" i="4" l="1"/>
  <c r="K166" i="9"/>
  <c r="D113" i="4"/>
  <c r="B113" i="4"/>
  <c r="C113" i="4"/>
  <c r="E114" i="4" l="1"/>
  <c r="L166" i="9"/>
  <c r="B114" i="4"/>
  <c r="C114" i="4"/>
  <c r="D114" i="4"/>
  <c r="E115" i="4" l="1"/>
  <c r="M166" i="9"/>
  <c r="B115" i="4"/>
  <c r="C115" i="4"/>
  <c r="D115" i="4"/>
  <c r="E116" i="4" l="1"/>
  <c r="N166" i="9"/>
  <c r="C116" i="4"/>
  <c r="D116" i="4"/>
  <c r="B116" i="4"/>
  <c r="E117" i="4" l="1"/>
  <c r="O166" i="9"/>
  <c r="D117" i="4"/>
  <c r="B117" i="4"/>
  <c r="C117" i="4"/>
  <c r="E118" i="4" l="1"/>
  <c r="P166" i="9"/>
  <c r="B118" i="4"/>
  <c r="C118" i="4"/>
  <c r="D118" i="4"/>
  <c r="E119" i="4" l="1"/>
  <c r="Q166" i="9"/>
  <c r="B119" i="4"/>
  <c r="C119" i="4"/>
  <c r="D119" i="4"/>
  <c r="E120" i="4" l="1"/>
  <c r="R166" i="9"/>
  <c r="C120" i="4"/>
  <c r="D120" i="4"/>
  <c r="B120" i="4"/>
  <c r="E121" i="4" l="1"/>
  <c r="S166" i="9"/>
  <c r="D121" i="4"/>
  <c r="B121" i="4"/>
  <c r="C121" i="4"/>
  <c r="E122" i="4" l="1"/>
  <c r="T166" i="9"/>
  <c r="B122" i="4"/>
  <c r="C122" i="4"/>
  <c r="D122" i="4"/>
  <c r="E123" i="4" l="1"/>
  <c r="U166" i="9"/>
  <c r="B123" i="4"/>
  <c r="C123" i="4"/>
  <c r="D123" i="4"/>
  <c r="E124" i="4" l="1"/>
  <c r="V166" i="9"/>
  <c r="C124" i="4"/>
  <c r="D124" i="4"/>
  <c r="B124" i="4"/>
  <c r="E125" i="4" l="1"/>
  <c r="W166" i="9"/>
  <c r="D125" i="4"/>
  <c r="B125" i="4"/>
  <c r="C125" i="4"/>
  <c r="E126" i="4" l="1"/>
  <c r="X166" i="9"/>
  <c r="B126" i="4"/>
  <c r="C126" i="4"/>
  <c r="D126" i="4"/>
  <c r="E127" i="4" l="1"/>
  <c r="Y166" i="9"/>
  <c r="B127" i="4"/>
  <c r="C127" i="4"/>
  <c r="D127" i="4"/>
  <c r="E128" i="4" l="1"/>
  <c r="Z166" i="9"/>
  <c r="C128" i="4"/>
  <c r="D128" i="4"/>
  <c r="B128" i="4"/>
  <c r="E129" i="4" l="1"/>
  <c r="AA166" i="9"/>
  <c r="D129" i="4"/>
  <c r="B129" i="4"/>
  <c r="C129" i="4"/>
  <c r="E130" i="4" l="1"/>
  <c r="AB166" i="9"/>
  <c r="B130" i="4"/>
  <c r="C130" i="4"/>
  <c r="D130" i="4"/>
  <c r="E131" i="4" l="1"/>
  <c r="AC166" i="9"/>
  <c r="B131" i="4"/>
  <c r="C131" i="4"/>
  <c r="D131" i="4"/>
  <c r="E132" i="4" l="1"/>
  <c r="AD166" i="9"/>
  <c r="C132" i="4"/>
  <c r="D132" i="4"/>
  <c r="B132" i="4"/>
  <c r="E133" i="4" l="1"/>
  <c r="C167" i="9"/>
  <c r="D133" i="4"/>
  <c r="B133" i="4"/>
  <c r="C133" i="4"/>
  <c r="E134" i="4" l="1"/>
  <c r="D167" i="9"/>
  <c r="B134" i="4"/>
  <c r="C134" i="4"/>
  <c r="D134" i="4"/>
  <c r="E135" i="4" l="1"/>
  <c r="E167" i="9"/>
  <c r="B135" i="4"/>
  <c r="C135" i="4"/>
  <c r="D135" i="4"/>
  <c r="E136" i="4" l="1"/>
  <c r="F167" i="9"/>
  <c r="C136" i="4"/>
  <c r="D136" i="4"/>
  <c r="B136" i="4"/>
  <c r="E137" i="4" l="1"/>
  <c r="G167" i="9"/>
  <c r="D137" i="4"/>
  <c r="B137" i="4"/>
  <c r="C137" i="4"/>
  <c r="E138" i="4" l="1"/>
  <c r="H167" i="9"/>
  <c r="B138" i="4"/>
  <c r="C138" i="4"/>
  <c r="D138" i="4"/>
  <c r="E139" i="4" l="1"/>
  <c r="I167" i="9"/>
  <c r="B139" i="4"/>
  <c r="C139" i="4"/>
  <c r="D139" i="4"/>
  <c r="E140" i="4" l="1"/>
  <c r="J167" i="9"/>
  <c r="C140" i="4"/>
  <c r="D140" i="4"/>
  <c r="B140" i="4"/>
  <c r="E141" i="4" l="1"/>
  <c r="K167" i="9"/>
  <c r="D141" i="4"/>
  <c r="B141" i="4"/>
  <c r="C141" i="4"/>
  <c r="E142" i="4" l="1"/>
  <c r="L167" i="9"/>
  <c r="B142" i="4"/>
  <c r="C142" i="4"/>
  <c r="D142" i="4"/>
  <c r="E143" i="4" l="1"/>
  <c r="M167" i="9"/>
  <c r="B143" i="4"/>
  <c r="C143" i="4"/>
  <c r="D143" i="4"/>
  <c r="E144" i="4" l="1"/>
  <c r="N167" i="9"/>
  <c r="C144" i="4"/>
  <c r="D144" i="4"/>
  <c r="B144" i="4"/>
  <c r="E145" i="4" l="1"/>
  <c r="O167" i="9"/>
  <c r="D145" i="4"/>
  <c r="B145" i="4"/>
  <c r="C145" i="4"/>
  <c r="E146" i="4" l="1"/>
  <c r="P167" i="9"/>
  <c r="B146" i="4"/>
  <c r="C146" i="4"/>
  <c r="D146" i="4"/>
  <c r="E147" i="4" l="1"/>
  <c r="Q167" i="9"/>
  <c r="B147" i="4"/>
  <c r="C147" i="4"/>
  <c r="D147" i="4"/>
  <c r="E148" i="4" l="1"/>
  <c r="R167" i="9"/>
  <c r="C148" i="4"/>
  <c r="D148" i="4"/>
  <c r="B148" i="4"/>
  <c r="E149" i="4" l="1"/>
  <c r="S167" i="9"/>
  <c r="D149" i="4"/>
  <c r="B149" i="4"/>
  <c r="C149" i="4"/>
  <c r="E150" i="4" l="1"/>
  <c r="T167" i="9"/>
  <c r="B150" i="4"/>
  <c r="C150" i="4"/>
  <c r="D150" i="4"/>
  <c r="E151" i="4" l="1"/>
  <c r="U167" i="9"/>
  <c r="B151" i="4"/>
  <c r="C151" i="4"/>
  <c r="D151" i="4"/>
  <c r="E152" i="4" l="1"/>
  <c r="V167" i="9"/>
  <c r="C152" i="4"/>
  <c r="D152" i="4"/>
  <c r="B152" i="4"/>
  <c r="E153" i="4" l="1"/>
  <c r="W167" i="9"/>
  <c r="D153" i="4"/>
  <c r="B153" i="4"/>
  <c r="C153" i="4"/>
  <c r="E154" i="4" l="1"/>
  <c r="X167" i="9"/>
  <c r="B154" i="4"/>
  <c r="C154" i="4"/>
  <c r="D154" i="4"/>
  <c r="E155" i="4" l="1"/>
  <c r="Y167" i="9"/>
  <c r="B155" i="4"/>
  <c r="C155" i="4"/>
  <c r="D155" i="4"/>
  <c r="E156" i="4" l="1"/>
  <c r="Z167" i="9"/>
  <c r="C156" i="4"/>
  <c r="D156" i="4"/>
  <c r="B156" i="4"/>
  <c r="E157" i="4" l="1"/>
  <c r="AA167" i="9"/>
  <c r="D157" i="4"/>
  <c r="B157" i="4"/>
  <c r="C157" i="4"/>
  <c r="E158" i="4" l="1"/>
  <c r="AB167" i="9"/>
  <c r="B158" i="4"/>
  <c r="C158" i="4"/>
  <c r="D158" i="4"/>
  <c r="E159" i="4" l="1"/>
  <c r="AC167" i="9"/>
  <c r="B159" i="4"/>
  <c r="C159" i="4"/>
  <c r="D159" i="4"/>
  <c r="E160" i="4" l="1"/>
  <c r="AD167" i="9"/>
  <c r="C160" i="4"/>
  <c r="D160" i="4"/>
  <c r="B160" i="4"/>
  <c r="E161" i="4" l="1"/>
  <c r="C168" i="9"/>
  <c r="D161" i="4"/>
  <c r="B161" i="4"/>
  <c r="C161" i="4"/>
  <c r="E162" i="4" l="1"/>
  <c r="D168" i="9"/>
  <c r="B162" i="4"/>
  <c r="C162" i="4"/>
  <c r="D162" i="4"/>
  <c r="E163" i="4" l="1"/>
  <c r="E168" i="9"/>
  <c r="B163" i="4"/>
  <c r="C163" i="4"/>
  <c r="D163" i="4"/>
  <c r="E164" i="4" l="1"/>
  <c r="F168" i="9"/>
  <c r="C164" i="4"/>
  <c r="D164" i="4"/>
  <c r="B164" i="4"/>
  <c r="E165" i="4" l="1"/>
  <c r="G168" i="9"/>
  <c r="D165" i="4"/>
  <c r="B165" i="4"/>
  <c r="C165" i="4"/>
  <c r="E166" i="4" l="1"/>
  <c r="H168" i="9"/>
  <c r="B166" i="4"/>
  <c r="C166" i="4"/>
  <c r="D166" i="4"/>
  <c r="E167" i="4" l="1"/>
  <c r="I168" i="9"/>
  <c r="B167" i="4"/>
  <c r="C167" i="4"/>
  <c r="D167" i="4"/>
  <c r="E168" i="4" l="1"/>
  <c r="J168" i="9"/>
  <c r="C168" i="4"/>
  <c r="D168" i="4"/>
  <c r="B168" i="4"/>
  <c r="E169" i="4" l="1"/>
  <c r="K168" i="9"/>
  <c r="D169" i="4"/>
  <c r="B169" i="4"/>
  <c r="C169" i="4"/>
  <c r="E170" i="4" l="1"/>
  <c r="L168" i="9"/>
  <c r="B170" i="4"/>
  <c r="C170" i="4"/>
  <c r="D170" i="4"/>
  <c r="E171" i="4" l="1"/>
  <c r="M168" i="9"/>
  <c r="B171" i="4"/>
  <c r="C171" i="4"/>
  <c r="D171" i="4"/>
  <c r="E172" i="4" l="1"/>
  <c r="N168" i="9"/>
  <c r="C172" i="4"/>
  <c r="D172" i="4"/>
  <c r="B172" i="4"/>
  <c r="E173" i="4" l="1"/>
  <c r="O168" i="9"/>
  <c r="D173" i="4"/>
  <c r="B173" i="4"/>
  <c r="C173" i="4"/>
  <c r="E174" i="4" l="1"/>
  <c r="P168" i="9"/>
  <c r="B174" i="4"/>
  <c r="C174" i="4"/>
  <c r="D174" i="4"/>
  <c r="E175" i="4" l="1"/>
  <c r="Q168" i="9"/>
  <c r="B175" i="4"/>
  <c r="C175" i="4"/>
  <c r="D175" i="4"/>
  <c r="E176" i="4" l="1"/>
  <c r="R168" i="9"/>
  <c r="C176" i="4"/>
  <c r="D176" i="4"/>
  <c r="B176" i="4"/>
  <c r="E177" i="4" l="1"/>
  <c r="S168" i="9"/>
  <c r="D177" i="4"/>
  <c r="B177" i="4"/>
  <c r="C177" i="4"/>
  <c r="E178" i="4" l="1"/>
  <c r="T168" i="9"/>
  <c r="B178" i="4"/>
  <c r="C178" i="4"/>
  <c r="D178" i="4"/>
  <c r="E179" i="4" l="1"/>
  <c r="U168" i="9"/>
  <c r="B179" i="4"/>
  <c r="C179" i="4"/>
  <c r="D179" i="4"/>
  <c r="E180" i="4" l="1"/>
  <c r="V168" i="9"/>
  <c r="C180" i="4"/>
  <c r="D180" i="4"/>
  <c r="B180" i="4"/>
  <c r="E181" i="4" l="1"/>
  <c r="W168" i="9"/>
  <c r="D181" i="4"/>
  <c r="B181" i="4"/>
  <c r="C181" i="4"/>
  <c r="E182" i="4" l="1"/>
  <c r="X168" i="9"/>
  <c r="B182" i="4"/>
  <c r="C182" i="4"/>
  <c r="D182" i="4"/>
  <c r="E183" i="4" l="1"/>
  <c r="Y168" i="9"/>
  <c r="B183" i="4"/>
  <c r="C183" i="4"/>
  <c r="D183" i="4"/>
  <c r="E184" i="4" l="1"/>
  <c r="Z168" i="9"/>
  <c r="C184" i="4"/>
  <c r="D184" i="4"/>
  <c r="B184" i="4"/>
  <c r="E185" i="4" l="1"/>
  <c r="AA168" i="9"/>
  <c r="D185" i="4"/>
  <c r="B185" i="4"/>
  <c r="C185" i="4"/>
  <c r="E186" i="4" l="1"/>
  <c r="AB168" i="9"/>
  <c r="B186" i="4"/>
  <c r="C186" i="4"/>
  <c r="D186" i="4"/>
  <c r="E187" i="4" l="1"/>
  <c r="AC168" i="9"/>
  <c r="B187" i="4"/>
  <c r="C187" i="4"/>
  <c r="D187" i="4"/>
  <c r="E188" i="4" l="1"/>
  <c r="AD168" i="9"/>
  <c r="C188" i="4"/>
  <c r="D188" i="4"/>
  <c r="B188" i="4"/>
  <c r="E189" i="4" l="1"/>
  <c r="C169" i="9"/>
  <c r="D189" i="4"/>
  <c r="B189" i="4"/>
  <c r="C189" i="4"/>
  <c r="E190" i="4" l="1"/>
  <c r="D169" i="9"/>
  <c r="B190" i="4"/>
  <c r="C190" i="4"/>
  <c r="D190" i="4"/>
  <c r="E191" i="4" l="1"/>
  <c r="E169" i="9"/>
  <c r="B191" i="4"/>
  <c r="C191" i="4"/>
  <c r="D191" i="4"/>
  <c r="E192" i="4" l="1"/>
  <c r="F169" i="9"/>
  <c r="C192" i="4"/>
  <c r="D192" i="4"/>
  <c r="B192" i="4"/>
  <c r="E193" i="4" l="1"/>
  <c r="G169" i="9"/>
  <c r="D193" i="4"/>
  <c r="B193" i="4"/>
  <c r="C193" i="4"/>
  <c r="E194" i="4" l="1"/>
  <c r="H169" i="9"/>
  <c r="B194" i="4"/>
  <c r="C194" i="4"/>
  <c r="D194" i="4"/>
  <c r="E195" i="4" l="1"/>
  <c r="I169" i="9"/>
  <c r="B195" i="4"/>
  <c r="C195" i="4"/>
  <c r="D195" i="4"/>
  <c r="E196" i="4" l="1"/>
  <c r="J169" i="9"/>
  <c r="C196" i="4"/>
  <c r="D196" i="4"/>
  <c r="B196" i="4"/>
  <c r="E197" i="4" l="1"/>
  <c r="K169" i="9"/>
  <c r="D197" i="4"/>
  <c r="B197" i="4"/>
  <c r="C197" i="4"/>
  <c r="E198" i="4" l="1"/>
  <c r="L169" i="9"/>
  <c r="B198" i="4"/>
  <c r="C198" i="4"/>
  <c r="D198" i="4"/>
  <c r="E199" i="4" l="1"/>
  <c r="M169" i="9"/>
  <c r="B199" i="4"/>
  <c r="C199" i="4"/>
  <c r="D199" i="4"/>
  <c r="E200" i="4" l="1"/>
  <c r="N169" i="9"/>
  <c r="C200" i="4"/>
  <c r="D200" i="4"/>
  <c r="B200" i="4"/>
  <c r="E201" i="4" l="1"/>
  <c r="O169" i="9"/>
  <c r="D201" i="4"/>
  <c r="B201" i="4"/>
  <c r="C201" i="4"/>
  <c r="E202" i="4" l="1"/>
  <c r="P169" i="9"/>
  <c r="B202" i="4"/>
  <c r="C202" i="4"/>
  <c r="D202" i="4"/>
  <c r="E203" i="4" l="1"/>
  <c r="Q169" i="9"/>
  <c r="B203" i="4"/>
  <c r="C203" i="4"/>
  <c r="D203" i="4"/>
  <c r="E204" i="4" l="1"/>
  <c r="R169" i="9"/>
  <c r="C204" i="4"/>
  <c r="D204" i="4"/>
  <c r="B204" i="4"/>
  <c r="E205" i="4" l="1"/>
  <c r="S169" i="9"/>
  <c r="D205" i="4"/>
  <c r="B205" i="4"/>
  <c r="C205" i="4"/>
  <c r="E206" i="4" l="1"/>
  <c r="T169" i="9"/>
  <c r="B206" i="4"/>
  <c r="C206" i="4"/>
  <c r="D206" i="4"/>
  <c r="E207" i="4" l="1"/>
  <c r="U169" i="9"/>
  <c r="B207" i="4"/>
  <c r="C207" i="4"/>
  <c r="D207" i="4"/>
  <c r="E208" i="4" l="1"/>
  <c r="V169" i="9"/>
  <c r="C208" i="4"/>
  <c r="D208" i="4"/>
  <c r="B208" i="4"/>
  <c r="E209" i="4" l="1"/>
  <c r="W169" i="9"/>
  <c r="D209" i="4"/>
  <c r="B209" i="4"/>
  <c r="C209" i="4"/>
  <c r="E210" i="4" l="1"/>
  <c r="X169" i="9"/>
  <c r="B210" i="4"/>
  <c r="C210" i="4"/>
  <c r="D210" i="4"/>
  <c r="E211" i="4" l="1"/>
  <c r="Y169" i="9"/>
  <c r="B211" i="4"/>
  <c r="C211" i="4"/>
  <c r="D211" i="4"/>
  <c r="E212" i="4" l="1"/>
  <c r="Z169" i="9"/>
  <c r="C212" i="4"/>
  <c r="D212" i="4"/>
  <c r="B212" i="4"/>
  <c r="E213" i="4" l="1"/>
  <c r="AA169" i="9"/>
  <c r="D213" i="4"/>
  <c r="B213" i="4"/>
  <c r="C213" i="4"/>
  <c r="E214" i="4" l="1"/>
  <c r="AB169" i="9"/>
  <c r="B214" i="4"/>
  <c r="C214" i="4"/>
  <c r="D214" i="4"/>
  <c r="E215" i="4" l="1"/>
  <c r="AC169" i="9"/>
  <c r="B215" i="4"/>
  <c r="C215" i="4"/>
  <c r="D215" i="4"/>
  <c r="E216" i="4" l="1"/>
  <c r="AD169" i="9"/>
  <c r="C216" i="4"/>
  <c r="D216" i="4"/>
  <c r="B216" i="4"/>
  <c r="E217" i="4" l="1"/>
  <c r="C170" i="9"/>
  <c r="D217" i="4"/>
  <c r="B217" i="4"/>
  <c r="C217" i="4"/>
  <c r="E218" i="4" l="1"/>
  <c r="D170" i="9"/>
  <c r="B218" i="4"/>
  <c r="C218" i="4"/>
  <c r="D218" i="4"/>
  <c r="E219" i="4" l="1"/>
  <c r="E170" i="9"/>
  <c r="B219" i="4"/>
  <c r="C219" i="4"/>
  <c r="D219" i="4"/>
  <c r="E220" i="4" l="1"/>
  <c r="F170" i="9"/>
  <c r="C220" i="4"/>
  <c r="D220" i="4"/>
  <c r="B220" i="4"/>
  <c r="E221" i="4" l="1"/>
  <c r="G170" i="9"/>
  <c r="D221" i="4"/>
  <c r="B221" i="4"/>
  <c r="C221" i="4"/>
  <c r="E222" i="4" l="1"/>
  <c r="H170" i="9"/>
  <c r="B222" i="4"/>
  <c r="C222" i="4"/>
  <c r="D222" i="4"/>
  <c r="E223" i="4" l="1"/>
  <c r="I170" i="9"/>
  <c r="B223" i="4"/>
  <c r="C223" i="4"/>
  <c r="D223" i="4"/>
  <c r="E224" i="4" l="1"/>
  <c r="J170" i="9"/>
  <c r="C224" i="4"/>
  <c r="D224" i="4"/>
  <c r="B224" i="4"/>
  <c r="E225" i="4" l="1"/>
  <c r="K170" i="9"/>
  <c r="D225" i="4"/>
  <c r="B225" i="4"/>
  <c r="C225" i="4"/>
  <c r="E226" i="4" l="1"/>
  <c r="L170" i="9"/>
  <c r="B226" i="4"/>
  <c r="C226" i="4"/>
  <c r="D226" i="4"/>
  <c r="E227" i="4" l="1"/>
  <c r="M170" i="9"/>
  <c r="B227" i="4"/>
  <c r="C227" i="4"/>
  <c r="D227" i="4"/>
  <c r="E228" i="4" l="1"/>
  <c r="N170" i="9"/>
  <c r="C228" i="4"/>
  <c r="D228" i="4"/>
  <c r="B228" i="4"/>
  <c r="E229" i="4" l="1"/>
  <c r="O170" i="9"/>
  <c r="D229" i="4"/>
  <c r="B229" i="4"/>
  <c r="C229" i="4"/>
  <c r="E230" i="4" l="1"/>
  <c r="P170" i="9"/>
  <c r="B230" i="4"/>
  <c r="C230" i="4"/>
  <c r="D230" i="4"/>
  <c r="E231" i="4" l="1"/>
  <c r="Q170" i="9"/>
  <c r="B231" i="4"/>
  <c r="C231" i="4"/>
  <c r="D231" i="4"/>
  <c r="E232" i="4" l="1"/>
  <c r="R170" i="9"/>
  <c r="C232" i="4"/>
  <c r="D232" i="4"/>
  <c r="B232" i="4"/>
  <c r="E233" i="4" l="1"/>
  <c r="S170" i="9"/>
  <c r="D233" i="4"/>
  <c r="B233" i="4"/>
  <c r="C233" i="4"/>
  <c r="E234" i="4" l="1"/>
  <c r="T170" i="9"/>
  <c r="B234" i="4"/>
  <c r="C234" i="4"/>
  <c r="D234" i="4"/>
  <c r="E235" i="4" l="1"/>
  <c r="U170" i="9"/>
  <c r="B235" i="4"/>
  <c r="C235" i="4"/>
  <c r="D235" i="4"/>
  <c r="E236" i="4" l="1"/>
  <c r="V170" i="9"/>
  <c r="C236" i="4"/>
  <c r="D236" i="4"/>
  <c r="B236" i="4"/>
  <c r="E237" i="4" l="1"/>
  <c r="W170" i="9"/>
  <c r="D237" i="4"/>
  <c r="B237" i="4"/>
  <c r="C237" i="4"/>
  <c r="E238" i="4" l="1"/>
  <c r="X170" i="9"/>
  <c r="B238" i="4"/>
  <c r="C238" i="4"/>
  <c r="D238" i="4"/>
  <c r="E239" i="4" l="1"/>
  <c r="Y170" i="9"/>
  <c r="B239" i="4"/>
  <c r="C239" i="4"/>
  <c r="D239" i="4"/>
  <c r="E240" i="4" l="1"/>
  <c r="Z170" i="9"/>
  <c r="C240" i="4"/>
  <c r="D240" i="4"/>
  <c r="B240" i="4"/>
  <c r="E241" i="4" l="1"/>
  <c r="AA170" i="9"/>
  <c r="D241" i="4"/>
  <c r="B241" i="4"/>
  <c r="C241" i="4"/>
  <c r="E242" i="4" l="1"/>
  <c r="AB170" i="9"/>
  <c r="B242" i="4"/>
  <c r="C242" i="4"/>
  <c r="D242" i="4"/>
  <c r="E243" i="4" l="1"/>
  <c r="AC170" i="9"/>
  <c r="B243" i="4"/>
  <c r="C243" i="4"/>
  <c r="D243" i="4"/>
  <c r="E244" i="4" l="1"/>
  <c r="AD170" i="9"/>
  <c r="C244" i="4"/>
  <c r="D244" i="4"/>
  <c r="B244" i="4"/>
  <c r="E245" i="4" l="1"/>
  <c r="C171" i="9"/>
  <c r="D245" i="4"/>
  <c r="B245" i="4"/>
  <c r="C245" i="4"/>
  <c r="E246" i="4" l="1"/>
  <c r="D171" i="9"/>
  <c r="B246" i="4"/>
  <c r="C246" i="4"/>
  <c r="D246" i="4"/>
  <c r="E247" i="4" l="1"/>
  <c r="E171" i="9"/>
  <c r="B247" i="4"/>
  <c r="C247" i="4"/>
  <c r="D247" i="4"/>
  <c r="E248" i="4" l="1"/>
  <c r="F171" i="9"/>
  <c r="C248" i="4"/>
  <c r="D248" i="4"/>
  <c r="B248" i="4"/>
  <c r="E249" i="4" l="1"/>
  <c r="G171" i="9"/>
  <c r="D249" i="4"/>
  <c r="B249" i="4"/>
  <c r="C249" i="4"/>
  <c r="E250" i="4" l="1"/>
  <c r="H171" i="9"/>
  <c r="B250" i="4"/>
  <c r="C250" i="4"/>
  <c r="D250" i="4"/>
  <c r="E251" i="4" l="1"/>
  <c r="I171" i="9"/>
  <c r="B251" i="4"/>
  <c r="C251" i="4"/>
  <c r="D251" i="4"/>
  <c r="E252" i="4" l="1"/>
  <c r="J171" i="9"/>
  <c r="C252" i="4"/>
  <c r="D252" i="4"/>
  <c r="B252" i="4"/>
  <c r="E253" i="4" l="1"/>
  <c r="K171" i="9"/>
  <c r="D253" i="4"/>
  <c r="B253" i="4"/>
  <c r="C253" i="4"/>
  <c r="E254" i="4" l="1"/>
  <c r="L171" i="9"/>
  <c r="B254" i="4"/>
  <c r="C254" i="4"/>
  <c r="D254" i="4"/>
  <c r="E255" i="4" l="1"/>
  <c r="M171" i="9"/>
  <c r="B255" i="4"/>
  <c r="C255" i="4"/>
  <c r="D255" i="4"/>
  <c r="E256" i="4" l="1"/>
  <c r="N171" i="9"/>
  <c r="C256" i="4"/>
  <c r="D256" i="4"/>
  <c r="B256" i="4"/>
  <c r="E257" i="4" l="1"/>
  <c r="O171" i="9"/>
  <c r="D257" i="4"/>
  <c r="B257" i="4"/>
  <c r="C257" i="4"/>
  <c r="E258" i="4" l="1"/>
  <c r="P171" i="9"/>
  <c r="B258" i="4"/>
  <c r="C258" i="4"/>
  <c r="D258" i="4"/>
  <c r="E259" i="4" l="1"/>
  <c r="Q171" i="9"/>
  <c r="B259" i="4"/>
  <c r="C259" i="4"/>
  <c r="D259" i="4"/>
  <c r="E260" i="4" l="1"/>
  <c r="R171" i="9"/>
  <c r="C260" i="4"/>
  <c r="D260" i="4"/>
  <c r="B260" i="4"/>
  <c r="E261" i="4" l="1"/>
  <c r="S171" i="9"/>
  <c r="D261" i="4"/>
  <c r="B261" i="4"/>
  <c r="C261" i="4"/>
  <c r="E262" i="4" l="1"/>
  <c r="T171" i="9"/>
  <c r="B262" i="4"/>
  <c r="C262" i="4"/>
  <c r="D262" i="4"/>
  <c r="E263" i="4" l="1"/>
  <c r="U171" i="9"/>
  <c r="B263" i="4"/>
  <c r="C263" i="4"/>
  <c r="D263" i="4"/>
  <c r="E264" i="4" l="1"/>
  <c r="V171" i="9"/>
  <c r="C264" i="4"/>
  <c r="D264" i="4"/>
  <c r="B264" i="4"/>
  <c r="E265" i="4" l="1"/>
  <c r="W171" i="9"/>
  <c r="D265" i="4"/>
  <c r="B265" i="4"/>
  <c r="C265" i="4"/>
  <c r="E266" i="4" l="1"/>
  <c r="X171" i="9"/>
  <c r="B266" i="4"/>
  <c r="C266" i="4"/>
  <c r="D266" i="4"/>
  <c r="E267" i="4" l="1"/>
  <c r="Y171" i="9"/>
  <c r="B267" i="4"/>
  <c r="C267" i="4"/>
  <c r="D267" i="4"/>
  <c r="E268" i="4" l="1"/>
  <c r="Z171" i="9"/>
  <c r="C268" i="4"/>
  <c r="D268" i="4"/>
  <c r="B268" i="4"/>
  <c r="E269" i="4" l="1"/>
  <c r="AA171" i="9"/>
  <c r="D269" i="4"/>
  <c r="B269" i="4"/>
  <c r="C269" i="4"/>
  <c r="E270" i="4" l="1"/>
  <c r="AB171" i="9"/>
  <c r="B270" i="4"/>
  <c r="C270" i="4"/>
  <c r="D270" i="4"/>
  <c r="E271" i="4" l="1"/>
  <c r="AC171" i="9"/>
  <c r="B271" i="4"/>
  <c r="C271" i="4"/>
  <c r="D271" i="4"/>
  <c r="E272" i="4" l="1"/>
  <c r="AD171" i="9"/>
  <c r="C272" i="4"/>
  <c r="D272" i="4"/>
  <c r="B272" i="4"/>
  <c r="E273" i="4" l="1"/>
  <c r="C172" i="9"/>
  <c r="D273" i="4"/>
  <c r="B273" i="4"/>
  <c r="C273" i="4"/>
  <c r="E274" i="4" l="1"/>
  <c r="D172" i="9"/>
  <c r="B274" i="4"/>
  <c r="C274" i="4"/>
  <c r="D274" i="4"/>
  <c r="E275" i="4" l="1"/>
  <c r="E172" i="9"/>
  <c r="B275" i="4"/>
  <c r="C275" i="4"/>
  <c r="D275" i="4"/>
  <c r="E276" i="4" l="1"/>
  <c r="F172" i="9"/>
  <c r="C276" i="4"/>
  <c r="D276" i="4"/>
  <c r="B276" i="4"/>
  <c r="E277" i="4" l="1"/>
  <c r="G172" i="9"/>
  <c r="D277" i="4"/>
  <c r="B277" i="4"/>
  <c r="C277" i="4"/>
  <c r="E278" i="4" l="1"/>
  <c r="H172" i="9"/>
  <c r="B278" i="4"/>
  <c r="C278" i="4"/>
  <c r="D278" i="4"/>
  <c r="E279" i="4" l="1"/>
  <c r="I172" i="9"/>
  <c r="B279" i="4"/>
  <c r="C279" i="4"/>
  <c r="D279" i="4"/>
  <c r="E280" i="4" l="1"/>
  <c r="J172" i="9"/>
  <c r="C280" i="4"/>
  <c r="D280" i="4"/>
  <c r="B280" i="4"/>
  <c r="E281" i="4" l="1"/>
  <c r="K172" i="9"/>
  <c r="D281" i="4"/>
  <c r="B281" i="4"/>
  <c r="C281" i="4"/>
  <c r="E282" i="4" l="1"/>
  <c r="L172" i="9"/>
  <c r="B282" i="4"/>
  <c r="C282" i="4"/>
  <c r="D282" i="4"/>
  <c r="E283" i="4" l="1"/>
  <c r="M172" i="9"/>
  <c r="B283" i="4"/>
  <c r="C283" i="4"/>
  <c r="D283" i="4"/>
  <c r="E284" i="4" l="1"/>
  <c r="N172" i="9"/>
  <c r="D284" i="4"/>
  <c r="B284" i="4"/>
  <c r="C284" i="4"/>
  <c r="E285" i="4" l="1"/>
  <c r="O172" i="9"/>
  <c r="B285" i="4"/>
  <c r="C285" i="4"/>
  <c r="D285" i="4"/>
  <c r="E286" i="4" l="1"/>
  <c r="P172" i="9"/>
  <c r="B286" i="4"/>
  <c r="C286" i="4"/>
  <c r="D286" i="4"/>
  <c r="E287" i="4" l="1"/>
  <c r="Q172" i="9"/>
  <c r="C287" i="4"/>
  <c r="D287" i="4"/>
  <c r="B287" i="4"/>
  <c r="E288" i="4" l="1"/>
  <c r="R172" i="9"/>
  <c r="D288" i="4"/>
  <c r="B288" i="4"/>
  <c r="C288" i="4"/>
  <c r="E289" i="4" l="1"/>
  <c r="S172" i="9"/>
  <c r="B289" i="4"/>
  <c r="C289" i="4"/>
  <c r="D289" i="4"/>
  <c r="E290" i="4" l="1"/>
  <c r="T172" i="9"/>
  <c r="B290" i="4"/>
  <c r="C290" i="4"/>
  <c r="D290" i="4"/>
  <c r="E291" i="4" l="1"/>
  <c r="U172" i="9"/>
  <c r="C291" i="4"/>
  <c r="D291" i="4"/>
  <c r="B291" i="4"/>
  <c r="E292" i="4" l="1"/>
  <c r="V172" i="9"/>
  <c r="D292" i="4"/>
  <c r="B292" i="4"/>
  <c r="C292" i="4"/>
  <c r="E293" i="4" l="1"/>
  <c r="W172" i="9"/>
  <c r="B293" i="4"/>
  <c r="C293" i="4"/>
  <c r="D293" i="4"/>
  <c r="E294" i="4" l="1"/>
  <c r="X172" i="9"/>
  <c r="B294" i="4"/>
  <c r="C294" i="4"/>
  <c r="D294" i="4"/>
  <c r="E295" i="4" l="1"/>
  <c r="Y172" i="9"/>
  <c r="C295" i="4"/>
  <c r="D295" i="4"/>
  <c r="B295" i="4"/>
  <c r="E296" i="4" l="1"/>
  <c r="Z172" i="9"/>
  <c r="D296" i="4"/>
  <c r="B296" i="4"/>
  <c r="C296" i="4"/>
  <c r="E297" i="4" l="1"/>
  <c r="AA172" i="9"/>
  <c r="B297" i="4"/>
  <c r="C297" i="4"/>
  <c r="D297" i="4"/>
  <c r="E298" i="4" l="1"/>
  <c r="AB172" i="9"/>
  <c r="B298" i="4"/>
  <c r="C298" i="4"/>
  <c r="D298" i="4"/>
  <c r="E299" i="4" l="1"/>
  <c r="AC172" i="9"/>
  <c r="C299" i="4"/>
  <c r="D299" i="4"/>
  <c r="B299" i="4"/>
  <c r="E300" i="4" l="1"/>
  <c r="AD172" i="9"/>
  <c r="D300" i="4"/>
  <c r="B300" i="4"/>
  <c r="C300" i="4"/>
  <c r="E301" i="4" l="1"/>
  <c r="C173" i="9"/>
  <c r="B301" i="4"/>
  <c r="C301" i="4"/>
  <c r="D301" i="4"/>
  <c r="E302" i="4" l="1"/>
  <c r="D173" i="9"/>
  <c r="B302" i="4"/>
  <c r="C302" i="4"/>
  <c r="D302" i="4"/>
  <c r="E303" i="4" l="1"/>
  <c r="E173" i="9"/>
  <c r="C303" i="4"/>
  <c r="D303" i="4"/>
  <c r="B303" i="4"/>
  <c r="E304" i="4" l="1"/>
  <c r="F173" i="9"/>
  <c r="D304" i="4"/>
  <c r="B304" i="4"/>
  <c r="C304" i="4"/>
  <c r="E305" i="4" l="1"/>
  <c r="G173" i="9"/>
  <c r="B305" i="4"/>
  <c r="C305" i="4"/>
  <c r="D305" i="4"/>
  <c r="E306" i="4" l="1"/>
  <c r="H173" i="9"/>
  <c r="B306" i="4"/>
  <c r="C306" i="4"/>
  <c r="D306" i="4"/>
  <c r="E307" i="4" l="1"/>
  <c r="I173" i="9"/>
  <c r="C307" i="4"/>
  <c r="D307" i="4"/>
  <c r="B307" i="4"/>
  <c r="E308" i="4" l="1"/>
  <c r="J173" i="9"/>
  <c r="D308" i="4"/>
  <c r="B308" i="4"/>
  <c r="C308" i="4"/>
  <c r="E309" i="4" l="1"/>
  <c r="K173" i="9"/>
  <c r="B309" i="4"/>
  <c r="C309" i="4"/>
  <c r="D309" i="4"/>
  <c r="E310" i="4" l="1"/>
  <c r="L173" i="9"/>
  <c r="B310" i="4"/>
  <c r="C310" i="4"/>
  <c r="D310" i="4"/>
  <c r="E311" i="4" l="1"/>
  <c r="M173" i="9"/>
  <c r="C311" i="4"/>
  <c r="D311" i="4"/>
  <c r="B311" i="4"/>
  <c r="E312" i="4" l="1"/>
  <c r="N173" i="9"/>
  <c r="D312" i="4"/>
  <c r="B312" i="4"/>
  <c r="C312" i="4"/>
  <c r="E313" i="4" l="1"/>
  <c r="O173" i="9"/>
  <c r="B313" i="4"/>
  <c r="C313" i="4"/>
  <c r="D313" i="4"/>
  <c r="E314" i="4" l="1"/>
  <c r="P173" i="9"/>
  <c r="B314" i="4"/>
  <c r="C314" i="4"/>
  <c r="D314" i="4"/>
  <c r="E315" i="4" l="1"/>
  <c r="Q173" i="9"/>
  <c r="C315" i="4"/>
  <c r="D315" i="4"/>
  <c r="B315" i="4"/>
  <c r="E316" i="4" l="1"/>
  <c r="R173" i="9"/>
  <c r="D316" i="4"/>
  <c r="B316" i="4"/>
  <c r="C316" i="4"/>
  <c r="E317" i="4" l="1"/>
  <c r="S173" i="9"/>
  <c r="B317" i="4"/>
  <c r="C317" i="4"/>
  <c r="D317" i="4"/>
  <c r="E318" i="4" l="1"/>
  <c r="T173" i="9"/>
  <c r="B318" i="4"/>
  <c r="C318" i="4"/>
  <c r="D318" i="4"/>
  <c r="E319" i="4" l="1"/>
  <c r="U173" i="9"/>
  <c r="C319" i="4"/>
  <c r="D319" i="4"/>
  <c r="B319" i="4"/>
  <c r="E320" i="4" l="1"/>
  <c r="V173" i="9"/>
  <c r="D320" i="4"/>
  <c r="B320" i="4"/>
  <c r="C320" i="4"/>
  <c r="E321" i="4" l="1"/>
  <c r="W173" i="9"/>
  <c r="B321" i="4"/>
  <c r="C321" i="4"/>
  <c r="D321" i="4"/>
  <c r="E322" i="4" l="1"/>
  <c r="X173" i="9"/>
  <c r="B322" i="4"/>
  <c r="C322" i="4"/>
  <c r="D322" i="4"/>
  <c r="E323" i="4" l="1"/>
  <c r="Y173" i="9"/>
  <c r="C323" i="4"/>
  <c r="D323" i="4"/>
  <c r="B323" i="4"/>
  <c r="E324" i="4" l="1"/>
  <c r="Z173" i="9"/>
  <c r="D324" i="4"/>
  <c r="B324" i="4"/>
  <c r="C324" i="4"/>
  <c r="E325" i="4" l="1"/>
  <c r="AA173" i="9"/>
  <c r="B325" i="4"/>
  <c r="C325" i="4"/>
  <c r="D325" i="4"/>
  <c r="E326" i="4" l="1"/>
  <c r="AB173" i="9"/>
  <c r="B326" i="4"/>
  <c r="C326" i="4"/>
  <c r="D326" i="4"/>
  <c r="E327" i="4" l="1"/>
  <c r="AC173" i="9"/>
  <c r="C327" i="4"/>
  <c r="D327" i="4"/>
  <c r="B327" i="4"/>
  <c r="E328" i="4" l="1"/>
  <c r="AD173" i="9"/>
  <c r="D328" i="4"/>
  <c r="B328" i="4"/>
  <c r="C328" i="4"/>
  <c r="E329" i="4" l="1"/>
  <c r="C174" i="9"/>
  <c r="B329" i="4"/>
  <c r="C329" i="4"/>
  <c r="D329" i="4"/>
  <c r="E330" i="4" l="1"/>
  <c r="D174" i="9"/>
  <c r="B330" i="4"/>
  <c r="C330" i="4"/>
  <c r="D330" i="4"/>
  <c r="E331" i="4" l="1"/>
  <c r="E174" i="9"/>
  <c r="C331" i="4"/>
  <c r="D331" i="4"/>
  <c r="B331" i="4"/>
  <c r="E332" i="4" l="1"/>
  <c r="F174" i="9"/>
  <c r="D332" i="4"/>
  <c r="B332" i="4"/>
  <c r="C332" i="4"/>
  <c r="E333" i="4" l="1"/>
  <c r="G174" i="9"/>
  <c r="B333" i="4"/>
  <c r="C333" i="4"/>
  <c r="D333" i="4"/>
  <c r="E334" i="4" l="1"/>
  <c r="H174" i="9"/>
  <c r="B334" i="4"/>
  <c r="C334" i="4"/>
  <c r="D334" i="4"/>
  <c r="E335" i="4" l="1"/>
  <c r="I174" i="9"/>
  <c r="C335" i="4"/>
  <c r="D335" i="4"/>
  <c r="B335" i="4"/>
  <c r="E336" i="4" l="1"/>
  <c r="J174" i="9"/>
  <c r="D336" i="4"/>
  <c r="B336" i="4"/>
  <c r="C336" i="4"/>
  <c r="E337" i="4" l="1"/>
  <c r="K174" i="9"/>
  <c r="B337" i="4"/>
  <c r="C337" i="4"/>
  <c r="D337" i="4"/>
  <c r="E338" i="4" l="1"/>
  <c r="L174" i="9"/>
  <c r="B338" i="4"/>
  <c r="C338" i="4"/>
  <c r="D338" i="4"/>
  <c r="E339" i="4" l="1"/>
  <c r="M174" i="9"/>
  <c r="C339" i="4"/>
  <c r="D339" i="4"/>
  <c r="B339" i="4"/>
  <c r="E340" i="4" l="1"/>
  <c r="N174" i="9"/>
  <c r="D340" i="4"/>
  <c r="B340" i="4"/>
  <c r="C340" i="4"/>
  <c r="E341" i="4" l="1"/>
  <c r="O174" i="9"/>
  <c r="B341" i="4"/>
  <c r="C341" i="4"/>
  <c r="D341" i="4"/>
  <c r="E342" i="4" l="1"/>
  <c r="P174" i="9"/>
  <c r="B342" i="4"/>
  <c r="C342" i="4"/>
  <c r="D342" i="4"/>
  <c r="E343" i="4" l="1"/>
  <c r="Q174" i="9"/>
  <c r="C343" i="4"/>
  <c r="D343" i="4"/>
  <c r="B343" i="4"/>
  <c r="E344" i="4" l="1"/>
  <c r="R174" i="9"/>
  <c r="D344" i="4"/>
  <c r="B344" i="4"/>
  <c r="C344" i="4"/>
  <c r="E345" i="4" l="1"/>
  <c r="S174" i="9"/>
  <c r="B345" i="4"/>
  <c r="C345" i="4"/>
  <c r="D345" i="4"/>
  <c r="E346" i="4" l="1"/>
  <c r="T174" i="9"/>
  <c r="B346" i="4"/>
  <c r="C346" i="4"/>
  <c r="D346" i="4"/>
  <c r="E347" i="4" l="1"/>
  <c r="U174" i="9"/>
  <c r="C347" i="4"/>
  <c r="D347" i="4"/>
  <c r="B347" i="4"/>
  <c r="E348" i="4" l="1"/>
  <c r="V174" i="9"/>
  <c r="D348" i="4"/>
  <c r="B348" i="4"/>
  <c r="C348" i="4"/>
  <c r="E349" i="4" l="1"/>
  <c r="W174" i="9"/>
  <c r="B349" i="4"/>
  <c r="C349" i="4"/>
  <c r="D349" i="4"/>
  <c r="E350" i="4" l="1"/>
  <c r="X174" i="9"/>
  <c r="B350" i="4"/>
  <c r="C350" i="4"/>
  <c r="D350" i="4"/>
  <c r="E351" i="4" l="1"/>
  <c r="Y174" i="9"/>
  <c r="C351" i="4"/>
  <c r="D351" i="4"/>
  <c r="B351" i="4"/>
  <c r="E352" i="4" l="1"/>
  <c r="Z174" i="9"/>
  <c r="D352" i="4"/>
  <c r="B352" i="4"/>
  <c r="C352" i="4"/>
  <c r="E353" i="4" l="1"/>
  <c r="AA174" i="9"/>
  <c r="B353" i="4"/>
  <c r="C353" i="4"/>
  <c r="D353" i="4"/>
  <c r="E354" i="4" l="1"/>
  <c r="AB174" i="9"/>
  <c r="B354" i="4"/>
  <c r="C354" i="4"/>
  <c r="D354" i="4"/>
  <c r="E355" i="4" l="1"/>
  <c r="AC174" i="9"/>
  <c r="C355" i="4"/>
  <c r="D355" i="4"/>
  <c r="B355" i="4"/>
  <c r="E356" i="4" l="1"/>
  <c r="AD174" i="9"/>
  <c r="D356" i="4"/>
  <c r="B356" i="4"/>
  <c r="C356" i="4"/>
  <c r="E357" i="4" l="1"/>
  <c r="C175" i="9"/>
  <c r="B357" i="4"/>
  <c r="C357" i="4"/>
  <c r="D357" i="4"/>
  <c r="E358" i="4" l="1"/>
  <c r="D175" i="9"/>
  <c r="B358" i="4"/>
  <c r="C358" i="4"/>
  <c r="D358" i="4"/>
  <c r="E359" i="4" l="1"/>
  <c r="E175" i="9"/>
  <c r="C359" i="4"/>
  <c r="D359" i="4"/>
  <c r="B359" i="4"/>
  <c r="E360" i="4" l="1"/>
  <c r="F175" i="9"/>
  <c r="D360" i="4"/>
  <c r="B360" i="4"/>
  <c r="C360" i="4"/>
  <c r="E361" i="4" l="1"/>
  <c r="G175" i="9"/>
  <c r="B361" i="4"/>
  <c r="C361" i="4"/>
  <c r="D361" i="4"/>
  <c r="E362" i="4" l="1"/>
  <c r="H175" i="9"/>
  <c r="B362" i="4"/>
  <c r="C362" i="4"/>
  <c r="D362" i="4"/>
  <c r="E363" i="4" l="1"/>
  <c r="I175" i="9"/>
  <c r="C363" i="4"/>
  <c r="D363" i="4"/>
  <c r="B363" i="4"/>
  <c r="E364" i="4" l="1"/>
  <c r="J175" i="9"/>
  <c r="D364" i="4"/>
  <c r="B364" i="4"/>
  <c r="C364" i="4"/>
  <c r="E365" i="4" l="1"/>
  <c r="K175" i="9"/>
  <c r="B365" i="4"/>
  <c r="C365" i="4"/>
  <c r="D365" i="4"/>
  <c r="E366" i="4" l="1"/>
  <c r="L175" i="9"/>
  <c r="B366" i="4"/>
  <c r="C366" i="4"/>
  <c r="D366" i="4"/>
  <c r="E367" i="4" l="1"/>
  <c r="M175" i="9"/>
  <c r="C367" i="4"/>
  <c r="D367" i="4"/>
  <c r="B367" i="4"/>
  <c r="E368" i="4" l="1"/>
  <c r="N175" i="9"/>
  <c r="D368" i="4"/>
  <c r="B368" i="4"/>
  <c r="C368" i="4"/>
  <c r="E369" i="4" l="1"/>
  <c r="O175" i="9"/>
  <c r="B369" i="4"/>
  <c r="C369" i="4"/>
  <c r="D369" i="4"/>
  <c r="E370" i="4" l="1"/>
  <c r="P175" i="9"/>
  <c r="B370" i="4"/>
  <c r="C370" i="4"/>
  <c r="D370" i="4"/>
  <c r="E371" i="4" l="1"/>
  <c r="Q175" i="9"/>
  <c r="C371" i="4"/>
  <c r="D371" i="4"/>
  <c r="B371" i="4"/>
  <c r="E372" i="4" l="1"/>
  <c r="R175" i="9"/>
  <c r="D372" i="4"/>
  <c r="B372" i="4"/>
  <c r="C372" i="4"/>
  <c r="E373" i="4" l="1"/>
  <c r="S175" i="9"/>
  <c r="B373" i="4"/>
  <c r="C373" i="4"/>
  <c r="D373" i="4"/>
  <c r="E374" i="4" l="1"/>
  <c r="T175" i="9"/>
  <c r="B374" i="4"/>
  <c r="C374" i="4"/>
  <c r="D374" i="4"/>
  <c r="E375" i="4" l="1"/>
  <c r="U175" i="9"/>
  <c r="C375" i="4"/>
  <c r="D375" i="4"/>
  <c r="B375" i="4"/>
  <c r="E376" i="4" l="1"/>
  <c r="V175" i="9"/>
  <c r="D376" i="4"/>
  <c r="B376" i="4"/>
  <c r="C376" i="4"/>
  <c r="E377" i="4" l="1"/>
  <c r="W175" i="9"/>
  <c r="B377" i="4"/>
  <c r="C377" i="4"/>
  <c r="D377" i="4"/>
  <c r="E378" i="4" l="1"/>
  <c r="X175" i="9"/>
  <c r="B378" i="4"/>
  <c r="C378" i="4"/>
  <c r="D378" i="4"/>
  <c r="E379" i="4" l="1"/>
  <c r="Y175" i="9"/>
  <c r="C379" i="4"/>
  <c r="D379" i="4"/>
  <c r="B379" i="4"/>
  <c r="E380" i="4" l="1"/>
  <c r="Z175" i="9"/>
  <c r="D380" i="4"/>
  <c r="B380" i="4"/>
  <c r="C380" i="4"/>
  <c r="E381" i="4" l="1"/>
  <c r="AA175" i="9"/>
  <c r="B381" i="4"/>
  <c r="C381" i="4"/>
  <c r="D381" i="4"/>
  <c r="E382" i="4" l="1"/>
  <c r="AB175" i="9"/>
  <c r="B382" i="4"/>
  <c r="C382" i="4"/>
  <c r="D382" i="4"/>
  <c r="E383" i="4" l="1"/>
  <c r="AC175" i="9"/>
  <c r="C383" i="4"/>
  <c r="D383" i="4"/>
  <c r="B383" i="4"/>
  <c r="E384" i="4" l="1"/>
  <c r="AD175" i="9"/>
  <c r="D384" i="4"/>
  <c r="B384" i="4"/>
  <c r="C384" i="4"/>
  <c r="E385" i="4" l="1"/>
  <c r="C176" i="9"/>
  <c r="B385" i="4"/>
  <c r="C385" i="4"/>
  <c r="D385" i="4"/>
  <c r="E386" i="4" l="1"/>
  <c r="D176" i="9"/>
  <c r="B386" i="4"/>
  <c r="C386" i="4"/>
  <c r="D386" i="4"/>
  <c r="E387" i="4" l="1"/>
  <c r="E176" i="9"/>
  <c r="C387" i="4"/>
  <c r="D387" i="4"/>
  <c r="B387" i="4"/>
  <c r="E388" i="4" l="1"/>
  <c r="F176" i="9"/>
  <c r="D388" i="4"/>
  <c r="B388" i="4"/>
  <c r="C388" i="4"/>
  <c r="E389" i="4" l="1"/>
  <c r="G176" i="9"/>
  <c r="B389" i="4"/>
  <c r="C389" i="4"/>
  <c r="D389" i="4"/>
  <c r="E390" i="4" l="1"/>
  <c r="H176" i="9"/>
  <c r="B390" i="4"/>
  <c r="C390" i="4"/>
  <c r="D390" i="4"/>
  <c r="E391" i="4" l="1"/>
  <c r="I176" i="9"/>
  <c r="C391" i="4"/>
  <c r="D391" i="4"/>
  <c r="B391" i="4"/>
  <c r="E392" i="4" l="1"/>
  <c r="J176" i="9"/>
  <c r="D392" i="4"/>
  <c r="B392" i="4"/>
  <c r="C392" i="4"/>
  <c r="E393" i="4" l="1"/>
  <c r="K176" i="9"/>
  <c r="B393" i="4"/>
  <c r="C393" i="4"/>
  <c r="D393" i="4"/>
  <c r="E394" i="4" l="1"/>
  <c r="L176" i="9"/>
  <c r="B394" i="4"/>
  <c r="C394" i="4"/>
  <c r="D394" i="4"/>
  <c r="E395" i="4" l="1"/>
  <c r="M176" i="9"/>
  <c r="C395" i="4"/>
  <c r="D395" i="4"/>
  <c r="B395" i="4"/>
  <c r="E396" i="4" l="1"/>
  <c r="N176" i="9"/>
  <c r="D396" i="4"/>
  <c r="B396" i="4"/>
  <c r="C396" i="4"/>
  <c r="E397" i="4" l="1"/>
  <c r="O176" i="9"/>
  <c r="B397" i="4"/>
  <c r="C397" i="4"/>
  <c r="D397" i="4"/>
  <c r="E398" i="4" l="1"/>
  <c r="P176" i="9"/>
  <c r="B398" i="4"/>
  <c r="C398" i="4"/>
  <c r="D398" i="4"/>
  <c r="E399" i="4" l="1"/>
  <c r="Q176" i="9"/>
  <c r="C399" i="4"/>
  <c r="D399" i="4"/>
  <c r="B399" i="4"/>
  <c r="E400" i="4" l="1"/>
  <c r="R176" i="9"/>
  <c r="D400" i="4"/>
  <c r="B400" i="4"/>
  <c r="C400" i="4"/>
  <c r="E401" i="4" l="1"/>
  <c r="S176" i="9"/>
  <c r="B401" i="4"/>
  <c r="C401" i="4"/>
  <c r="D401" i="4"/>
  <c r="E402" i="4" l="1"/>
  <c r="T176" i="9"/>
  <c r="B402" i="4"/>
  <c r="C402" i="4"/>
  <c r="D402" i="4"/>
  <c r="E403" i="4" l="1"/>
  <c r="U176" i="9"/>
  <c r="C403" i="4"/>
  <c r="D403" i="4"/>
  <c r="B403" i="4"/>
  <c r="E404" i="4" l="1"/>
  <c r="V176" i="9"/>
  <c r="D404" i="4"/>
  <c r="B404" i="4"/>
  <c r="C404" i="4"/>
  <c r="E405" i="4" l="1"/>
  <c r="W176" i="9"/>
  <c r="B405" i="4"/>
  <c r="C405" i="4"/>
  <c r="D405" i="4"/>
  <c r="E406" i="4" l="1"/>
  <c r="X176" i="9"/>
  <c r="B406" i="4"/>
  <c r="C406" i="4"/>
  <c r="D406" i="4"/>
  <c r="E407" i="4" l="1"/>
  <c r="Y176" i="9"/>
  <c r="C407" i="4"/>
  <c r="D407" i="4"/>
  <c r="B407" i="4"/>
  <c r="E408" i="4" l="1"/>
  <c r="Z176" i="9"/>
  <c r="D408" i="4"/>
  <c r="B408" i="4"/>
  <c r="C408" i="4"/>
  <c r="E409" i="4" l="1"/>
  <c r="AA176" i="9"/>
  <c r="B409" i="4"/>
  <c r="C409" i="4"/>
  <c r="D409" i="4"/>
  <c r="E410" i="4" l="1"/>
  <c r="AB176" i="9"/>
  <c r="B410" i="4"/>
  <c r="C410" i="4"/>
  <c r="D410" i="4"/>
  <c r="E411" i="4" l="1"/>
  <c r="AC176" i="9"/>
  <c r="C411" i="4"/>
  <c r="D411" i="4"/>
  <c r="B411" i="4"/>
  <c r="E412" i="4" l="1"/>
  <c r="AD176" i="9"/>
  <c r="D412" i="4"/>
  <c r="B412" i="4"/>
  <c r="C412" i="4"/>
  <c r="E413" i="4" l="1"/>
  <c r="C177" i="9"/>
  <c r="B413" i="4"/>
  <c r="C413" i="4"/>
  <c r="D413" i="4"/>
  <c r="E414" i="4" l="1"/>
  <c r="D177" i="9"/>
  <c r="B414" i="4"/>
  <c r="C414" i="4"/>
  <c r="D414" i="4"/>
  <c r="E415" i="4" l="1"/>
  <c r="E177" i="9"/>
  <c r="C415" i="4"/>
  <c r="D415" i="4"/>
  <c r="B415" i="4"/>
  <c r="E416" i="4" l="1"/>
  <c r="F177" i="9"/>
  <c r="D416" i="4"/>
  <c r="B416" i="4"/>
  <c r="C416" i="4"/>
  <c r="E417" i="4" l="1"/>
  <c r="G177" i="9"/>
  <c r="B417" i="4"/>
  <c r="C417" i="4"/>
  <c r="D417" i="4"/>
  <c r="E418" i="4" l="1"/>
  <c r="H177" i="9"/>
  <c r="B418" i="4"/>
  <c r="C418" i="4"/>
  <c r="D418" i="4"/>
  <c r="E419" i="4" l="1"/>
  <c r="I177" i="9"/>
  <c r="C419" i="4"/>
  <c r="D419" i="4"/>
  <c r="B419" i="4"/>
  <c r="E420" i="4" l="1"/>
  <c r="J177" i="9"/>
  <c r="D420" i="4"/>
  <c r="B420" i="4"/>
  <c r="C420" i="4"/>
  <c r="E421" i="4" l="1"/>
  <c r="K177" i="9"/>
  <c r="B421" i="4"/>
  <c r="C421" i="4"/>
  <c r="D421" i="4"/>
  <c r="E422" i="4" l="1"/>
  <c r="L177" i="9"/>
  <c r="B422" i="4"/>
  <c r="C422" i="4"/>
  <c r="D422" i="4"/>
  <c r="E423" i="4" l="1"/>
  <c r="M177" i="9"/>
  <c r="C423" i="4"/>
  <c r="D423" i="4"/>
  <c r="B423" i="4"/>
  <c r="E424" i="4" l="1"/>
  <c r="N177" i="9"/>
  <c r="D424" i="4"/>
  <c r="B424" i="4"/>
  <c r="C424" i="4"/>
  <c r="E425" i="4" l="1"/>
  <c r="O177" i="9"/>
  <c r="B425" i="4"/>
  <c r="C425" i="4"/>
  <c r="D425" i="4"/>
  <c r="E426" i="4" l="1"/>
  <c r="P177" i="9"/>
  <c r="B426" i="4"/>
  <c r="C426" i="4"/>
  <c r="D426" i="4"/>
  <c r="E427" i="4" l="1"/>
  <c r="Q177" i="9"/>
  <c r="C427" i="4"/>
  <c r="D427" i="4"/>
  <c r="B427" i="4"/>
  <c r="E428" i="4" l="1"/>
  <c r="R177" i="9"/>
  <c r="D428" i="4"/>
  <c r="B428" i="4"/>
  <c r="C428" i="4"/>
  <c r="E429" i="4" l="1"/>
  <c r="S177" i="9"/>
  <c r="B429" i="4"/>
  <c r="C429" i="4"/>
  <c r="D429" i="4"/>
  <c r="E430" i="4" l="1"/>
  <c r="T177" i="9"/>
  <c r="B430" i="4"/>
  <c r="C430" i="4"/>
  <c r="D430" i="4"/>
  <c r="E431" i="4" l="1"/>
  <c r="U177" i="9"/>
  <c r="C431" i="4"/>
  <c r="D431" i="4"/>
  <c r="B431" i="4"/>
  <c r="E432" i="4" l="1"/>
  <c r="V177" i="9"/>
  <c r="D432" i="4"/>
  <c r="B432" i="4"/>
  <c r="C432" i="4"/>
  <c r="E433" i="4" l="1"/>
  <c r="W177" i="9"/>
  <c r="B433" i="4"/>
  <c r="C433" i="4"/>
  <c r="D433" i="4"/>
  <c r="E434" i="4" l="1"/>
  <c r="X177" i="9"/>
  <c r="B434" i="4"/>
  <c r="C434" i="4"/>
  <c r="D434" i="4"/>
  <c r="E435" i="4" l="1"/>
  <c r="Y177" i="9"/>
  <c r="C435" i="4"/>
  <c r="D435" i="4"/>
  <c r="B435" i="4"/>
  <c r="E436" i="4" l="1"/>
  <c r="Z177" i="9"/>
  <c r="D436" i="4"/>
  <c r="B436" i="4"/>
  <c r="C436" i="4"/>
  <c r="E437" i="4" l="1"/>
  <c r="AA177" i="9"/>
  <c r="B437" i="4"/>
  <c r="C437" i="4"/>
  <c r="D437" i="4"/>
  <c r="E438" i="4" l="1"/>
  <c r="AB177" i="9"/>
  <c r="B438" i="4"/>
  <c r="C438" i="4"/>
  <c r="D438" i="4"/>
  <c r="E439" i="4" l="1"/>
  <c r="AC177" i="9"/>
  <c r="C439" i="4"/>
  <c r="D439" i="4"/>
  <c r="B439" i="4"/>
  <c r="E440" i="4" l="1"/>
  <c r="AD177" i="9"/>
  <c r="D440" i="4"/>
  <c r="B440" i="4"/>
  <c r="C440" i="4"/>
  <c r="E441" i="4" l="1"/>
  <c r="C178" i="9"/>
  <c r="B441" i="4"/>
  <c r="C441" i="4"/>
  <c r="D441" i="4"/>
  <c r="E442" i="4" l="1"/>
  <c r="D178" i="9"/>
  <c r="B442" i="4"/>
  <c r="C442" i="4"/>
  <c r="D442" i="4"/>
  <c r="E443" i="4" l="1"/>
  <c r="E178" i="9"/>
  <c r="C443" i="4"/>
  <c r="D443" i="4"/>
  <c r="B443" i="4"/>
  <c r="E444" i="4" l="1"/>
  <c r="F178" i="9"/>
  <c r="D444" i="4"/>
  <c r="B444" i="4"/>
  <c r="C444" i="4"/>
  <c r="E445" i="4" l="1"/>
  <c r="G178" i="9"/>
  <c r="B445" i="4"/>
  <c r="C445" i="4"/>
  <c r="D445" i="4"/>
  <c r="E446" i="4" l="1"/>
  <c r="H178" i="9"/>
  <c r="B446" i="4"/>
  <c r="C446" i="4"/>
  <c r="D446" i="4"/>
  <c r="E447" i="4" l="1"/>
  <c r="I178" i="9"/>
  <c r="C447" i="4"/>
  <c r="D447" i="4"/>
  <c r="B447" i="4"/>
  <c r="E448" i="4" l="1"/>
  <c r="J178" i="9"/>
  <c r="D448" i="4"/>
  <c r="B448" i="4"/>
  <c r="C448" i="4"/>
  <c r="E449" i="4" l="1"/>
  <c r="K178" i="9"/>
  <c r="B449" i="4"/>
  <c r="C449" i="4"/>
  <c r="D449" i="4"/>
  <c r="E450" i="4" l="1"/>
  <c r="L178" i="9"/>
  <c r="B450" i="4"/>
  <c r="C450" i="4"/>
  <c r="D450" i="4"/>
  <c r="E451" i="4" l="1"/>
  <c r="M178" i="9"/>
  <c r="C451" i="4"/>
  <c r="D451" i="4"/>
  <c r="B451" i="4"/>
  <c r="E452" i="4" l="1"/>
  <c r="N178" i="9"/>
  <c r="D452" i="4"/>
  <c r="B452" i="4"/>
  <c r="C452" i="4"/>
  <c r="E453" i="4" l="1"/>
  <c r="O178" i="9"/>
  <c r="B453" i="4"/>
  <c r="C453" i="4"/>
  <c r="D453" i="4"/>
  <c r="E454" i="4" l="1"/>
  <c r="P178" i="9"/>
  <c r="B454" i="4"/>
  <c r="C454" i="4"/>
  <c r="D454" i="4"/>
  <c r="E455" i="4" l="1"/>
  <c r="Q178" i="9"/>
  <c r="C455" i="4"/>
  <c r="D455" i="4"/>
  <c r="B455" i="4"/>
  <c r="E456" i="4" l="1"/>
  <c r="R178" i="9"/>
  <c r="D456" i="4"/>
  <c r="B456" i="4"/>
  <c r="C456" i="4"/>
  <c r="E457" i="4" l="1"/>
  <c r="S178" i="9"/>
  <c r="B457" i="4"/>
  <c r="C457" i="4"/>
  <c r="D457" i="4"/>
  <c r="E458" i="4" l="1"/>
  <c r="C21" i="9" s="1"/>
  <c r="T178" i="9"/>
  <c r="B458" i="4"/>
  <c r="C18" i="9" s="1"/>
  <c r="C458" i="4"/>
  <c r="C19" i="9" s="1"/>
  <c r="D458" i="4"/>
  <c r="BM14" i="9" l="1"/>
  <c r="C20" i="9"/>
  <c r="E459" i="4"/>
  <c r="D21" i="9" s="1"/>
  <c r="U178" i="9"/>
  <c r="C459" i="4"/>
  <c r="D19" i="9" s="1"/>
  <c r="D459" i="4"/>
  <c r="D20" i="9" s="1"/>
  <c r="B459" i="4"/>
  <c r="D18" i="9" s="1"/>
  <c r="E460" i="4" l="1"/>
  <c r="E21" i="9" s="1"/>
  <c r="V178" i="9"/>
  <c r="D460" i="4"/>
  <c r="E20" i="9" s="1"/>
  <c r="B460" i="4"/>
  <c r="E18" i="9" s="1"/>
  <c r="C460" i="4"/>
  <c r="E19" i="9" s="1"/>
  <c r="E461" i="4" l="1"/>
  <c r="F21" i="9" s="1"/>
  <c r="W178" i="9"/>
  <c r="B461" i="4"/>
  <c r="F18" i="9" s="1"/>
  <c r="C461" i="4"/>
  <c r="F19" i="9" s="1"/>
  <c r="D461" i="4"/>
  <c r="F20" i="9" s="1"/>
  <c r="E462" i="4" l="1"/>
  <c r="G21" i="9" s="1"/>
  <c r="X178" i="9"/>
  <c r="B462" i="4"/>
  <c r="G18" i="9" s="1"/>
  <c r="C462" i="4"/>
  <c r="G19" i="9" s="1"/>
  <c r="D462" i="4"/>
  <c r="G20" i="9" s="1"/>
  <c r="E463" i="4" l="1"/>
  <c r="H21" i="9" s="1"/>
  <c r="Y178" i="9"/>
  <c r="C463" i="4"/>
  <c r="H19" i="9" s="1"/>
  <c r="D463" i="4"/>
  <c r="H20" i="9" s="1"/>
  <c r="B463" i="4"/>
  <c r="H18" i="9" s="1"/>
  <c r="E464" i="4" l="1"/>
  <c r="I21" i="9" s="1"/>
  <c r="Z178" i="9"/>
  <c r="D464" i="4"/>
  <c r="I20" i="9" s="1"/>
  <c r="B464" i="4"/>
  <c r="I18" i="9" s="1"/>
  <c r="C464" i="4"/>
  <c r="I19" i="9" s="1"/>
  <c r="E465" i="4" l="1"/>
  <c r="J21" i="9" s="1"/>
  <c r="AA178" i="9"/>
  <c r="B465" i="4"/>
  <c r="J18" i="9" s="1"/>
  <c r="C465" i="4"/>
  <c r="J19" i="9" s="1"/>
  <c r="D465" i="4"/>
  <c r="J20" i="9" s="1"/>
  <c r="E466" i="4" l="1"/>
  <c r="K21" i="9" s="1"/>
  <c r="AB178" i="9"/>
  <c r="B466" i="4"/>
  <c r="K18" i="9" s="1"/>
  <c r="C466" i="4"/>
  <c r="K19" i="9" s="1"/>
  <c r="D466" i="4"/>
  <c r="K20" i="9" s="1"/>
  <c r="E467" i="4" l="1"/>
  <c r="L21" i="9" s="1"/>
  <c r="AC178" i="9"/>
  <c r="C467" i="4"/>
  <c r="L19" i="9" s="1"/>
  <c r="D467" i="4"/>
  <c r="L20" i="9" s="1"/>
  <c r="B467" i="4"/>
  <c r="L18" i="9" s="1"/>
  <c r="E468" i="4" l="1"/>
  <c r="M21" i="9" s="1"/>
  <c r="AD178" i="9"/>
  <c r="D468" i="4"/>
  <c r="M20" i="9" s="1"/>
  <c r="B468" i="4"/>
  <c r="M18" i="9" s="1"/>
  <c r="C468" i="4"/>
  <c r="M19" i="9" s="1"/>
  <c r="E469" i="4" l="1"/>
  <c r="N21" i="9" s="1"/>
  <c r="C179" i="9"/>
  <c r="B469" i="4"/>
  <c r="N18" i="9" s="1"/>
  <c r="C469" i="4"/>
  <c r="N19" i="9" s="1"/>
  <c r="D469" i="4"/>
  <c r="N20" i="9" s="1"/>
  <c r="E470" i="4" l="1"/>
  <c r="O21" i="9" s="1"/>
  <c r="D179" i="9"/>
  <c r="B470" i="4"/>
  <c r="O18" i="9" s="1"/>
  <c r="C470" i="4"/>
  <c r="O19" i="9" s="1"/>
  <c r="D470" i="4"/>
  <c r="O20" i="9" s="1"/>
  <c r="E471" i="4" l="1"/>
  <c r="P21" i="9" s="1"/>
  <c r="E179" i="9"/>
  <c r="C471" i="4"/>
  <c r="P19" i="9" s="1"/>
  <c r="D471" i="4"/>
  <c r="P20" i="9" s="1"/>
  <c r="B471" i="4"/>
  <c r="P18" i="9" s="1"/>
  <c r="E472" i="4" l="1"/>
  <c r="Q21" i="9" s="1"/>
  <c r="F179" i="9"/>
  <c r="D472" i="4"/>
  <c r="Q20" i="9" s="1"/>
  <c r="B472" i="4"/>
  <c r="Q18" i="9" s="1"/>
  <c r="C472" i="4"/>
  <c r="Q19" i="9" s="1"/>
  <c r="E473" i="4" l="1"/>
  <c r="R21" i="9" s="1"/>
  <c r="G179" i="9"/>
  <c r="B473" i="4"/>
  <c r="R18" i="9" s="1"/>
  <c r="C473" i="4"/>
  <c r="R19" i="9" s="1"/>
  <c r="D473" i="4"/>
  <c r="R20" i="9" s="1"/>
  <c r="E474" i="4" l="1"/>
  <c r="S21" i="9" s="1"/>
  <c r="H179" i="9"/>
  <c r="B474" i="4"/>
  <c r="S18" i="9" s="1"/>
  <c r="C474" i="4"/>
  <c r="S19" i="9" s="1"/>
  <c r="D474" i="4"/>
  <c r="S20" i="9" s="1"/>
  <c r="E475" i="4" l="1"/>
  <c r="T21" i="9" s="1"/>
  <c r="I179" i="9"/>
  <c r="C475" i="4"/>
  <c r="T19" i="9" s="1"/>
  <c r="D475" i="4"/>
  <c r="T20" i="9" s="1"/>
  <c r="B475" i="4"/>
  <c r="T18" i="9" s="1"/>
  <c r="E476" i="4" l="1"/>
  <c r="U21" i="9" s="1"/>
  <c r="J179" i="9"/>
  <c r="D476" i="4"/>
  <c r="U20" i="9" s="1"/>
  <c r="B476" i="4"/>
  <c r="U18" i="9" s="1"/>
  <c r="C476" i="4"/>
  <c r="U19" i="9" s="1"/>
  <c r="E477" i="4" l="1"/>
  <c r="V21" i="9" s="1"/>
  <c r="K179" i="9"/>
  <c r="B477" i="4"/>
  <c r="V18" i="9" s="1"/>
  <c r="C477" i="4"/>
  <c r="V19" i="9" s="1"/>
  <c r="D477" i="4"/>
  <c r="V20" i="9" s="1"/>
  <c r="E478" i="4" l="1"/>
  <c r="W21" i="9" s="1"/>
  <c r="L179" i="9"/>
  <c r="B478" i="4"/>
  <c r="W18" i="9" s="1"/>
  <c r="C478" i="4"/>
  <c r="W19" i="9" s="1"/>
  <c r="D478" i="4"/>
  <c r="W20" i="9" s="1"/>
  <c r="E479" i="4" l="1"/>
  <c r="X21" i="9" s="1"/>
  <c r="M179" i="9"/>
  <c r="C479" i="4"/>
  <c r="X19" i="9" s="1"/>
  <c r="D479" i="4"/>
  <c r="X20" i="9" s="1"/>
  <c r="B479" i="4"/>
  <c r="X18" i="9" s="1"/>
  <c r="E480" i="4" l="1"/>
  <c r="Y21" i="9" s="1"/>
  <c r="N179" i="9"/>
  <c r="D480" i="4"/>
  <c r="Y20" i="9" s="1"/>
  <c r="B480" i="4"/>
  <c r="Y18" i="9" s="1"/>
  <c r="C480" i="4"/>
  <c r="Y19" i="9" s="1"/>
  <c r="E481" i="4" l="1"/>
  <c r="Z21" i="9" s="1"/>
  <c r="O179" i="9"/>
  <c r="B481" i="4"/>
  <c r="Z18" i="9" s="1"/>
  <c r="C481" i="4"/>
  <c r="Z19" i="9" s="1"/>
  <c r="D481" i="4"/>
  <c r="Z20" i="9" s="1"/>
  <c r="E482" i="4" l="1"/>
  <c r="AA21" i="9" s="1"/>
  <c r="P179" i="9"/>
  <c r="B482" i="4"/>
  <c r="AA18" i="9" s="1"/>
  <c r="C482" i="4"/>
  <c r="AA19" i="9" s="1"/>
  <c r="D482" i="4"/>
  <c r="AA20" i="9" s="1"/>
  <c r="E483" i="4" l="1"/>
  <c r="AB21" i="9" s="1"/>
  <c r="Q179" i="9"/>
  <c r="C483" i="4"/>
  <c r="AB19" i="9" s="1"/>
  <c r="D483" i="4"/>
  <c r="AB20" i="9" s="1"/>
  <c r="B483" i="4"/>
  <c r="AB18" i="9" s="1"/>
  <c r="E484" i="4" l="1"/>
  <c r="AC21" i="9" s="1"/>
  <c r="R179" i="9"/>
  <c r="D484" i="4"/>
  <c r="AC20" i="9" s="1"/>
  <c r="B484" i="4"/>
  <c r="AC18" i="9" s="1"/>
  <c r="C484" i="4"/>
  <c r="AC19" i="9" s="1"/>
  <c r="E485" i="4" l="1"/>
  <c r="AD21" i="9" s="1"/>
  <c r="S179" i="9"/>
  <c r="B485" i="4"/>
  <c r="AD18" i="9" s="1"/>
  <c r="C485" i="4"/>
  <c r="AD19" i="9" s="1"/>
  <c r="D485" i="4"/>
  <c r="AD20" i="9" s="1"/>
  <c r="E486" i="4" l="1"/>
  <c r="C27" i="9" s="1"/>
  <c r="T179" i="9"/>
  <c r="B486" i="4"/>
  <c r="C24" i="9" s="1"/>
  <c r="C486" i="4"/>
  <c r="C25" i="9" s="1"/>
  <c r="D486" i="4"/>
  <c r="C26" i="9" s="1"/>
  <c r="E487" i="4" l="1"/>
  <c r="D27" i="9" s="1"/>
  <c r="U179" i="9"/>
  <c r="C487" i="4"/>
  <c r="D25" i="9" s="1"/>
  <c r="D487" i="4"/>
  <c r="D26" i="9" s="1"/>
  <c r="B487" i="4"/>
  <c r="D24" i="9" s="1"/>
  <c r="E488" i="4" l="1"/>
  <c r="E27" i="9" s="1"/>
  <c r="V179" i="9"/>
  <c r="D488" i="4"/>
  <c r="E26" i="9" s="1"/>
  <c r="B488" i="4"/>
  <c r="E24" i="9" s="1"/>
  <c r="C488" i="4"/>
  <c r="E25" i="9" s="1"/>
  <c r="E489" i="4" l="1"/>
  <c r="F27" i="9" s="1"/>
  <c r="W179" i="9"/>
  <c r="B489" i="4"/>
  <c r="F24" i="9" s="1"/>
  <c r="C489" i="4"/>
  <c r="F25" i="9" s="1"/>
  <c r="D489" i="4"/>
  <c r="F26" i="9" s="1"/>
  <c r="E490" i="4" l="1"/>
  <c r="G27" i="9" s="1"/>
  <c r="X179" i="9"/>
  <c r="B490" i="4"/>
  <c r="G24" i="9" s="1"/>
  <c r="C490" i="4"/>
  <c r="G25" i="9" s="1"/>
  <c r="D490" i="4"/>
  <c r="G26" i="9" s="1"/>
  <c r="E491" i="4" l="1"/>
  <c r="H27" i="9" s="1"/>
  <c r="Y179" i="9"/>
  <c r="C491" i="4"/>
  <c r="H25" i="9" s="1"/>
  <c r="D491" i="4"/>
  <c r="H26" i="9" s="1"/>
  <c r="B491" i="4"/>
  <c r="H24" i="9" s="1"/>
  <c r="E492" i="4" l="1"/>
  <c r="I27" i="9" s="1"/>
  <c r="Z179" i="9"/>
  <c r="D492" i="4"/>
  <c r="I26" i="9" s="1"/>
  <c r="B492" i="4"/>
  <c r="I24" i="9" s="1"/>
  <c r="C492" i="4"/>
  <c r="I25" i="9" s="1"/>
  <c r="E493" i="4" l="1"/>
  <c r="J27" i="9" s="1"/>
  <c r="AA179" i="9"/>
  <c r="B493" i="4"/>
  <c r="J24" i="9" s="1"/>
  <c r="C493" i="4"/>
  <c r="J25" i="9" s="1"/>
  <c r="D493" i="4"/>
  <c r="J26" i="9" s="1"/>
  <c r="E494" i="4" l="1"/>
  <c r="K27" i="9" s="1"/>
  <c r="AB179" i="9"/>
  <c r="B494" i="4"/>
  <c r="K24" i="9" s="1"/>
  <c r="C494" i="4"/>
  <c r="K25" i="9" s="1"/>
  <c r="D494" i="4"/>
  <c r="K26" i="9" s="1"/>
  <c r="E495" i="4" l="1"/>
  <c r="L27" i="9" s="1"/>
  <c r="AC179" i="9"/>
  <c r="C495" i="4"/>
  <c r="L25" i="9" s="1"/>
  <c r="D495" i="4"/>
  <c r="L26" i="9" s="1"/>
  <c r="B495" i="4"/>
  <c r="L24" i="9" s="1"/>
  <c r="E496" i="4" l="1"/>
  <c r="M27" i="9" s="1"/>
  <c r="AD179" i="9"/>
  <c r="D496" i="4"/>
  <c r="M26" i="9" s="1"/>
  <c r="B496" i="4"/>
  <c r="M24" i="9" s="1"/>
  <c r="C496" i="4"/>
  <c r="M25" i="9" s="1"/>
  <c r="E497" i="4" l="1"/>
  <c r="N27" i="9" s="1"/>
  <c r="C180" i="9"/>
  <c r="B497" i="4"/>
  <c r="N24" i="9" s="1"/>
  <c r="C497" i="4"/>
  <c r="N25" i="9" s="1"/>
  <c r="D497" i="4"/>
  <c r="N26" i="9" s="1"/>
  <c r="E498" i="4" l="1"/>
  <c r="O27" i="9" s="1"/>
  <c r="D180" i="9"/>
  <c r="B498" i="4"/>
  <c r="O24" i="9" s="1"/>
  <c r="C498" i="4"/>
  <c r="O25" i="9" s="1"/>
  <c r="D498" i="4"/>
  <c r="O26" i="9" s="1"/>
  <c r="E499" i="4" l="1"/>
  <c r="P27" i="9" s="1"/>
  <c r="E180" i="9"/>
  <c r="C499" i="4"/>
  <c r="P25" i="9" s="1"/>
  <c r="D499" i="4"/>
  <c r="P26" i="9" s="1"/>
  <c r="B499" i="4"/>
  <c r="P24" i="9" s="1"/>
  <c r="E500" i="4" l="1"/>
  <c r="Q27" i="9" s="1"/>
  <c r="F180" i="9"/>
  <c r="D500" i="4"/>
  <c r="Q26" i="9" s="1"/>
  <c r="B500" i="4"/>
  <c r="Q24" i="9" s="1"/>
  <c r="C500" i="4"/>
  <c r="Q25" i="9" s="1"/>
  <c r="E501" i="4" l="1"/>
  <c r="R27" i="9" s="1"/>
  <c r="G180" i="9"/>
  <c r="B501" i="4"/>
  <c r="R24" i="9" s="1"/>
  <c r="C501" i="4"/>
  <c r="R25" i="9" s="1"/>
  <c r="D501" i="4"/>
  <c r="R26" i="9" s="1"/>
  <c r="E502" i="4" l="1"/>
  <c r="S27" i="9" s="1"/>
  <c r="H180" i="9"/>
  <c r="B502" i="4"/>
  <c r="S24" i="9" s="1"/>
  <c r="C502" i="4"/>
  <c r="S25" i="9" s="1"/>
  <c r="D502" i="4"/>
  <c r="S26" i="9" s="1"/>
  <c r="E503" i="4" l="1"/>
  <c r="T27" i="9" s="1"/>
  <c r="I180" i="9"/>
  <c r="C503" i="4"/>
  <c r="T25" i="9" s="1"/>
  <c r="D503" i="4"/>
  <c r="T26" i="9" s="1"/>
  <c r="B503" i="4"/>
  <c r="T24" i="9" s="1"/>
  <c r="E504" i="4" l="1"/>
  <c r="U27" i="9" s="1"/>
  <c r="J180" i="9"/>
  <c r="D504" i="4"/>
  <c r="U26" i="9" s="1"/>
  <c r="B504" i="4"/>
  <c r="U24" i="9" s="1"/>
  <c r="C504" i="4"/>
  <c r="U25" i="9" s="1"/>
  <c r="E505" i="4" l="1"/>
  <c r="V27" i="9" s="1"/>
  <c r="K180" i="9"/>
  <c r="B505" i="4"/>
  <c r="V24" i="9" s="1"/>
  <c r="C505" i="4"/>
  <c r="V25" i="9" s="1"/>
  <c r="D505" i="4"/>
  <c r="V26" i="9" s="1"/>
  <c r="E506" i="4" l="1"/>
  <c r="W27" i="9" s="1"/>
  <c r="L180" i="9"/>
  <c r="B506" i="4"/>
  <c r="W24" i="9" s="1"/>
  <c r="C506" i="4"/>
  <c r="W25" i="9" s="1"/>
  <c r="D506" i="4"/>
  <c r="W26" i="9" s="1"/>
  <c r="E507" i="4" l="1"/>
  <c r="X27" i="9" s="1"/>
  <c r="M180" i="9"/>
  <c r="C507" i="4"/>
  <c r="X25" i="9" s="1"/>
  <c r="D507" i="4"/>
  <c r="X26" i="9" s="1"/>
  <c r="B507" i="4"/>
  <c r="X24" i="9" s="1"/>
  <c r="E508" i="4" l="1"/>
  <c r="Y27" i="9" s="1"/>
  <c r="N180" i="9"/>
  <c r="D508" i="4"/>
  <c r="Y26" i="9" s="1"/>
  <c r="B508" i="4"/>
  <c r="Y24" i="9" s="1"/>
  <c r="C508" i="4"/>
  <c r="Y25" i="9" s="1"/>
  <c r="E509" i="4" l="1"/>
  <c r="Z27" i="9" s="1"/>
  <c r="O180" i="9"/>
  <c r="B509" i="4"/>
  <c r="Z24" i="9" s="1"/>
  <c r="C509" i="4"/>
  <c r="Z25" i="9" s="1"/>
  <c r="D509" i="4"/>
  <c r="Z26" i="9" s="1"/>
  <c r="E510" i="4" l="1"/>
  <c r="AA27" i="9" s="1"/>
  <c r="P180" i="9"/>
  <c r="B510" i="4"/>
  <c r="AA24" i="9" s="1"/>
  <c r="C510" i="4"/>
  <c r="AA25" i="9" s="1"/>
  <c r="D510" i="4"/>
  <c r="AA26" i="9" s="1"/>
  <c r="E511" i="4" l="1"/>
  <c r="AB27" i="9" s="1"/>
  <c r="Q180" i="9"/>
  <c r="C511" i="4"/>
  <c r="AB25" i="9" s="1"/>
  <c r="D511" i="4"/>
  <c r="AB26" i="9" s="1"/>
  <c r="B511" i="4"/>
  <c r="AB24" i="9" s="1"/>
  <c r="E512" i="4" l="1"/>
  <c r="AC27" i="9" s="1"/>
  <c r="R180" i="9"/>
  <c r="D512" i="4"/>
  <c r="AC26" i="9" s="1"/>
  <c r="B512" i="4"/>
  <c r="AC24" i="9" s="1"/>
  <c r="C512" i="4"/>
  <c r="AC25" i="9" s="1"/>
  <c r="E513" i="4" l="1"/>
  <c r="AD27" i="9" s="1"/>
  <c r="S180" i="9"/>
  <c r="B513" i="4"/>
  <c r="AD24" i="9" s="1"/>
  <c r="C513" i="4"/>
  <c r="AD25" i="9" s="1"/>
  <c r="D513" i="4"/>
  <c r="AD26" i="9" s="1"/>
  <c r="E514" i="4" l="1"/>
  <c r="C33" i="9" s="1"/>
  <c r="T180" i="9"/>
  <c r="B514" i="4"/>
  <c r="C30" i="9" s="1"/>
  <c r="C514" i="4"/>
  <c r="C31" i="9" s="1"/>
  <c r="D514" i="4"/>
  <c r="C32" i="9" s="1"/>
  <c r="E515" i="4" l="1"/>
  <c r="D33" i="9" s="1"/>
  <c r="U180" i="9"/>
  <c r="C515" i="4"/>
  <c r="D31" i="9" s="1"/>
  <c r="D515" i="4"/>
  <c r="D32" i="9" s="1"/>
  <c r="B515" i="4"/>
  <c r="D30" i="9" s="1"/>
  <c r="E516" i="4" l="1"/>
  <c r="E33" i="9" s="1"/>
  <c r="V180" i="9"/>
  <c r="D516" i="4"/>
  <c r="E32" i="9" s="1"/>
  <c r="B516" i="4"/>
  <c r="E30" i="9" s="1"/>
  <c r="C516" i="4"/>
  <c r="E31" i="9" s="1"/>
  <c r="E517" i="4" l="1"/>
  <c r="F33" i="9" s="1"/>
  <c r="W180" i="9"/>
  <c r="B517" i="4"/>
  <c r="F30" i="9" s="1"/>
  <c r="C517" i="4"/>
  <c r="F31" i="9" s="1"/>
  <c r="D517" i="4"/>
  <c r="F32" i="9" s="1"/>
  <c r="E518" i="4" l="1"/>
  <c r="G33" i="9" s="1"/>
  <c r="X180" i="9"/>
  <c r="B518" i="4"/>
  <c r="G30" i="9" s="1"/>
  <c r="C518" i="4"/>
  <c r="G31" i="9" s="1"/>
  <c r="D518" i="4"/>
  <c r="G32" i="9" s="1"/>
  <c r="E519" i="4" l="1"/>
  <c r="H33" i="9" s="1"/>
  <c r="Y180" i="9"/>
  <c r="C519" i="4"/>
  <c r="H31" i="9" s="1"/>
  <c r="D519" i="4"/>
  <c r="H32" i="9" s="1"/>
  <c r="B519" i="4"/>
  <c r="H30" i="9" s="1"/>
  <c r="E520" i="4" l="1"/>
  <c r="I33" i="9" s="1"/>
  <c r="Z180" i="9"/>
  <c r="D520" i="4"/>
  <c r="I32" i="9" s="1"/>
  <c r="B520" i="4"/>
  <c r="I30" i="9" s="1"/>
  <c r="C520" i="4"/>
  <c r="I31" i="9" s="1"/>
  <c r="E521" i="4" l="1"/>
  <c r="J33" i="9" s="1"/>
  <c r="AA180" i="9"/>
  <c r="B521" i="4"/>
  <c r="J30" i="9" s="1"/>
  <c r="C521" i="4"/>
  <c r="J31" i="9" s="1"/>
  <c r="D521" i="4"/>
  <c r="J32" i="9" s="1"/>
  <c r="E522" i="4" l="1"/>
  <c r="K33" i="9" s="1"/>
  <c r="AB180" i="9"/>
  <c r="B522" i="4"/>
  <c r="K30" i="9" s="1"/>
  <c r="C522" i="4"/>
  <c r="K31" i="9" s="1"/>
  <c r="D522" i="4"/>
  <c r="K32" i="9" s="1"/>
  <c r="E523" i="4" l="1"/>
  <c r="L33" i="9" s="1"/>
  <c r="AC180" i="9"/>
  <c r="C523" i="4"/>
  <c r="L31" i="9" s="1"/>
  <c r="D523" i="4"/>
  <c r="L32" i="9" s="1"/>
  <c r="B523" i="4"/>
  <c r="L30" i="9" s="1"/>
  <c r="E524" i="4" l="1"/>
  <c r="M33" i="9" s="1"/>
  <c r="AD180" i="9"/>
  <c r="D524" i="4"/>
  <c r="M32" i="9" s="1"/>
  <c r="B524" i="4"/>
  <c r="M30" i="9" s="1"/>
  <c r="C524" i="4"/>
  <c r="M31" i="9" s="1"/>
  <c r="E525" i="4" l="1"/>
  <c r="N33" i="9" s="1"/>
  <c r="C181" i="9"/>
  <c r="B525" i="4"/>
  <c r="N30" i="9" s="1"/>
  <c r="C525" i="4"/>
  <c r="N31" i="9" s="1"/>
  <c r="D525" i="4"/>
  <c r="N32" i="9" s="1"/>
  <c r="E526" i="4" l="1"/>
  <c r="O33" i="9" s="1"/>
  <c r="D181" i="9"/>
  <c r="B526" i="4"/>
  <c r="O30" i="9" s="1"/>
  <c r="C526" i="4"/>
  <c r="O31" i="9" s="1"/>
  <c r="D526" i="4"/>
  <c r="O32" i="9" s="1"/>
  <c r="E527" i="4" l="1"/>
  <c r="P33" i="9" s="1"/>
  <c r="E181" i="9"/>
  <c r="C527" i="4"/>
  <c r="P31" i="9" s="1"/>
  <c r="D527" i="4"/>
  <c r="P32" i="9" s="1"/>
  <c r="B527" i="4"/>
  <c r="P30" i="9" s="1"/>
  <c r="E528" i="4" l="1"/>
  <c r="Q33" i="9" s="1"/>
  <c r="F181" i="9"/>
  <c r="D528" i="4"/>
  <c r="Q32" i="9" s="1"/>
  <c r="B528" i="4"/>
  <c r="Q30" i="9" s="1"/>
  <c r="C528" i="4"/>
  <c r="Q31" i="9" s="1"/>
  <c r="E529" i="4" l="1"/>
  <c r="R33" i="9" s="1"/>
  <c r="G181" i="9"/>
  <c r="B529" i="4"/>
  <c r="R30" i="9" s="1"/>
  <c r="C529" i="4"/>
  <c r="R31" i="9" s="1"/>
  <c r="D529" i="4"/>
  <c r="R32" i="9" s="1"/>
  <c r="E530" i="4" l="1"/>
  <c r="S33" i="9" s="1"/>
  <c r="H181" i="9"/>
  <c r="B530" i="4"/>
  <c r="S30" i="9" s="1"/>
  <c r="C530" i="4"/>
  <c r="S31" i="9" s="1"/>
  <c r="D530" i="4"/>
  <c r="S32" i="9" s="1"/>
  <c r="E531" i="4" l="1"/>
  <c r="T33" i="9" s="1"/>
  <c r="I181" i="9"/>
  <c r="C531" i="4"/>
  <c r="T31" i="9" s="1"/>
  <c r="D531" i="4"/>
  <c r="T32" i="9" s="1"/>
  <c r="B531" i="4"/>
  <c r="T30" i="9" s="1"/>
  <c r="E532" i="4" l="1"/>
  <c r="U33" i="9" s="1"/>
  <c r="J181" i="9"/>
  <c r="D532" i="4"/>
  <c r="U32" i="9" s="1"/>
  <c r="B532" i="4"/>
  <c r="U30" i="9" s="1"/>
  <c r="C532" i="4"/>
  <c r="U31" i="9" s="1"/>
  <c r="E533" i="4" l="1"/>
  <c r="V33" i="9" s="1"/>
  <c r="K181" i="9"/>
  <c r="B533" i="4"/>
  <c r="V30" i="9" s="1"/>
  <c r="C533" i="4"/>
  <c r="V31" i="9" s="1"/>
  <c r="D533" i="4"/>
  <c r="V32" i="9" s="1"/>
  <c r="E534" i="4" l="1"/>
  <c r="W33" i="9" s="1"/>
  <c r="L181" i="9"/>
  <c r="B534" i="4"/>
  <c r="W30" i="9" s="1"/>
  <c r="C534" i="4"/>
  <c r="W31" i="9" s="1"/>
  <c r="D534" i="4"/>
  <c r="W32" i="9" s="1"/>
  <c r="E535" i="4" l="1"/>
  <c r="X33" i="9" s="1"/>
  <c r="M181" i="9"/>
  <c r="C535" i="4"/>
  <c r="X31" i="9" s="1"/>
  <c r="D535" i="4"/>
  <c r="X32" i="9" s="1"/>
  <c r="B535" i="4"/>
  <c r="X30" i="9" s="1"/>
  <c r="E536" i="4" l="1"/>
  <c r="Y33" i="9" s="1"/>
  <c r="N181" i="9"/>
  <c r="D536" i="4"/>
  <c r="Y32" i="9" s="1"/>
  <c r="B536" i="4"/>
  <c r="Y30" i="9" s="1"/>
  <c r="C536" i="4"/>
  <c r="Y31" i="9" s="1"/>
  <c r="E537" i="4" l="1"/>
  <c r="Z33" i="9" s="1"/>
  <c r="O181" i="9"/>
  <c r="B537" i="4"/>
  <c r="Z30" i="9" s="1"/>
  <c r="C537" i="4"/>
  <c r="Z31" i="9" s="1"/>
  <c r="D537" i="4"/>
  <c r="Z32" i="9" s="1"/>
  <c r="E538" i="4" l="1"/>
  <c r="AA33" i="9" s="1"/>
  <c r="P181" i="9"/>
  <c r="B538" i="4"/>
  <c r="AA30" i="9" s="1"/>
  <c r="C538" i="4"/>
  <c r="AA31" i="9" s="1"/>
  <c r="D538" i="4"/>
  <c r="AA32" i="9" s="1"/>
  <c r="E539" i="4" l="1"/>
  <c r="AB33" i="9" s="1"/>
  <c r="Q181" i="9"/>
  <c r="C539" i="4"/>
  <c r="AB31" i="9" s="1"/>
  <c r="D539" i="4"/>
  <c r="AB32" i="9" s="1"/>
  <c r="B539" i="4"/>
  <c r="AB30" i="9" s="1"/>
  <c r="E540" i="4" l="1"/>
  <c r="AC33" i="9" s="1"/>
  <c r="R181" i="9"/>
  <c r="D540" i="4"/>
  <c r="AC32" i="9" s="1"/>
  <c r="B540" i="4"/>
  <c r="AC30" i="9" s="1"/>
  <c r="C540" i="4"/>
  <c r="AC31" i="9" s="1"/>
  <c r="E541" i="4" l="1"/>
  <c r="AD33" i="9" s="1"/>
  <c r="S181" i="9"/>
  <c r="B541" i="4"/>
  <c r="AD30" i="9" s="1"/>
  <c r="C541" i="4"/>
  <c r="AD31" i="9" s="1"/>
  <c r="D541" i="4"/>
  <c r="AD32" i="9" s="1"/>
  <c r="E542" i="4" l="1"/>
  <c r="C39" i="9" s="1"/>
  <c r="T181" i="9"/>
  <c r="B542" i="4"/>
  <c r="C36" i="9" s="1"/>
  <c r="C542" i="4"/>
  <c r="C37" i="9" s="1"/>
  <c r="D542" i="4"/>
  <c r="C38" i="9" s="1"/>
  <c r="E543" i="4" l="1"/>
  <c r="D39" i="9" s="1"/>
  <c r="U181" i="9"/>
  <c r="C543" i="4"/>
  <c r="D37" i="9" s="1"/>
  <c r="D543" i="4"/>
  <c r="D38" i="9" s="1"/>
  <c r="B543" i="4"/>
  <c r="D36" i="9" s="1"/>
  <c r="E544" i="4" l="1"/>
  <c r="E39" i="9" s="1"/>
  <c r="V181" i="9"/>
  <c r="D544" i="4"/>
  <c r="E38" i="9" s="1"/>
  <c r="B544" i="4"/>
  <c r="E36" i="9" s="1"/>
  <c r="C544" i="4"/>
  <c r="E37" i="9" s="1"/>
  <c r="E545" i="4" l="1"/>
  <c r="F39" i="9" s="1"/>
  <c r="W181" i="9"/>
  <c r="B545" i="4"/>
  <c r="F36" i="9" s="1"/>
  <c r="C545" i="4"/>
  <c r="F37" i="9" s="1"/>
  <c r="D545" i="4"/>
  <c r="F38" i="9" s="1"/>
  <c r="E546" i="4" l="1"/>
  <c r="G39" i="9" s="1"/>
  <c r="X181" i="9"/>
  <c r="B546" i="4"/>
  <c r="G36" i="9" s="1"/>
  <c r="C546" i="4"/>
  <c r="G37" i="9" s="1"/>
  <c r="D546" i="4"/>
  <c r="G38" i="9" s="1"/>
  <c r="E547" i="4" l="1"/>
  <c r="H39" i="9" s="1"/>
  <c r="Y181" i="9"/>
  <c r="C547" i="4"/>
  <c r="H37" i="9" s="1"/>
  <c r="D547" i="4"/>
  <c r="H38" i="9" s="1"/>
  <c r="B547" i="4"/>
  <c r="H36" i="9" s="1"/>
  <c r="E548" i="4" l="1"/>
  <c r="I39" i="9" s="1"/>
  <c r="Z181" i="9"/>
  <c r="D548" i="4"/>
  <c r="I38" i="9" s="1"/>
  <c r="B548" i="4"/>
  <c r="I36" i="9" s="1"/>
  <c r="C548" i="4"/>
  <c r="I37" i="9" s="1"/>
  <c r="E549" i="4" l="1"/>
  <c r="J39" i="9" s="1"/>
  <c r="AA181" i="9"/>
  <c r="B549" i="4"/>
  <c r="J36" i="9" s="1"/>
  <c r="C549" i="4"/>
  <c r="J37" i="9" s="1"/>
  <c r="D549" i="4"/>
  <c r="J38" i="9" s="1"/>
  <c r="E550" i="4" l="1"/>
  <c r="K39" i="9" s="1"/>
  <c r="AB181" i="9"/>
  <c r="B550" i="4"/>
  <c r="K36" i="9" s="1"/>
  <c r="C550" i="4"/>
  <c r="K37" i="9" s="1"/>
  <c r="D550" i="4"/>
  <c r="K38" i="9" s="1"/>
  <c r="E551" i="4" l="1"/>
  <c r="L39" i="9" s="1"/>
  <c r="AC181" i="9"/>
  <c r="C551" i="4"/>
  <c r="L37" i="9" s="1"/>
  <c r="D551" i="4"/>
  <c r="L38" i="9" s="1"/>
  <c r="B551" i="4"/>
  <c r="L36" i="9" s="1"/>
  <c r="E552" i="4" l="1"/>
  <c r="M39" i="9" s="1"/>
  <c r="AD181" i="9"/>
  <c r="D552" i="4"/>
  <c r="M38" i="9" s="1"/>
  <c r="B552" i="4"/>
  <c r="M36" i="9" s="1"/>
  <c r="C552" i="4"/>
  <c r="M37" i="9" s="1"/>
  <c r="E553" i="4" l="1"/>
  <c r="N39" i="9" s="1"/>
  <c r="C182" i="9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C200" i="9" s="1"/>
  <c r="D200" i="9" s="1"/>
  <c r="E200" i="9" s="1"/>
  <c r="F200" i="9" s="1"/>
  <c r="G200" i="9" s="1"/>
  <c r="H200" i="9" s="1"/>
  <c r="I200" i="9" s="1"/>
  <c r="J200" i="9" s="1"/>
  <c r="K200" i="9" s="1"/>
  <c r="L200" i="9" s="1"/>
  <c r="M200" i="9" s="1"/>
  <c r="N200" i="9" s="1"/>
  <c r="O200" i="9" s="1"/>
  <c r="P200" i="9" s="1"/>
  <c r="Q200" i="9" s="1"/>
  <c r="R200" i="9" s="1"/>
  <c r="S200" i="9" s="1"/>
  <c r="T200" i="9" s="1"/>
  <c r="U200" i="9" s="1"/>
  <c r="V200" i="9" s="1"/>
  <c r="W200" i="9" s="1"/>
  <c r="X200" i="9" s="1"/>
  <c r="Y200" i="9" s="1"/>
  <c r="Z200" i="9" s="1"/>
  <c r="AA200" i="9" s="1"/>
  <c r="AB200" i="9" s="1"/>
  <c r="AC200" i="9" s="1"/>
  <c r="AD200" i="9" s="1"/>
  <c r="C201" i="9" s="1"/>
  <c r="D201" i="9" s="1"/>
  <c r="E201" i="9" s="1"/>
  <c r="F201" i="9" s="1"/>
  <c r="G201" i="9" s="1"/>
  <c r="H201" i="9" s="1"/>
  <c r="I201" i="9" s="1"/>
  <c r="J201" i="9" s="1"/>
  <c r="K201" i="9" s="1"/>
  <c r="L201" i="9" s="1"/>
  <c r="M201" i="9" s="1"/>
  <c r="N201" i="9" s="1"/>
  <c r="O201" i="9" s="1"/>
  <c r="P201" i="9" s="1"/>
  <c r="Q201" i="9" s="1"/>
  <c r="R201" i="9" s="1"/>
  <c r="S201" i="9" s="1"/>
  <c r="T201" i="9" s="1"/>
  <c r="U201" i="9" s="1"/>
  <c r="V201" i="9" s="1"/>
  <c r="W201" i="9" s="1"/>
  <c r="X201" i="9" s="1"/>
  <c r="Y201" i="9" s="1"/>
  <c r="Z201" i="9" s="1"/>
  <c r="AA201" i="9" s="1"/>
  <c r="AB201" i="9" s="1"/>
  <c r="AC201" i="9" s="1"/>
  <c r="AD201" i="9" s="1"/>
  <c r="B553" i="4"/>
  <c r="N36" i="9" s="1"/>
  <c r="C553" i="4"/>
  <c r="N37" i="9" s="1"/>
  <c r="D553" i="4"/>
  <c r="N38" i="9" s="1"/>
  <c r="E554" i="4" l="1"/>
  <c r="O39" i="9" s="1"/>
  <c r="B554" i="4"/>
  <c r="O36" i="9" s="1"/>
  <c r="C554" i="4"/>
  <c r="O37" i="9" s="1"/>
  <c r="D554" i="4"/>
  <c r="O38" i="9" s="1"/>
  <c r="E555" i="4" l="1"/>
  <c r="P39" i="9" s="1"/>
  <c r="C555" i="4"/>
  <c r="P37" i="9" s="1"/>
  <c r="D555" i="4"/>
  <c r="P38" i="9" s="1"/>
  <c r="B555" i="4"/>
  <c r="P36" i="9" s="1"/>
  <c r="E556" i="4" l="1"/>
  <c r="Q39" i="9" s="1"/>
  <c r="D556" i="4"/>
  <c r="Q38" i="9" s="1"/>
  <c r="B556" i="4"/>
  <c r="Q36" i="9" s="1"/>
  <c r="C556" i="4"/>
  <c r="Q37" i="9" s="1"/>
  <c r="E557" i="4" l="1"/>
  <c r="R39" i="9" s="1"/>
  <c r="B557" i="4"/>
  <c r="R36" i="9" s="1"/>
  <c r="C557" i="4"/>
  <c r="R37" i="9" s="1"/>
  <c r="D557" i="4"/>
  <c r="R38" i="9" s="1"/>
  <c r="E558" i="4" l="1"/>
  <c r="S39" i="9" s="1"/>
  <c r="B558" i="4"/>
  <c r="S36" i="9" s="1"/>
  <c r="C558" i="4"/>
  <c r="S37" i="9" s="1"/>
  <c r="D558" i="4"/>
  <c r="S38" i="9" s="1"/>
  <c r="E559" i="4" l="1"/>
  <c r="T39" i="9" s="1"/>
  <c r="C559" i="4"/>
  <c r="T37" i="9" s="1"/>
  <c r="D559" i="4"/>
  <c r="T38" i="9" s="1"/>
  <c r="B559" i="4"/>
  <c r="T36" i="9" s="1"/>
  <c r="E560" i="4" l="1"/>
  <c r="U39" i="9" s="1"/>
  <c r="D560" i="4"/>
  <c r="U38" i="9" s="1"/>
  <c r="B560" i="4"/>
  <c r="U36" i="9" s="1"/>
  <c r="C560" i="4"/>
  <c r="U37" i="9" s="1"/>
  <c r="E561" i="4" l="1"/>
  <c r="V39" i="9" s="1"/>
  <c r="B561" i="4"/>
  <c r="V36" i="9" s="1"/>
  <c r="C561" i="4"/>
  <c r="V37" i="9" s="1"/>
  <c r="D561" i="4"/>
  <c r="V38" i="9" s="1"/>
  <c r="E562" i="4" l="1"/>
  <c r="W39" i="9" s="1"/>
  <c r="B562" i="4"/>
  <c r="W36" i="9" s="1"/>
  <c r="C562" i="4"/>
  <c r="W37" i="9" s="1"/>
  <c r="D562" i="4"/>
  <c r="W38" i="9" s="1"/>
  <c r="E563" i="4" l="1"/>
  <c r="X39" i="9" s="1"/>
  <c r="C563" i="4"/>
  <c r="X37" i="9" s="1"/>
  <c r="D563" i="4"/>
  <c r="X38" i="9" s="1"/>
  <c r="B563" i="4"/>
  <c r="X36" i="9" s="1"/>
  <c r="E564" i="4" l="1"/>
  <c r="Y39" i="9" s="1"/>
  <c r="D564" i="4"/>
  <c r="Y38" i="9" s="1"/>
  <c r="B564" i="4"/>
  <c r="Y36" i="9" s="1"/>
  <c r="C564" i="4"/>
  <c r="Y37" i="9" s="1"/>
  <c r="E565" i="4" l="1"/>
  <c r="Z39" i="9" s="1"/>
  <c r="B565" i="4"/>
  <c r="Z36" i="9" s="1"/>
  <c r="C565" i="4"/>
  <c r="Z37" i="9" s="1"/>
  <c r="D565" i="4"/>
  <c r="Z38" i="9" s="1"/>
  <c r="E566" i="4" l="1"/>
  <c r="AA39" i="9" s="1"/>
  <c r="B566" i="4"/>
  <c r="AA36" i="9" s="1"/>
  <c r="C566" i="4"/>
  <c r="AA37" i="9" s="1"/>
  <c r="D566" i="4"/>
  <c r="AA38" i="9" s="1"/>
  <c r="E567" i="4" l="1"/>
  <c r="AB39" i="9" s="1"/>
  <c r="C567" i="4"/>
  <c r="AB37" i="9" s="1"/>
  <c r="D567" i="4"/>
  <c r="AB38" i="9" s="1"/>
  <c r="B567" i="4"/>
  <c r="AB36" i="9" s="1"/>
  <c r="E568" i="4" l="1"/>
  <c r="AC39" i="9" s="1"/>
  <c r="D568" i="4"/>
  <c r="AC38" i="9" s="1"/>
  <c r="B568" i="4"/>
  <c r="AC36" i="9" s="1"/>
  <c r="C568" i="4"/>
  <c r="AC37" i="9" s="1"/>
  <c r="E569" i="4" l="1"/>
  <c r="AD39" i="9" s="1"/>
  <c r="B569" i="4"/>
  <c r="AD36" i="9" s="1"/>
  <c r="C569" i="4"/>
  <c r="AD37" i="9" s="1"/>
  <c r="D569" i="4"/>
  <c r="AD38" i="9" s="1"/>
  <c r="E570" i="4" l="1"/>
  <c r="C45" i="9" s="1"/>
  <c r="B570" i="4"/>
  <c r="C42" i="9" s="1"/>
  <c r="C570" i="4"/>
  <c r="C43" i="9" s="1"/>
  <c r="D570" i="4"/>
  <c r="C44" i="9" s="1"/>
  <c r="E571" i="4" l="1"/>
  <c r="D45" i="9" s="1"/>
  <c r="C571" i="4"/>
  <c r="D571" i="4"/>
  <c r="D44" i="9" s="1"/>
  <c r="B571" i="4"/>
  <c r="E572" i="4" l="1"/>
  <c r="E45" i="9" s="1"/>
  <c r="D572" i="4"/>
  <c r="E44" i="9" s="1"/>
  <c r="B572" i="4"/>
  <c r="C572" i="4"/>
  <c r="E573" i="4" l="1"/>
  <c r="F45" i="9" s="1"/>
  <c r="B573" i="4"/>
  <c r="C573" i="4"/>
  <c r="D573" i="4"/>
  <c r="F44" i="9" s="1"/>
  <c r="E574" i="4" l="1"/>
  <c r="G45" i="9" s="1"/>
  <c r="B574" i="4"/>
  <c r="C574" i="4"/>
  <c r="D574" i="4"/>
  <c r="G44" i="9" s="1"/>
  <c r="E575" i="4" l="1"/>
  <c r="H45" i="9" s="1"/>
  <c r="C575" i="4"/>
  <c r="D575" i="4"/>
  <c r="H44" i="9" s="1"/>
  <c r="B575" i="4"/>
  <c r="E576" i="4" l="1"/>
  <c r="I45" i="9" s="1"/>
  <c r="D576" i="4"/>
  <c r="I44" i="9" s="1"/>
  <c r="B576" i="4"/>
  <c r="C576" i="4"/>
  <c r="E577" i="4" l="1"/>
  <c r="J45" i="9" s="1"/>
  <c r="B577" i="4"/>
  <c r="C577" i="4"/>
  <c r="D577" i="4"/>
  <c r="J44" i="9" s="1"/>
  <c r="E578" i="4" l="1"/>
  <c r="K45" i="9" s="1"/>
  <c r="B578" i="4"/>
  <c r="C578" i="4"/>
  <c r="D578" i="4"/>
  <c r="K44" i="9" s="1"/>
  <c r="E579" i="4" l="1"/>
  <c r="L45" i="9" s="1"/>
  <c r="C579" i="4"/>
  <c r="D579" i="4"/>
  <c r="L44" i="9" s="1"/>
  <c r="B579" i="4"/>
  <c r="E580" i="4" l="1"/>
  <c r="M45" i="9" s="1"/>
  <c r="D580" i="4"/>
  <c r="M44" i="9" s="1"/>
  <c r="B580" i="4"/>
  <c r="C580" i="4"/>
  <c r="E581" i="4" l="1"/>
  <c r="N45" i="9" s="1"/>
  <c r="B581" i="4"/>
  <c r="C581" i="4"/>
  <c r="D581" i="4"/>
  <c r="N44" i="9" s="1"/>
  <c r="E582" i="4" l="1"/>
  <c r="O45" i="9" s="1"/>
  <c r="B582" i="4"/>
  <c r="C582" i="4"/>
  <c r="D582" i="4"/>
  <c r="O44" i="9" s="1"/>
  <c r="E583" i="4" l="1"/>
  <c r="P45" i="9" s="1"/>
  <c r="C583" i="4"/>
  <c r="D583" i="4"/>
  <c r="P44" i="9" s="1"/>
  <c r="B583" i="4"/>
  <c r="E584" i="4" l="1"/>
  <c r="Q45" i="9" s="1"/>
  <c r="D584" i="4"/>
  <c r="Q44" i="9" s="1"/>
  <c r="B584" i="4"/>
  <c r="C584" i="4"/>
  <c r="E585" i="4" l="1"/>
  <c r="R45" i="9" s="1"/>
  <c r="B585" i="4"/>
  <c r="C585" i="4"/>
  <c r="D585" i="4"/>
  <c r="R44" i="9" s="1"/>
  <c r="E586" i="4" l="1"/>
  <c r="S45" i="9" s="1"/>
  <c r="B586" i="4"/>
  <c r="C586" i="4"/>
  <c r="D586" i="4"/>
  <c r="S44" i="9" s="1"/>
  <c r="E587" i="4" l="1"/>
  <c r="T45" i="9" s="1"/>
  <c r="C587" i="4"/>
  <c r="D587" i="4"/>
  <c r="T44" i="9" s="1"/>
  <c r="B587" i="4"/>
  <c r="E588" i="4" l="1"/>
  <c r="U45" i="9" s="1"/>
  <c r="D588" i="4"/>
  <c r="U44" i="9" s="1"/>
  <c r="B588" i="4"/>
  <c r="C588" i="4"/>
  <c r="E589" i="4" l="1"/>
  <c r="V45" i="9" s="1"/>
  <c r="B589" i="4"/>
  <c r="C589" i="4"/>
  <c r="D589" i="4"/>
  <c r="V44" i="9" s="1"/>
  <c r="E590" i="4" l="1"/>
  <c r="W45" i="9" s="1"/>
  <c r="B590" i="4"/>
  <c r="C590" i="4"/>
  <c r="D590" i="4"/>
  <c r="W44" i="9" s="1"/>
  <c r="E591" i="4" l="1"/>
  <c r="X45" i="9" s="1"/>
  <c r="C591" i="4"/>
  <c r="D591" i="4"/>
  <c r="X44" i="9" s="1"/>
  <c r="B591" i="4"/>
  <c r="E592" i="4" l="1"/>
  <c r="Y45" i="9" s="1"/>
  <c r="D592" i="4"/>
  <c r="Y44" i="9" s="1"/>
  <c r="B592" i="4"/>
  <c r="C592" i="4"/>
  <c r="E593" i="4" l="1"/>
  <c r="Z45" i="9" s="1"/>
  <c r="B593" i="4"/>
  <c r="C593" i="4"/>
  <c r="D593" i="4"/>
  <c r="Z44" i="9" s="1"/>
  <c r="E594" i="4" l="1"/>
  <c r="AA45" i="9" s="1"/>
  <c r="B594" i="4"/>
  <c r="C594" i="4"/>
  <c r="D594" i="4"/>
  <c r="AA44" i="9" s="1"/>
  <c r="E595" i="4" l="1"/>
  <c r="AB45" i="9" s="1"/>
  <c r="C595" i="4"/>
  <c r="D595" i="4"/>
  <c r="AB44" i="9" s="1"/>
  <c r="B595" i="4"/>
  <c r="E596" i="4" l="1"/>
  <c r="AC45" i="9" s="1"/>
  <c r="D596" i="4"/>
  <c r="AC44" i="9" s="1"/>
  <c r="B596" i="4"/>
  <c r="C596" i="4"/>
  <c r="E597" i="4" l="1"/>
  <c r="AD45" i="9" s="1"/>
  <c r="B597" i="4"/>
  <c r="C597" i="4"/>
  <c r="D597" i="4"/>
  <c r="AD44" i="9" s="1"/>
  <c r="E598" i="4" l="1"/>
  <c r="C51" i="9" s="1"/>
  <c r="B598" i="4"/>
  <c r="C48" i="9" s="1"/>
  <c r="C598" i="4"/>
  <c r="C49" i="9" s="1"/>
  <c r="D598" i="4"/>
  <c r="C50" i="9" s="1"/>
  <c r="E599" i="4" l="1"/>
  <c r="D51" i="9" s="1"/>
  <c r="C599" i="4"/>
  <c r="D599" i="4"/>
  <c r="D50" i="9" s="1"/>
  <c r="B599" i="4"/>
  <c r="E600" i="4" l="1"/>
  <c r="E51" i="9" s="1"/>
  <c r="D600" i="4"/>
  <c r="E50" i="9" s="1"/>
  <c r="B600" i="4"/>
  <c r="C600" i="4"/>
  <c r="E601" i="4" l="1"/>
  <c r="F51" i="9" s="1"/>
  <c r="B601" i="4"/>
  <c r="C601" i="4"/>
  <c r="D601" i="4"/>
  <c r="F50" i="9" s="1"/>
  <c r="E602" i="4" l="1"/>
  <c r="G51" i="9" s="1"/>
  <c r="B602" i="4"/>
  <c r="C602" i="4"/>
  <c r="D602" i="4"/>
  <c r="G50" i="9" s="1"/>
  <c r="E603" i="4" l="1"/>
  <c r="H51" i="9" s="1"/>
  <c r="C603" i="4"/>
  <c r="D603" i="4"/>
  <c r="H50" i="9" s="1"/>
  <c r="B603" i="4"/>
  <c r="E604" i="4" l="1"/>
  <c r="I51" i="9" s="1"/>
  <c r="D604" i="4"/>
  <c r="I50" i="9" s="1"/>
  <c r="B604" i="4"/>
  <c r="C604" i="4"/>
  <c r="E605" i="4" l="1"/>
  <c r="J51" i="9" s="1"/>
  <c r="B605" i="4"/>
  <c r="C605" i="4"/>
  <c r="D605" i="4"/>
  <c r="J50" i="9" s="1"/>
  <c r="E606" i="4" l="1"/>
  <c r="K51" i="9" s="1"/>
  <c r="B606" i="4"/>
  <c r="C606" i="4"/>
  <c r="D606" i="4"/>
  <c r="K50" i="9" s="1"/>
  <c r="E607" i="4" l="1"/>
  <c r="L51" i="9" s="1"/>
  <c r="C607" i="4"/>
  <c r="D607" i="4"/>
  <c r="L50" i="9" s="1"/>
  <c r="B607" i="4"/>
  <c r="E608" i="4" l="1"/>
  <c r="M51" i="9" s="1"/>
  <c r="D608" i="4"/>
  <c r="M50" i="9" s="1"/>
  <c r="B608" i="4"/>
  <c r="C608" i="4"/>
  <c r="E609" i="4" l="1"/>
  <c r="N51" i="9" s="1"/>
  <c r="B609" i="4"/>
  <c r="C609" i="4"/>
  <c r="D609" i="4"/>
  <c r="N50" i="9" s="1"/>
  <c r="E610" i="4" l="1"/>
  <c r="O51" i="9" s="1"/>
  <c r="B610" i="4"/>
  <c r="C610" i="4"/>
  <c r="D610" i="4"/>
  <c r="O50" i="9" s="1"/>
  <c r="E611" i="4" l="1"/>
  <c r="P51" i="9" s="1"/>
  <c r="C611" i="4"/>
  <c r="D611" i="4"/>
  <c r="P50" i="9" s="1"/>
  <c r="B611" i="4"/>
  <c r="E612" i="4" l="1"/>
  <c r="Q51" i="9" s="1"/>
  <c r="D612" i="4"/>
  <c r="Q50" i="9" s="1"/>
  <c r="B612" i="4"/>
  <c r="C612" i="4"/>
  <c r="E613" i="4" l="1"/>
  <c r="R51" i="9" s="1"/>
  <c r="B613" i="4"/>
  <c r="C613" i="4"/>
  <c r="D613" i="4"/>
  <c r="R50" i="9" s="1"/>
  <c r="E614" i="4" l="1"/>
  <c r="S51" i="9" s="1"/>
  <c r="B614" i="4"/>
  <c r="C614" i="4"/>
  <c r="D614" i="4"/>
  <c r="S50" i="9" s="1"/>
  <c r="E615" i="4" l="1"/>
  <c r="T51" i="9" s="1"/>
  <c r="C615" i="4"/>
  <c r="D615" i="4"/>
  <c r="T50" i="9" s="1"/>
  <c r="B615" i="4"/>
  <c r="E616" i="4" l="1"/>
  <c r="U51" i="9" s="1"/>
  <c r="D616" i="4"/>
  <c r="U50" i="9" s="1"/>
  <c r="B616" i="4"/>
  <c r="C616" i="4"/>
  <c r="E617" i="4" l="1"/>
  <c r="V51" i="9" s="1"/>
  <c r="B617" i="4"/>
  <c r="C617" i="4"/>
  <c r="D617" i="4"/>
  <c r="V50" i="9" s="1"/>
  <c r="E618" i="4" l="1"/>
  <c r="W51" i="9" s="1"/>
  <c r="B618" i="4"/>
  <c r="C618" i="4"/>
  <c r="D618" i="4"/>
  <c r="W50" i="9" s="1"/>
  <c r="E619" i="4" l="1"/>
  <c r="X51" i="9" s="1"/>
  <c r="C619" i="4"/>
  <c r="D619" i="4"/>
  <c r="X50" i="9" s="1"/>
  <c r="B619" i="4"/>
  <c r="E620" i="4" l="1"/>
  <c r="Y51" i="9" s="1"/>
  <c r="D620" i="4"/>
  <c r="Y50" i="9" s="1"/>
  <c r="B620" i="4"/>
  <c r="C620" i="4"/>
  <c r="E621" i="4" l="1"/>
  <c r="Z51" i="9" s="1"/>
  <c r="B621" i="4"/>
  <c r="C621" i="4"/>
  <c r="D621" i="4"/>
  <c r="Z50" i="9" s="1"/>
  <c r="E622" i="4" l="1"/>
  <c r="AA51" i="9" s="1"/>
  <c r="B622" i="4"/>
  <c r="C622" i="4"/>
  <c r="D622" i="4"/>
  <c r="AA50" i="9" s="1"/>
  <c r="E623" i="4" l="1"/>
  <c r="AB51" i="9" s="1"/>
  <c r="C623" i="4"/>
  <c r="D623" i="4"/>
  <c r="AB50" i="9" s="1"/>
  <c r="B623" i="4"/>
  <c r="E624" i="4" l="1"/>
  <c r="AC51" i="9" s="1"/>
  <c r="D624" i="4"/>
  <c r="AC50" i="9" s="1"/>
  <c r="B624" i="4"/>
  <c r="C624" i="4"/>
  <c r="E625" i="4" l="1"/>
  <c r="AD51" i="9" s="1"/>
  <c r="B625" i="4"/>
  <c r="C625" i="4"/>
  <c r="D625" i="4"/>
  <c r="AD50" i="9" s="1"/>
  <c r="E626" i="4" l="1"/>
  <c r="C57" i="9" s="1"/>
  <c r="B626" i="4"/>
  <c r="C54" i="9" s="1"/>
  <c r="C626" i="4"/>
  <c r="C55" i="9" s="1"/>
  <c r="D626" i="4"/>
  <c r="C56" i="9" s="1"/>
  <c r="E627" i="4" l="1"/>
  <c r="D57" i="9" s="1"/>
  <c r="D627" i="4"/>
  <c r="D56" i="9" s="1"/>
  <c r="C627" i="4"/>
  <c r="B627" i="4"/>
  <c r="E628" i="4" l="1"/>
  <c r="E57" i="9" s="1"/>
  <c r="B628" i="4"/>
  <c r="C628" i="4"/>
  <c r="D628" i="4"/>
  <c r="E56" i="9" s="1"/>
  <c r="E629" i="4" l="1"/>
  <c r="F57" i="9" s="1"/>
  <c r="B629" i="4"/>
  <c r="C629" i="4"/>
  <c r="D629" i="4"/>
  <c r="F56" i="9" s="1"/>
  <c r="E630" i="4" l="1"/>
  <c r="G57" i="9" s="1"/>
  <c r="C630" i="4"/>
  <c r="D630" i="4"/>
  <c r="G56" i="9" s="1"/>
  <c r="B630" i="4"/>
  <c r="E631" i="4" l="1"/>
  <c r="H57" i="9" s="1"/>
  <c r="D631" i="4"/>
  <c r="H56" i="9" s="1"/>
  <c r="B631" i="4"/>
  <c r="C631" i="4"/>
  <c r="E632" i="4" l="1"/>
  <c r="I57" i="9" s="1"/>
  <c r="B632" i="4"/>
  <c r="D632" i="4"/>
  <c r="I56" i="9" s="1"/>
  <c r="C632" i="4"/>
  <c r="E633" i="4" l="1"/>
  <c r="J57" i="9" s="1"/>
  <c r="B633" i="4"/>
  <c r="C633" i="4"/>
  <c r="D633" i="4"/>
  <c r="J56" i="9" s="1"/>
  <c r="E634" i="4" l="1"/>
  <c r="K57" i="9" s="1"/>
  <c r="C634" i="4"/>
  <c r="D634" i="4"/>
  <c r="K56" i="9" s="1"/>
  <c r="B634" i="4"/>
  <c r="E635" i="4" l="1"/>
  <c r="L57" i="9" s="1"/>
  <c r="D635" i="4"/>
  <c r="L56" i="9" s="1"/>
  <c r="C635" i="4"/>
  <c r="B635" i="4"/>
  <c r="E636" i="4" l="1"/>
  <c r="M57" i="9" s="1"/>
  <c r="B636" i="4"/>
  <c r="C636" i="4"/>
  <c r="D636" i="4"/>
  <c r="M56" i="9" s="1"/>
  <c r="E637" i="4" l="1"/>
  <c r="N57" i="9" s="1"/>
  <c r="B637" i="4"/>
  <c r="C637" i="4"/>
  <c r="D637" i="4"/>
  <c r="N56" i="9" s="1"/>
  <c r="E638" i="4" l="1"/>
  <c r="O57" i="9" s="1"/>
  <c r="C638" i="4"/>
  <c r="D638" i="4"/>
  <c r="O56" i="9" s="1"/>
  <c r="B638" i="4"/>
  <c r="E639" i="4" l="1"/>
  <c r="P57" i="9" s="1"/>
  <c r="D639" i="4"/>
  <c r="P56" i="9" s="1"/>
  <c r="B639" i="4"/>
  <c r="C639" i="4"/>
  <c r="E640" i="4" l="1"/>
  <c r="Q57" i="9" s="1"/>
  <c r="B640" i="4"/>
  <c r="D640" i="4"/>
  <c r="Q56" i="9" s="1"/>
  <c r="C640" i="4"/>
  <c r="E641" i="4" l="1"/>
  <c r="R57" i="9" s="1"/>
  <c r="B641" i="4"/>
  <c r="C641" i="4"/>
  <c r="D641" i="4"/>
  <c r="R56" i="9" s="1"/>
  <c r="E642" i="4" l="1"/>
  <c r="S57" i="9" s="1"/>
  <c r="C642" i="4"/>
  <c r="D642" i="4"/>
  <c r="S56" i="9" s="1"/>
  <c r="B642" i="4"/>
  <c r="E643" i="4" l="1"/>
  <c r="T57" i="9" s="1"/>
  <c r="D643" i="4"/>
  <c r="T56" i="9" s="1"/>
  <c r="C643" i="4"/>
  <c r="B643" i="4"/>
  <c r="E644" i="4" l="1"/>
  <c r="U57" i="9" s="1"/>
  <c r="B644" i="4"/>
  <c r="C644" i="4"/>
  <c r="D644" i="4"/>
  <c r="U56" i="9" s="1"/>
  <c r="E645" i="4" l="1"/>
  <c r="V57" i="9" s="1"/>
  <c r="B645" i="4"/>
  <c r="C645" i="4"/>
  <c r="D645" i="4"/>
  <c r="V56" i="9" s="1"/>
  <c r="E646" i="4" l="1"/>
  <c r="W57" i="9" s="1"/>
  <c r="C646" i="4"/>
  <c r="D646" i="4"/>
  <c r="W56" i="9" s="1"/>
  <c r="B646" i="4"/>
  <c r="E647" i="4" l="1"/>
  <c r="X57" i="9" s="1"/>
  <c r="D647" i="4"/>
  <c r="X56" i="9" s="1"/>
  <c r="B647" i="4"/>
  <c r="C647" i="4"/>
  <c r="E648" i="4" l="1"/>
  <c r="Y57" i="9" s="1"/>
  <c r="B648" i="4"/>
  <c r="D648" i="4"/>
  <c r="Y56" i="9" s="1"/>
  <c r="C648" i="4"/>
  <c r="E649" i="4" l="1"/>
  <c r="Z57" i="9" s="1"/>
  <c r="B649" i="4"/>
  <c r="C649" i="4"/>
  <c r="D649" i="4"/>
  <c r="Z56" i="9" s="1"/>
  <c r="E650" i="4" l="1"/>
  <c r="AA57" i="9" s="1"/>
  <c r="C650" i="4"/>
  <c r="D650" i="4"/>
  <c r="AA56" i="9" s="1"/>
  <c r="B650" i="4"/>
  <c r="E651" i="4" l="1"/>
  <c r="AB57" i="9" s="1"/>
  <c r="D651" i="4"/>
  <c r="AB56" i="9" s="1"/>
  <c r="C651" i="4"/>
  <c r="B651" i="4"/>
  <c r="E652" i="4" l="1"/>
  <c r="AC57" i="9" s="1"/>
  <c r="B652" i="4"/>
  <c r="C652" i="4"/>
  <c r="D652" i="4"/>
  <c r="AC56" i="9" s="1"/>
  <c r="E653" i="4" l="1"/>
  <c r="AD57" i="9" s="1"/>
  <c r="B653" i="4"/>
  <c r="C653" i="4"/>
  <c r="D653" i="4"/>
  <c r="AD56" i="9" s="1"/>
  <c r="E654" i="4" l="1"/>
  <c r="C63" i="9" s="1"/>
  <c r="C654" i="4"/>
  <c r="C61" i="9" s="1"/>
  <c r="D654" i="4"/>
  <c r="C62" i="9" s="1"/>
  <c r="B654" i="4"/>
  <c r="C60" i="9" s="1"/>
  <c r="E655" i="4" l="1"/>
  <c r="D63" i="9" s="1"/>
  <c r="B655" i="4"/>
  <c r="C655" i="4"/>
  <c r="D655" i="4"/>
  <c r="D62" i="9" s="1"/>
  <c r="E656" i="4" l="1"/>
  <c r="E63" i="9" s="1"/>
  <c r="B656" i="4"/>
  <c r="C656" i="4"/>
  <c r="D656" i="4"/>
  <c r="E62" i="9" s="1"/>
  <c r="E657" i="4" l="1"/>
  <c r="F63" i="9" s="1"/>
  <c r="C657" i="4"/>
  <c r="D657" i="4"/>
  <c r="F62" i="9" s="1"/>
  <c r="B657" i="4"/>
  <c r="E658" i="4" l="1"/>
  <c r="G63" i="9" s="1"/>
  <c r="D658" i="4"/>
  <c r="G62" i="9" s="1"/>
  <c r="B658" i="4"/>
  <c r="C658" i="4"/>
  <c r="E659" i="4" l="1"/>
  <c r="H63" i="9" s="1"/>
  <c r="B659" i="4"/>
  <c r="C659" i="4"/>
  <c r="D659" i="4"/>
  <c r="H62" i="9" s="1"/>
  <c r="E660" i="4" l="1"/>
  <c r="I63" i="9" s="1"/>
  <c r="B660" i="4"/>
  <c r="C660" i="4"/>
  <c r="D660" i="4"/>
  <c r="I62" i="9" s="1"/>
  <c r="E661" i="4" l="1"/>
  <c r="J63" i="9" s="1"/>
  <c r="C661" i="4"/>
  <c r="D661" i="4"/>
  <c r="J62" i="9" s="1"/>
  <c r="B661" i="4"/>
  <c r="E662" i="4" l="1"/>
  <c r="K63" i="9" s="1"/>
  <c r="D662" i="4"/>
  <c r="K62" i="9" s="1"/>
  <c r="B662" i="4"/>
  <c r="C662" i="4"/>
  <c r="E663" i="4" l="1"/>
  <c r="L63" i="9" s="1"/>
  <c r="B663" i="4"/>
  <c r="C663" i="4"/>
  <c r="D663" i="4"/>
  <c r="L62" i="9" s="1"/>
  <c r="E664" i="4" l="1"/>
  <c r="M63" i="9" s="1"/>
  <c r="B664" i="4"/>
  <c r="C664" i="4"/>
  <c r="D664" i="4"/>
  <c r="M62" i="9" s="1"/>
  <c r="E665" i="4" l="1"/>
  <c r="N63" i="9" s="1"/>
  <c r="C665" i="4"/>
  <c r="D665" i="4"/>
  <c r="N62" i="9" s="1"/>
  <c r="B665" i="4"/>
  <c r="E666" i="4" l="1"/>
  <c r="O63" i="9" s="1"/>
  <c r="D666" i="4"/>
  <c r="O62" i="9" s="1"/>
  <c r="B666" i="4"/>
  <c r="C666" i="4"/>
  <c r="E667" i="4" l="1"/>
  <c r="P63" i="9" s="1"/>
  <c r="B667" i="4"/>
  <c r="C667" i="4"/>
  <c r="D667" i="4"/>
  <c r="P62" i="9" s="1"/>
  <c r="E668" i="4" l="1"/>
  <c r="Q63" i="9" s="1"/>
  <c r="B668" i="4"/>
  <c r="C668" i="4"/>
  <c r="D668" i="4"/>
  <c r="Q62" i="9" s="1"/>
  <c r="E669" i="4" l="1"/>
  <c r="R63" i="9" s="1"/>
  <c r="C669" i="4"/>
  <c r="D669" i="4"/>
  <c r="R62" i="9" s="1"/>
  <c r="B669" i="4"/>
  <c r="E670" i="4" l="1"/>
  <c r="S63" i="9" s="1"/>
  <c r="D670" i="4"/>
  <c r="S62" i="9" s="1"/>
  <c r="B670" i="4"/>
  <c r="C670" i="4"/>
  <c r="E671" i="4" l="1"/>
  <c r="T63" i="9" s="1"/>
  <c r="B671" i="4"/>
  <c r="C671" i="4"/>
  <c r="D671" i="4"/>
  <c r="T62" i="9" s="1"/>
  <c r="E672" i="4" l="1"/>
  <c r="U63" i="9" s="1"/>
  <c r="B672" i="4"/>
  <c r="C672" i="4"/>
  <c r="D672" i="4"/>
  <c r="U62" i="9" s="1"/>
  <c r="E673" i="4" l="1"/>
  <c r="V63" i="9" s="1"/>
  <c r="C673" i="4"/>
  <c r="D673" i="4"/>
  <c r="V62" i="9" s="1"/>
  <c r="B673" i="4"/>
  <c r="E674" i="4" l="1"/>
  <c r="W63" i="9" s="1"/>
  <c r="D674" i="4"/>
  <c r="W62" i="9" s="1"/>
  <c r="B674" i="4"/>
  <c r="C674" i="4"/>
  <c r="E675" i="4" l="1"/>
  <c r="X63" i="9" s="1"/>
  <c r="B675" i="4"/>
  <c r="C675" i="4"/>
  <c r="D675" i="4"/>
  <c r="X62" i="9" s="1"/>
  <c r="E676" i="4" l="1"/>
  <c r="Y63" i="9" s="1"/>
  <c r="B676" i="4"/>
  <c r="C676" i="4"/>
  <c r="D676" i="4"/>
  <c r="Y62" i="9" s="1"/>
  <c r="E677" i="4" l="1"/>
  <c r="Z63" i="9" s="1"/>
  <c r="C677" i="4"/>
  <c r="D677" i="4"/>
  <c r="Z62" i="9" s="1"/>
  <c r="B677" i="4"/>
  <c r="E678" i="4" l="1"/>
  <c r="AA63" i="9" s="1"/>
  <c r="D678" i="4"/>
  <c r="AA62" i="9" s="1"/>
  <c r="B678" i="4"/>
  <c r="C678" i="4"/>
  <c r="E679" i="4" l="1"/>
  <c r="AB63" i="9" s="1"/>
  <c r="B679" i="4"/>
  <c r="C679" i="4"/>
  <c r="D679" i="4"/>
  <c r="AB62" i="9" s="1"/>
  <c r="E680" i="4" l="1"/>
  <c r="AC63" i="9" s="1"/>
  <c r="B680" i="4"/>
  <c r="C680" i="4"/>
  <c r="D680" i="4"/>
  <c r="AC62" i="9" s="1"/>
  <c r="E681" i="4" l="1"/>
  <c r="AD63" i="9" s="1"/>
  <c r="C681" i="4"/>
  <c r="D681" i="4"/>
  <c r="AD62" i="9" s="1"/>
  <c r="B681" i="4"/>
  <c r="E682" i="4" l="1"/>
  <c r="C69" i="9" s="1"/>
  <c r="D682" i="4"/>
  <c r="C68" i="9" s="1"/>
  <c r="B682" i="4"/>
  <c r="C66" i="9" s="1"/>
  <c r="C682" i="4"/>
  <c r="C67" i="9" s="1"/>
  <c r="E683" i="4" l="1"/>
  <c r="D69" i="9" s="1"/>
  <c r="B683" i="4"/>
  <c r="C683" i="4"/>
  <c r="D683" i="4"/>
  <c r="D68" i="9" s="1"/>
  <c r="E684" i="4" l="1"/>
  <c r="E69" i="9" s="1"/>
  <c r="B684" i="4"/>
  <c r="C684" i="4"/>
  <c r="D684" i="4"/>
  <c r="E68" i="9" s="1"/>
  <c r="E685" i="4" l="1"/>
  <c r="F69" i="9" s="1"/>
  <c r="C685" i="4"/>
  <c r="D685" i="4"/>
  <c r="F68" i="9" s="1"/>
  <c r="B685" i="4"/>
  <c r="E686" i="4" l="1"/>
  <c r="G69" i="9" s="1"/>
  <c r="D686" i="4"/>
  <c r="G68" i="9" s="1"/>
  <c r="B686" i="4"/>
  <c r="C686" i="4"/>
  <c r="E687" i="4" l="1"/>
  <c r="H69" i="9" s="1"/>
  <c r="B687" i="4"/>
  <c r="C687" i="4"/>
  <c r="D687" i="4"/>
  <c r="H68" i="9" s="1"/>
  <c r="E688" i="4" l="1"/>
  <c r="I69" i="9" s="1"/>
  <c r="B688" i="4"/>
  <c r="C688" i="4"/>
  <c r="D688" i="4"/>
  <c r="I68" i="9" s="1"/>
  <c r="E689" i="4" l="1"/>
  <c r="J69" i="9" s="1"/>
  <c r="C689" i="4"/>
  <c r="D689" i="4"/>
  <c r="J68" i="9" s="1"/>
  <c r="B689" i="4"/>
  <c r="E690" i="4" l="1"/>
  <c r="K69" i="9" s="1"/>
  <c r="D690" i="4"/>
  <c r="K68" i="9" s="1"/>
  <c r="B690" i="4"/>
  <c r="C690" i="4"/>
  <c r="E691" i="4" l="1"/>
  <c r="L69" i="9" s="1"/>
  <c r="B691" i="4"/>
  <c r="C691" i="4"/>
  <c r="D691" i="4"/>
  <c r="L68" i="9" s="1"/>
  <c r="E692" i="4" l="1"/>
  <c r="M69" i="9" s="1"/>
  <c r="B692" i="4"/>
  <c r="C692" i="4"/>
  <c r="D692" i="4"/>
  <c r="M68" i="9" s="1"/>
  <c r="E693" i="4" l="1"/>
  <c r="N69" i="9" s="1"/>
  <c r="C693" i="4"/>
  <c r="D693" i="4"/>
  <c r="N68" i="9" s="1"/>
  <c r="B693" i="4"/>
  <c r="E694" i="4" l="1"/>
  <c r="O69" i="9" s="1"/>
  <c r="D694" i="4"/>
  <c r="O68" i="9" s="1"/>
  <c r="B694" i="4"/>
  <c r="C694" i="4"/>
  <c r="E695" i="4" l="1"/>
  <c r="P69" i="9" s="1"/>
  <c r="B695" i="4"/>
  <c r="C695" i="4"/>
  <c r="D695" i="4"/>
  <c r="P68" i="9" s="1"/>
  <c r="E696" i="4" l="1"/>
  <c r="Q69" i="9" s="1"/>
  <c r="B696" i="4"/>
  <c r="C696" i="4"/>
  <c r="D696" i="4"/>
  <c r="Q68" i="9" s="1"/>
  <c r="E697" i="4" l="1"/>
  <c r="R69" i="9" s="1"/>
  <c r="C697" i="4"/>
  <c r="D697" i="4"/>
  <c r="R68" i="9" s="1"/>
  <c r="B697" i="4"/>
  <c r="E698" i="4" l="1"/>
  <c r="S69" i="9" s="1"/>
  <c r="D698" i="4"/>
  <c r="S68" i="9" s="1"/>
  <c r="B698" i="4"/>
  <c r="C698" i="4"/>
  <c r="E699" i="4" l="1"/>
  <c r="T69" i="9" s="1"/>
  <c r="B699" i="4"/>
  <c r="C699" i="4"/>
  <c r="D699" i="4"/>
  <c r="T68" i="9" s="1"/>
  <c r="E700" i="4" l="1"/>
  <c r="U69" i="9" s="1"/>
  <c r="B700" i="4"/>
  <c r="C700" i="4"/>
  <c r="D700" i="4"/>
  <c r="U68" i="9" s="1"/>
  <c r="E701" i="4" l="1"/>
  <c r="V69" i="9" s="1"/>
  <c r="C701" i="4"/>
  <c r="D701" i="4"/>
  <c r="V68" i="9" s="1"/>
  <c r="B701" i="4"/>
  <c r="E702" i="4" l="1"/>
  <c r="W69" i="9" s="1"/>
  <c r="D702" i="4"/>
  <c r="W68" i="9" s="1"/>
  <c r="B702" i="4"/>
  <c r="C702" i="4"/>
  <c r="E703" i="4" l="1"/>
  <c r="X69" i="9" s="1"/>
  <c r="B703" i="4"/>
  <c r="C703" i="4"/>
  <c r="D703" i="4"/>
  <c r="X68" i="9" s="1"/>
  <c r="E704" i="4" l="1"/>
  <c r="Y69" i="9" s="1"/>
  <c r="B704" i="4"/>
  <c r="C704" i="4"/>
  <c r="D704" i="4"/>
  <c r="Y68" i="9" s="1"/>
  <c r="E705" i="4" l="1"/>
  <c r="Z69" i="9" s="1"/>
  <c r="C705" i="4"/>
  <c r="D705" i="4"/>
  <c r="Z68" i="9" s="1"/>
  <c r="B705" i="4"/>
  <c r="E706" i="4" l="1"/>
  <c r="AA69" i="9" s="1"/>
  <c r="D706" i="4"/>
  <c r="AA68" i="9" s="1"/>
  <c r="B706" i="4"/>
  <c r="C706" i="4"/>
  <c r="E707" i="4" l="1"/>
  <c r="AB69" i="9" s="1"/>
  <c r="B707" i="4"/>
  <c r="C707" i="4"/>
  <c r="D707" i="4"/>
  <c r="AB68" i="9" s="1"/>
  <c r="E708" i="4" l="1"/>
  <c r="AC69" i="9" s="1"/>
  <c r="B708" i="4"/>
  <c r="C708" i="4"/>
  <c r="D708" i="4"/>
  <c r="AC68" i="9" s="1"/>
  <c r="E709" i="4" l="1"/>
  <c r="AD69" i="9" s="1"/>
  <c r="C709" i="4"/>
  <c r="D709" i="4"/>
  <c r="AD68" i="9" s="1"/>
  <c r="B709" i="4"/>
  <c r="E710" i="4" l="1"/>
  <c r="C75" i="9" s="1"/>
  <c r="D710" i="4"/>
  <c r="C74" i="9" s="1"/>
  <c r="B710" i="4"/>
  <c r="C72" i="9" s="1"/>
  <c r="C710" i="4"/>
  <c r="C73" i="9" s="1"/>
  <c r="E711" i="4" l="1"/>
  <c r="D75" i="9" s="1"/>
  <c r="B711" i="4"/>
  <c r="C711" i="4"/>
  <c r="D711" i="4"/>
  <c r="D74" i="9" s="1"/>
  <c r="E712" i="4" l="1"/>
  <c r="E75" i="9" s="1"/>
  <c r="B712" i="4"/>
  <c r="C712" i="4"/>
  <c r="D712" i="4"/>
  <c r="E74" i="9" s="1"/>
  <c r="E713" i="4" l="1"/>
  <c r="F75" i="9" s="1"/>
  <c r="C713" i="4"/>
  <c r="D713" i="4"/>
  <c r="F74" i="9" s="1"/>
  <c r="B713" i="4"/>
  <c r="E714" i="4" l="1"/>
  <c r="G75" i="9" s="1"/>
  <c r="D714" i="4"/>
  <c r="G74" i="9" s="1"/>
  <c r="B714" i="4"/>
  <c r="C714" i="4"/>
  <c r="E715" i="4" l="1"/>
  <c r="H75" i="9" s="1"/>
  <c r="B715" i="4"/>
  <c r="C715" i="4"/>
  <c r="D715" i="4"/>
  <c r="H74" i="9" s="1"/>
  <c r="E716" i="4" l="1"/>
  <c r="I75" i="9" s="1"/>
  <c r="B716" i="4"/>
  <c r="C716" i="4"/>
  <c r="D716" i="4"/>
  <c r="I74" i="9" s="1"/>
  <c r="E717" i="4" l="1"/>
  <c r="J75" i="9" s="1"/>
  <c r="C717" i="4"/>
  <c r="D717" i="4"/>
  <c r="J74" i="9" s="1"/>
  <c r="B717" i="4"/>
  <c r="E718" i="4" l="1"/>
  <c r="K75" i="9" s="1"/>
  <c r="D718" i="4"/>
  <c r="K74" i="9" s="1"/>
  <c r="B718" i="4"/>
  <c r="C718" i="4"/>
  <c r="E719" i="4" l="1"/>
  <c r="L75" i="9" s="1"/>
  <c r="B719" i="4"/>
  <c r="C719" i="4"/>
  <c r="D719" i="4"/>
  <c r="L74" i="9" s="1"/>
  <c r="E720" i="4" l="1"/>
  <c r="M75" i="9" s="1"/>
  <c r="B720" i="4"/>
  <c r="C720" i="4"/>
  <c r="D720" i="4"/>
  <c r="M74" i="9" s="1"/>
  <c r="E721" i="4" l="1"/>
  <c r="N75" i="9" s="1"/>
  <c r="C721" i="4"/>
  <c r="D721" i="4"/>
  <c r="N74" i="9" s="1"/>
  <c r="B721" i="4"/>
  <c r="E722" i="4" l="1"/>
  <c r="O75" i="9" s="1"/>
  <c r="D722" i="4"/>
  <c r="O74" i="9" s="1"/>
  <c r="B722" i="4"/>
  <c r="C722" i="4"/>
  <c r="E723" i="4" l="1"/>
  <c r="P75" i="9" s="1"/>
  <c r="B723" i="4"/>
  <c r="C723" i="4"/>
  <c r="D723" i="4"/>
  <c r="P74" i="9" s="1"/>
  <c r="E724" i="4" l="1"/>
  <c r="Q75" i="9" s="1"/>
  <c r="B724" i="4"/>
  <c r="C724" i="4"/>
  <c r="D724" i="4"/>
  <c r="Q74" i="9" s="1"/>
  <c r="E725" i="4" l="1"/>
  <c r="R75" i="9" s="1"/>
  <c r="C725" i="4"/>
  <c r="D725" i="4"/>
  <c r="R74" i="9" s="1"/>
  <c r="B725" i="4"/>
  <c r="E726" i="4" l="1"/>
  <c r="S75" i="9" s="1"/>
  <c r="D726" i="4"/>
  <c r="S74" i="9" s="1"/>
  <c r="B726" i="4"/>
  <c r="C726" i="4"/>
  <c r="E727" i="4" l="1"/>
  <c r="T75" i="9" s="1"/>
  <c r="B727" i="4"/>
  <c r="C727" i="4"/>
  <c r="D727" i="4"/>
  <c r="T74" i="9" s="1"/>
  <c r="E728" i="4" l="1"/>
  <c r="U75" i="9" s="1"/>
  <c r="B728" i="4"/>
  <c r="C728" i="4"/>
  <c r="D728" i="4"/>
  <c r="U74" i="9" s="1"/>
  <c r="E729" i="4" l="1"/>
  <c r="V75" i="9" s="1"/>
  <c r="C729" i="4"/>
  <c r="D729" i="4"/>
  <c r="V74" i="9" s="1"/>
  <c r="B729" i="4"/>
  <c r="E730" i="4" l="1"/>
  <c r="W75" i="9" s="1"/>
  <c r="D730" i="4"/>
  <c r="W74" i="9" s="1"/>
  <c r="B730" i="4"/>
  <c r="C730" i="4"/>
  <c r="E731" i="4" l="1"/>
  <c r="X75" i="9" s="1"/>
  <c r="B731" i="4"/>
  <c r="C731" i="4"/>
  <c r="D731" i="4"/>
  <c r="X74" i="9" s="1"/>
  <c r="E732" i="4" l="1"/>
  <c r="Y75" i="9" s="1"/>
  <c r="B732" i="4"/>
  <c r="C732" i="4"/>
  <c r="D732" i="4"/>
  <c r="Y74" i="9" s="1"/>
  <c r="E733" i="4" l="1"/>
  <c r="Z75" i="9" s="1"/>
  <c r="C733" i="4"/>
  <c r="D733" i="4"/>
  <c r="Z74" i="9" s="1"/>
  <c r="B733" i="4"/>
  <c r="E734" i="4" l="1"/>
  <c r="AA75" i="9" s="1"/>
  <c r="D734" i="4"/>
  <c r="AA74" i="9" s="1"/>
  <c r="B734" i="4"/>
  <c r="C734" i="4"/>
  <c r="E735" i="4" l="1"/>
  <c r="AB75" i="9" s="1"/>
  <c r="B735" i="4"/>
  <c r="C735" i="4"/>
  <c r="D735" i="4"/>
  <c r="AB74" i="9" s="1"/>
  <c r="E736" i="4" l="1"/>
  <c r="AC75" i="9" s="1"/>
  <c r="B736" i="4"/>
  <c r="C736" i="4"/>
  <c r="D736" i="4"/>
  <c r="AC74" i="9" s="1"/>
  <c r="E737" i="4" l="1"/>
  <c r="AD75" i="9" s="1"/>
  <c r="C737" i="4"/>
  <c r="D737" i="4"/>
  <c r="AD74" i="9" s="1"/>
  <c r="B737" i="4"/>
  <c r="E738" i="4" l="1"/>
  <c r="C81" i="9" s="1"/>
  <c r="D738" i="4"/>
  <c r="C80" i="9" s="1"/>
  <c r="B738" i="4"/>
  <c r="C78" i="9" s="1"/>
  <c r="C738" i="4"/>
  <c r="C79" i="9" s="1"/>
  <c r="E739" i="4" l="1"/>
  <c r="D81" i="9" s="1"/>
  <c r="B739" i="4"/>
  <c r="C739" i="4"/>
  <c r="D739" i="4"/>
  <c r="D80" i="9" s="1"/>
  <c r="E740" i="4" l="1"/>
  <c r="E81" i="9" s="1"/>
  <c r="B740" i="4"/>
  <c r="C740" i="4"/>
  <c r="D740" i="4"/>
  <c r="E80" i="9" s="1"/>
  <c r="E741" i="4" l="1"/>
  <c r="F81" i="9" s="1"/>
  <c r="C741" i="4"/>
  <c r="D741" i="4"/>
  <c r="F80" i="9" s="1"/>
  <c r="B741" i="4"/>
  <c r="E742" i="4" l="1"/>
  <c r="G81" i="9" s="1"/>
  <c r="D742" i="4"/>
  <c r="G80" i="9" s="1"/>
  <c r="B742" i="4"/>
  <c r="C742" i="4"/>
  <c r="E743" i="4" l="1"/>
  <c r="H81" i="9" s="1"/>
  <c r="B743" i="4"/>
  <c r="C743" i="4"/>
  <c r="D743" i="4"/>
  <c r="H80" i="9" s="1"/>
  <c r="E744" i="4" l="1"/>
  <c r="I81" i="9" s="1"/>
  <c r="B744" i="4"/>
  <c r="C744" i="4"/>
  <c r="D744" i="4"/>
  <c r="I80" i="9" s="1"/>
  <c r="E745" i="4" l="1"/>
  <c r="J81" i="9" s="1"/>
  <c r="BY126" i="9"/>
  <c r="BY131" i="9"/>
  <c r="BY110" i="9"/>
  <c r="BY104" i="9"/>
  <c r="BY79" i="9"/>
  <c r="BY26" i="9"/>
  <c r="BY105" i="9"/>
  <c r="BY64" i="9"/>
  <c r="BY89" i="9"/>
  <c r="BY90" i="9"/>
  <c r="BY125" i="9"/>
  <c r="BY52" i="9"/>
  <c r="BY113" i="9"/>
  <c r="BY73" i="9"/>
  <c r="BY117" i="9"/>
  <c r="BY30" i="9"/>
  <c r="BY118" i="9"/>
  <c r="BY132" i="9"/>
  <c r="BY29" i="9"/>
  <c r="BY94" i="9"/>
  <c r="BY133" i="9"/>
  <c r="BY71" i="9"/>
  <c r="BY58" i="9"/>
  <c r="BY28" i="9"/>
  <c r="BY95" i="9"/>
  <c r="BY24" i="9"/>
  <c r="BY65" i="9"/>
  <c r="BY27" i="9"/>
  <c r="BY100" i="9"/>
  <c r="BY32" i="9"/>
  <c r="BY53" i="9"/>
  <c r="BY42" i="9"/>
  <c r="BY92" i="9"/>
  <c r="BY56" i="9"/>
  <c r="BY134" i="9"/>
  <c r="BY98" i="9"/>
  <c r="BY81" i="9"/>
  <c r="BY63" i="9"/>
  <c r="BY121" i="9"/>
  <c r="BY50" i="9"/>
  <c r="BY109" i="9"/>
  <c r="BY82" i="9"/>
  <c r="BY55" i="9"/>
  <c r="BY69" i="9"/>
  <c r="BY36" i="9"/>
  <c r="BY20" i="9"/>
  <c r="BY22" i="9"/>
  <c r="BY51" i="9"/>
  <c r="BY21" i="9"/>
  <c r="BY33" i="9"/>
  <c r="BY124" i="9"/>
  <c r="BY66" i="9"/>
  <c r="BY103" i="9"/>
  <c r="BY74" i="9"/>
  <c r="BY127" i="9"/>
  <c r="BY119" i="9"/>
  <c r="BY68" i="9"/>
  <c r="BY136" i="9"/>
  <c r="BY129" i="9"/>
  <c r="BY57" i="9"/>
  <c r="BY138" i="9"/>
  <c r="BY61" i="9"/>
  <c r="BY111" i="9"/>
  <c r="BY70" i="9"/>
  <c r="BY45" i="9"/>
  <c r="BY72" i="9"/>
  <c r="BY107" i="9"/>
  <c r="BY108" i="9"/>
  <c r="BY35" i="9"/>
  <c r="BY106" i="9"/>
  <c r="BY115" i="9"/>
  <c r="BY25" i="9"/>
  <c r="BY38" i="9"/>
  <c r="BY112" i="9"/>
  <c r="BY84" i="9"/>
  <c r="BY123" i="9"/>
  <c r="BY77" i="9"/>
  <c r="BY67" i="9"/>
  <c r="BY34" i="9"/>
  <c r="BY41" i="9"/>
  <c r="BY122" i="9"/>
  <c r="BY88" i="9"/>
  <c r="BY114" i="9"/>
  <c r="BY130" i="9"/>
  <c r="BY44" i="9"/>
  <c r="BY78" i="9"/>
  <c r="BY23" i="9"/>
  <c r="BY97" i="9"/>
  <c r="BY116" i="9"/>
  <c r="BY54" i="9"/>
  <c r="BY37" i="9"/>
  <c r="BY128" i="9"/>
  <c r="BY40" i="9"/>
  <c r="BY19" i="9"/>
  <c r="BY120" i="9"/>
  <c r="BY80" i="9"/>
  <c r="BY93" i="9"/>
  <c r="BY101" i="9"/>
  <c r="BY46" i="9"/>
  <c r="BY43" i="9"/>
  <c r="BY86" i="9"/>
  <c r="BY76" i="9"/>
  <c r="BY31" i="9"/>
  <c r="BY85" i="9"/>
  <c r="BY87" i="9"/>
  <c r="BY99" i="9"/>
  <c r="BY102" i="9"/>
  <c r="BY75" i="9"/>
  <c r="BY59" i="9"/>
  <c r="BY49" i="9"/>
  <c r="BY60" i="9"/>
  <c r="BY47" i="9"/>
  <c r="BY135" i="9"/>
  <c r="BY137" i="9"/>
  <c r="BY62" i="9"/>
  <c r="BY39" i="9"/>
  <c r="BY91" i="9"/>
  <c r="BY83" i="9"/>
  <c r="BY96" i="9"/>
  <c r="BY48" i="9"/>
  <c r="D42" i="9"/>
  <c r="E43" i="9"/>
  <c r="D43" i="9"/>
  <c r="E42" i="9"/>
  <c r="G43" i="9"/>
  <c r="F42" i="9"/>
  <c r="F43" i="9"/>
  <c r="H42" i="9"/>
  <c r="H43" i="9"/>
  <c r="G42" i="9"/>
  <c r="J43" i="9"/>
  <c r="I43" i="9"/>
  <c r="I42" i="9"/>
  <c r="J42" i="9"/>
  <c r="K42" i="9"/>
  <c r="L43" i="9"/>
  <c r="L42" i="9"/>
  <c r="K43" i="9"/>
  <c r="M42" i="9"/>
  <c r="M43" i="9"/>
  <c r="N42" i="9"/>
  <c r="N43" i="9"/>
  <c r="P42" i="9"/>
  <c r="O43" i="9"/>
  <c r="Q42" i="9"/>
  <c r="P43" i="9"/>
  <c r="R43" i="9"/>
  <c r="O42" i="9"/>
  <c r="R42" i="9"/>
  <c r="S43" i="9"/>
  <c r="Q43" i="9"/>
  <c r="T43" i="9"/>
  <c r="T42" i="9"/>
  <c r="S42" i="9"/>
  <c r="U42" i="9"/>
  <c r="V42" i="9"/>
  <c r="U43" i="9"/>
  <c r="V43" i="9"/>
  <c r="X43" i="9"/>
  <c r="W42" i="9"/>
  <c r="X42" i="9"/>
  <c r="Y42" i="9"/>
  <c r="W43" i="9"/>
  <c r="Y43" i="9"/>
  <c r="AB42" i="9"/>
  <c r="AB43" i="9"/>
  <c r="Z42" i="9"/>
  <c r="Z43" i="9"/>
  <c r="AA42" i="9"/>
  <c r="AC42" i="9"/>
  <c r="AA43" i="9"/>
  <c r="AC43" i="9"/>
  <c r="AD42" i="9"/>
  <c r="D48" i="9"/>
  <c r="D49" i="9"/>
  <c r="AD43" i="9"/>
  <c r="E48" i="9"/>
  <c r="E49" i="9"/>
  <c r="F48" i="9"/>
  <c r="H48" i="9"/>
  <c r="G49" i="9"/>
  <c r="G48" i="9"/>
  <c r="F49" i="9"/>
  <c r="H49" i="9"/>
  <c r="I49" i="9"/>
  <c r="I48" i="9"/>
  <c r="J49" i="9"/>
  <c r="L49" i="9"/>
  <c r="K48" i="9"/>
  <c r="J48" i="9"/>
  <c r="K49" i="9"/>
  <c r="L48" i="9"/>
  <c r="M49" i="9"/>
  <c r="M48" i="9"/>
  <c r="O48" i="9"/>
  <c r="O49" i="9"/>
  <c r="N49" i="9"/>
  <c r="P48" i="9"/>
  <c r="N48" i="9"/>
  <c r="Q49" i="9"/>
  <c r="Q48" i="9"/>
  <c r="P49" i="9"/>
  <c r="R49" i="9"/>
  <c r="R48" i="9"/>
  <c r="S48" i="9"/>
  <c r="T48" i="9"/>
  <c r="T49" i="9"/>
  <c r="U48" i="9"/>
  <c r="V48" i="9"/>
  <c r="S49" i="9"/>
  <c r="V49" i="9"/>
  <c r="U49" i="9"/>
  <c r="W48" i="9"/>
  <c r="W49" i="9"/>
  <c r="X48" i="9"/>
  <c r="X49" i="9"/>
  <c r="Y48" i="9"/>
  <c r="Z48" i="9"/>
  <c r="Y49" i="9"/>
  <c r="AC49" i="9"/>
  <c r="AB49" i="9"/>
  <c r="Z49" i="9"/>
  <c r="AA49" i="9"/>
  <c r="AA48" i="9"/>
  <c r="AD49" i="9"/>
  <c r="AB48" i="9"/>
  <c r="AC48" i="9"/>
  <c r="AD48" i="9"/>
  <c r="D54" i="9"/>
  <c r="D55" i="9"/>
  <c r="E54" i="9"/>
  <c r="G54" i="9"/>
  <c r="E55" i="9"/>
  <c r="J55" i="9"/>
  <c r="F54" i="9"/>
  <c r="G55" i="9"/>
  <c r="F55" i="9"/>
  <c r="H54" i="9"/>
  <c r="J54" i="9"/>
  <c r="H55" i="9"/>
  <c r="I55" i="9"/>
  <c r="I54" i="9"/>
  <c r="L54" i="9"/>
  <c r="N54" i="9"/>
  <c r="L55" i="9"/>
  <c r="K55" i="9"/>
  <c r="M55" i="9"/>
  <c r="K54" i="9"/>
  <c r="O55" i="9"/>
  <c r="N55" i="9"/>
  <c r="Q54" i="9"/>
  <c r="M54" i="9"/>
  <c r="P54" i="9"/>
  <c r="P55" i="9"/>
  <c r="O54" i="9"/>
  <c r="R54" i="9"/>
  <c r="Q55" i="9"/>
  <c r="T54" i="9"/>
  <c r="R55" i="9"/>
  <c r="S54" i="9"/>
  <c r="V54" i="9"/>
  <c r="S55" i="9"/>
  <c r="U54" i="9"/>
  <c r="T55" i="9"/>
  <c r="V55" i="9"/>
  <c r="U55" i="9"/>
  <c r="W54" i="9"/>
  <c r="W55" i="9"/>
  <c r="X54" i="9"/>
  <c r="X55" i="9"/>
  <c r="Y54" i="9"/>
  <c r="AC55" i="9"/>
  <c r="Z54" i="9"/>
  <c r="Z55" i="9"/>
  <c r="AA55" i="9"/>
  <c r="AB55" i="9"/>
  <c r="AA54" i="9"/>
  <c r="Y55" i="9"/>
  <c r="AC54" i="9"/>
  <c r="AB54" i="9"/>
  <c r="AD54" i="9"/>
  <c r="AD55" i="9"/>
  <c r="D60" i="9"/>
  <c r="D61" i="9"/>
  <c r="E61" i="9"/>
  <c r="F61" i="9"/>
  <c r="G60" i="9"/>
  <c r="G61" i="9"/>
  <c r="E60" i="9"/>
  <c r="H61" i="9"/>
  <c r="H60" i="9"/>
  <c r="F60" i="9"/>
  <c r="I61" i="9"/>
  <c r="I60" i="9"/>
  <c r="J61" i="9"/>
  <c r="K60" i="9"/>
  <c r="K61" i="9"/>
  <c r="J60" i="9"/>
  <c r="L60" i="9"/>
  <c r="L61" i="9"/>
  <c r="O61" i="9"/>
  <c r="N61" i="9"/>
  <c r="M61" i="9"/>
  <c r="N60" i="9"/>
  <c r="M60" i="9"/>
  <c r="P61" i="9"/>
  <c r="O60" i="9"/>
  <c r="Q60" i="9"/>
  <c r="P60" i="9"/>
  <c r="Q61" i="9"/>
  <c r="R60" i="9"/>
  <c r="U61" i="9"/>
  <c r="S61" i="9"/>
  <c r="R61" i="9"/>
  <c r="T61" i="9"/>
  <c r="S60" i="9"/>
  <c r="T60" i="9"/>
  <c r="V61" i="9"/>
  <c r="W61" i="9"/>
  <c r="U60" i="9"/>
  <c r="W60" i="9"/>
  <c r="V60" i="9"/>
  <c r="X60" i="9"/>
  <c r="Y61" i="9"/>
  <c r="Y60" i="9"/>
  <c r="X61" i="9"/>
  <c r="AA61" i="9"/>
  <c r="Z60" i="9"/>
  <c r="Z61" i="9"/>
  <c r="AA60" i="9"/>
  <c r="AB60" i="9"/>
  <c r="AC60" i="9"/>
  <c r="AB61" i="9"/>
  <c r="AC61" i="9"/>
  <c r="AD61" i="9"/>
  <c r="AD60" i="9"/>
  <c r="D66" i="9"/>
  <c r="D67" i="9"/>
  <c r="E67" i="9"/>
  <c r="G67" i="9"/>
  <c r="E66" i="9"/>
  <c r="F67" i="9"/>
  <c r="H67" i="9"/>
  <c r="H66" i="9"/>
  <c r="F66" i="9"/>
  <c r="G66" i="9"/>
  <c r="I67" i="9"/>
  <c r="K67" i="9"/>
  <c r="J66" i="9"/>
  <c r="I66" i="9"/>
  <c r="L67" i="9"/>
  <c r="K66" i="9"/>
  <c r="J67" i="9"/>
  <c r="M66" i="9"/>
  <c r="L66" i="9"/>
  <c r="M67" i="9"/>
  <c r="O66" i="9"/>
  <c r="N67" i="9"/>
  <c r="P66" i="9"/>
  <c r="Q67" i="9"/>
  <c r="N66" i="9"/>
  <c r="O67" i="9"/>
  <c r="P67" i="9"/>
  <c r="R67" i="9"/>
  <c r="Q66" i="9"/>
  <c r="S66" i="9"/>
  <c r="S67" i="9"/>
  <c r="R66" i="9"/>
  <c r="T66" i="9"/>
  <c r="T67" i="9"/>
  <c r="U66" i="9"/>
  <c r="V67" i="9"/>
  <c r="V66" i="9"/>
  <c r="X66" i="9"/>
  <c r="U67" i="9"/>
  <c r="W66" i="9"/>
  <c r="Y67" i="9"/>
  <c r="W67" i="9"/>
  <c r="Y66" i="9"/>
  <c r="X67" i="9"/>
  <c r="Z66" i="9"/>
  <c r="AA67" i="9"/>
  <c r="Z67" i="9"/>
  <c r="AA66" i="9"/>
  <c r="AB66" i="9"/>
  <c r="AB67" i="9"/>
  <c r="AC67" i="9"/>
  <c r="AD67" i="9"/>
  <c r="AD66" i="9"/>
  <c r="AC66" i="9"/>
  <c r="E72" i="9"/>
  <c r="E73" i="9"/>
  <c r="D72" i="9"/>
  <c r="F73" i="9"/>
  <c r="D73" i="9"/>
  <c r="G73" i="9"/>
  <c r="I72" i="9"/>
  <c r="F72" i="9"/>
  <c r="H73" i="9"/>
  <c r="H72" i="9"/>
  <c r="J72" i="9"/>
  <c r="G72" i="9"/>
  <c r="I73" i="9"/>
  <c r="J73" i="9"/>
  <c r="K72" i="9"/>
  <c r="M73" i="9"/>
  <c r="K73" i="9"/>
  <c r="L72" i="9"/>
  <c r="M72" i="9"/>
  <c r="O72" i="9"/>
  <c r="L73" i="9"/>
  <c r="N73" i="9"/>
  <c r="P72" i="9"/>
  <c r="N72" i="9"/>
  <c r="O73" i="9"/>
  <c r="P73" i="9"/>
  <c r="R73" i="9"/>
  <c r="R72" i="9"/>
  <c r="Q73" i="9"/>
  <c r="T73" i="9"/>
  <c r="S72" i="9"/>
  <c r="S73" i="9"/>
  <c r="Q72" i="9"/>
  <c r="T72" i="9"/>
  <c r="U72" i="9"/>
  <c r="U73" i="9"/>
  <c r="W73" i="9"/>
  <c r="V73" i="9"/>
  <c r="V72" i="9"/>
  <c r="W72" i="9"/>
  <c r="X73" i="9"/>
  <c r="X72" i="9"/>
  <c r="Y73" i="9"/>
  <c r="Z72" i="9"/>
  <c r="Y72" i="9"/>
  <c r="Z73" i="9"/>
  <c r="AA72" i="9"/>
  <c r="AB73" i="9"/>
  <c r="AC73" i="9"/>
  <c r="AB72" i="9"/>
  <c r="AA73" i="9"/>
  <c r="AD73" i="9"/>
  <c r="AD72" i="9"/>
  <c r="AC72" i="9"/>
  <c r="E79" i="9"/>
  <c r="D79" i="9"/>
  <c r="D78" i="9"/>
  <c r="F79" i="9"/>
  <c r="E78" i="9"/>
  <c r="F78" i="9"/>
  <c r="H79" i="9"/>
  <c r="G79" i="9"/>
  <c r="G78" i="9"/>
  <c r="J79" i="9"/>
  <c r="H78" i="9"/>
  <c r="J78" i="9"/>
  <c r="K79" i="9"/>
  <c r="I78" i="9"/>
  <c r="K78" i="9"/>
  <c r="L78" i="9"/>
  <c r="L79" i="9"/>
  <c r="I79" i="9"/>
  <c r="M79" i="9"/>
  <c r="M78" i="9"/>
  <c r="O78" i="9"/>
  <c r="N78" i="9"/>
  <c r="O79" i="9"/>
  <c r="Q78" i="9"/>
  <c r="N79" i="9"/>
  <c r="P78" i="9"/>
  <c r="P79" i="9"/>
  <c r="R78" i="9"/>
  <c r="R79" i="9"/>
  <c r="Q79" i="9"/>
  <c r="T79" i="9"/>
  <c r="S79" i="9"/>
  <c r="S78" i="9"/>
  <c r="T78" i="9"/>
  <c r="U78" i="9"/>
  <c r="V78" i="9"/>
  <c r="V79" i="9"/>
  <c r="U79" i="9"/>
  <c r="W79" i="9"/>
  <c r="W78" i="9"/>
  <c r="X78" i="9"/>
  <c r="Y79" i="9"/>
  <c r="Y78" i="9"/>
  <c r="Z79" i="9"/>
  <c r="AA78" i="9"/>
  <c r="X79" i="9"/>
  <c r="Z78" i="9"/>
  <c r="AA79" i="9"/>
  <c r="AB79" i="9"/>
  <c r="AC78" i="9"/>
  <c r="AD79" i="9"/>
  <c r="AD78" i="9"/>
  <c r="AC79" i="9"/>
  <c r="D84" i="9"/>
  <c r="D85" i="9"/>
  <c r="AB78" i="9"/>
  <c r="E85" i="9"/>
  <c r="E84" i="9"/>
  <c r="G85" i="9"/>
  <c r="F85" i="9"/>
  <c r="I85" i="9"/>
  <c r="H85" i="9"/>
  <c r="I84" i="9"/>
  <c r="G84" i="9"/>
  <c r="H84" i="9"/>
  <c r="F84" i="9"/>
  <c r="J85" i="9"/>
  <c r="J84" i="9"/>
  <c r="L84" i="9"/>
  <c r="K84" i="9"/>
  <c r="K85" i="9"/>
  <c r="L85" i="9"/>
  <c r="M84" i="9"/>
  <c r="P85" i="9"/>
  <c r="M85" i="9"/>
  <c r="O85" i="9"/>
  <c r="N84" i="9"/>
  <c r="N85" i="9"/>
  <c r="O84" i="9"/>
  <c r="Q85" i="9"/>
  <c r="R84" i="9"/>
  <c r="P84" i="9"/>
  <c r="Q84" i="9"/>
  <c r="R85" i="9"/>
  <c r="S85" i="9"/>
  <c r="S84" i="9"/>
  <c r="T85" i="9"/>
  <c r="T84" i="9"/>
  <c r="V84" i="9"/>
  <c r="U85" i="9"/>
  <c r="U84" i="9"/>
  <c r="V85" i="9"/>
  <c r="W84" i="9"/>
  <c r="W85" i="9"/>
  <c r="X84" i="9"/>
  <c r="X85" i="9"/>
  <c r="Y84" i="9"/>
  <c r="Y85" i="9"/>
  <c r="Z84" i="9"/>
  <c r="Z85" i="9"/>
  <c r="AB85" i="9"/>
  <c r="AB84" i="9"/>
  <c r="AA85" i="9"/>
  <c r="AA84" i="9"/>
  <c r="AC85" i="9"/>
  <c r="AC84" i="9"/>
  <c r="AD84" i="9"/>
  <c r="AD85" i="9"/>
  <c r="D90" i="9"/>
  <c r="E91" i="9"/>
  <c r="E90" i="9"/>
  <c r="D91" i="9"/>
  <c r="F91" i="9"/>
  <c r="G90" i="9"/>
  <c r="F90" i="9"/>
  <c r="G91" i="9"/>
  <c r="I91" i="9"/>
  <c r="H90" i="9"/>
  <c r="H91" i="9"/>
  <c r="J91" i="9"/>
  <c r="L90" i="9"/>
  <c r="K91" i="9"/>
  <c r="K90" i="9"/>
  <c r="L91" i="9"/>
  <c r="I90" i="9"/>
  <c r="M91" i="9"/>
  <c r="J90" i="9"/>
  <c r="N91" i="9"/>
  <c r="O91" i="9"/>
  <c r="O90" i="9"/>
  <c r="M90" i="9"/>
  <c r="N90" i="9"/>
  <c r="P91" i="9"/>
  <c r="P90" i="9"/>
  <c r="Q90" i="9"/>
  <c r="R90" i="9"/>
  <c r="R91" i="9"/>
  <c r="Q91" i="9"/>
  <c r="T91" i="9"/>
  <c r="U90" i="9"/>
  <c r="S90" i="9"/>
  <c r="T90" i="9"/>
  <c r="S91" i="9"/>
  <c r="U91" i="9"/>
  <c r="W91" i="9"/>
  <c r="X91" i="9"/>
  <c r="V90" i="9"/>
  <c r="V91" i="9"/>
  <c r="W90" i="9"/>
  <c r="X90" i="9"/>
  <c r="Z91" i="9"/>
  <c r="AA90" i="9"/>
  <c r="Y90" i="9"/>
  <c r="Y91" i="9"/>
  <c r="AB91" i="9"/>
  <c r="Z90" i="9"/>
  <c r="AA91" i="9"/>
  <c r="AB90" i="9"/>
  <c r="AC90" i="9"/>
  <c r="AD90" i="9"/>
  <c r="E97" i="9"/>
  <c r="AD91" i="9"/>
  <c r="AC91" i="9"/>
  <c r="D97" i="9"/>
  <c r="D96" i="9"/>
  <c r="F97" i="9"/>
  <c r="E96" i="9"/>
  <c r="F96" i="9"/>
  <c r="G96" i="9"/>
  <c r="G97" i="9"/>
  <c r="I96" i="9"/>
  <c r="H97" i="9"/>
  <c r="H96" i="9"/>
  <c r="J97" i="9"/>
  <c r="J96" i="9"/>
  <c r="L97" i="9"/>
  <c r="K96" i="9"/>
  <c r="K97" i="9"/>
  <c r="I97" i="9"/>
  <c r="L96" i="9"/>
  <c r="M97" i="9"/>
  <c r="M96" i="9"/>
  <c r="N97" i="9"/>
  <c r="O96" i="9"/>
  <c r="O97" i="9"/>
  <c r="N96" i="9"/>
  <c r="Q96" i="9"/>
  <c r="P96" i="9"/>
  <c r="P97" i="9"/>
  <c r="R97" i="9"/>
  <c r="Q97" i="9"/>
  <c r="R96" i="9"/>
  <c r="T96" i="9"/>
  <c r="T97" i="9"/>
  <c r="S96" i="9"/>
  <c r="S97" i="9"/>
  <c r="U97" i="9"/>
  <c r="U96" i="9"/>
  <c r="W97" i="9"/>
  <c r="V96" i="9"/>
  <c r="V97" i="9"/>
  <c r="X96" i="9"/>
  <c r="W96" i="9"/>
  <c r="Y96" i="9"/>
  <c r="X97" i="9"/>
  <c r="Z96" i="9"/>
  <c r="Z97" i="9"/>
  <c r="Y97" i="9"/>
  <c r="AB97" i="9"/>
  <c r="AA96" i="9"/>
  <c r="AA97" i="9"/>
  <c r="AC97" i="9"/>
  <c r="AC96" i="9"/>
  <c r="AB96" i="9"/>
  <c r="AD96" i="9"/>
  <c r="AD97" i="9"/>
  <c r="D103" i="9"/>
  <c r="E103" i="9"/>
  <c r="D102" i="9"/>
  <c r="F103" i="9"/>
  <c r="F102" i="9"/>
  <c r="E102" i="9"/>
  <c r="G103" i="9"/>
  <c r="I103" i="9"/>
  <c r="G102" i="9"/>
  <c r="I102" i="9"/>
  <c r="H102" i="9"/>
  <c r="H103" i="9"/>
  <c r="J102" i="9"/>
  <c r="J103" i="9"/>
  <c r="L102" i="9"/>
  <c r="K103" i="9"/>
  <c r="L103" i="9"/>
  <c r="K102" i="9"/>
  <c r="M103" i="9"/>
  <c r="M102" i="9"/>
  <c r="N103" i="9"/>
  <c r="N102" i="9"/>
  <c r="O103" i="9"/>
  <c r="Q103" i="9"/>
  <c r="P102" i="9"/>
  <c r="R103" i="9"/>
  <c r="R102" i="9"/>
  <c r="O102" i="9"/>
  <c r="Q102" i="9"/>
  <c r="P103" i="9"/>
  <c r="S103" i="9"/>
  <c r="S102" i="9"/>
  <c r="U102" i="9"/>
  <c r="T103" i="9"/>
  <c r="V103" i="9"/>
  <c r="T102" i="9"/>
  <c r="U103" i="9"/>
  <c r="W103" i="9"/>
  <c r="W102" i="9"/>
  <c r="V102" i="9"/>
  <c r="Y103" i="9"/>
  <c r="X102" i="9"/>
  <c r="X103" i="9"/>
  <c r="Z103" i="9"/>
  <c r="Y102" i="9"/>
  <c r="AA102" i="9"/>
  <c r="AA103" i="9"/>
  <c r="Z102" i="9"/>
  <c r="AB103" i="9"/>
  <c r="AB102" i="9"/>
  <c r="AD103" i="9"/>
  <c r="AC102" i="9"/>
  <c r="AD102" i="9"/>
  <c r="AC103" i="9"/>
  <c r="C745" i="4"/>
  <c r="D745" i="4"/>
  <c r="J80" i="9" s="1"/>
  <c r="B745" i="4"/>
  <c r="E746" i="4" l="1"/>
  <c r="K81" i="9" s="1"/>
  <c r="D746" i="4"/>
  <c r="K80" i="9" s="1"/>
  <c r="B746" i="4"/>
  <c r="C746" i="4"/>
  <c r="E747" i="4" l="1"/>
  <c r="L81" i="9" s="1"/>
  <c r="B747" i="4"/>
  <c r="C747" i="4"/>
  <c r="D747" i="4"/>
  <c r="L80" i="9" s="1"/>
  <c r="E748" i="4" l="1"/>
  <c r="M81" i="9" s="1"/>
  <c r="B748" i="4"/>
  <c r="C748" i="4"/>
  <c r="D748" i="4"/>
  <c r="M80" i="9" s="1"/>
  <c r="E749" i="4" l="1"/>
  <c r="N81" i="9" s="1"/>
  <c r="C749" i="4"/>
  <c r="D749" i="4"/>
  <c r="N80" i="9" s="1"/>
  <c r="B749" i="4"/>
  <c r="E750" i="4" l="1"/>
  <c r="O81" i="9" s="1"/>
  <c r="D750" i="4"/>
  <c r="O80" i="9" s="1"/>
  <c r="B750" i="4"/>
  <c r="C750" i="4"/>
  <c r="E751" i="4" l="1"/>
  <c r="P81" i="9" s="1"/>
  <c r="B751" i="4"/>
  <c r="C751" i="4"/>
  <c r="D751" i="4"/>
  <c r="P80" i="9" s="1"/>
  <c r="E752" i="4" l="1"/>
  <c r="Q81" i="9" s="1"/>
  <c r="B752" i="4"/>
  <c r="C752" i="4"/>
  <c r="D752" i="4"/>
  <c r="Q80" i="9" s="1"/>
  <c r="E753" i="4" l="1"/>
  <c r="R81" i="9" s="1"/>
  <c r="C753" i="4"/>
  <c r="D753" i="4"/>
  <c r="R80" i="9" s="1"/>
  <c r="B753" i="4"/>
  <c r="E754" i="4" l="1"/>
  <c r="S81" i="9" s="1"/>
  <c r="D754" i="4"/>
  <c r="S80" i="9" s="1"/>
  <c r="B754" i="4"/>
  <c r="C754" i="4"/>
  <c r="E755" i="4" l="1"/>
  <c r="T81" i="9" s="1"/>
  <c r="B755" i="4"/>
  <c r="C755" i="4"/>
  <c r="D755" i="4"/>
  <c r="T80" i="9" s="1"/>
  <c r="E756" i="4" l="1"/>
  <c r="U81" i="9" s="1"/>
  <c r="B756" i="4"/>
  <c r="C756" i="4"/>
  <c r="D756" i="4"/>
  <c r="U80" i="9" s="1"/>
  <c r="E757" i="4" l="1"/>
  <c r="V81" i="9" s="1"/>
  <c r="C757" i="4"/>
  <c r="D757" i="4"/>
  <c r="V80" i="9" s="1"/>
  <c r="B757" i="4"/>
  <c r="E758" i="4" l="1"/>
  <c r="W81" i="9" s="1"/>
  <c r="D758" i="4"/>
  <c r="W80" i="9" s="1"/>
  <c r="B758" i="4"/>
  <c r="C758" i="4"/>
  <c r="E759" i="4" l="1"/>
  <c r="X81" i="9" s="1"/>
  <c r="B759" i="4"/>
  <c r="C759" i="4"/>
  <c r="D759" i="4"/>
  <c r="X80" i="9" s="1"/>
  <c r="E760" i="4" l="1"/>
  <c r="Y81" i="9" s="1"/>
  <c r="B760" i="4"/>
  <c r="C760" i="4"/>
  <c r="D760" i="4"/>
  <c r="Y80" i="9" s="1"/>
  <c r="E761" i="4" l="1"/>
  <c r="Z81" i="9" s="1"/>
  <c r="C761" i="4"/>
  <c r="D761" i="4"/>
  <c r="Z80" i="9" s="1"/>
  <c r="B761" i="4"/>
  <c r="E762" i="4" l="1"/>
  <c r="AA81" i="9" s="1"/>
  <c r="D762" i="4"/>
  <c r="AA80" i="9" s="1"/>
  <c r="B762" i="4"/>
  <c r="C762" i="4"/>
  <c r="E763" i="4" l="1"/>
  <c r="AB81" i="9" s="1"/>
  <c r="B763" i="4"/>
  <c r="C763" i="4"/>
  <c r="D763" i="4"/>
  <c r="AB80" i="9" s="1"/>
  <c r="E764" i="4" l="1"/>
  <c r="AC81" i="9" s="1"/>
  <c r="B764" i="4"/>
  <c r="C764" i="4"/>
  <c r="D764" i="4"/>
  <c r="AC80" i="9" s="1"/>
  <c r="E765" i="4" l="1"/>
  <c r="AD81" i="9" s="1"/>
  <c r="C765" i="4"/>
  <c r="D765" i="4"/>
  <c r="AD80" i="9" s="1"/>
  <c r="B765" i="4"/>
  <c r="E766" i="4" l="1"/>
  <c r="C87" i="9" s="1"/>
  <c r="D766" i="4"/>
  <c r="C86" i="9" s="1"/>
  <c r="B766" i="4"/>
  <c r="C84" i="9" s="1"/>
  <c r="C766" i="4"/>
  <c r="C85" i="9" s="1"/>
  <c r="E767" i="4" l="1"/>
  <c r="D87" i="9" s="1"/>
  <c r="B767" i="4"/>
  <c r="C767" i="4"/>
  <c r="D767" i="4"/>
  <c r="D86" i="9" s="1"/>
  <c r="E768" i="4" l="1"/>
  <c r="E87" i="9" s="1"/>
  <c r="B768" i="4"/>
  <c r="C768" i="4"/>
  <c r="D768" i="4"/>
  <c r="E86" i="9" s="1"/>
  <c r="E769" i="4" l="1"/>
  <c r="F87" i="9" s="1"/>
  <c r="C769" i="4"/>
  <c r="D769" i="4"/>
  <c r="F86" i="9" s="1"/>
  <c r="B769" i="4"/>
  <c r="E770" i="4" l="1"/>
  <c r="G87" i="9" s="1"/>
  <c r="D770" i="4"/>
  <c r="G86" i="9" s="1"/>
  <c r="B770" i="4"/>
  <c r="C770" i="4"/>
  <c r="E771" i="4" l="1"/>
  <c r="H87" i="9" s="1"/>
  <c r="B771" i="4"/>
  <c r="C771" i="4"/>
  <c r="D771" i="4"/>
  <c r="H86" i="9" s="1"/>
  <c r="E772" i="4" l="1"/>
  <c r="I87" i="9" s="1"/>
  <c r="B772" i="4"/>
  <c r="C772" i="4"/>
  <c r="D772" i="4"/>
  <c r="I86" i="9" s="1"/>
  <c r="E773" i="4" l="1"/>
  <c r="J87" i="9" s="1"/>
  <c r="C773" i="4"/>
  <c r="D773" i="4"/>
  <c r="J86" i="9" s="1"/>
  <c r="B773" i="4"/>
  <c r="E774" i="4" l="1"/>
  <c r="K87" i="9" s="1"/>
  <c r="D774" i="4"/>
  <c r="K86" i="9" s="1"/>
  <c r="B774" i="4"/>
  <c r="C774" i="4"/>
  <c r="E775" i="4" l="1"/>
  <c r="L87" i="9" s="1"/>
  <c r="B775" i="4"/>
  <c r="C775" i="4"/>
  <c r="D775" i="4"/>
  <c r="L86" i="9" s="1"/>
  <c r="E776" i="4" l="1"/>
  <c r="M87" i="9" s="1"/>
  <c r="B776" i="4"/>
  <c r="C776" i="4"/>
  <c r="D776" i="4"/>
  <c r="M86" i="9" s="1"/>
  <c r="E777" i="4" l="1"/>
  <c r="N87" i="9" s="1"/>
  <c r="C777" i="4"/>
  <c r="D777" i="4"/>
  <c r="N86" i="9" s="1"/>
  <c r="B777" i="4"/>
  <c r="E778" i="4" l="1"/>
  <c r="O87" i="9" s="1"/>
  <c r="D778" i="4"/>
  <c r="O86" i="9" s="1"/>
  <c r="B778" i="4"/>
  <c r="C778" i="4"/>
  <c r="E779" i="4" l="1"/>
  <c r="P87" i="9" s="1"/>
  <c r="B779" i="4"/>
  <c r="C779" i="4"/>
  <c r="D779" i="4"/>
  <c r="P86" i="9" s="1"/>
  <c r="E780" i="4" l="1"/>
  <c r="Q87" i="9" s="1"/>
  <c r="B780" i="4"/>
  <c r="C780" i="4"/>
  <c r="D780" i="4"/>
  <c r="Q86" i="9" s="1"/>
  <c r="E781" i="4" l="1"/>
  <c r="R87" i="9" s="1"/>
  <c r="C781" i="4"/>
  <c r="D781" i="4"/>
  <c r="R86" i="9" s="1"/>
  <c r="B781" i="4"/>
  <c r="E782" i="4" l="1"/>
  <c r="S87" i="9" s="1"/>
  <c r="D782" i="4"/>
  <c r="S86" i="9" s="1"/>
  <c r="B782" i="4"/>
  <c r="C782" i="4"/>
  <c r="E783" i="4" l="1"/>
  <c r="T87" i="9" s="1"/>
  <c r="B783" i="4"/>
  <c r="C783" i="4"/>
  <c r="D783" i="4"/>
  <c r="T86" i="9" s="1"/>
  <c r="E784" i="4" l="1"/>
  <c r="U87" i="9" s="1"/>
  <c r="B784" i="4"/>
  <c r="C784" i="4"/>
  <c r="D784" i="4"/>
  <c r="U86" i="9" s="1"/>
  <c r="E785" i="4" l="1"/>
  <c r="V87" i="9" s="1"/>
  <c r="C785" i="4"/>
  <c r="D785" i="4"/>
  <c r="V86" i="9" s="1"/>
  <c r="B785" i="4"/>
  <c r="E786" i="4" l="1"/>
  <c r="W87" i="9" s="1"/>
  <c r="D786" i="4"/>
  <c r="W86" i="9" s="1"/>
  <c r="B786" i="4"/>
  <c r="C786" i="4"/>
  <c r="E787" i="4" l="1"/>
  <c r="X87" i="9" s="1"/>
  <c r="B787" i="4"/>
  <c r="C787" i="4"/>
  <c r="D787" i="4"/>
  <c r="X86" i="9" s="1"/>
  <c r="E788" i="4" l="1"/>
  <c r="Y87" i="9" s="1"/>
  <c r="B788" i="4"/>
  <c r="C788" i="4"/>
  <c r="D788" i="4"/>
  <c r="Y86" i="9" s="1"/>
  <c r="E789" i="4" l="1"/>
  <c r="Z87" i="9" s="1"/>
  <c r="C789" i="4"/>
  <c r="D789" i="4"/>
  <c r="Z86" i="9" s="1"/>
  <c r="B789" i="4"/>
  <c r="E790" i="4" l="1"/>
  <c r="AA87" i="9" s="1"/>
  <c r="D790" i="4"/>
  <c r="AA86" i="9" s="1"/>
  <c r="B790" i="4"/>
  <c r="C790" i="4"/>
  <c r="E791" i="4" l="1"/>
  <c r="AB87" i="9" s="1"/>
  <c r="B791" i="4"/>
  <c r="C791" i="4"/>
  <c r="D791" i="4"/>
  <c r="AB86" i="9" s="1"/>
  <c r="E792" i="4" l="1"/>
  <c r="AC87" i="9" s="1"/>
  <c r="B792" i="4"/>
  <c r="C792" i="4"/>
  <c r="D792" i="4"/>
  <c r="AC86" i="9" s="1"/>
  <c r="E793" i="4" l="1"/>
  <c r="AD87" i="9" s="1"/>
  <c r="C793" i="4"/>
  <c r="D793" i="4"/>
  <c r="AD86" i="9" s="1"/>
  <c r="B793" i="4"/>
  <c r="E794" i="4" l="1"/>
  <c r="C93" i="9" s="1"/>
  <c r="D794" i="4"/>
  <c r="C92" i="9" s="1"/>
  <c r="B794" i="4"/>
  <c r="C90" i="9" s="1"/>
  <c r="C794" i="4"/>
  <c r="C91" i="9" s="1"/>
  <c r="E795" i="4" l="1"/>
  <c r="D93" i="9" s="1"/>
  <c r="B795" i="4"/>
  <c r="C795" i="4"/>
  <c r="D795" i="4"/>
  <c r="D92" i="9" s="1"/>
  <c r="E796" i="4" l="1"/>
  <c r="E93" i="9" s="1"/>
  <c r="B796" i="4"/>
  <c r="C796" i="4"/>
  <c r="D796" i="4"/>
  <c r="E92" i="9" s="1"/>
  <c r="E797" i="4" l="1"/>
  <c r="F93" i="9" s="1"/>
  <c r="C797" i="4"/>
  <c r="D797" i="4"/>
  <c r="F92" i="9" s="1"/>
  <c r="B797" i="4"/>
  <c r="E798" i="4" l="1"/>
  <c r="G93" i="9" s="1"/>
  <c r="D798" i="4"/>
  <c r="G92" i="9" s="1"/>
  <c r="B798" i="4"/>
  <c r="C798" i="4"/>
  <c r="E799" i="4" l="1"/>
  <c r="H93" i="9" s="1"/>
  <c r="B799" i="4"/>
  <c r="C799" i="4"/>
  <c r="D799" i="4"/>
  <c r="H92" i="9" s="1"/>
  <c r="E800" i="4" l="1"/>
  <c r="I93" i="9" s="1"/>
  <c r="B800" i="4"/>
  <c r="C800" i="4"/>
  <c r="D800" i="4"/>
  <c r="I92" i="9" s="1"/>
  <c r="E801" i="4" l="1"/>
  <c r="J93" i="9" s="1"/>
  <c r="C801" i="4"/>
  <c r="D801" i="4"/>
  <c r="J92" i="9" s="1"/>
  <c r="B801" i="4"/>
  <c r="E802" i="4" l="1"/>
  <c r="K93" i="9" s="1"/>
  <c r="D802" i="4"/>
  <c r="K92" i="9" s="1"/>
  <c r="B802" i="4"/>
  <c r="C802" i="4"/>
  <c r="E803" i="4" l="1"/>
  <c r="L93" i="9" s="1"/>
  <c r="B803" i="4"/>
  <c r="C803" i="4"/>
  <c r="D803" i="4"/>
  <c r="L92" i="9" s="1"/>
  <c r="E804" i="4" l="1"/>
  <c r="M93" i="9" s="1"/>
  <c r="B804" i="4"/>
  <c r="C804" i="4"/>
  <c r="D804" i="4"/>
  <c r="M92" i="9" s="1"/>
  <c r="E805" i="4" l="1"/>
  <c r="N93" i="9" s="1"/>
  <c r="C805" i="4"/>
  <c r="D805" i="4"/>
  <c r="N92" i="9" s="1"/>
  <c r="B805" i="4"/>
  <c r="E806" i="4" l="1"/>
  <c r="O93" i="9" s="1"/>
  <c r="D806" i="4"/>
  <c r="O92" i="9" s="1"/>
  <c r="B806" i="4"/>
  <c r="C806" i="4"/>
  <c r="E807" i="4" l="1"/>
  <c r="P93" i="9" s="1"/>
  <c r="B807" i="4"/>
  <c r="C807" i="4"/>
  <c r="D807" i="4"/>
  <c r="P92" i="9" s="1"/>
  <c r="E808" i="4" l="1"/>
  <c r="Q93" i="9" s="1"/>
  <c r="B808" i="4"/>
  <c r="C808" i="4"/>
  <c r="D808" i="4"/>
  <c r="Q92" i="9" s="1"/>
  <c r="E809" i="4" l="1"/>
  <c r="R93" i="9" s="1"/>
  <c r="C809" i="4"/>
  <c r="D809" i="4"/>
  <c r="R92" i="9" s="1"/>
  <c r="B809" i="4"/>
  <c r="E810" i="4" l="1"/>
  <c r="S93" i="9" s="1"/>
  <c r="D810" i="4"/>
  <c r="S92" i="9" s="1"/>
  <c r="B810" i="4"/>
  <c r="C810" i="4"/>
  <c r="E811" i="4" l="1"/>
  <c r="T93" i="9" s="1"/>
  <c r="B811" i="4"/>
  <c r="C811" i="4"/>
  <c r="D811" i="4"/>
  <c r="T92" i="9" s="1"/>
  <c r="E812" i="4" l="1"/>
  <c r="U93" i="9" s="1"/>
  <c r="B812" i="4"/>
  <c r="C812" i="4"/>
  <c r="D812" i="4"/>
  <c r="U92" i="9" s="1"/>
  <c r="E813" i="4" l="1"/>
  <c r="V93" i="9" s="1"/>
  <c r="C813" i="4"/>
  <c r="D813" i="4"/>
  <c r="V92" i="9" s="1"/>
  <c r="B813" i="4"/>
  <c r="E814" i="4" l="1"/>
  <c r="W93" i="9" s="1"/>
  <c r="D814" i="4"/>
  <c r="W92" i="9" s="1"/>
  <c r="B814" i="4"/>
  <c r="C814" i="4"/>
  <c r="E815" i="4" l="1"/>
  <c r="X93" i="9" s="1"/>
  <c r="B815" i="4"/>
  <c r="C815" i="4"/>
  <c r="D815" i="4"/>
  <c r="X92" i="9" s="1"/>
  <c r="E816" i="4" l="1"/>
  <c r="Y93" i="9" s="1"/>
  <c r="B816" i="4"/>
  <c r="C816" i="4"/>
  <c r="D816" i="4"/>
  <c r="Y92" i="9" s="1"/>
  <c r="E817" i="4" l="1"/>
  <c r="Z93" i="9" s="1"/>
  <c r="C817" i="4"/>
  <c r="D817" i="4"/>
  <c r="Z92" i="9" s="1"/>
  <c r="B817" i="4"/>
  <c r="E818" i="4" l="1"/>
  <c r="AA93" i="9" s="1"/>
  <c r="D818" i="4"/>
  <c r="AA92" i="9" s="1"/>
  <c r="B818" i="4"/>
  <c r="C818" i="4"/>
  <c r="E819" i="4" l="1"/>
  <c r="AB93" i="9" s="1"/>
  <c r="B819" i="4"/>
  <c r="C819" i="4"/>
  <c r="D819" i="4"/>
  <c r="AB92" i="9" s="1"/>
  <c r="E820" i="4" l="1"/>
  <c r="AC93" i="9" s="1"/>
  <c r="B820" i="4"/>
  <c r="C820" i="4"/>
  <c r="D820" i="4"/>
  <c r="AC92" i="9" s="1"/>
  <c r="E821" i="4" l="1"/>
  <c r="AD93" i="9" s="1"/>
  <c r="C821" i="4"/>
  <c r="D821" i="4"/>
  <c r="AD92" i="9" s="1"/>
  <c r="B821" i="4"/>
  <c r="E822" i="4" l="1"/>
  <c r="C99" i="9" s="1"/>
  <c r="D822" i="4"/>
  <c r="C98" i="9" s="1"/>
  <c r="B822" i="4"/>
  <c r="C96" i="9" s="1"/>
  <c r="C822" i="4"/>
  <c r="C97" i="9" s="1"/>
  <c r="E823" i="4" l="1"/>
  <c r="D99" i="9" s="1"/>
  <c r="B823" i="4"/>
  <c r="C823" i="4"/>
  <c r="D823" i="4"/>
  <c r="D98" i="9" s="1"/>
  <c r="E824" i="4" l="1"/>
  <c r="E99" i="9" s="1"/>
  <c r="B824" i="4"/>
  <c r="C824" i="4"/>
  <c r="D824" i="4"/>
  <c r="E98" i="9" s="1"/>
  <c r="E825" i="4" l="1"/>
  <c r="F99" i="9" s="1"/>
  <c r="C825" i="4"/>
  <c r="D825" i="4"/>
  <c r="F98" i="9" s="1"/>
  <c r="B825" i="4"/>
  <c r="E826" i="4" l="1"/>
  <c r="G99" i="9" s="1"/>
  <c r="D826" i="4"/>
  <c r="G98" i="9" s="1"/>
  <c r="B826" i="4"/>
  <c r="C826" i="4"/>
  <c r="E827" i="4" l="1"/>
  <c r="H99" i="9" s="1"/>
  <c r="B827" i="4"/>
  <c r="C827" i="4"/>
  <c r="D827" i="4"/>
  <c r="H98" i="9" s="1"/>
  <c r="E828" i="4" l="1"/>
  <c r="I99" i="9" s="1"/>
  <c r="B828" i="4"/>
  <c r="C828" i="4"/>
  <c r="D828" i="4"/>
  <c r="I98" i="9" s="1"/>
  <c r="E829" i="4" l="1"/>
  <c r="J99" i="9" s="1"/>
  <c r="C829" i="4"/>
  <c r="D829" i="4"/>
  <c r="J98" i="9" s="1"/>
  <c r="B829" i="4"/>
  <c r="E830" i="4" l="1"/>
  <c r="K99" i="9" s="1"/>
  <c r="D830" i="4"/>
  <c r="K98" i="9" s="1"/>
  <c r="B830" i="4"/>
  <c r="C830" i="4"/>
  <c r="E831" i="4" l="1"/>
  <c r="L99" i="9" s="1"/>
  <c r="B831" i="4"/>
  <c r="C831" i="4"/>
  <c r="D831" i="4"/>
  <c r="L98" i="9" s="1"/>
  <c r="E832" i="4" l="1"/>
  <c r="M99" i="9" s="1"/>
  <c r="B832" i="4"/>
  <c r="C832" i="4"/>
  <c r="D832" i="4"/>
  <c r="M98" i="9" s="1"/>
  <c r="E833" i="4" l="1"/>
  <c r="N99" i="9" s="1"/>
  <c r="C833" i="4"/>
  <c r="D833" i="4"/>
  <c r="N98" i="9" s="1"/>
  <c r="B833" i="4"/>
  <c r="E834" i="4" l="1"/>
  <c r="O99" i="9" s="1"/>
  <c r="D834" i="4"/>
  <c r="O98" i="9" s="1"/>
  <c r="B834" i="4"/>
  <c r="C834" i="4"/>
  <c r="E835" i="4" l="1"/>
  <c r="P99" i="9" s="1"/>
  <c r="B835" i="4"/>
  <c r="C835" i="4"/>
  <c r="D835" i="4"/>
  <c r="P98" i="9" s="1"/>
  <c r="E836" i="4" l="1"/>
  <c r="Q99" i="9" s="1"/>
  <c r="B836" i="4"/>
  <c r="C836" i="4"/>
  <c r="D836" i="4"/>
  <c r="Q98" i="9" s="1"/>
  <c r="E837" i="4" l="1"/>
  <c r="R99" i="9" s="1"/>
  <c r="C837" i="4"/>
  <c r="D837" i="4"/>
  <c r="R98" i="9" s="1"/>
  <c r="B837" i="4"/>
  <c r="E838" i="4" l="1"/>
  <c r="S99" i="9" s="1"/>
  <c r="D838" i="4"/>
  <c r="S98" i="9" s="1"/>
  <c r="B838" i="4"/>
  <c r="C838" i="4"/>
  <c r="E839" i="4" l="1"/>
  <c r="T99" i="9" s="1"/>
  <c r="B839" i="4"/>
  <c r="C839" i="4"/>
  <c r="D839" i="4"/>
  <c r="T98" i="9" s="1"/>
  <c r="E840" i="4" l="1"/>
  <c r="U99" i="9" s="1"/>
  <c r="B840" i="4"/>
  <c r="C840" i="4"/>
  <c r="D840" i="4"/>
  <c r="U98" i="9" s="1"/>
  <c r="E841" i="4" l="1"/>
  <c r="V99" i="9" s="1"/>
  <c r="C841" i="4"/>
  <c r="D841" i="4"/>
  <c r="V98" i="9" s="1"/>
  <c r="B841" i="4"/>
  <c r="E842" i="4" l="1"/>
  <c r="W99" i="9" s="1"/>
  <c r="D842" i="4"/>
  <c r="W98" i="9" s="1"/>
  <c r="B842" i="4"/>
  <c r="C842" i="4"/>
  <c r="E843" i="4" l="1"/>
  <c r="X99" i="9" s="1"/>
  <c r="B843" i="4"/>
  <c r="C843" i="4"/>
  <c r="D843" i="4"/>
  <c r="X98" i="9" s="1"/>
  <c r="E844" i="4" l="1"/>
  <c r="Y99" i="9" s="1"/>
  <c r="B844" i="4"/>
  <c r="C844" i="4"/>
  <c r="D844" i="4"/>
  <c r="Y98" i="9" s="1"/>
  <c r="E845" i="4" l="1"/>
  <c r="Z99" i="9" s="1"/>
  <c r="C845" i="4"/>
  <c r="D845" i="4"/>
  <c r="Z98" i="9" s="1"/>
  <c r="B845" i="4"/>
  <c r="E846" i="4" l="1"/>
  <c r="AA99" i="9" s="1"/>
  <c r="D846" i="4"/>
  <c r="AA98" i="9" s="1"/>
  <c r="B846" i="4"/>
  <c r="C846" i="4"/>
  <c r="E847" i="4" l="1"/>
  <c r="AB99" i="9" s="1"/>
  <c r="B847" i="4"/>
  <c r="C847" i="4"/>
  <c r="D847" i="4"/>
  <c r="AB98" i="9" s="1"/>
  <c r="E848" i="4" l="1"/>
  <c r="AC99" i="9" s="1"/>
  <c r="B848" i="4"/>
  <c r="C848" i="4"/>
  <c r="D848" i="4"/>
  <c r="AC98" i="9" s="1"/>
  <c r="E849" i="4" l="1"/>
  <c r="AD99" i="9" s="1"/>
  <c r="C849" i="4"/>
  <c r="D849" i="4"/>
  <c r="AD98" i="9" s="1"/>
  <c r="B849" i="4"/>
  <c r="E850" i="4" l="1"/>
  <c r="C105" i="9" s="1"/>
  <c r="D850" i="4"/>
  <c r="C104" i="9" s="1"/>
  <c r="B850" i="4"/>
  <c r="C102" i="9" s="1"/>
  <c r="C850" i="4"/>
  <c r="C103" i="9" s="1"/>
  <c r="E851" i="4" l="1"/>
  <c r="D105" i="9" s="1"/>
  <c r="B851" i="4"/>
  <c r="C851" i="4"/>
  <c r="D851" i="4"/>
  <c r="D104" i="9" s="1"/>
  <c r="E852" i="4" l="1"/>
  <c r="E105" i="9" s="1"/>
  <c r="B852" i="4"/>
  <c r="C852" i="4"/>
  <c r="D852" i="4"/>
  <c r="E104" i="9" s="1"/>
  <c r="E853" i="4" l="1"/>
  <c r="F105" i="9" s="1"/>
  <c r="C853" i="4"/>
  <c r="D853" i="4"/>
  <c r="F104" i="9" s="1"/>
  <c r="B853" i="4"/>
  <c r="E854" i="4" l="1"/>
  <c r="G105" i="9" s="1"/>
  <c r="D854" i="4"/>
  <c r="G104" i="9" s="1"/>
  <c r="B854" i="4"/>
  <c r="C854" i="4"/>
  <c r="E855" i="4" l="1"/>
  <c r="H105" i="9" s="1"/>
  <c r="B855" i="4"/>
  <c r="C855" i="4"/>
  <c r="D855" i="4"/>
  <c r="H104" i="9" s="1"/>
  <c r="E856" i="4" l="1"/>
  <c r="I105" i="9" s="1"/>
  <c r="B856" i="4"/>
  <c r="C856" i="4"/>
  <c r="D856" i="4"/>
  <c r="I104" i="9" s="1"/>
  <c r="E857" i="4" l="1"/>
  <c r="J105" i="9" s="1"/>
  <c r="C857" i="4"/>
  <c r="D857" i="4"/>
  <c r="J104" i="9" s="1"/>
  <c r="B857" i="4"/>
  <c r="E858" i="4" l="1"/>
  <c r="K105" i="9" s="1"/>
  <c r="D858" i="4"/>
  <c r="K104" i="9" s="1"/>
  <c r="B858" i="4"/>
  <c r="C858" i="4"/>
  <c r="E859" i="4" l="1"/>
  <c r="L105" i="9" s="1"/>
  <c r="B859" i="4"/>
  <c r="C859" i="4"/>
  <c r="D859" i="4"/>
  <c r="L104" i="9" s="1"/>
  <c r="E860" i="4" l="1"/>
  <c r="M105" i="9" s="1"/>
  <c r="B860" i="4"/>
  <c r="C860" i="4"/>
  <c r="D860" i="4"/>
  <c r="M104" i="9" s="1"/>
  <c r="E861" i="4" l="1"/>
  <c r="N105" i="9" s="1"/>
  <c r="C861" i="4"/>
  <c r="D861" i="4"/>
  <c r="N104" i="9" s="1"/>
  <c r="B861" i="4"/>
  <c r="E862" i="4" l="1"/>
  <c r="O105" i="9" s="1"/>
  <c r="D862" i="4"/>
  <c r="O104" i="9" s="1"/>
  <c r="B862" i="4"/>
  <c r="C862" i="4"/>
  <c r="E863" i="4" l="1"/>
  <c r="P105" i="9" s="1"/>
  <c r="B863" i="4"/>
  <c r="C863" i="4"/>
  <c r="D863" i="4"/>
  <c r="P104" i="9" s="1"/>
  <c r="E864" i="4" l="1"/>
  <c r="Q105" i="9" s="1"/>
  <c r="B864" i="4"/>
  <c r="C864" i="4"/>
  <c r="D864" i="4"/>
  <c r="Q104" i="9" s="1"/>
  <c r="E865" i="4" l="1"/>
  <c r="R105" i="9" s="1"/>
  <c r="C865" i="4"/>
  <c r="D865" i="4"/>
  <c r="R104" i="9" s="1"/>
  <c r="B865" i="4"/>
  <c r="E866" i="4" l="1"/>
  <c r="S105" i="9" s="1"/>
  <c r="D866" i="4"/>
  <c r="S104" i="9" s="1"/>
  <c r="B866" i="4"/>
  <c r="C866" i="4"/>
  <c r="E867" i="4" l="1"/>
  <c r="T105" i="9" s="1"/>
  <c r="B867" i="4"/>
  <c r="C867" i="4"/>
  <c r="D867" i="4"/>
  <c r="T104" i="9" s="1"/>
  <c r="E868" i="4" l="1"/>
  <c r="U105" i="9" s="1"/>
  <c r="B868" i="4"/>
  <c r="C868" i="4"/>
  <c r="D868" i="4"/>
  <c r="U104" i="9" s="1"/>
  <c r="E869" i="4" l="1"/>
  <c r="V105" i="9" s="1"/>
  <c r="C869" i="4"/>
  <c r="D869" i="4"/>
  <c r="V104" i="9" s="1"/>
  <c r="B869" i="4"/>
  <c r="E870" i="4" l="1"/>
  <c r="W105" i="9" s="1"/>
  <c r="D870" i="4"/>
  <c r="W104" i="9" s="1"/>
  <c r="B870" i="4"/>
  <c r="C870" i="4"/>
  <c r="E871" i="4" l="1"/>
  <c r="X105" i="9" s="1"/>
  <c r="B871" i="4"/>
  <c r="C871" i="4"/>
  <c r="D871" i="4"/>
  <c r="X104" i="9" s="1"/>
  <c r="E872" i="4" l="1"/>
  <c r="Y105" i="9" s="1"/>
  <c r="B872" i="4"/>
  <c r="C872" i="4"/>
  <c r="D872" i="4"/>
  <c r="Y104" i="9" s="1"/>
  <c r="E873" i="4" l="1"/>
  <c r="Z105" i="9" s="1"/>
  <c r="C873" i="4"/>
  <c r="D873" i="4"/>
  <c r="Z104" i="9" s="1"/>
  <c r="B873" i="4"/>
  <c r="E874" i="4" l="1"/>
  <c r="AA105" i="9" s="1"/>
  <c r="D874" i="4"/>
  <c r="AA104" i="9" s="1"/>
  <c r="B874" i="4"/>
  <c r="C874" i="4"/>
  <c r="E875" i="4" l="1"/>
  <c r="AB105" i="9" s="1"/>
  <c r="B875" i="4"/>
  <c r="C875" i="4"/>
  <c r="D875" i="4"/>
  <c r="AB104" i="9" s="1"/>
  <c r="E876" i="4" l="1"/>
  <c r="AC105" i="9" s="1"/>
  <c r="B876" i="4"/>
  <c r="C876" i="4"/>
  <c r="D876" i="4"/>
  <c r="AC104" i="9" s="1"/>
  <c r="E877" i="4" l="1"/>
  <c r="AD105" i="9" s="1"/>
  <c r="C877" i="4"/>
  <c r="D877" i="4"/>
  <c r="AD104" i="9" s="1"/>
  <c r="B877" i="4"/>
  <c r="E878" i="4" l="1"/>
  <c r="C111" i="9" s="1"/>
  <c r="D878" i="4"/>
  <c r="C110" i="9" s="1"/>
  <c r="B878" i="4"/>
  <c r="C108" i="9" s="1"/>
  <c r="C878" i="4"/>
  <c r="C109" i="9" s="1"/>
  <c r="E879" i="4" l="1"/>
  <c r="D111" i="9" s="1"/>
  <c r="B879" i="4"/>
  <c r="D108" i="9" s="1"/>
  <c r="C879" i="4"/>
  <c r="D109" i="9" s="1"/>
  <c r="D879" i="4"/>
  <c r="D110" i="9" s="1"/>
  <c r="E880" i="4" l="1"/>
  <c r="E111" i="9" s="1"/>
  <c r="B880" i="4"/>
  <c r="E108" i="9" s="1"/>
  <c r="C880" i="4"/>
  <c r="E109" i="9" s="1"/>
  <c r="D880" i="4"/>
  <c r="E110" i="9" s="1"/>
  <c r="E881" i="4" l="1"/>
  <c r="F111" i="9" s="1"/>
  <c r="C881" i="4"/>
  <c r="F109" i="9" s="1"/>
  <c r="D881" i="4"/>
  <c r="F110" i="9" s="1"/>
  <c r="B881" i="4"/>
  <c r="F108" i="9" s="1"/>
  <c r="E882" i="4" l="1"/>
  <c r="G111" i="9" s="1"/>
  <c r="D882" i="4"/>
  <c r="G110" i="9" s="1"/>
  <c r="B882" i="4"/>
  <c r="G108" i="9" s="1"/>
  <c r="C882" i="4"/>
  <c r="G109" i="9" s="1"/>
  <c r="E883" i="4" l="1"/>
  <c r="H111" i="9" s="1"/>
  <c r="B883" i="4"/>
  <c r="H108" i="9" s="1"/>
  <c r="C883" i="4"/>
  <c r="H109" i="9" s="1"/>
  <c r="D883" i="4"/>
  <c r="H110" i="9" s="1"/>
  <c r="E884" i="4" l="1"/>
  <c r="I111" i="9" s="1"/>
  <c r="B884" i="4"/>
  <c r="I108" i="9" s="1"/>
  <c r="C884" i="4"/>
  <c r="I109" i="9" s="1"/>
  <c r="D884" i="4"/>
  <c r="I110" i="9" s="1"/>
  <c r="E885" i="4" l="1"/>
  <c r="J111" i="9" s="1"/>
  <c r="C885" i="4"/>
  <c r="J109" i="9" s="1"/>
  <c r="D885" i="4"/>
  <c r="J110" i="9" s="1"/>
  <c r="B885" i="4"/>
  <c r="J108" i="9" s="1"/>
  <c r="E886" i="4" l="1"/>
  <c r="K111" i="9" s="1"/>
  <c r="D886" i="4"/>
  <c r="K110" i="9" s="1"/>
  <c r="B886" i="4"/>
  <c r="K108" i="9" s="1"/>
  <c r="C886" i="4"/>
  <c r="K109" i="9" s="1"/>
  <c r="E887" i="4" l="1"/>
  <c r="L111" i="9" s="1"/>
  <c r="B887" i="4"/>
  <c r="L108" i="9" s="1"/>
  <c r="C887" i="4"/>
  <c r="L109" i="9" s="1"/>
  <c r="D887" i="4"/>
  <c r="L110" i="9" s="1"/>
  <c r="E888" i="4" l="1"/>
  <c r="M111" i="9" s="1"/>
  <c r="B888" i="4"/>
  <c r="M108" i="9" s="1"/>
  <c r="C888" i="4"/>
  <c r="M109" i="9" s="1"/>
  <c r="D888" i="4"/>
  <c r="M110" i="9" s="1"/>
  <c r="E889" i="4" l="1"/>
  <c r="N111" i="9" s="1"/>
  <c r="C889" i="4"/>
  <c r="N109" i="9" s="1"/>
  <c r="D889" i="4"/>
  <c r="N110" i="9" s="1"/>
  <c r="B889" i="4"/>
  <c r="N108" i="9" s="1"/>
  <c r="E890" i="4" l="1"/>
  <c r="O111" i="9" s="1"/>
  <c r="D890" i="4"/>
  <c r="O110" i="9" s="1"/>
  <c r="B890" i="4"/>
  <c r="O108" i="9" s="1"/>
  <c r="C890" i="4"/>
  <c r="O109" i="9" s="1"/>
  <c r="E891" i="4" l="1"/>
  <c r="P111" i="9" s="1"/>
  <c r="B891" i="4"/>
  <c r="P108" i="9" s="1"/>
  <c r="C891" i="4"/>
  <c r="P109" i="9" s="1"/>
  <c r="D891" i="4"/>
  <c r="P110" i="9" s="1"/>
  <c r="E892" i="4" l="1"/>
  <c r="Q111" i="9" s="1"/>
  <c r="B892" i="4"/>
  <c r="Q108" i="9" s="1"/>
  <c r="C892" i="4"/>
  <c r="Q109" i="9" s="1"/>
  <c r="D892" i="4"/>
  <c r="Q110" i="9" s="1"/>
  <c r="E893" i="4" l="1"/>
  <c r="R111" i="9" s="1"/>
  <c r="C893" i="4"/>
  <c r="R109" i="9" s="1"/>
  <c r="D893" i="4"/>
  <c r="R110" i="9" s="1"/>
  <c r="B893" i="4"/>
  <c r="R108" i="9" s="1"/>
  <c r="E894" i="4" l="1"/>
  <c r="S111" i="9" s="1"/>
  <c r="D894" i="4"/>
  <c r="S110" i="9" s="1"/>
  <c r="B894" i="4"/>
  <c r="S108" i="9" s="1"/>
  <c r="C894" i="4"/>
  <c r="S109" i="9" s="1"/>
  <c r="E895" i="4" l="1"/>
  <c r="T111" i="9" s="1"/>
  <c r="B895" i="4"/>
  <c r="T108" i="9" s="1"/>
  <c r="C895" i="4"/>
  <c r="T109" i="9" s="1"/>
  <c r="D895" i="4"/>
  <c r="T110" i="9" s="1"/>
  <c r="E896" i="4" l="1"/>
  <c r="U111" i="9" s="1"/>
  <c r="B896" i="4"/>
  <c r="U108" i="9" s="1"/>
  <c r="C896" i="4"/>
  <c r="U109" i="9" s="1"/>
  <c r="D896" i="4"/>
  <c r="U110" i="9" s="1"/>
  <c r="E897" i="4" l="1"/>
  <c r="V111" i="9" s="1"/>
  <c r="C897" i="4"/>
  <c r="V109" i="9" s="1"/>
  <c r="D897" i="4"/>
  <c r="V110" i="9" s="1"/>
  <c r="B897" i="4"/>
  <c r="V108" i="9" s="1"/>
  <c r="E898" i="4" l="1"/>
  <c r="W111" i="9" s="1"/>
  <c r="D898" i="4"/>
  <c r="W110" i="9" s="1"/>
  <c r="B898" i="4"/>
  <c r="W108" i="9" s="1"/>
  <c r="C898" i="4"/>
  <c r="W109" i="9" s="1"/>
  <c r="E899" i="4" l="1"/>
  <c r="X111" i="9" s="1"/>
  <c r="B899" i="4"/>
  <c r="X108" i="9" s="1"/>
  <c r="C899" i="4"/>
  <c r="X109" i="9" s="1"/>
  <c r="D899" i="4"/>
  <c r="X110" i="9" s="1"/>
  <c r="E900" i="4" l="1"/>
  <c r="Y111" i="9" s="1"/>
  <c r="B900" i="4"/>
  <c r="Y108" i="9" s="1"/>
  <c r="C900" i="4"/>
  <c r="Y109" i="9" s="1"/>
  <c r="D900" i="4"/>
  <c r="Y110" i="9" s="1"/>
  <c r="E901" i="4" l="1"/>
  <c r="Z111" i="9" s="1"/>
  <c r="C901" i="4"/>
  <c r="Z109" i="9" s="1"/>
  <c r="D901" i="4"/>
  <c r="Z110" i="9" s="1"/>
  <c r="B901" i="4"/>
  <c r="Z108" i="9" s="1"/>
  <c r="E902" i="4" l="1"/>
  <c r="AA111" i="9" s="1"/>
  <c r="D902" i="4"/>
  <c r="AA110" i="9" s="1"/>
  <c r="B902" i="4"/>
  <c r="AA108" i="9" s="1"/>
  <c r="C902" i="4"/>
  <c r="AA109" i="9" s="1"/>
  <c r="E903" i="4" l="1"/>
  <c r="AB111" i="9" s="1"/>
  <c r="B903" i="4"/>
  <c r="AB108" i="9" s="1"/>
  <c r="C903" i="4"/>
  <c r="AB109" i="9" s="1"/>
  <c r="D903" i="4"/>
  <c r="AB110" i="9" s="1"/>
  <c r="E904" i="4" l="1"/>
  <c r="AC111" i="9" s="1"/>
  <c r="B904" i="4"/>
  <c r="AC108" i="9" s="1"/>
  <c r="C904" i="4"/>
  <c r="AC109" i="9" s="1"/>
  <c r="D904" i="4"/>
  <c r="AC110" i="9" s="1"/>
  <c r="E905" i="4" l="1"/>
  <c r="AD111" i="9" s="1"/>
  <c r="C905" i="4"/>
  <c r="AD109" i="9" s="1"/>
  <c r="D905" i="4"/>
  <c r="AD110" i="9" s="1"/>
  <c r="B905" i="4"/>
  <c r="AD108" i="9" s="1"/>
  <c r="E906" i="4" l="1"/>
  <c r="C117" i="9" s="1"/>
  <c r="D906" i="4"/>
  <c r="C116" i="9" s="1"/>
  <c r="B906" i="4"/>
  <c r="C114" i="9" s="1"/>
  <c r="C906" i="4"/>
  <c r="C115" i="9" s="1"/>
  <c r="E907" i="4" l="1"/>
  <c r="D117" i="9" s="1"/>
  <c r="B907" i="4"/>
  <c r="D114" i="9" s="1"/>
  <c r="C907" i="4"/>
  <c r="D115" i="9" s="1"/>
  <c r="D907" i="4"/>
  <c r="D116" i="9" s="1"/>
  <c r="E908" i="4" l="1"/>
  <c r="E117" i="9" s="1"/>
  <c r="B908" i="4"/>
  <c r="E114" i="9" s="1"/>
  <c r="C908" i="4"/>
  <c r="E115" i="9" s="1"/>
  <c r="D908" i="4"/>
  <c r="E116" i="9" s="1"/>
  <c r="E909" i="4" l="1"/>
  <c r="F117" i="9" s="1"/>
  <c r="C909" i="4"/>
  <c r="F115" i="9" s="1"/>
  <c r="D909" i="4"/>
  <c r="F116" i="9" s="1"/>
  <c r="B909" i="4"/>
  <c r="F114" i="9" s="1"/>
  <c r="E910" i="4" l="1"/>
  <c r="G117" i="9" s="1"/>
  <c r="D910" i="4"/>
  <c r="G116" i="9" s="1"/>
  <c r="B910" i="4"/>
  <c r="G114" i="9" s="1"/>
  <c r="C910" i="4"/>
  <c r="G115" i="9" s="1"/>
  <c r="E911" i="4" l="1"/>
  <c r="H117" i="9" s="1"/>
  <c r="B911" i="4"/>
  <c r="H114" i="9" s="1"/>
  <c r="C911" i="4"/>
  <c r="H115" i="9" s="1"/>
  <c r="D911" i="4"/>
  <c r="H116" i="9" s="1"/>
  <c r="E912" i="4" l="1"/>
  <c r="I117" i="9" s="1"/>
  <c r="B912" i="4"/>
  <c r="I114" i="9" s="1"/>
  <c r="C912" i="4"/>
  <c r="I115" i="9" s="1"/>
  <c r="D912" i="4"/>
  <c r="I116" i="9" s="1"/>
  <c r="E913" i="4" l="1"/>
  <c r="J117" i="9" s="1"/>
  <c r="C913" i="4"/>
  <c r="J115" i="9" s="1"/>
  <c r="D913" i="4"/>
  <c r="J116" i="9" s="1"/>
  <c r="B913" i="4"/>
  <c r="J114" i="9" s="1"/>
  <c r="E914" i="4" l="1"/>
  <c r="K117" i="9" s="1"/>
  <c r="D914" i="4"/>
  <c r="K116" i="9" s="1"/>
  <c r="B914" i="4"/>
  <c r="K114" i="9" s="1"/>
  <c r="C914" i="4"/>
  <c r="K115" i="9" s="1"/>
  <c r="E915" i="4" l="1"/>
  <c r="L117" i="9" s="1"/>
  <c r="B915" i="4"/>
  <c r="L114" i="9" s="1"/>
  <c r="C915" i="4"/>
  <c r="L115" i="9" s="1"/>
  <c r="D915" i="4"/>
  <c r="L116" i="9" s="1"/>
  <c r="E916" i="4" l="1"/>
  <c r="M117" i="9" s="1"/>
  <c r="B916" i="4"/>
  <c r="M114" i="9" s="1"/>
  <c r="C916" i="4"/>
  <c r="M115" i="9" s="1"/>
  <c r="D916" i="4"/>
  <c r="M116" i="9" s="1"/>
  <c r="E917" i="4" l="1"/>
  <c r="N117" i="9" s="1"/>
  <c r="C917" i="4"/>
  <c r="N115" i="9" s="1"/>
  <c r="D917" i="4"/>
  <c r="N116" i="9" s="1"/>
  <c r="B917" i="4"/>
  <c r="N114" i="9" s="1"/>
  <c r="E918" i="4" l="1"/>
  <c r="O117" i="9" s="1"/>
  <c r="D918" i="4"/>
  <c r="O116" i="9" s="1"/>
  <c r="B918" i="4"/>
  <c r="O114" i="9" s="1"/>
  <c r="C918" i="4"/>
  <c r="O115" i="9" s="1"/>
  <c r="E919" i="4" l="1"/>
  <c r="P117" i="9" s="1"/>
  <c r="B919" i="4"/>
  <c r="P114" i="9" s="1"/>
  <c r="C919" i="4"/>
  <c r="P115" i="9" s="1"/>
  <c r="D919" i="4"/>
  <c r="P116" i="9" s="1"/>
  <c r="E920" i="4" l="1"/>
  <c r="Q117" i="9" s="1"/>
  <c r="B920" i="4"/>
  <c r="Q114" i="9" s="1"/>
  <c r="C920" i="4"/>
  <c r="Q115" i="9" s="1"/>
  <c r="D920" i="4"/>
  <c r="Q116" i="9" s="1"/>
  <c r="E921" i="4" l="1"/>
  <c r="R117" i="9" s="1"/>
  <c r="C921" i="4"/>
  <c r="R115" i="9" s="1"/>
  <c r="D921" i="4"/>
  <c r="R116" i="9" s="1"/>
  <c r="B921" i="4"/>
  <c r="R114" i="9" s="1"/>
  <c r="E922" i="4" l="1"/>
  <c r="S117" i="9" s="1"/>
  <c r="D922" i="4"/>
  <c r="S116" i="9" s="1"/>
  <c r="B922" i="4"/>
  <c r="S114" i="9" s="1"/>
  <c r="C922" i="4"/>
  <c r="S115" i="9" s="1"/>
  <c r="E923" i="4" l="1"/>
  <c r="T117" i="9" s="1"/>
  <c r="B923" i="4"/>
  <c r="T114" i="9" s="1"/>
  <c r="C923" i="4"/>
  <c r="T115" i="9" s="1"/>
  <c r="D923" i="4"/>
  <c r="T116" i="9" s="1"/>
  <c r="E924" i="4" l="1"/>
  <c r="U117" i="9" s="1"/>
  <c r="B924" i="4"/>
  <c r="U114" i="9" s="1"/>
  <c r="C924" i="4"/>
  <c r="U115" i="9" s="1"/>
  <c r="D924" i="4"/>
  <c r="U116" i="9" s="1"/>
  <c r="E925" i="4" l="1"/>
  <c r="V117" i="9" s="1"/>
  <c r="C925" i="4"/>
  <c r="V115" i="9" s="1"/>
  <c r="D925" i="4"/>
  <c r="V116" i="9" s="1"/>
  <c r="B925" i="4"/>
  <c r="V114" i="9" s="1"/>
  <c r="E926" i="4" l="1"/>
  <c r="W117" i="9" s="1"/>
  <c r="D926" i="4"/>
  <c r="W116" i="9" s="1"/>
  <c r="B926" i="4"/>
  <c r="W114" i="9" s="1"/>
  <c r="C926" i="4"/>
  <c r="W115" i="9" s="1"/>
  <c r="E927" i="4" l="1"/>
  <c r="X117" i="9" s="1"/>
  <c r="B927" i="4"/>
  <c r="X114" i="9" s="1"/>
  <c r="C927" i="4"/>
  <c r="X115" i="9" s="1"/>
  <c r="D927" i="4"/>
  <c r="X116" i="9" s="1"/>
  <c r="E928" i="4" l="1"/>
  <c r="Y117" i="9" s="1"/>
  <c r="B928" i="4"/>
  <c r="Y114" i="9" s="1"/>
  <c r="C928" i="4"/>
  <c r="Y115" i="9" s="1"/>
  <c r="D928" i="4"/>
  <c r="Y116" i="9" s="1"/>
  <c r="E929" i="4" l="1"/>
  <c r="Z117" i="9" s="1"/>
  <c r="C929" i="4"/>
  <c r="Z115" i="9" s="1"/>
  <c r="D929" i="4"/>
  <c r="Z116" i="9" s="1"/>
  <c r="B929" i="4"/>
  <c r="Z114" i="9" s="1"/>
  <c r="E930" i="4" l="1"/>
  <c r="AA117" i="9" s="1"/>
  <c r="D930" i="4"/>
  <c r="AA116" i="9" s="1"/>
  <c r="B930" i="4"/>
  <c r="AA114" i="9" s="1"/>
  <c r="C930" i="4"/>
  <c r="AA115" i="9" s="1"/>
  <c r="E931" i="4" l="1"/>
  <c r="AB117" i="9" s="1"/>
  <c r="B931" i="4"/>
  <c r="AB114" i="9" s="1"/>
  <c r="C931" i="4"/>
  <c r="AB115" i="9" s="1"/>
  <c r="D931" i="4"/>
  <c r="AB116" i="9" s="1"/>
  <c r="E932" i="4" l="1"/>
  <c r="AC117" i="9" s="1"/>
  <c r="B932" i="4"/>
  <c r="AC114" i="9" s="1"/>
  <c r="C932" i="4"/>
  <c r="AC115" i="9" s="1"/>
  <c r="D932" i="4"/>
  <c r="AC116" i="9" s="1"/>
  <c r="E933" i="4" l="1"/>
  <c r="AD117" i="9" s="1"/>
  <c r="C933" i="4"/>
  <c r="AD115" i="9" s="1"/>
  <c r="D933" i="4"/>
  <c r="AD116" i="9" s="1"/>
  <c r="B933" i="4"/>
  <c r="AD114" i="9" s="1"/>
  <c r="E934" i="4" l="1"/>
  <c r="C123" i="9" s="1"/>
  <c r="D934" i="4"/>
  <c r="C122" i="9" s="1"/>
  <c r="B934" i="4"/>
  <c r="C120" i="9" s="1"/>
  <c r="C934" i="4"/>
  <c r="C121" i="9" s="1"/>
  <c r="E935" i="4" l="1"/>
  <c r="D123" i="9" s="1"/>
  <c r="B935" i="4"/>
  <c r="D120" i="9" s="1"/>
  <c r="C935" i="4"/>
  <c r="D121" i="9" s="1"/>
  <c r="D935" i="4"/>
  <c r="D122" i="9" s="1"/>
  <c r="E936" i="4" l="1"/>
  <c r="E123" i="9" s="1"/>
  <c r="B936" i="4"/>
  <c r="E120" i="9" s="1"/>
  <c r="C936" i="4"/>
  <c r="E121" i="9" s="1"/>
  <c r="D936" i="4"/>
  <c r="E122" i="9" s="1"/>
  <c r="E937" i="4" l="1"/>
  <c r="F123" i="9" s="1"/>
  <c r="C937" i="4"/>
  <c r="F121" i="9" s="1"/>
  <c r="D937" i="4"/>
  <c r="F122" i="9" s="1"/>
  <c r="B937" i="4"/>
  <c r="F120" i="9" s="1"/>
  <c r="E938" i="4" l="1"/>
  <c r="G123" i="9" s="1"/>
  <c r="D938" i="4"/>
  <c r="G122" i="9" s="1"/>
  <c r="B938" i="4"/>
  <c r="G120" i="9" s="1"/>
  <c r="C938" i="4"/>
  <c r="G121" i="9" s="1"/>
  <c r="E939" i="4" l="1"/>
  <c r="H123" i="9" s="1"/>
  <c r="B939" i="4"/>
  <c r="H120" i="9" s="1"/>
  <c r="C939" i="4"/>
  <c r="H121" i="9" s="1"/>
  <c r="D939" i="4"/>
  <c r="H122" i="9" s="1"/>
  <c r="E940" i="4" l="1"/>
  <c r="I123" i="9" s="1"/>
  <c r="B940" i="4"/>
  <c r="I120" i="9" s="1"/>
  <c r="C940" i="4"/>
  <c r="I121" i="9" s="1"/>
  <c r="D940" i="4"/>
  <c r="I122" i="9" s="1"/>
  <c r="E941" i="4" l="1"/>
  <c r="J123" i="9" s="1"/>
  <c r="C941" i="4"/>
  <c r="J121" i="9" s="1"/>
  <c r="D941" i="4"/>
  <c r="J122" i="9" s="1"/>
  <c r="B941" i="4"/>
  <c r="J120" i="9" s="1"/>
  <c r="E942" i="4" l="1"/>
  <c r="K123" i="9" s="1"/>
  <c r="D942" i="4"/>
  <c r="K122" i="9" s="1"/>
  <c r="B942" i="4"/>
  <c r="K120" i="9" s="1"/>
  <c r="C942" i="4"/>
  <c r="K121" i="9" s="1"/>
  <c r="E943" i="4" l="1"/>
  <c r="L123" i="9" s="1"/>
  <c r="B943" i="4"/>
  <c r="L120" i="9" s="1"/>
  <c r="C943" i="4"/>
  <c r="L121" i="9" s="1"/>
  <c r="D943" i="4"/>
  <c r="L122" i="9" s="1"/>
  <c r="E944" i="4" l="1"/>
  <c r="M123" i="9" s="1"/>
  <c r="B944" i="4"/>
  <c r="M120" i="9" s="1"/>
  <c r="C944" i="4"/>
  <c r="M121" i="9" s="1"/>
  <c r="D944" i="4"/>
  <c r="M122" i="9" s="1"/>
  <c r="E945" i="4" l="1"/>
  <c r="N123" i="9" s="1"/>
  <c r="C945" i="4"/>
  <c r="N121" i="9" s="1"/>
  <c r="D945" i="4"/>
  <c r="N122" i="9" s="1"/>
  <c r="B945" i="4"/>
  <c r="N120" i="9" s="1"/>
  <c r="E946" i="4" l="1"/>
  <c r="O123" i="9" s="1"/>
  <c r="D946" i="4"/>
  <c r="O122" i="9" s="1"/>
  <c r="B946" i="4"/>
  <c r="O120" i="9" s="1"/>
  <c r="C946" i="4"/>
  <c r="O121" i="9" s="1"/>
  <c r="E947" i="4" l="1"/>
  <c r="P123" i="9" s="1"/>
  <c r="B947" i="4"/>
  <c r="P120" i="9" s="1"/>
  <c r="C947" i="4"/>
  <c r="P121" i="9" s="1"/>
  <c r="D947" i="4"/>
  <c r="P122" i="9" s="1"/>
  <c r="E948" i="4" l="1"/>
  <c r="Q123" i="9" s="1"/>
  <c r="B948" i="4"/>
  <c r="Q120" i="9" s="1"/>
  <c r="C948" i="4"/>
  <c r="Q121" i="9" s="1"/>
  <c r="D948" i="4"/>
  <c r="Q122" i="9" s="1"/>
  <c r="E949" i="4" l="1"/>
  <c r="R123" i="9" s="1"/>
  <c r="C949" i="4"/>
  <c r="R121" i="9" s="1"/>
  <c r="D949" i="4"/>
  <c r="R122" i="9" s="1"/>
  <c r="B949" i="4"/>
  <c r="R120" i="9" s="1"/>
  <c r="E950" i="4" l="1"/>
  <c r="S123" i="9" s="1"/>
  <c r="D950" i="4"/>
  <c r="S122" i="9" s="1"/>
  <c r="B950" i="4"/>
  <c r="S120" i="9" s="1"/>
  <c r="C950" i="4"/>
  <c r="S121" i="9" s="1"/>
  <c r="E951" i="4" l="1"/>
  <c r="T123" i="9" s="1"/>
  <c r="B951" i="4"/>
  <c r="T120" i="9" s="1"/>
  <c r="C951" i="4"/>
  <c r="T121" i="9" s="1"/>
  <c r="D951" i="4"/>
  <c r="T122" i="9" s="1"/>
  <c r="E952" i="4" l="1"/>
  <c r="U123" i="9" s="1"/>
  <c r="B952" i="4"/>
  <c r="U120" i="9" s="1"/>
  <c r="C952" i="4"/>
  <c r="U121" i="9" s="1"/>
  <c r="D952" i="4"/>
  <c r="U122" i="9" s="1"/>
  <c r="E953" i="4" l="1"/>
  <c r="V123" i="9" s="1"/>
  <c r="C953" i="4"/>
  <c r="V121" i="9" s="1"/>
  <c r="D953" i="4"/>
  <c r="V122" i="9" s="1"/>
  <c r="B953" i="4"/>
  <c r="V120" i="9" s="1"/>
  <c r="E954" i="4" l="1"/>
  <c r="W123" i="9" s="1"/>
  <c r="D954" i="4"/>
  <c r="W122" i="9" s="1"/>
  <c r="B954" i="4"/>
  <c r="W120" i="9" s="1"/>
  <c r="C954" i="4"/>
  <c r="W121" i="9" s="1"/>
  <c r="E955" i="4" l="1"/>
  <c r="X123" i="9" s="1"/>
  <c r="B955" i="4"/>
  <c r="X120" i="9" s="1"/>
  <c r="C955" i="4"/>
  <c r="X121" i="9" s="1"/>
  <c r="D955" i="4"/>
  <c r="X122" i="9" s="1"/>
  <c r="E956" i="4" l="1"/>
  <c r="Y123" i="9" s="1"/>
  <c r="B956" i="4"/>
  <c r="Y120" i="9" s="1"/>
  <c r="C956" i="4"/>
  <c r="Y121" i="9" s="1"/>
  <c r="D956" i="4"/>
  <c r="Y122" i="9" s="1"/>
  <c r="E957" i="4" l="1"/>
  <c r="Z123" i="9" s="1"/>
  <c r="C957" i="4"/>
  <c r="Z121" i="9" s="1"/>
  <c r="D957" i="4"/>
  <c r="Z122" i="9" s="1"/>
  <c r="B957" i="4"/>
  <c r="Z120" i="9" s="1"/>
  <c r="E958" i="4" l="1"/>
  <c r="AA123" i="9" s="1"/>
  <c r="D958" i="4"/>
  <c r="AA122" i="9" s="1"/>
  <c r="B958" i="4"/>
  <c r="AA120" i="9" s="1"/>
  <c r="C958" i="4"/>
  <c r="AA121" i="9" s="1"/>
  <c r="E959" i="4" l="1"/>
  <c r="AB123" i="9" s="1"/>
  <c r="B959" i="4"/>
  <c r="AB120" i="9" s="1"/>
  <c r="C959" i="4"/>
  <c r="AB121" i="9" s="1"/>
  <c r="D959" i="4"/>
  <c r="AB122" i="9" s="1"/>
  <c r="E960" i="4" l="1"/>
  <c r="AC123" i="9" s="1"/>
  <c r="B960" i="4"/>
  <c r="AC120" i="9" s="1"/>
  <c r="C960" i="4"/>
  <c r="AC121" i="9" s="1"/>
  <c r="D960" i="4"/>
  <c r="AC122" i="9" s="1"/>
  <c r="E961" i="4" l="1"/>
  <c r="AD123" i="9" s="1"/>
  <c r="C961" i="4"/>
  <c r="AD121" i="9" s="1"/>
  <c r="D961" i="4"/>
  <c r="AD122" i="9" s="1"/>
  <c r="B961" i="4"/>
  <c r="AD120" i="9" s="1"/>
  <c r="E962" i="4" l="1"/>
  <c r="C129" i="9" s="1"/>
  <c r="D962" i="4"/>
  <c r="C128" i="9" s="1"/>
  <c r="B962" i="4"/>
  <c r="C126" i="9" s="1"/>
  <c r="C962" i="4"/>
  <c r="C127" i="9" s="1"/>
  <c r="E963" i="4" l="1"/>
  <c r="D129" i="9" s="1"/>
  <c r="B963" i="4"/>
  <c r="D126" i="9" s="1"/>
  <c r="C963" i="4"/>
  <c r="D127" i="9" s="1"/>
  <c r="D963" i="4"/>
  <c r="D128" i="9" s="1"/>
  <c r="E964" i="4" l="1"/>
  <c r="E129" i="9" s="1"/>
  <c r="B964" i="4"/>
  <c r="E126" i="9" s="1"/>
  <c r="C964" i="4"/>
  <c r="E127" i="9" s="1"/>
  <c r="D964" i="4"/>
  <c r="E128" i="9" s="1"/>
  <c r="E965" i="4" l="1"/>
  <c r="F129" i="9" s="1"/>
  <c r="C965" i="4"/>
  <c r="F127" i="9" s="1"/>
  <c r="D965" i="4"/>
  <c r="F128" i="9" s="1"/>
  <c r="B965" i="4"/>
  <c r="F126" i="9" s="1"/>
  <c r="E966" i="4" l="1"/>
  <c r="G129" i="9" s="1"/>
  <c r="D966" i="4"/>
  <c r="G128" i="9" s="1"/>
  <c r="B966" i="4"/>
  <c r="G126" i="9" s="1"/>
  <c r="C966" i="4"/>
  <c r="G127" i="9" s="1"/>
  <c r="E967" i="4" l="1"/>
  <c r="H129" i="9" s="1"/>
  <c r="B967" i="4"/>
  <c r="H126" i="9" s="1"/>
  <c r="C967" i="4"/>
  <c r="H127" i="9" s="1"/>
  <c r="D967" i="4"/>
  <c r="H128" i="9" s="1"/>
  <c r="E968" i="4" l="1"/>
  <c r="I129" i="9" s="1"/>
  <c r="B968" i="4"/>
  <c r="I126" i="9" s="1"/>
  <c r="C968" i="4"/>
  <c r="I127" i="9" s="1"/>
  <c r="D968" i="4"/>
  <c r="I128" i="9" s="1"/>
  <c r="E969" i="4" l="1"/>
  <c r="J129" i="9" s="1"/>
  <c r="C969" i="4"/>
  <c r="J127" i="9" s="1"/>
  <c r="D969" i="4"/>
  <c r="J128" i="9" s="1"/>
  <c r="B969" i="4"/>
  <c r="J126" i="9" s="1"/>
  <c r="E970" i="4" l="1"/>
  <c r="K129" i="9" s="1"/>
  <c r="D970" i="4"/>
  <c r="K128" i="9" s="1"/>
  <c r="B970" i="4"/>
  <c r="K126" i="9" s="1"/>
  <c r="C970" i="4"/>
  <c r="K127" i="9" s="1"/>
  <c r="E971" i="4" l="1"/>
  <c r="L129" i="9" s="1"/>
  <c r="B971" i="4"/>
  <c r="L126" i="9" s="1"/>
  <c r="C971" i="4"/>
  <c r="L127" i="9" s="1"/>
  <c r="D971" i="4"/>
  <c r="L128" i="9" s="1"/>
  <c r="E972" i="4" l="1"/>
  <c r="M129" i="9" s="1"/>
  <c r="B972" i="4"/>
  <c r="M126" i="9" s="1"/>
  <c r="C972" i="4"/>
  <c r="M127" i="9" s="1"/>
  <c r="D972" i="4"/>
  <c r="M128" i="9" s="1"/>
  <c r="E973" i="4" l="1"/>
  <c r="N129" i="9" s="1"/>
  <c r="C973" i="4"/>
  <c r="N127" i="9" s="1"/>
  <c r="D973" i="4"/>
  <c r="N128" i="9" s="1"/>
  <c r="B973" i="4"/>
  <c r="N126" i="9" s="1"/>
  <c r="E974" i="4" l="1"/>
  <c r="O129" i="9" s="1"/>
  <c r="D974" i="4"/>
  <c r="O128" i="9" s="1"/>
  <c r="B974" i="4"/>
  <c r="O126" i="9" s="1"/>
  <c r="C974" i="4"/>
  <c r="O127" i="9" s="1"/>
  <c r="E975" i="4" l="1"/>
  <c r="P129" i="9" s="1"/>
  <c r="B975" i="4"/>
  <c r="P126" i="9" s="1"/>
  <c r="C975" i="4"/>
  <c r="P127" i="9" s="1"/>
  <c r="D975" i="4"/>
  <c r="P128" i="9" s="1"/>
  <c r="E976" i="4" l="1"/>
  <c r="Q129" i="9" s="1"/>
  <c r="B976" i="4"/>
  <c r="Q126" i="9" s="1"/>
  <c r="C976" i="4"/>
  <c r="Q127" i="9" s="1"/>
  <c r="D976" i="4"/>
  <c r="Q128" i="9" s="1"/>
  <c r="E977" i="4" l="1"/>
  <c r="R129" i="9" s="1"/>
  <c r="C977" i="4"/>
  <c r="R127" i="9" s="1"/>
  <c r="D977" i="4"/>
  <c r="R128" i="9" s="1"/>
  <c r="B977" i="4"/>
  <c r="R126" i="9" s="1"/>
  <c r="E978" i="4" l="1"/>
  <c r="S129" i="9" s="1"/>
  <c r="D978" i="4"/>
  <c r="S128" i="9" s="1"/>
  <c r="B978" i="4"/>
  <c r="S126" i="9" s="1"/>
  <c r="C978" i="4"/>
  <c r="S127" i="9" s="1"/>
  <c r="E979" i="4" l="1"/>
  <c r="T129" i="9" s="1"/>
  <c r="B979" i="4"/>
  <c r="T126" i="9" s="1"/>
  <c r="C979" i="4"/>
  <c r="T127" i="9" s="1"/>
  <c r="D979" i="4"/>
  <c r="T128" i="9" s="1"/>
  <c r="E980" i="4" l="1"/>
  <c r="U129" i="9" s="1"/>
  <c r="B980" i="4"/>
  <c r="U126" i="9" s="1"/>
  <c r="C980" i="4"/>
  <c r="U127" i="9" s="1"/>
  <c r="D980" i="4"/>
  <c r="U128" i="9" s="1"/>
  <c r="E981" i="4" l="1"/>
  <c r="V129" i="9" s="1"/>
  <c r="C981" i="4"/>
  <c r="V127" i="9" s="1"/>
  <c r="D981" i="4"/>
  <c r="V128" i="9" s="1"/>
  <c r="B981" i="4"/>
  <c r="V126" i="9" s="1"/>
  <c r="E982" i="4" l="1"/>
  <c r="W129" i="9" s="1"/>
  <c r="D982" i="4"/>
  <c r="W128" i="9" s="1"/>
  <c r="B982" i="4"/>
  <c r="W126" i="9" s="1"/>
  <c r="C982" i="4"/>
  <c r="W127" i="9" s="1"/>
  <c r="E983" i="4" l="1"/>
  <c r="X129" i="9" s="1"/>
  <c r="B983" i="4"/>
  <c r="X126" i="9" s="1"/>
  <c r="C983" i="4"/>
  <c r="X127" i="9" s="1"/>
  <c r="D983" i="4"/>
  <c r="X128" i="9" s="1"/>
  <c r="E984" i="4" l="1"/>
  <c r="Y129" i="9" s="1"/>
  <c r="B984" i="4"/>
  <c r="Y126" i="9" s="1"/>
  <c r="C984" i="4"/>
  <c r="Y127" i="9" s="1"/>
  <c r="D984" i="4"/>
  <c r="Y128" i="9" s="1"/>
  <c r="E985" i="4" l="1"/>
  <c r="Z129" i="9" s="1"/>
  <c r="C985" i="4"/>
  <c r="Z127" i="9" s="1"/>
  <c r="D985" i="4"/>
  <c r="Z128" i="9" s="1"/>
  <c r="B985" i="4"/>
  <c r="Z126" i="9" s="1"/>
  <c r="E986" i="4" l="1"/>
  <c r="AA129" i="9" s="1"/>
  <c r="D986" i="4"/>
  <c r="AA128" i="9" s="1"/>
  <c r="B986" i="4"/>
  <c r="AA126" i="9" s="1"/>
  <c r="C986" i="4"/>
  <c r="AA127" i="9" s="1"/>
  <c r="E987" i="4" l="1"/>
  <c r="AB129" i="9" s="1"/>
  <c r="B987" i="4"/>
  <c r="AB126" i="9" s="1"/>
  <c r="C987" i="4"/>
  <c r="AB127" i="9" s="1"/>
  <c r="D987" i="4"/>
  <c r="AB128" i="9" s="1"/>
  <c r="E988" i="4" l="1"/>
  <c r="AC129" i="9" s="1"/>
  <c r="B988" i="4"/>
  <c r="AC126" i="9" s="1"/>
  <c r="C988" i="4"/>
  <c r="AC127" i="9" s="1"/>
  <c r="D988" i="4"/>
  <c r="AC128" i="9" s="1"/>
  <c r="E989" i="4" l="1"/>
  <c r="AD129" i="9" s="1"/>
  <c r="C989" i="4"/>
  <c r="AD127" i="9" s="1"/>
  <c r="D989" i="4"/>
  <c r="AD128" i="9" s="1"/>
  <c r="B989" i="4"/>
  <c r="AD126" i="9" s="1"/>
  <c r="E990" i="4" l="1"/>
  <c r="C135" i="9" s="1"/>
  <c r="D990" i="4"/>
  <c r="C134" i="9" s="1"/>
  <c r="B990" i="4"/>
  <c r="C132" i="9" s="1"/>
  <c r="C990" i="4"/>
  <c r="C133" i="9" s="1"/>
  <c r="E991" i="4" l="1"/>
  <c r="D135" i="9" s="1"/>
  <c r="B991" i="4"/>
  <c r="D132" i="9" s="1"/>
  <c r="D991" i="4"/>
  <c r="D134" i="9" s="1"/>
  <c r="C991" i="4"/>
  <c r="D133" i="9" s="1"/>
  <c r="E992" i="4" l="1"/>
  <c r="E135" i="9" s="1"/>
  <c r="B992" i="4"/>
  <c r="E132" i="9" s="1"/>
  <c r="C992" i="4"/>
  <c r="E133" i="9" s="1"/>
  <c r="D992" i="4"/>
  <c r="E134" i="9" s="1"/>
  <c r="E993" i="4" l="1"/>
  <c r="F135" i="9" s="1"/>
  <c r="C993" i="4"/>
  <c r="F133" i="9" s="1"/>
  <c r="D993" i="4"/>
  <c r="F134" i="9" s="1"/>
  <c r="B993" i="4"/>
  <c r="F132" i="9" s="1"/>
  <c r="E994" i="4" l="1"/>
  <c r="G135" i="9" s="1"/>
  <c r="D994" i="4"/>
  <c r="G134" i="9" s="1"/>
  <c r="C994" i="4"/>
  <c r="G133" i="9" s="1"/>
  <c r="B994" i="4"/>
  <c r="G132" i="9" s="1"/>
  <c r="E995" i="4" l="1"/>
  <c r="H135" i="9" s="1"/>
  <c r="B995" i="4"/>
  <c r="H132" i="9" s="1"/>
  <c r="C995" i="4"/>
  <c r="H133" i="9" s="1"/>
  <c r="D995" i="4"/>
  <c r="H134" i="9" s="1"/>
  <c r="E996" i="4" l="1"/>
  <c r="I135" i="9" s="1"/>
  <c r="B996" i="4"/>
  <c r="I132" i="9" s="1"/>
  <c r="C996" i="4"/>
  <c r="I133" i="9" s="1"/>
  <c r="D996" i="4"/>
  <c r="I134" i="9" s="1"/>
  <c r="E997" i="4" l="1"/>
  <c r="J135" i="9" s="1"/>
  <c r="C997" i="4"/>
  <c r="J133" i="9" s="1"/>
  <c r="D997" i="4"/>
  <c r="J134" i="9" s="1"/>
  <c r="B997" i="4"/>
  <c r="J132" i="9" s="1"/>
  <c r="E998" i="4" l="1"/>
  <c r="K135" i="9" s="1"/>
  <c r="D998" i="4"/>
  <c r="K134" i="9" s="1"/>
  <c r="B998" i="4"/>
  <c r="K132" i="9" s="1"/>
  <c r="C998" i="4"/>
  <c r="K133" i="9" s="1"/>
  <c r="E999" i="4" l="1"/>
  <c r="L135" i="9" s="1"/>
  <c r="B999" i="4"/>
  <c r="L132" i="9" s="1"/>
  <c r="D999" i="4"/>
  <c r="L134" i="9" s="1"/>
  <c r="C999" i="4"/>
  <c r="L133" i="9" s="1"/>
  <c r="E1000" i="4" l="1"/>
  <c r="M135" i="9" s="1"/>
  <c r="B1000" i="4"/>
  <c r="M132" i="9" s="1"/>
  <c r="C1000" i="4"/>
  <c r="M133" i="9" s="1"/>
  <c r="D1000" i="4"/>
  <c r="M134" i="9" s="1"/>
  <c r="E1001" i="4" l="1"/>
  <c r="N135" i="9" s="1"/>
  <c r="C1001" i="4"/>
  <c r="N133" i="9" s="1"/>
  <c r="D1001" i="4"/>
  <c r="N134" i="9" s="1"/>
  <c r="B1001" i="4"/>
  <c r="N132" i="9" s="1"/>
  <c r="E1002" i="4" l="1"/>
  <c r="O135" i="9" s="1"/>
  <c r="D1002" i="4"/>
  <c r="O134" i="9" s="1"/>
  <c r="C1002" i="4"/>
  <c r="O133" i="9" s="1"/>
  <c r="B1002" i="4"/>
  <c r="O132" i="9" s="1"/>
  <c r="E1003" i="4" l="1"/>
  <c r="P135" i="9" s="1"/>
  <c r="B1003" i="4"/>
  <c r="P132" i="9" s="1"/>
  <c r="C1003" i="4"/>
  <c r="P133" i="9" s="1"/>
  <c r="D1003" i="4"/>
  <c r="P134" i="9" s="1"/>
  <c r="E1004" i="4" l="1"/>
  <c r="Q135" i="9" s="1"/>
  <c r="B1004" i="4"/>
  <c r="Q132" i="9" s="1"/>
  <c r="C1004" i="4"/>
  <c r="Q133" i="9" s="1"/>
  <c r="D1004" i="4"/>
  <c r="Q134" i="9" s="1"/>
  <c r="E1005" i="4" l="1"/>
  <c r="R135" i="9" s="1"/>
  <c r="C1005" i="4"/>
  <c r="R133" i="9" s="1"/>
  <c r="D1005" i="4"/>
  <c r="R134" i="9" s="1"/>
  <c r="B1005" i="4"/>
  <c r="R132" i="9" s="1"/>
  <c r="E1006" i="4" l="1"/>
  <c r="S135" i="9" s="1"/>
  <c r="D1006" i="4"/>
  <c r="S134" i="9" s="1"/>
  <c r="B1006" i="4"/>
  <c r="S132" i="9" s="1"/>
  <c r="C1006" i="4"/>
  <c r="S133" i="9" s="1"/>
  <c r="E1007" i="4" l="1"/>
  <c r="T135" i="9" s="1"/>
  <c r="B1007" i="4"/>
  <c r="T132" i="9" s="1"/>
  <c r="D1007" i="4"/>
  <c r="T134" i="9" s="1"/>
  <c r="C1007" i="4"/>
  <c r="T133" i="9" s="1"/>
  <c r="E1008" i="4" l="1"/>
  <c r="U135" i="9" s="1"/>
  <c r="B1008" i="4"/>
  <c r="U132" i="9" s="1"/>
  <c r="C1008" i="4"/>
  <c r="U133" i="9" s="1"/>
  <c r="D1008" i="4"/>
  <c r="U134" i="9" s="1"/>
  <c r="E1009" i="4" l="1"/>
  <c r="V135" i="9" s="1"/>
  <c r="C1009" i="4"/>
  <c r="V133" i="9" s="1"/>
  <c r="D1009" i="4"/>
  <c r="V134" i="9" s="1"/>
  <c r="B1009" i="4"/>
  <c r="V132" i="9" s="1"/>
  <c r="E1010" i="4" l="1"/>
  <c r="W135" i="9" s="1"/>
  <c r="D1010" i="4"/>
  <c r="W134" i="9" s="1"/>
  <c r="C1010" i="4"/>
  <c r="W133" i="9" s="1"/>
  <c r="B1010" i="4"/>
  <c r="W132" i="9" s="1"/>
  <c r="E1011" i="4" l="1"/>
  <c r="X135" i="9" s="1"/>
  <c r="B1011" i="4"/>
  <c r="X132" i="9" s="1"/>
  <c r="C1011" i="4"/>
  <c r="X133" i="9" s="1"/>
  <c r="D1011" i="4"/>
  <c r="X134" i="9" s="1"/>
  <c r="E1012" i="4" l="1"/>
  <c r="Y135" i="9" s="1"/>
  <c r="B1012" i="4"/>
  <c r="Y132" i="9" s="1"/>
  <c r="C1012" i="4"/>
  <c r="Y133" i="9" s="1"/>
  <c r="D1012" i="4"/>
  <c r="Y134" i="9" s="1"/>
  <c r="E1013" i="4" l="1"/>
  <c r="Z135" i="9" s="1"/>
  <c r="C1013" i="4"/>
  <c r="Z133" i="9" s="1"/>
  <c r="D1013" i="4"/>
  <c r="Z134" i="9" s="1"/>
  <c r="B1013" i="4"/>
  <c r="Z132" i="9" s="1"/>
  <c r="E1014" i="4" l="1"/>
  <c r="AA135" i="9" s="1"/>
  <c r="D1014" i="4"/>
  <c r="AA134" i="9" s="1"/>
  <c r="B1014" i="4"/>
  <c r="AA132" i="9" s="1"/>
  <c r="C1014" i="4"/>
  <c r="AA133" i="9" s="1"/>
  <c r="E1015" i="4" l="1"/>
  <c r="AB135" i="9" s="1"/>
  <c r="B1015" i="4"/>
  <c r="AB132" i="9" s="1"/>
  <c r="D1015" i="4"/>
  <c r="AB134" i="9" s="1"/>
  <c r="C1015" i="4"/>
  <c r="AB133" i="9" s="1"/>
  <c r="E1016" i="4" l="1"/>
  <c r="AC135" i="9" s="1"/>
  <c r="B1016" i="4"/>
  <c r="AC132" i="9" s="1"/>
  <c r="C1016" i="4"/>
  <c r="AC133" i="9" s="1"/>
  <c r="D1016" i="4"/>
  <c r="AC134" i="9" s="1"/>
  <c r="E1017" i="4" l="1"/>
  <c r="AD135" i="9" s="1"/>
  <c r="C1017" i="4"/>
  <c r="AD133" i="9" s="1"/>
  <c r="D1017" i="4"/>
  <c r="AD134" i="9" s="1"/>
  <c r="B1017" i="4"/>
  <c r="AD132" i="9" s="1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E1097" i="4" l="1"/>
  <c r="C1097" i="4"/>
  <c r="D1097" i="4"/>
  <c r="B1097" i="4"/>
  <c r="E1098" i="4" l="1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BM23" i="9" l="1"/>
  <c r="AE23" i="9" l="1"/>
  <c r="AG22" i="9"/>
  <c r="BC9" i="9" s="1"/>
</calcChain>
</file>

<file path=xl/sharedStrings.xml><?xml version="1.0" encoding="utf-8"?>
<sst xmlns="http://schemas.openxmlformats.org/spreadsheetml/2006/main" count="937" uniqueCount="103">
  <si>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</si>
  <si>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</si>
  <si>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</si>
  <si>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</si>
  <si>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</si>
  <si>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</si>
  <si>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</si>
  <si>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</si>
  <si>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</si>
  <si>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</si>
  <si>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</si>
  <si>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</si>
  <si>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</si>
  <si>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</si>
  <si>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</si>
  <si>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</si>
  <si>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休日</t>
    <rPh sb="0" eb="2">
      <t>キュウジツ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</si>
  <si>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</si>
  <si>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</si>
  <si>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</si>
  <si>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</si>
  <si>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</si>
  <si>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</si>
  <si>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</si>
  <si>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</si>
  <si>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</si>
  <si>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</si>
  <si>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</si>
  <si>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</si>
  <si>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</si>
  <si>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</si>
  <si>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</si>
  <si>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</si>
  <si>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</si>
  <si>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</si>
  <si>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</si>
  <si>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</si>
  <si>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</si>
  <si>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</si>
  <si>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</si>
  <si>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</si>
  <si>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</si>
  <si>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</si>
  <si>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</si>
  <si>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</si>
  <si>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</si>
  <si>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</si>
  <si>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</si>
  <si>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</si>
  <si>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</si>
  <si>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</si>
  <si>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</si>
  <si>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</si>
  <si>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</si>
  <si>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</si>
  <si>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</si>
  <si>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</si>
  <si>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</si>
  <si>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</si>
  <si>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</si>
  <si>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</si>
  <si>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</si>
  <si>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</si>
  <si>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</si>
  <si>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</si>
  <si>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</si>
  <si>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</si>
  <si>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</si>
  <si>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</si>
  <si>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</si>
  <si>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</si>
  <si>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</si>
  <si>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</si>
  <si>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</si>
  <si>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</si>
  <si>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</si>
  <si>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</si>
  <si>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</si>
  <si>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</si>
  <si>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</si>
  <si>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</si>
  <si>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</si>
  <si>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</si>
  <si>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</si>
  <si>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</si>
  <si>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夏休</t>
    <rPh sb="0" eb="2">
      <t>ナツヤス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</si>
  <si>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</si>
  <si>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</si>
  <si>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</si>
  <si>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</si>
  <si>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</si>
  <si>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</si>
  <si>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</si>
  <si>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様式１</t>
    <rPh sb="0" eb="2">
      <t>ヨウシキ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</si>
  <si>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</si>
  <si>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</si>
  <si>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月単位</t>
    <rPh sb="0" eb="3">
      <t>ツキタンイ</t>
    </rPh>
    <phoneticPr fontId="1"/>
  </si>
  <si>
    <t>工事件名：</t>
    <rPh sb="0" eb="4">
      <t>コウジケンメイ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</si>
  <si>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</si>
  <si>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週単位の現場閉所</t>
    <rPh sb="0" eb="1">
      <t>シュウ</t>
    </rPh>
    <rPh sb="1" eb="3">
      <t>タンイ</t>
    </rPh>
    <rPh sb="4" eb="6">
      <t>ゲンバ</t>
    </rPh>
    <rPh sb="6" eb="8">
      <t>ヘイショ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</si>
  <si>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</si>
  <si>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</si>
  <si>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休日取得計画表(週単位)</t>
    <rPh sb="0" eb="2">
      <t>キュウジツ</t>
    </rPh>
    <rPh sb="2" eb="4">
      <t>シュトク</t>
    </rPh>
    <rPh sb="4" eb="7">
      <t>ケイカクヒョウ</t>
    </rPh>
    <rPh sb="8" eb="11">
      <t>シュウタンイ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</si>
</sst>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aaa"/>
    <numFmt numFmtId="178" formatCode="0.0%"/>
    <numFmt numFmtId="179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1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4" xfId="1" applyNumberFormat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2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4" fontId="6" fillId="6" borderId="32" xfId="1" applyNumberFormat="1" applyFont="1" applyFill="1" applyBorder="1" applyAlignment="1">
      <alignment horizontal="left" vertical="center"/>
    </xf>
    <xf numFmtId="14" fontId="6" fillId="6" borderId="24" xfId="1" applyNumberFormat="1" applyFont="1" applyFill="1" applyBorder="1" applyAlignment="1">
      <alignment horizontal="left" vertical="center"/>
    </xf>
    <xf numFmtId="14" fontId="6" fillId="7" borderId="32" xfId="1" applyNumberFormat="1" applyFont="1" applyFill="1" applyBorder="1" applyAlignment="1">
      <alignment horizontal="left" vertical="center"/>
    </xf>
    <xf numFmtId="14" fontId="6" fillId="7" borderId="24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6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1" xfId="0" applyNumberFormat="1" applyFont="1" applyFill="1" applyBorder="1" applyAlignment="1">
      <alignment vertical="center" shrinkToFit="1"/>
    </xf>
    <xf numFmtId="176" fontId="11" fillId="0" borderId="23" xfId="0" applyNumberFormat="1" applyFont="1" applyFill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14" fontId="20" fillId="0" borderId="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horizontal="center" vertical="center" shrinkToFit="1"/>
    </xf>
    <xf numFmtId="14" fontId="20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39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9" fillId="4" borderId="0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 shrinkToFit="1"/>
    </xf>
    <xf numFmtId="14" fontId="12" fillId="4" borderId="0" xfId="0" applyNumberFormat="1" applyFont="1" applyFill="1" applyAlignment="1">
      <alignment vertical="center" shrinkToFit="1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3" fillId="4" borderId="30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0" borderId="0" xfId="0" applyFont="1" applyFill="1" applyAlignment="1">
      <alignment vertical="center" shrinkToFit="1"/>
    </xf>
    <xf numFmtId="14" fontId="12" fillId="0" borderId="0" xfId="0" applyNumberFormat="1" applyFont="1" applyFill="1" applyAlignment="1">
      <alignment horizontal="center" vertical="center" shrinkToFit="1"/>
    </xf>
    <xf numFmtId="0" fontId="19" fillId="4" borderId="0" xfId="0" applyFont="1" applyFill="1" applyBorder="1" applyAlignment="1">
      <alignment horizontal="left"/>
    </xf>
    <xf numFmtId="0" fontId="19" fillId="4" borderId="19" xfId="0" applyFont="1" applyFill="1" applyBorder="1" applyAlignment="1">
      <alignment horizontal="left" vertical="top"/>
    </xf>
    <xf numFmtId="0" fontId="12" fillId="0" borderId="21" xfId="0" applyFont="1" applyBorder="1" applyAlignment="1">
      <alignment vertical="center"/>
    </xf>
    <xf numFmtId="0" fontId="13" fillId="0" borderId="48" xfId="0" applyFont="1" applyFill="1" applyBorder="1" applyAlignment="1" applyProtection="1">
      <alignment horizontal="center" vertical="center" shrinkToFit="1"/>
      <protection locked="0"/>
    </xf>
    <xf numFmtId="0" fontId="13" fillId="0" borderId="50" xfId="0" applyFont="1" applyFill="1" applyBorder="1" applyAlignment="1" applyProtection="1">
      <alignment horizontal="center" vertical="center" shrinkToFit="1"/>
      <protection locked="0"/>
    </xf>
    <xf numFmtId="0" fontId="13" fillId="4" borderId="30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 shrinkToFit="1"/>
    </xf>
    <xf numFmtId="0" fontId="16" fillId="0" borderId="0" xfId="0" applyFont="1" applyFill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 shrinkToFit="1"/>
    </xf>
    <xf numFmtId="179" fontId="12" fillId="4" borderId="0" xfId="0" applyNumberFormat="1" applyFont="1" applyFill="1" applyBorder="1" applyAlignment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9" fillId="4" borderId="0" xfId="0" applyFont="1" applyFill="1" applyBorder="1" applyAlignment="1">
      <alignment horizontal="left" vertical="top"/>
    </xf>
    <xf numFmtId="179" fontId="12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178" fontId="15" fillId="0" borderId="0" xfId="2" applyNumberFormat="1" applyFont="1" applyFill="1" applyBorder="1" applyAlignment="1">
      <alignment vertical="center" shrinkToFit="1"/>
    </xf>
    <xf numFmtId="0" fontId="13" fillId="0" borderId="100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14" fontId="11" fillId="0" borderId="21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6" fillId="11" borderId="36" xfId="0" applyFont="1" applyFill="1" applyBorder="1" applyAlignment="1">
      <alignment horizontal="center" vertical="center" shrinkToFit="1"/>
    </xf>
    <xf numFmtId="0" fontId="16" fillId="11" borderId="37" xfId="0" applyFont="1" applyFill="1" applyBorder="1" applyAlignment="1">
      <alignment horizontal="center" vertical="center" shrinkToFit="1"/>
    </xf>
    <xf numFmtId="0" fontId="16" fillId="11" borderId="22" xfId="0" applyFont="1" applyFill="1" applyBorder="1" applyAlignment="1">
      <alignment horizontal="center" vertical="center" shrinkToFit="1"/>
    </xf>
    <xf numFmtId="0" fontId="16" fillId="11" borderId="34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6" fillId="11" borderId="44" xfId="0" applyFont="1" applyFill="1" applyBorder="1" applyAlignment="1">
      <alignment horizontal="center" vertical="center" shrinkToFit="1"/>
    </xf>
    <xf numFmtId="0" fontId="16" fillId="11" borderId="88" xfId="0" applyFont="1" applyFill="1" applyBorder="1" applyAlignment="1">
      <alignment horizontal="center" vertical="center" shrinkToFit="1"/>
    </xf>
    <xf numFmtId="178" fontId="13" fillId="0" borderId="84" xfId="2" applyNumberFormat="1" applyFont="1" applyBorder="1" applyAlignment="1">
      <alignment horizontal="center" vertical="center" shrinkToFit="1"/>
    </xf>
    <xf numFmtId="178" fontId="13" fillId="0" borderId="60" xfId="2" applyNumberFormat="1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horizontal="center" vertical="center" textRotation="255" shrinkToFit="1"/>
    </xf>
    <xf numFmtId="178" fontId="13" fillId="0" borderId="59" xfId="2" applyNumberFormat="1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55" xfId="0" applyFont="1" applyBorder="1" applyAlignment="1">
      <alignment horizontal="center" vertical="center" textRotation="255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56" xfId="0" applyFont="1" applyBorder="1" applyAlignment="1">
      <alignment horizontal="center" vertical="center" textRotation="255" shrinkToFit="1"/>
    </xf>
    <xf numFmtId="0" fontId="13" fillId="0" borderId="39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67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81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42" xfId="0" applyFont="1" applyBorder="1" applyAlignment="1">
      <alignment horizontal="center" vertical="center" textRotation="255" shrinkToFit="1"/>
    </xf>
    <xf numFmtId="0" fontId="13" fillId="0" borderId="43" xfId="0" applyFont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center" vertical="center" textRotation="255" shrinkToFit="1"/>
    </xf>
    <xf numFmtId="0" fontId="13" fillId="0" borderId="50" xfId="0" applyFont="1" applyBorder="1" applyAlignment="1">
      <alignment horizontal="center" vertical="center" textRotation="255" shrinkToFit="1"/>
    </xf>
    <xf numFmtId="178" fontId="13" fillId="0" borderId="70" xfId="2" applyNumberFormat="1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textRotation="255" shrinkToFit="1"/>
    </xf>
    <xf numFmtId="0" fontId="13" fillId="0" borderId="66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16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28" xfId="0" applyFont="1" applyFill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textRotation="255" shrinkToFit="1"/>
    </xf>
    <xf numFmtId="0" fontId="13" fillId="0" borderId="76" xfId="0" applyFont="1" applyBorder="1" applyAlignment="1">
      <alignment horizontal="center" vertical="center" textRotation="255" shrinkToFit="1"/>
    </xf>
    <xf numFmtId="0" fontId="13" fillId="0" borderId="62" xfId="0" applyFont="1" applyBorder="1" applyAlignment="1">
      <alignment horizontal="center" vertical="center" textRotation="255" shrinkToFit="1"/>
    </xf>
    <xf numFmtId="0" fontId="13" fillId="0" borderId="64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0" fontId="13" fillId="0" borderId="65" xfId="0" applyFont="1" applyBorder="1" applyAlignment="1">
      <alignment horizontal="center" vertical="center" textRotation="255" shrinkToFit="1"/>
    </xf>
    <xf numFmtId="0" fontId="13" fillId="0" borderId="77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6" xfId="0" applyFont="1" applyBorder="1" applyAlignment="1">
      <alignment horizontal="center" vertical="center" textRotation="255" shrinkToFit="1"/>
    </xf>
    <xf numFmtId="0" fontId="13" fillId="0" borderId="87" xfId="0" applyFont="1" applyBorder="1" applyAlignment="1">
      <alignment horizontal="center" vertical="center" textRotation="255" shrinkToFit="1"/>
    </xf>
    <xf numFmtId="0" fontId="13" fillId="4" borderId="30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71" xfId="0" applyFont="1" applyBorder="1" applyAlignment="1">
      <alignment horizontal="center" vertical="center" textRotation="255" shrinkToFit="1"/>
    </xf>
    <xf numFmtId="0" fontId="13" fillId="0" borderId="72" xfId="0" applyFont="1" applyBorder="1" applyAlignment="1">
      <alignment horizontal="center" vertical="center" textRotation="255" shrinkToFit="1"/>
    </xf>
    <xf numFmtId="0" fontId="13" fillId="0" borderId="73" xfId="0" applyFont="1" applyBorder="1" applyAlignment="1">
      <alignment horizontal="center" vertical="center" textRotation="255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0" fontId="19" fillId="4" borderId="13" xfId="0" applyFont="1" applyFill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 shrinkToFit="1"/>
    </xf>
    <xf numFmtId="0" fontId="24" fillId="4" borderId="30" xfId="0" applyFont="1" applyFill="1" applyBorder="1" applyAlignment="1">
      <alignment horizontal="center" vertical="center" shrinkToFit="1"/>
    </xf>
    <xf numFmtId="0" fontId="24" fillId="4" borderId="26" xfId="0" applyFont="1" applyFill="1" applyBorder="1" applyAlignment="1">
      <alignment horizontal="center" vertical="center" shrinkToFit="1"/>
    </xf>
    <xf numFmtId="0" fontId="24" fillId="4" borderId="31" xfId="0" applyFont="1" applyFill="1" applyBorder="1" applyAlignment="1">
      <alignment horizontal="center" vertical="center" shrinkToFit="1"/>
    </xf>
    <xf numFmtId="0" fontId="24" fillId="4" borderId="29" xfId="0" applyFont="1" applyFill="1" applyBorder="1" applyAlignment="1">
      <alignment horizontal="center" vertical="center" shrinkToFit="1"/>
    </xf>
    <xf numFmtId="0" fontId="24" fillId="4" borderId="27" xfId="0" applyFont="1" applyFill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03" xfId="0" applyFont="1" applyBorder="1" applyAlignment="1">
      <alignment horizontal="center" vertical="center" textRotation="255" shrinkToFit="1"/>
    </xf>
    <xf numFmtId="178" fontId="13" fillId="0" borderId="102" xfId="2" applyNumberFormat="1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24" fillId="4" borderId="89" xfId="0" applyFont="1" applyFill="1" applyBorder="1" applyAlignment="1">
      <alignment horizontal="center" vertical="center" shrinkToFit="1"/>
    </xf>
    <xf numFmtId="0" fontId="24" fillId="4" borderId="90" xfId="0" applyFont="1" applyFill="1" applyBorder="1" applyAlignment="1">
      <alignment horizontal="center" vertical="center" shrinkToFit="1"/>
    </xf>
    <xf numFmtId="0" fontId="24" fillId="4" borderId="91" xfId="0" applyFont="1" applyFill="1" applyBorder="1" applyAlignment="1">
      <alignment horizontal="center" vertical="center" shrinkToFit="1"/>
    </xf>
    <xf numFmtId="0" fontId="24" fillId="4" borderId="92" xfId="0" applyFont="1" applyFill="1" applyBorder="1" applyAlignment="1">
      <alignment horizontal="center" vertical="center" shrinkToFit="1"/>
    </xf>
    <xf numFmtId="0" fontId="24" fillId="4" borderId="93" xfId="0" applyFont="1" applyFill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5" xfId="0" applyFont="1" applyBorder="1" applyAlignment="1">
      <alignment horizontal="center" vertical="center" shrinkToFit="1"/>
    </xf>
    <xf numFmtId="0" fontId="15" fillId="0" borderId="93" xfId="0" applyFont="1" applyBorder="1" applyAlignment="1">
      <alignment horizontal="center" vertical="center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105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74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22" xfId="0" applyFont="1" applyFill="1" applyBorder="1" applyAlignment="1">
      <alignment horizontal="center" vertical="center" wrapText="1" shrinkToFit="1"/>
    </xf>
    <xf numFmtId="0" fontId="22" fillId="0" borderId="34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44" xfId="0" applyFont="1" applyFill="1" applyBorder="1" applyAlignment="1">
      <alignment horizontal="center" vertical="center" wrapText="1" shrinkToFit="1"/>
    </xf>
    <xf numFmtId="0" fontId="22" fillId="0" borderId="88" xfId="0" applyFont="1" applyFill="1" applyBorder="1" applyAlignment="1">
      <alignment horizontal="center" vertical="center" wrapText="1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36" xfId="0" applyFont="1" applyFill="1" applyBorder="1" applyAlignment="1">
      <alignment horizontal="center" vertical="center" wrapText="1" shrinkToFit="1"/>
    </xf>
    <xf numFmtId="0" fontId="22" fillId="0" borderId="37" xfId="0" applyFont="1" applyFill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178" fontId="13" fillId="0" borderId="108" xfId="2" applyNumberFormat="1" applyFont="1" applyBorder="1" applyAlignment="1">
      <alignment horizontal="center" vertical="center" shrinkToFit="1"/>
    </xf>
    <xf numFmtId="178" fontId="13" fillId="0" borderId="109" xfId="2" applyNumberFormat="1" applyFont="1" applyBorder="1" applyAlignment="1">
      <alignment horizontal="center" vertical="center" shrinkToFit="1"/>
    </xf>
    <xf numFmtId="178" fontId="13" fillId="0" borderId="111" xfId="2" applyNumberFormat="1" applyFont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center" vertical="center" shrinkToFit="1"/>
    </xf>
    <xf numFmtId="179" fontId="12" fillId="4" borderId="0" xfId="0" applyNumberFormat="1" applyFont="1" applyFill="1" applyBorder="1" applyAlignment="1">
      <alignment horizontal="center" vertical="center" shrinkToFit="1"/>
    </xf>
    <xf numFmtId="179" fontId="12" fillId="6" borderId="0" xfId="0" applyNumberFormat="1" applyFont="1" applyFill="1" applyAlignment="1">
      <alignment horizontal="center" vertical="center" shrinkToFit="1"/>
    </xf>
    <xf numFmtId="179" fontId="12" fillId="6" borderId="0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33CC"/>
      <color rgb="FF000000"/>
      <color rgb="FFE2F0D9"/>
      <color rgb="FFFF99FF"/>
      <color rgb="FFFF7C80"/>
      <color rgb="FFFF1D1D"/>
      <color rgb="FF8200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42</xdr:row>
      <xdr:rowOff>200025</xdr:rowOff>
    </xdr:from>
    <xdr:to>
      <xdr:col>17</xdr:col>
      <xdr:colOff>144245</xdr:colOff>
      <xdr:row>56</xdr:row>
      <xdr:rowOff>206791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9725025"/>
          <a:ext cx="11314076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514569</xdr:colOff>
      <xdr:row>3</xdr:row>
      <xdr:rowOff>175172</xdr:rowOff>
    </xdr:from>
    <xdr:to>
      <xdr:col>16</xdr:col>
      <xdr:colOff>592978</xdr:colOff>
      <xdr:row>37</xdr:row>
      <xdr:rowOff>124241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432" t="13795" r="22096" b="10332"/>
        <a:stretch/>
      </xdr:blipFill>
      <xdr:spPr>
        <a:xfrm>
          <a:off x="514569" y="897758"/>
          <a:ext cx="11119986" cy="8134570"/>
        </a:xfrm>
        <a:prstGeom prst="rect">
          <a:avLst/>
        </a:prstGeom>
      </xdr:spPr>
    </xdr:pic>
    <xdr:clientData/>
  </xdr:twoCellAnchor>
  <xdr:twoCellAnchor editAs="oneCell">
    <xdr:from>
      <xdr:col>5</xdr:col>
      <xdr:colOff>598397</xdr:colOff>
      <xdr:row>1</xdr:row>
      <xdr:rowOff>38100</xdr:rowOff>
    </xdr:from>
    <xdr:to>
      <xdr:col>10</xdr:col>
      <xdr:colOff>101694</xdr:colOff>
      <xdr:row>5</xdr:row>
      <xdr:rowOff>152235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3950949" y="270013"/>
          <a:ext cx="2855848" cy="1041787"/>
          <a:chOff x="4329793" y="244557"/>
          <a:chExt cx="2911928" cy="1105272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4329793" y="244557"/>
            <a:ext cx="2911928" cy="1105272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0033C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44000" rtlCol="0" anchor="t"/>
          <a:lstStyle/>
          <a:p>
            <a:pPr algn="ctr"/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休日取得計画表</a:t>
            </a:r>
            <a:r>
              <a:rPr kumimoji="1" lang="en-US" altLang="ja-JP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週単位</a:t>
            </a:r>
            <a:r>
              <a:rPr kumimoji="1" lang="en-US" altLang="ja-JP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</a:p>
          <a:p>
            <a:pPr algn="ctr"/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の作成（例）</a:t>
            </a:r>
            <a:endPara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endPara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4612822" y="945533"/>
            <a:ext cx="1065439" cy="299859"/>
          </a:xfrm>
          <a:prstGeom prst="rect">
            <a:avLst/>
          </a:prstGeom>
          <a:solidFill>
            <a:srgbClr val="4472C4">
              <a:alpha val="60000"/>
            </a:srgbClr>
          </a:solidFill>
          <a:ln w="19050" cmpd="sng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/>
                </a:solidFill>
              </a:rPr>
              <a:t>入力する箇所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5866050" y="963386"/>
            <a:ext cx="1159318" cy="291032"/>
          </a:xfrm>
          <a:prstGeom prst="rect">
            <a:avLst/>
          </a:prstGeom>
          <a:solidFill>
            <a:srgbClr val="FF0000">
              <a:alpha val="60000"/>
            </a:srgbClr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/>
                </a:solidFill>
              </a:rPr>
              <a:t>自動表示する箇所</a:t>
            </a:r>
          </a:p>
        </xdr:txBody>
      </xdr:sp>
    </xdr:grpSp>
    <xdr:clientData/>
  </xdr:twoCellAnchor>
  <xdr:twoCellAnchor>
    <xdr:from>
      <xdr:col>11</xdr:col>
      <xdr:colOff>302937</xdr:colOff>
      <xdr:row>4</xdr:row>
      <xdr:rowOff>121449</xdr:rowOff>
    </xdr:from>
    <xdr:to>
      <xdr:col>12</xdr:col>
      <xdr:colOff>446066</xdr:colOff>
      <xdr:row>5</xdr:row>
      <xdr:rowOff>106509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890092" y="1084897"/>
          <a:ext cx="832871" cy="225922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461362</xdr:colOff>
      <xdr:row>4</xdr:row>
      <xdr:rowOff>109483</xdr:rowOff>
    </xdr:from>
    <xdr:to>
      <xdr:col>14</xdr:col>
      <xdr:colOff>602155</xdr:colOff>
      <xdr:row>5</xdr:row>
      <xdr:rowOff>109847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428000" y="1072931"/>
          <a:ext cx="830534" cy="241226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61905</xdr:colOff>
      <xdr:row>0</xdr:row>
      <xdr:rowOff>215366</xdr:rowOff>
    </xdr:from>
    <xdr:to>
      <xdr:col>15</xdr:col>
      <xdr:colOff>42855</xdr:colOff>
      <xdr:row>3</xdr:row>
      <xdr:rowOff>3769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8338802" y="215366"/>
          <a:ext cx="2050174" cy="510989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着手日・完了日を入力してください。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工期ではありません。</a:t>
          </a:r>
        </a:p>
      </xdr:txBody>
    </xdr:sp>
    <xdr:clientData/>
  </xdr:twoCellAnchor>
  <xdr:twoCellAnchor>
    <xdr:from>
      <xdr:col>15</xdr:col>
      <xdr:colOff>277613</xdr:colOff>
      <xdr:row>1</xdr:row>
      <xdr:rowOff>88013</xdr:rowOff>
    </xdr:from>
    <xdr:to>
      <xdr:col>19</xdr:col>
      <xdr:colOff>306187</xdr:colOff>
      <xdr:row>4</xdr:row>
      <xdr:rowOff>14368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623734" y="328875"/>
          <a:ext cx="2787539" cy="648941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対象期間を通して、＜週単位＞＜月単位＞それぞれで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達成できていれば「達成」、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できていなければ「未達成」と表示します。</a:t>
          </a:r>
        </a:p>
      </xdr:txBody>
    </xdr:sp>
    <xdr:clientData/>
  </xdr:twoCellAnchor>
  <xdr:twoCellAnchor>
    <xdr:from>
      <xdr:col>3</xdr:col>
      <xdr:colOff>648192</xdr:colOff>
      <xdr:row>13</xdr:row>
      <xdr:rowOff>75270</xdr:rowOff>
    </xdr:from>
    <xdr:to>
      <xdr:col>9</xdr:col>
      <xdr:colOff>61599</xdr:colOff>
      <xdr:row>14</xdr:row>
      <xdr:rowOff>83400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719880" y="3170895"/>
          <a:ext cx="3556782" cy="246255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「入力凡例」を参考に、該当項目をプルダウンより選択してください。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240862</xdr:colOff>
      <xdr:row>14</xdr:row>
      <xdr:rowOff>197068</xdr:rowOff>
    </xdr:from>
    <xdr:to>
      <xdr:col>10</xdr:col>
      <xdr:colOff>95715</xdr:colOff>
      <xdr:row>16</xdr:row>
      <xdr:rowOff>47187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930603" y="3569137"/>
          <a:ext cx="6062526" cy="331843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235251</xdr:colOff>
      <xdr:row>21</xdr:row>
      <xdr:rowOff>81747</xdr:rowOff>
    </xdr:from>
    <xdr:to>
      <xdr:col>10</xdr:col>
      <xdr:colOff>75178</xdr:colOff>
      <xdr:row>25</xdr:row>
      <xdr:rowOff>76638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924992" y="5139850"/>
          <a:ext cx="6047600" cy="95834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21623</xdr:colOff>
      <xdr:row>18</xdr:row>
      <xdr:rowOff>143860</xdr:rowOff>
    </xdr:from>
    <xdr:to>
      <xdr:col>6</xdr:col>
      <xdr:colOff>465631</xdr:colOff>
      <xdr:row>19</xdr:row>
      <xdr:rowOff>157799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80589" y="4479377"/>
          <a:ext cx="1823490" cy="254801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月日や行事は自動的に更新します。</a:t>
          </a:r>
        </a:p>
      </xdr:txBody>
    </xdr:sp>
    <xdr:clientData/>
  </xdr:twoCellAnchor>
  <xdr:twoCellAnchor>
    <xdr:from>
      <xdr:col>11</xdr:col>
      <xdr:colOff>313520</xdr:colOff>
      <xdr:row>5</xdr:row>
      <xdr:rowOff>142328</xdr:rowOff>
    </xdr:from>
    <xdr:to>
      <xdr:col>16</xdr:col>
      <xdr:colOff>547414</xdr:colOff>
      <xdr:row>6</xdr:row>
      <xdr:rowOff>120431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900675" y="1346638"/>
          <a:ext cx="3682601" cy="218965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93791</xdr:colOff>
      <xdr:row>7</xdr:row>
      <xdr:rowOff>66746</xdr:rowOff>
    </xdr:from>
    <xdr:to>
      <xdr:col>12</xdr:col>
      <xdr:colOff>394659</xdr:colOff>
      <xdr:row>8</xdr:row>
      <xdr:rowOff>98535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6991205" y="1752780"/>
          <a:ext cx="1680351" cy="272652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工事件名を入力してください。</a:t>
          </a:r>
        </a:p>
      </xdr:txBody>
    </xdr:sp>
    <xdr:clientData/>
  </xdr:twoCellAnchor>
  <xdr:twoCellAnchor>
    <xdr:from>
      <xdr:col>12</xdr:col>
      <xdr:colOff>358378</xdr:colOff>
      <xdr:row>2</xdr:row>
      <xdr:rowOff>229914</xdr:rowOff>
    </xdr:from>
    <xdr:to>
      <xdr:col>13</xdr:col>
      <xdr:colOff>142328</xdr:colOff>
      <xdr:row>4</xdr:row>
      <xdr:rowOff>192688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8635275" y="711638"/>
          <a:ext cx="473691" cy="444498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13</xdr:col>
      <xdr:colOff>164224</xdr:colOff>
      <xdr:row>2</xdr:row>
      <xdr:rowOff>208017</xdr:rowOff>
    </xdr:from>
    <xdr:to>
      <xdr:col>13</xdr:col>
      <xdr:colOff>667116</xdr:colOff>
      <xdr:row>4</xdr:row>
      <xdr:rowOff>160938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9130862" y="689741"/>
          <a:ext cx="502892" cy="434645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14</xdr:col>
      <xdr:colOff>94829</xdr:colOff>
      <xdr:row>6</xdr:row>
      <xdr:rowOff>111402</xdr:rowOff>
    </xdr:from>
    <xdr:to>
      <xdr:col>16</xdr:col>
      <xdr:colOff>591207</xdr:colOff>
      <xdr:row>8</xdr:row>
      <xdr:rowOff>175173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751208" y="1556574"/>
          <a:ext cx="1875861" cy="545496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236213</xdr:colOff>
      <xdr:row>4</xdr:row>
      <xdr:rowOff>10949</xdr:rowOff>
    </xdr:from>
    <xdr:to>
      <xdr:col>16</xdr:col>
      <xdr:colOff>383190</xdr:colOff>
      <xdr:row>6</xdr:row>
      <xdr:rowOff>140001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>
          <a:off x="11272075" y="974397"/>
          <a:ext cx="146977" cy="610776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3</xdr:col>
      <xdr:colOff>395779</xdr:colOff>
      <xdr:row>13</xdr:row>
      <xdr:rowOff>201135</xdr:rowOff>
    </xdr:from>
    <xdr:to>
      <xdr:col>3</xdr:col>
      <xdr:colOff>648192</xdr:colOff>
      <xdr:row>14</xdr:row>
      <xdr:rowOff>182426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59" idx="1"/>
        </xdr:cNvCxnSpPr>
      </xdr:nvCxnSpPr>
      <xdr:spPr>
        <a:xfrm flipH="1">
          <a:off x="2467467" y="3296760"/>
          <a:ext cx="252413" cy="219416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3</xdr:col>
      <xdr:colOff>262758</xdr:colOff>
      <xdr:row>19</xdr:row>
      <xdr:rowOff>0</xdr:rowOff>
    </xdr:from>
    <xdr:to>
      <xdr:col>4</xdr:col>
      <xdr:colOff>32844</xdr:colOff>
      <xdr:row>21</xdr:row>
      <xdr:rowOff>65690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H="1">
          <a:off x="2331982" y="4576379"/>
          <a:ext cx="459828" cy="547414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11</xdr:col>
      <xdr:colOff>622958</xdr:colOff>
      <xdr:row>6</xdr:row>
      <xdr:rowOff>65689</xdr:rowOff>
    </xdr:from>
    <xdr:to>
      <xdr:col>11</xdr:col>
      <xdr:colOff>677700</xdr:colOff>
      <xdr:row>7</xdr:row>
      <xdr:rowOff>65688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8210113" y="1510861"/>
          <a:ext cx="54742" cy="240861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15</xdr:col>
      <xdr:colOff>365308</xdr:colOff>
      <xdr:row>21</xdr:row>
      <xdr:rowOff>71892</xdr:rowOff>
    </xdr:from>
    <xdr:to>
      <xdr:col>16</xdr:col>
      <xdr:colOff>631716</xdr:colOff>
      <xdr:row>26</xdr:row>
      <xdr:rowOff>114226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0711429" y="5129995"/>
          <a:ext cx="956149" cy="124664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95250</xdr:colOff>
      <xdr:row>21</xdr:row>
      <xdr:rowOff>71528</xdr:rowOff>
    </xdr:from>
    <xdr:to>
      <xdr:col>15</xdr:col>
      <xdr:colOff>328448</xdr:colOff>
      <xdr:row>26</xdr:row>
      <xdr:rowOff>113862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6992664" y="5129631"/>
          <a:ext cx="3681905" cy="124664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211667</xdr:colOff>
      <xdr:row>18</xdr:row>
      <xdr:rowOff>179915</xdr:rowOff>
    </xdr:from>
    <xdr:to>
      <xdr:col>17</xdr:col>
      <xdr:colOff>676799</xdr:colOff>
      <xdr:row>19</xdr:row>
      <xdr:rowOff>190499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0530417" y="4561415"/>
          <a:ext cx="1840965" cy="254001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月ごとの達成状況を表示します。</a:t>
          </a:r>
        </a:p>
      </xdr:txBody>
    </xdr:sp>
    <xdr:clientData/>
  </xdr:twoCellAnchor>
  <xdr:twoCellAnchor>
    <xdr:from>
      <xdr:col>16</xdr:col>
      <xdr:colOff>158751</xdr:colOff>
      <xdr:row>19</xdr:row>
      <xdr:rowOff>190500</xdr:rowOff>
    </xdr:from>
    <xdr:to>
      <xdr:col>16</xdr:col>
      <xdr:colOff>211666</xdr:colOff>
      <xdr:row>21</xdr:row>
      <xdr:rowOff>152136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 flipH="1">
          <a:off x="11165418" y="4815417"/>
          <a:ext cx="52915" cy="448469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11</xdr:col>
      <xdr:colOff>529167</xdr:colOff>
      <xdr:row>18</xdr:row>
      <xdr:rowOff>190498</xdr:rowOff>
    </xdr:from>
    <xdr:to>
      <xdr:col>14</xdr:col>
      <xdr:colOff>306382</xdr:colOff>
      <xdr:row>19</xdr:row>
      <xdr:rowOff>201082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8096250" y="4571998"/>
          <a:ext cx="1840965" cy="254001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週ごとの達成状況を表示します。</a:t>
          </a:r>
        </a:p>
      </xdr:txBody>
    </xdr:sp>
    <xdr:clientData/>
  </xdr:twoCellAnchor>
  <xdr:twoCellAnchor>
    <xdr:from>
      <xdr:col>12</xdr:col>
      <xdr:colOff>508000</xdr:colOff>
      <xdr:row>19</xdr:row>
      <xdr:rowOff>95250</xdr:rowOff>
    </xdr:from>
    <xdr:to>
      <xdr:col>12</xdr:col>
      <xdr:colOff>571501</xdr:colOff>
      <xdr:row>21</xdr:row>
      <xdr:rowOff>201083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H="1">
          <a:off x="8763000" y="4720167"/>
          <a:ext cx="63501" cy="592666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0</xdr:col>
      <xdr:colOff>476615</xdr:colOff>
      <xdr:row>31</xdr:row>
      <xdr:rowOff>167506</xdr:rowOff>
    </xdr:from>
    <xdr:to>
      <xdr:col>16</xdr:col>
      <xdr:colOff>656897</xdr:colOff>
      <xdr:row>36</xdr:row>
      <xdr:rowOff>175172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76615" y="7634230"/>
          <a:ext cx="11216144" cy="1211976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660545</xdr:colOff>
      <xdr:row>29</xdr:row>
      <xdr:rowOff>21532</xdr:rowOff>
    </xdr:from>
    <xdr:to>
      <xdr:col>10</xdr:col>
      <xdr:colOff>655897</xdr:colOff>
      <xdr:row>30</xdr:row>
      <xdr:rowOff>221809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4798993" y="7006532"/>
          <a:ext cx="2754318" cy="441139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28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日に満たない期間は、月単位の判定から除外します。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なお、通期の判定には含まれます。</a:t>
          </a:r>
        </a:p>
      </xdr:txBody>
    </xdr:sp>
    <xdr:clientData/>
  </xdr:twoCellAnchor>
  <xdr:twoCellAnchor>
    <xdr:from>
      <xdr:col>6</xdr:col>
      <xdr:colOff>417129</xdr:colOff>
      <xdr:row>30</xdr:row>
      <xdr:rowOff>2517</xdr:rowOff>
    </xdr:from>
    <xdr:to>
      <xdr:col>6</xdr:col>
      <xdr:colOff>660545</xdr:colOff>
      <xdr:row>32</xdr:row>
      <xdr:rowOff>10948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>
          <a:stCxn id="110" idx="1"/>
        </xdr:cNvCxnSpPr>
      </xdr:nvCxnSpPr>
      <xdr:spPr>
        <a:xfrm flipH="1">
          <a:off x="4555577" y="7228379"/>
          <a:ext cx="243416" cy="490155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0</xdr:col>
      <xdr:colOff>31392</xdr:colOff>
      <xdr:row>37</xdr:row>
      <xdr:rowOff>226593</xdr:rowOff>
    </xdr:from>
    <xdr:to>
      <xdr:col>19</xdr:col>
      <xdr:colOff>530087</xdr:colOff>
      <xdr:row>37</xdr:row>
      <xdr:rowOff>226593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31392" y="8807376"/>
          <a:ext cx="13245630" cy="0"/>
        </a:xfrm>
        <a:prstGeom prst="line">
          <a:avLst/>
        </a:prstGeom>
        <a:noFill/>
        <a:ln w="28575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5</xdr:col>
      <xdr:colOff>360061</xdr:colOff>
      <xdr:row>41</xdr:row>
      <xdr:rowOff>171450</xdr:rowOff>
    </xdr:from>
    <xdr:to>
      <xdr:col>10</xdr:col>
      <xdr:colOff>464031</xdr:colOff>
      <xdr:row>43</xdr:row>
      <xdr:rowOff>200025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789061" y="9458325"/>
          <a:ext cx="3532970" cy="504825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交替制は作業員ごとに、該当項目をプルダウンより選択してください。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なお、計画の欄は、原則、記入不要です。</a:t>
          </a:r>
        </a:p>
      </xdr:txBody>
    </xdr:sp>
    <xdr:clientData/>
  </xdr:twoCellAnchor>
  <xdr:twoCellAnchor>
    <xdr:from>
      <xdr:col>5</xdr:col>
      <xdr:colOff>38100</xdr:colOff>
      <xdr:row>42</xdr:row>
      <xdr:rowOff>185738</xdr:rowOff>
    </xdr:from>
    <xdr:to>
      <xdr:col>5</xdr:col>
      <xdr:colOff>360061</xdr:colOff>
      <xdr:row>49</xdr:row>
      <xdr:rowOff>76200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stCxn id="45" idx="1"/>
        </xdr:cNvCxnSpPr>
      </xdr:nvCxnSpPr>
      <xdr:spPr>
        <a:xfrm flipH="1">
          <a:off x="3467100" y="9710738"/>
          <a:ext cx="321961" cy="1557337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</xdr:col>
      <xdr:colOff>352425</xdr:colOff>
      <xdr:row>49</xdr:row>
      <xdr:rowOff>39905</xdr:rowOff>
    </xdr:from>
    <xdr:to>
      <xdr:col>9</xdr:col>
      <xdr:colOff>545306</xdr:colOff>
      <xdr:row>56</xdr:row>
      <xdr:rowOff>128587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38225" y="11231780"/>
          <a:ext cx="5679281" cy="1755557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4</xdr:col>
      <xdr:colOff>654326</xdr:colOff>
      <xdr:row>39</xdr:row>
      <xdr:rowOff>47129</xdr:rowOff>
    </xdr:from>
    <xdr:to>
      <xdr:col>11</xdr:col>
      <xdr:colOff>422413</xdr:colOff>
      <xdr:row>41</xdr:row>
      <xdr:rowOff>105770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B56A066-B245-A01F-2567-BBF2980F9E49}"/>
            </a:ext>
          </a:extLst>
        </xdr:cNvPr>
        <xdr:cNvSpPr txBox="1"/>
      </xdr:nvSpPr>
      <xdr:spPr>
        <a:xfrm>
          <a:off x="3337891" y="9323651"/>
          <a:ext cx="4464326" cy="524372"/>
        </a:xfrm>
        <a:prstGeom prst="rect">
          <a:avLst/>
        </a:prstGeom>
        <a:solidFill>
          <a:schemeClr val="lt1"/>
        </a:solidFill>
        <a:ln w="1905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tlCol="0" anchor="t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休日取得状況表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交替制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)(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週単位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の作成（例）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23</xdr:col>
      <xdr:colOff>277176</xdr:colOff>
      <xdr:row>39</xdr:row>
      <xdr:rowOff>0</xdr:rowOff>
    </xdr:from>
    <xdr:to>
      <xdr:col>24</xdr:col>
      <xdr:colOff>649690</xdr:colOff>
      <xdr:row>40</xdr:row>
      <xdr:rowOff>52628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870CE9-823D-E4FE-35C9-54CDC34D9086}"/>
            </a:ext>
          </a:extLst>
        </xdr:cNvPr>
        <xdr:cNvSpPr txBox="1"/>
      </xdr:nvSpPr>
      <xdr:spPr>
        <a:xfrm>
          <a:off x="15707676" y="9241496"/>
          <a:ext cx="1043405" cy="282636"/>
        </a:xfrm>
        <a:prstGeom prst="rect">
          <a:avLst/>
        </a:prstGeom>
        <a:solidFill>
          <a:srgbClr val="4472C4">
            <a:alpha val="60000"/>
          </a:srgbClr>
        </a:solidFill>
        <a:ln w="190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 editAs="oneCell">
    <xdr:from>
      <xdr:col>25</xdr:col>
      <xdr:colOff>162703</xdr:colOff>
      <xdr:row>39</xdr:row>
      <xdr:rowOff>0</xdr:rowOff>
    </xdr:from>
    <xdr:to>
      <xdr:col>26</xdr:col>
      <xdr:colOff>630964</xdr:colOff>
      <xdr:row>40</xdr:row>
      <xdr:rowOff>42403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34C498-7022-F1BF-8D2C-81CCBF20C03C}"/>
            </a:ext>
          </a:extLst>
        </xdr:cNvPr>
        <xdr:cNvSpPr txBox="1"/>
      </xdr:nvSpPr>
      <xdr:spPr>
        <a:xfrm>
          <a:off x="16934986" y="9258324"/>
          <a:ext cx="1135342" cy="274316"/>
        </a:xfrm>
        <a:prstGeom prst="rect">
          <a:avLst/>
        </a:prstGeom>
        <a:solidFill>
          <a:srgbClr val="FF0000">
            <a:alpha val="60000"/>
          </a:srgb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304800</xdr:colOff>
      <xdr:row>4</xdr:row>
      <xdr:rowOff>190500</xdr:rowOff>
    </xdr:from>
    <xdr:to>
      <xdr:col>74</xdr:col>
      <xdr:colOff>244929</xdr:colOff>
      <xdr:row>137</xdr:row>
      <xdr:rowOff>258536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7527250" y="1409700"/>
          <a:ext cx="0" cy="61769081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112442" y="14664633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0</xdr:col>
      <xdr:colOff>0</xdr:colOff>
      <xdr:row>157</xdr:row>
      <xdr:rowOff>41175</xdr:rowOff>
    </xdr:from>
    <xdr:to>
      <xdr:col>35</xdr:col>
      <xdr:colOff>70428</xdr:colOff>
      <xdr:row>230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3207900"/>
          <a:ext cx="17442123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58:A59"/>
  <sheetViews>
    <sheetView showGridLines="0" tabSelected="1" view="pageBreakPreview" zoomScale="115" zoomScaleNormal="100" zoomScaleSheetLayoutView="115" workbookViewId="0">
      <selection activeCell="T40" sqref="T40"/>
    </sheetView>
  </sheetViews>
  <sheetFormatPr defaultRowHeight="18" x14ac:dyDescent="0.45"/>
  <sheetData>
    <row r="58" spans="1:1" x14ac:dyDescent="0.45">
      <c r="A58" s="132" t="s">
        <v>100</v>
      </c>
    </row>
    <row r="59" spans="1:1" x14ac:dyDescent="0.45">
      <c r="A59" s="132" t="s">
        <v>101</v>
      </c>
    </row>
  </sheetData>
  <phoneticPr fontId="1"/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CR242"/>
  <sheetViews>
    <sheetView showGridLines="0" showZeros="0" view="pageBreakPreview" zoomScale="50" zoomScaleNormal="60" zoomScaleSheetLayoutView="50" workbookViewId="0">
      <pane xSplit="1" ySplit="17" topLeftCell="B18" activePane="bottomRight" state="frozen"/>
      <selection activeCell="BE18" sqref="BE18"/>
      <selection pane="topRight" activeCell="BE18" sqref="BE18"/>
      <selection pane="bottomLeft" activeCell="BE18" sqref="BE18"/>
      <selection pane="bottomRight" activeCell="A2" sqref="A2"/>
    </sheetView>
  </sheetViews>
  <sheetFormatPr defaultColWidth="9" defaultRowHeight="14.4" x14ac:dyDescent="0.45"/>
  <cols>
    <col min="1" max="1" width="6.69921875" style="21" customWidth="1"/>
    <col min="2" max="2" width="7.19921875" style="29" customWidth="1"/>
    <col min="3" max="3" width="6.59765625" style="29" customWidth="1"/>
    <col min="4" max="30" width="6.59765625" style="21" customWidth="1"/>
    <col min="31" max="35" width="4.8984375" style="21" customWidth="1"/>
    <col min="36" max="36" width="4.69921875" style="21" customWidth="1"/>
    <col min="37" max="41" width="4.8984375" style="21" customWidth="1"/>
    <col min="42" max="42" width="4.69921875" style="21" customWidth="1"/>
    <col min="43" max="47" width="4.8984375" style="21" customWidth="1"/>
    <col min="48" max="48" width="4.69921875" style="21" customWidth="1"/>
    <col min="49" max="53" width="4.8984375" style="21" customWidth="1"/>
    <col min="54" max="54" width="4.69921875" style="21" customWidth="1"/>
    <col min="55" max="59" width="4.8984375" style="21" customWidth="1"/>
    <col min="60" max="62" width="4.69921875" style="21" customWidth="1"/>
    <col min="63" max="76" width="9" style="20" hidden="1" customWidth="1"/>
    <col min="77" max="81" width="9" style="21" hidden="1" customWidth="1"/>
    <col min="82" max="84" width="9" style="21" customWidth="1"/>
    <col min="85" max="16384" width="9" style="21"/>
  </cols>
  <sheetData>
    <row r="1" spans="1:76" ht="39.75" customHeight="1" x14ac:dyDescent="0.45">
      <c r="A1" s="233" t="s">
        <v>102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4"/>
      <c r="BE1" s="253" t="s">
        <v>93</v>
      </c>
      <c r="BF1" s="254"/>
      <c r="BG1" s="254"/>
      <c r="BH1" s="255"/>
      <c r="BI1" s="112"/>
      <c r="BJ1" s="112"/>
    </row>
    <row r="2" spans="1:76" ht="22.95" customHeight="1" x14ac:dyDescent="0.45">
      <c r="A2" s="101"/>
      <c r="B2" s="103"/>
      <c r="C2" s="103"/>
      <c r="D2" s="103"/>
      <c r="E2" s="103"/>
      <c r="F2" s="103"/>
      <c r="G2" s="105"/>
      <c r="H2" s="105"/>
      <c r="I2" s="105"/>
      <c r="J2" s="105"/>
      <c r="K2" s="103"/>
      <c r="L2" s="103"/>
      <c r="M2" s="103"/>
      <c r="N2" s="103"/>
      <c r="O2" s="103"/>
      <c r="P2" s="103"/>
      <c r="Q2" s="105"/>
      <c r="R2" s="105"/>
      <c r="S2" s="105"/>
      <c r="T2" s="105"/>
      <c r="U2" s="105"/>
      <c r="V2" s="101"/>
      <c r="W2" s="83"/>
      <c r="X2" s="83"/>
      <c r="Y2" s="83"/>
      <c r="Z2" s="83"/>
      <c r="AA2" s="83"/>
      <c r="AB2" s="83"/>
      <c r="AC2" s="83"/>
      <c r="AD2" s="83"/>
      <c r="AE2" s="151" t="s">
        <v>95</v>
      </c>
      <c r="AF2" s="151"/>
      <c r="AG2" s="151"/>
      <c r="AH2" s="151"/>
      <c r="AI2" s="151"/>
      <c r="AJ2" s="151"/>
      <c r="AK2" s="235">
        <v>45839</v>
      </c>
      <c r="AL2" s="235"/>
      <c r="AM2" s="235"/>
      <c r="AN2" s="235"/>
      <c r="AO2" s="235"/>
      <c r="AP2" s="151" t="s">
        <v>94</v>
      </c>
      <c r="AQ2" s="151"/>
      <c r="AR2" s="151"/>
      <c r="AS2" s="151"/>
      <c r="AT2" s="151"/>
      <c r="AU2" s="235">
        <v>45991</v>
      </c>
      <c r="AV2" s="235"/>
      <c r="AW2" s="235"/>
      <c r="AX2" s="235"/>
      <c r="AY2" s="235"/>
      <c r="AZ2" s="124"/>
      <c r="BA2" s="124"/>
      <c r="BB2" s="124"/>
      <c r="BI2" s="83"/>
      <c r="BJ2" s="83"/>
      <c r="BK2" s="21"/>
      <c r="BL2" s="21"/>
    </row>
    <row r="3" spans="1:76" ht="16.5" customHeight="1" x14ac:dyDescent="0.45">
      <c r="O3" s="102"/>
      <c r="P3" s="102"/>
      <c r="Q3" s="102"/>
      <c r="R3" s="102"/>
      <c r="S3" s="102"/>
      <c r="T3" s="102"/>
      <c r="U3" s="102"/>
      <c r="V3" s="102"/>
      <c r="W3" s="83"/>
      <c r="X3" s="83"/>
      <c r="Y3" s="83"/>
      <c r="Z3" s="223"/>
      <c r="AA3" s="224"/>
      <c r="AB3" s="224"/>
      <c r="AC3" s="224"/>
      <c r="AD3" s="225"/>
      <c r="AE3" s="151"/>
      <c r="AF3" s="151"/>
      <c r="AG3" s="151"/>
      <c r="AH3" s="151"/>
      <c r="AI3" s="151"/>
      <c r="AJ3" s="151"/>
      <c r="AK3" s="235"/>
      <c r="AL3" s="235"/>
      <c r="AM3" s="235"/>
      <c r="AN3" s="235"/>
      <c r="AO3" s="235"/>
      <c r="AP3" s="151"/>
      <c r="AQ3" s="151"/>
      <c r="AR3" s="151"/>
      <c r="AS3" s="151"/>
      <c r="AT3" s="151"/>
      <c r="AU3" s="235"/>
      <c r="AV3" s="235"/>
      <c r="AW3" s="235"/>
      <c r="AX3" s="235"/>
      <c r="AY3" s="235"/>
      <c r="AZ3" s="125"/>
      <c r="BA3" s="126"/>
      <c r="BB3" s="126"/>
      <c r="BC3" s="125"/>
      <c r="BD3" s="125"/>
      <c r="BE3" s="125"/>
      <c r="BF3" s="126"/>
      <c r="BG3" s="126"/>
      <c r="BH3" s="126"/>
      <c r="BI3" s="113"/>
      <c r="BJ3" s="113"/>
      <c r="BK3" s="21"/>
      <c r="BL3" s="21"/>
      <c r="BX3" s="21"/>
    </row>
    <row r="4" spans="1:76" ht="16.5" customHeight="1" x14ac:dyDescent="0.45">
      <c r="O4" s="84"/>
      <c r="P4" s="84"/>
      <c r="Q4" s="101"/>
      <c r="R4" s="101"/>
      <c r="S4" s="101"/>
      <c r="Z4" s="223"/>
      <c r="AA4" s="224"/>
      <c r="AB4" s="224"/>
      <c r="AC4" s="224"/>
      <c r="AD4" s="225"/>
      <c r="AE4" s="303" t="s">
        <v>97</v>
      </c>
      <c r="AF4" s="303"/>
      <c r="AG4" s="303"/>
      <c r="AH4" s="303"/>
      <c r="AI4" s="303"/>
      <c r="AJ4" s="303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113"/>
      <c r="BJ4" s="113"/>
      <c r="BK4" s="21"/>
      <c r="BL4" s="21"/>
      <c r="BX4" s="21"/>
    </row>
    <row r="5" spans="1:76" ht="16.5" customHeight="1" x14ac:dyDescent="0.45">
      <c r="O5" s="101"/>
      <c r="P5" s="101"/>
      <c r="Q5" s="101"/>
      <c r="R5" s="101"/>
      <c r="S5" s="101"/>
      <c r="Z5" s="210"/>
      <c r="AA5" s="210"/>
      <c r="AB5" s="210"/>
      <c r="AC5" s="210"/>
      <c r="AD5" s="210"/>
      <c r="AE5" s="303"/>
      <c r="AF5" s="303"/>
      <c r="AG5" s="303"/>
      <c r="AH5" s="303"/>
      <c r="AI5" s="303"/>
      <c r="AJ5" s="303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116"/>
      <c r="BJ5" s="116"/>
      <c r="BK5" s="21"/>
      <c r="BL5" s="21"/>
      <c r="BX5" s="21"/>
    </row>
    <row r="6" spans="1:76" ht="16.5" customHeight="1" thickBot="1" x14ac:dyDescent="0.5">
      <c r="Z6" s="210"/>
      <c r="AA6" s="210"/>
      <c r="AB6" s="210"/>
      <c r="AC6" s="210"/>
      <c r="AD6" s="210"/>
      <c r="AE6" s="304"/>
      <c r="AF6" s="304"/>
      <c r="AG6" s="304"/>
      <c r="AH6" s="304"/>
      <c r="AI6" s="304"/>
      <c r="AJ6" s="304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116"/>
      <c r="BJ6" s="116"/>
      <c r="BK6" s="21"/>
      <c r="BL6" s="21"/>
      <c r="BX6" s="21"/>
    </row>
    <row r="7" spans="1:76" ht="16.5" customHeight="1" x14ac:dyDescent="0.45">
      <c r="B7" s="145" t="s">
        <v>78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AF7" s="121"/>
      <c r="AG7" s="121"/>
      <c r="AH7" s="121"/>
      <c r="AI7" s="121"/>
      <c r="AJ7" s="121"/>
      <c r="AK7" s="128"/>
      <c r="AL7" s="128"/>
      <c r="AM7" s="128"/>
      <c r="AN7" s="128"/>
      <c r="AO7" s="128"/>
      <c r="AP7" s="128"/>
      <c r="AV7" s="83"/>
      <c r="AW7" s="291"/>
      <c r="AX7" s="292"/>
      <c r="AY7" s="292"/>
      <c r="AZ7" s="292"/>
      <c r="BA7" s="292"/>
      <c r="BB7" s="293"/>
      <c r="BC7" s="272" t="s">
        <v>4</v>
      </c>
      <c r="BD7" s="273"/>
      <c r="BE7" s="273"/>
      <c r="BF7" s="276" t="s">
        <v>5</v>
      </c>
      <c r="BG7" s="277"/>
      <c r="BH7" s="278"/>
      <c r="BI7" s="116"/>
      <c r="BJ7" s="116"/>
      <c r="BK7" s="21"/>
      <c r="BL7" s="21"/>
      <c r="BX7" s="21"/>
    </row>
    <row r="8" spans="1:76" ht="16.5" customHeight="1" thickBot="1" x14ac:dyDescent="0.5">
      <c r="B8" s="148" t="s">
        <v>79</v>
      </c>
      <c r="C8" s="149"/>
      <c r="D8" s="149"/>
      <c r="E8" s="150"/>
      <c r="F8" s="148" t="s">
        <v>80</v>
      </c>
      <c r="G8" s="149"/>
      <c r="H8" s="149"/>
      <c r="I8" s="149"/>
      <c r="J8" s="149"/>
      <c r="K8" s="149"/>
      <c r="L8" s="149"/>
      <c r="M8" s="149"/>
      <c r="N8" s="150"/>
      <c r="AF8" s="121"/>
      <c r="AG8" s="121"/>
      <c r="AH8" s="121"/>
      <c r="AI8" s="121"/>
      <c r="AJ8" s="121"/>
      <c r="AK8" s="128"/>
      <c r="AL8" s="128"/>
      <c r="AM8" s="128"/>
      <c r="AN8" s="128"/>
      <c r="AO8" s="128"/>
      <c r="AP8" s="128"/>
      <c r="AR8" s="20"/>
      <c r="AS8" s="20"/>
      <c r="AT8" s="20"/>
      <c r="AU8" s="20"/>
      <c r="AV8" s="129"/>
      <c r="AW8" s="294"/>
      <c r="AX8" s="295"/>
      <c r="AY8" s="295"/>
      <c r="AZ8" s="295"/>
      <c r="BA8" s="295"/>
      <c r="BB8" s="296"/>
      <c r="BC8" s="274"/>
      <c r="BD8" s="275"/>
      <c r="BE8" s="275"/>
      <c r="BF8" s="279"/>
      <c r="BG8" s="280"/>
      <c r="BH8" s="281"/>
      <c r="BI8" s="116"/>
      <c r="BJ8" s="116"/>
      <c r="BK8" s="21"/>
      <c r="BL8" s="21"/>
      <c r="BX8" s="21"/>
    </row>
    <row r="9" spans="1:76" ht="16.5" customHeight="1" x14ac:dyDescent="0.45">
      <c r="B9" s="236" t="s">
        <v>75</v>
      </c>
      <c r="C9" s="237" t="s">
        <v>15</v>
      </c>
      <c r="D9" s="200" t="s">
        <v>51</v>
      </c>
      <c r="E9" s="201"/>
      <c r="F9" s="96" t="s">
        <v>85</v>
      </c>
      <c r="G9" s="96" t="s">
        <v>15</v>
      </c>
      <c r="H9" s="97" t="s">
        <v>81</v>
      </c>
      <c r="I9" s="97"/>
      <c r="J9" s="97"/>
      <c r="K9" s="97"/>
      <c r="L9" s="97"/>
      <c r="M9" s="97"/>
      <c r="N9" s="98"/>
      <c r="AF9" s="121"/>
      <c r="AG9" s="121"/>
      <c r="AH9" s="121"/>
      <c r="AI9" s="121"/>
      <c r="AJ9" s="121"/>
      <c r="AK9" s="128"/>
      <c r="AL9" s="128"/>
      <c r="AM9" s="128"/>
      <c r="AN9" s="128"/>
      <c r="AO9" s="128"/>
      <c r="AV9" s="126"/>
      <c r="AW9" s="288" t="s">
        <v>99</v>
      </c>
      <c r="AX9" s="289"/>
      <c r="AY9" s="289"/>
      <c r="AZ9" s="289"/>
      <c r="BA9" s="289"/>
      <c r="BB9" s="290"/>
      <c r="BC9" s="152" t="str">
        <f>IF(BC23&gt;=0,IF((COUNTIF(AG22:AG137,"休暇不足")+COUNTIF(AM22:AM137,"休暇不足")+COUNTIF(AS22:AS137,"休暇不足")+COUNTIF(AY22:AY137,"休暇不足"))&gt;=1,"休暇不足","クリア"),0)</f>
        <v>クリア</v>
      </c>
      <c r="BD9" s="153"/>
      <c r="BE9" s="154"/>
      <c r="BF9" s="158" t="str">
        <f>IF(BC23&gt;=0,IF(COUNTIF(AJ22:AJ137,"未達成")+COUNTIF(AP22:AP137,"未達成")+COUNTIF(AV22:AV137,"未達成")+COUNTIF(BB22:BB137,"未達成")&gt;=1,"未達成","達成"),0)</f>
        <v>達成</v>
      </c>
      <c r="BG9" s="158"/>
      <c r="BH9" s="159"/>
      <c r="BI9" s="116"/>
      <c r="BJ9" s="116"/>
      <c r="BK9" s="21"/>
      <c r="BL9" s="21"/>
      <c r="BX9" s="21"/>
    </row>
    <row r="10" spans="1:76" ht="16.5" customHeight="1" x14ac:dyDescent="0.45">
      <c r="B10" s="204"/>
      <c r="C10" s="206"/>
      <c r="D10" s="202"/>
      <c r="E10" s="203"/>
      <c r="F10" s="96" t="s">
        <v>76</v>
      </c>
      <c r="G10" s="96" t="s">
        <v>15</v>
      </c>
      <c r="H10" s="97" t="s">
        <v>82</v>
      </c>
      <c r="I10" s="97"/>
      <c r="J10" s="97"/>
      <c r="K10" s="97"/>
      <c r="L10" s="97"/>
      <c r="M10" s="97"/>
      <c r="N10" s="98"/>
      <c r="AF10" s="121"/>
      <c r="AG10" s="121"/>
      <c r="AH10" s="121"/>
      <c r="AI10" s="121"/>
      <c r="AJ10" s="121"/>
      <c r="AK10" s="128"/>
      <c r="AL10" s="128"/>
      <c r="AM10" s="128"/>
      <c r="AN10" s="128"/>
      <c r="AO10" s="128"/>
      <c r="AV10" s="126"/>
      <c r="AW10" s="282"/>
      <c r="AX10" s="283"/>
      <c r="AY10" s="283"/>
      <c r="AZ10" s="283"/>
      <c r="BA10" s="283"/>
      <c r="BB10" s="284"/>
      <c r="BC10" s="155"/>
      <c r="BD10" s="156"/>
      <c r="BE10" s="157"/>
      <c r="BF10" s="160"/>
      <c r="BG10" s="160"/>
      <c r="BH10" s="161"/>
      <c r="BI10" s="116"/>
      <c r="BJ10" s="116"/>
      <c r="BK10" s="21"/>
      <c r="BL10" s="21"/>
      <c r="BX10" s="21"/>
    </row>
    <row r="11" spans="1:76" ht="16.5" customHeight="1" x14ac:dyDescent="0.35">
      <c r="B11" s="204" t="s">
        <v>16</v>
      </c>
      <c r="C11" s="206" t="s">
        <v>15</v>
      </c>
      <c r="D11" s="202" t="s">
        <v>16</v>
      </c>
      <c r="E11" s="203"/>
      <c r="F11" s="238" t="s">
        <v>77</v>
      </c>
      <c r="G11" s="206" t="s">
        <v>15</v>
      </c>
      <c r="H11" s="106" t="s">
        <v>83</v>
      </c>
      <c r="I11" s="97"/>
      <c r="J11" s="97"/>
      <c r="K11" s="97"/>
      <c r="L11" s="97"/>
      <c r="M11" s="97"/>
      <c r="N11" s="98"/>
      <c r="AF11" s="121"/>
      <c r="AG11" s="121"/>
      <c r="AH11" s="121"/>
      <c r="AI11" s="121"/>
      <c r="AJ11" s="121"/>
      <c r="AK11" s="128"/>
      <c r="AL11" s="128"/>
      <c r="AM11" s="128"/>
      <c r="AN11" s="128"/>
      <c r="AO11" s="128"/>
      <c r="AV11" s="126"/>
      <c r="AW11" s="282" t="s">
        <v>98</v>
      </c>
      <c r="AX11" s="283"/>
      <c r="AY11" s="283"/>
      <c r="AZ11" s="283"/>
      <c r="BA11" s="283"/>
      <c r="BB11" s="284"/>
      <c r="BC11" s="155" t="str">
        <f>IF(BC23&gt;=0,IF(COUNTIF(BE22:BE137,"休暇不足")&gt;=1,"休暇不足","クリア"),0)</f>
        <v>クリア</v>
      </c>
      <c r="BD11" s="156"/>
      <c r="BE11" s="157"/>
      <c r="BF11" s="160" t="str">
        <f>IF(BF23&gt;=0,IF(COUNTIF(BH22:BH137,"未達成")&gt;=1,"未達成","達成"),0)</f>
        <v>達成</v>
      </c>
      <c r="BG11" s="160"/>
      <c r="BH11" s="161"/>
      <c r="BI11" s="116"/>
      <c r="BJ11" s="116"/>
      <c r="BK11" s="21"/>
      <c r="BL11" s="21"/>
      <c r="BX11" s="21"/>
    </row>
    <row r="12" spans="1:76" ht="16.5" customHeight="1" thickBot="1" x14ac:dyDescent="0.5">
      <c r="B12" s="205"/>
      <c r="C12" s="207"/>
      <c r="D12" s="208"/>
      <c r="E12" s="209"/>
      <c r="F12" s="239"/>
      <c r="G12" s="207"/>
      <c r="H12" s="107" t="s">
        <v>84</v>
      </c>
      <c r="I12" s="99"/>
      <c r="J12" s="99"/>
      <c r="K12" s="99"/>
      <c r="L12" s="99"/>
      <c r="M12" s="99"/>
      <c r="N12" s="100"/>
      <c r="AF12" s="121"/>
      <c r="AG12" s="121"/>
      <c r="AH12" s="121"/>
      <c r="AI12" s="121"/>
      <c r="AJ12" s="121"/>
      <c r="AK12" s="128"/>
      <c r="AL12" s="128"/>
      <c r="AM12" s="128"/>
      <c r="AN12" s="128"/>
      <c r="AO12" s="128"/>
      <c r="AV12" s="130"/>
      <c r="AW12" s="285"/>
      <c r="AX12" s="286"/>
      <c r="AY12" s="286"/>
      <c r="AZ12" s="286"/>
      <c r="BA12" s="286"/>
      <c r="BB12" s="287"/>
      <c r="BC12" s="162"/>
      <c r="BD12" s="163"/>
      <c r="BE12" s="164"/>
      <c r="BF12" s="165"/>
      <c r="BG12" s="165"/>
      <c r="BH12" s="166"/>
      <c r="BI12" s="116"/>
      <c r="BJ12" s="116"/>
      <c r="BK12" s="21"/>
      <c r="BL12" s="21"/>
      <c r="BX12" s="21"/>
    </row>
    <row r="13" spans="1:76" ht="16.5" customHeight="1" thickBot="1" x14ac:dyDescent="0.5">
      <c r="B13" s="82"/>
      <c r="C13" s="118"/>
      <c r="D13" s="119"/>
      <c r="E13" s="119"/>
      <c r="F13" s="118"/>
      <c r="G13" s="118"/>
      <c r="H13" s="127"/>
      <c r="I13" s="119"/>
      <c r="J13" s="119"/>
      <c r="K13" s="119"/>
      <c r="L13" s="119"/>
      <c r="M13" s="119"/>
      <c r="N13" s="119"/>
      <c r="Z13" s="120"/>
      <c r="AA13" s="120"/>
      <c r="AB13" s="120"/>
      <c r="AC13" s="120"/>
      <c r="AD13" s="120"/>
      <c r="AE13" s="121"/>
      <c r="AF13" s="121"/>
      <c r="AG13" s="121"/>
      <c r="AH13" s="121"/>
      <c r="AI13" s="121"/>
      <c r="AJ13" s="121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16"/>
      <c r="BJ13" s="116"/>
      <c r="BK13" s="21"/>
      <c r="BL13" s="21"/>
      <c r="BX13" s="21"/>
    </row>
    <row r="14" spans="1:76" ht="16.5" customHeight="1" thickTop="1" x14ac:dyDescent="0.45">
      <c r="B14" s="21"/>
      <c r="C14" s="21"/>
      <c r="Z14" s="210"/>
      <c r="AA14" s="210"/>
      <c r="AB14" s="210"/>
      <c r="AC14" s="210"/>
      <c r="AD14" s="211"/>
      <c r="AE14" s="240" t="s">
        <v>7</v>
      </c>
      <c r="AF14" s="241"/>
      <c r="AG14" s="241"/>
      <c r="AH14" s="241"/>
      <c r="AI14" s="241"/>
      <c r="AJ14" s="242"/>
      <c r="AK14" s="240" t="s">
        <v>8</v>
      </c>
      <c r="AL14" s="241"/>
      <c r="AM14" s="241"/>
      <c r="AN14" s="241"/>
      <c r="AO14" s="241"/>
      <c r="AP14" s="242"/>
      <c r="AQ14" s="240" t="s">
        <v>9</v>
      </c>
      <c r="AR14" s="241"/>
      <c r="AS14" s="241"/>
      <c r="AT14" s="241"/>
      <c r="AU14" s="241"/>
      <c r="AV14" s="242"/>
      <c r="AW14" s="240" t="s">
        <v>10</v>
      </c>
      <c r="AX14" s="241"/>
      <c r="AY14" s="241"/>
      <c r="AZ14" s="241"/>
      <c r="BA14" s="241"/>
      <c r="BB14" s="241"/>
      <c r="BC14" s="256" t="s">
        <v>96</v>
      </c>
      <c r="BD14" s="257"/>
      <c r="BE14" s="257"/>
      <c r="BF14" s="257"/>
      <c r="BG14" s="257"/>
      <c r="BH14" s="258"/>
      <c r="BI14" s="116"/>
      <c r="BJ14" s="116"/>
      <c r="BL14" s="21"/>
      <c r="BM14" s="73" t="str">
        <f>IFERROR(VLOOKUP(AK2,DAY!$A$2:$E$1096,4,0),0)</f>
        <v>火</v>
      </c>
    </row>
    <row r="15" spans="1:76" ht="16.5" customHeight="1" thickBot="1" x14ac:dyDescent="0.5">
      <c r="A15" s="55"/>
      <c r="B15" s="21"/>
      <c r="C15" s="21"/>
      <c r="O15" s="23"/>
      <c r="P15" s="23"/>
      <c r="Q15" s="23"/>
      <c r="Z15" s="210"/>
      <c r="AA15" s="210"/>
      <c r="AB15" s="210"/>
      <c r="AC15" s="210"/>
      <c r="AD15" s="211"/>
      <c r="AE15" s="243"/>
      <c r="AF15" s="244"/>
      <c r="AG15" s="244"/>
      <c r="AH15" s="244"/>
      <c r="AI15" s="244"/>
      <c r="AJ15" s="245"/>
      <c r="AK15" s="243"/>
      <c r="AL15" s="244"/>
      <c r="AM15" s="244"/>
      <c r="AN15" s="244"/>
      <c r="AO15" s="244"/>
      <c r="AP15" s="245"/>
      <c r="AQ15" s="243"/>
      <c r="AR15" s="244"/>
      <c r="AS15" s="244"/>
      <c r="AT15" s="244"/>
      <c r="AU15" s="244"/>
      <c r="AV15" s="245"/>
      <c r="AW15" s="243"/>
      <c r="AX15" s="244"/>
      <c r="AY15" s="244"/>
      <c r="AZ15" s="244"/>
      <c r="BA15" s="244"/>
      <c r="BB15" s="244"/>
      <c r="BC15" s="259"/>
      <c r="BD15" s="244"/>
      <c r="BE15" s="244"/>
      <c r="BF15" s="244"/>
      <c r="BG15" s="244"/>
      <c r="BH15" s="260"/>
      <c r="BI15" s="116"/>
      <c r="BJ15" s="116"/>
    </row>
    <row r="16" spans="1:76" ht="29.25" customHeight="1" x14ac:dyDescent="0.45">
      <c r="A16" s="135"/>
      <c r="B16" s="136"/>
      <c r="C16" s="139" t="s">
        <v>7</v>
      </c>
      <c r="D16" s="139"/>
      <c r="E16" s="139"/>
      <c r="F16" s="139"/>
      <c r="G16" s="139"/>
      <c r="H16" s="139"/>
      <c r="I16" s="139"/>
      <c r="J16" s="139" t="s">
        <v>8</v>
      </c>
      <c r="K16" s="139"/>
      <c r="L16" s="139"/>
      <c r="M16" s="139"/>
      <c r="N16" s="139"/>
      <c r="O16" s="139"/>
      <c r="P16" s="139"/>
      <c r="Q16" s="139" t="s">
        <v>9</v>
      </c>
      <c r="R16" s="139"/>
      <c r="S16" s="139"/>
      <c r="T16" s="139"/>
      <c r="U16" s="139"/>
      <c r="V16" s="139"/>
      <c r="W16" s="139"/>
      <c r="X16" s="139" t="s">
        <v>10</v>
      </c>
      <c r="Y16" s="139"/>
      <c r="Z16" s="139"/>
      <c r="AA16" s="139"/>
      <c r="AB16" s="139"/>
      <c r="AC16" s="139"/>
      <c r="AD16" s="140"/>
      <c r="AE16" s="141" t="s">
        <v>4</v>
      </c>
      <c r="AF16" s="142"/>
      <c r="AG16" s="142"/>
      <c r="AH16" s="194" t="s">
        <v>5</v>
      </c>
      <c r="AI16" s="195"/>
      <c r="AJ16" s="196"/>
      <c r="AK16" s="141" t="s">
        <v>4</v>
      </c>
      <c r="AL16" s="142"/>
      <c r="AM16" s="231"/>
      <c r="AN16" s="195" t="s">
        <v>5</v>
      </c>
      <c r="AO16" s="195"/>
      <c r="AP16" s="196"/>
      <c r="AQ16" s="141" t="s">
        <v>4</v>
      </c>
      <c r="AR16" s="142"/>
      <c r="AS16" s="142"/>
      <c r="AT16" s="194" t="s">
        <v>5</v>
      </c>
      <c r="AU16" s="195"/>
      <c r="AV16" s="196"/>
      <c r="AW16" s="141" t="s">
        <v>4</v>
      </c>
      <c r="AX16" s="142"/>
      <c r="AY16" s="231"/>
      <c r="AZ16" s="195" t="s">
        <v>5</v>
      </c>
      <c r="BA16" s="195"/>
      <c r="BB16" s="195"/>
      <c r="BC16" s="261" t="s">
        <v>4</v>
      </c>
      <c r="BD16" s="262"/>
      <c r="BE16" s="263"/>
      <c r="BF16" s="265" t="s">
        <v>5</v>
      </c>
      <c r="BG16" s="265"/>
      <c r="BH16" s="266"/>
      <c r="BI16" s="114"/>
      <c r="BJ16" s="114"/>
    </row>
    <row r="17" spans="1:86" ht="29.25" customHeight="1" thickBot="1" x14ac:dyDescent="0.5">
      <c r="A17" s="137"/>
      <c r="B17" s="138"/>
      <c r="C17" s="90">
        <v>1</v>
      </c>
      <c r="D17" s="90">
        <v>2</v>
      </c>
      <c r="E17" s="90">
        <v>3</v>
      </c>
      <c r="F17" s="90">
        <v>4</v>
      </c>
      <c r="G17" s="90">
        <v>5</v>
      </c>
      <c r="H17" s="90">
        <v>6</v>
      </c>
      <c r="I17" s="90">
        <v>7</v>
      </c>
      <c r="J17" s="90">
        <v>8</v>
      </c>
      <c r="K17" s="90">
        <v>9</v>
      </c>
      <c r="L17" s="90">
        <v>10</v>
      </c>
      <c r="M17" s="90">
        <v>11</v>
      </c>
      <c r="N17" s="90">
        <v>12</v>
      </c>
      <c r="O17" s="90">
        <v>13</v>
      </c>
      <c r="P17" s="90">
        <v>14</v>
      </c>
      <c r="Q17" s="90">
        <v>15</v>
      </c>
      <c r="R17" s="90">
        <v>16</v>
      </c>
      <c r="S17" s="90">
        <v>17</v>
      </c>
      <c r="T17" s="90">
        <v>18</v>
      </c>
      <c r="U17" s="90">
        <v>19</v>
      </c>
      <c r="V17" s="90">
        <v>20</v>
      </c>
      <c r="W17" s="90">
        <v>21</v>
      </c>
      <c r="X17" s="90">
        <v>22</v>
      </c>
      <c r="Y17" s="90">
        <v>23</v>
      </c>
      <c r="Z17" s="90">
        <v>24</v>
      </c>
      <c r="AA17" s="90">
        <v>25</v>
      </c>
      <c r="AB17" s="90">
        <v>26</v>
      </c>
      <c r="AC17" s="90">
        <v>27</v>
      </c>
      <c r="AD17" s="26">
        <v>28</v>
      </c>
      <c r="AE17" s="143"/>
      <c r="AF17" s="144"/>
      <c r="AG17" s="144"/>
      <c r="AH17" s="197"/>
      <c r="AI17" s="198"/>
      <c r="AJ17" s="199"/>
      <c r="AK17" s="143"/>
      <c r="AL17" s="144"/>
      <c r="AM17" s="232"/>
      <c r="AN17" s="198"/>
      <c r="AO17" s="198"/>
      <c r="AP17" s="199"/>
      <c r="AQ17" s="143"/>
      <c r="AR17" s="144"/>
      <c r="AS17" s="144"/>
      <c r="AT17" s="197"/>
      <c r="AU17" s="198"/>
      <c r="AV17" s="199"/>
      <c r="AW17" s="143"/>
      <c r="AX17" s="144"/>
      <c r="AY17" s="232"/>
      <c r="AZ17" s="198"/>
      <c r="BA17" s="198"/>
      <c r="BB17" s="198"/>
      <c r="BC17" s="264"/>
      <c r="BD17" s="144"/>
      <c r="BE17" s="232"/>
      <c r="BF17" s="198"/>
      <c r="BG17" s="198"/>
      <c r="BH17" s="267"/>
      <c r="BI17" s="114"/>
      <c r="BJ17" s="114"/>
      <c r="BM17" s="133">
        <f>AU2+1</f>
        <v>45992</v>
      </c>
      <c r="BN17" s="134"/>
      <c r="BO17" s="24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1:86" ht="27.75" customHeight="1" thickBot="1" x14ac:dyDescent="0.5">
      <c r="A18" s="191" t="s">
        <v>52</v>
      </c>
      <c r="B18" s="30" t="s">
        <v>0</v>
      </c>
      <c r="C18" s="30">
        <f>IFERROR(VLOOKUP(C162,DAY!$A$2:$E$3000,2,0),0)</f>
        <v>7</v>
      </c>
      <c r="D18" s="30">
        <f>IFERROR(VLOOKUP(D162,DAY!$A$2:$E$3000,2,0),0)</f>
        <v>7</v>
      </c>
      <c r="E18" s="30">
        <f>IFERROR(VLOOKUP(E162,DAY!$A$2:$E$3000,2,0),0)</f>
        <v>7</v>
      </c>
      <c r="F18" s="30">
        <f>IFERROR(VLOOKUP(F162,DAY!$A$2:$E$3000,2,0),0)</f>
        <v>7</v>
      </c>
      <c r="G18" s="30">
        <f>IFERROR(VLOOKUP(G162,DAY!$A$2:$E$3000,2,0),0)</f>
        <v>7</v>
      </c>
      <c r="H18" s="30">
        <f>IFERROR(VLOOKUP(H162,DAY!$A$2:$E$3000,2,0),0)</f>
        <v>7</v>
      </c>
      <c r="I18" s="30">
        <f>IFERROR(VLOOKUP(I162,DAY!$A$2:$E$3000,2,0),0)</f>
        <v>7</v>
      </c>
      <c r="J18" s="30">
        <f>IFERROR(VLOOKUP(J162,DAY!$A$2:$E$3000,2,0),0)</f>
        <v>7</v>
      </c>
      <c r="K18" s="30">
        <f>IFERROR(VLOOKUP(K162,DAY!$A$2:$E$3000,2,0),0)</f>
        <v>7</v>
      </c>
      <c r="L18" s="30">
        <f>IFERROR(VLOOKUP(L162,DAY!$A$2:$E$3000,2,0),0)</f>
        <v>7</v>
      </c>
      <c r="M18" s="30">
        <f>IFERROR(VLOOKUP(M162,DAY!$A$2:$E$3000,2,0),0)</f>
        <v>7</v>
      </c>
      <c r="N18" s="30">
        <f>IFERROR(VLOOKUP(N162,DAY!$A$2:$E$3000,2,0),0)</f>
        <v>7</v>
      </c>
      <c r="O18" s="30">
        <f>IFERROR(VLOOKUP(O162,DAY!$A$2:$E$3000,2,0),0)</f>
        <v>7</v>
      </c>
      <c r="P18" s="30">
        <f>IFERROR(VLOOKUP(P162,DAY!$A$2:$E$3000,2,0),0)</f>
        <v>7</v>
      </c>
      <c r="Q18" s="30">
        <f>IFERROR(VLOOKUP(Q162,DAY!$A$2:$E$3000,2,0),0)</f>
        <v>7</v>
      </c>
      <c r="R18" s="30">
        <f>IFERROR(VLOOKUP(R162,DAY!$A$2:$E$3000,2,0),0)</f>
        <v>7</v>
      </c>
      <c r="S18" s="30">
        <f>IFERROR(VLOOKUP(S162,DAY!$A$2:$E$3000,2,0),0)</f>
        <v>7</v>
      </c>
      <c r="T18" s="30">
        <f>IFERROR(VLOOKUP(T162,DAY!$A$2:$E$3000,2,0),0)</f>
        <v>7</v>
      </c>
      <c r="U18" s="30">
        <f>IFERROR(VLOOKUP(U162,DAY!$A$2:$E$3000,2,0),0)</f>
        <v>7</v>
      </c>
      <c r="V18" s="30">
        <f>IFERROR(VLOOKUP(V162,DAY!$A$2:$E$3000,2,0),0)</f>
        <v>7</v>
      </c>
      <c r="W18" s="30">
        <f>IFERROR(VLOOKUP(W162,DAY!$A$2:$E$3000,2,0),0)</f>
        <v>7</v>
      </c>
      <c r="X18" s="30">
        <f>IFERROR(VLOOKUP(X162,DAY!$A$2:$E$3000,2,0),0)</f>
        <v>7</v>
      </c>
      <c r="Y18" s="30">
        <f>IFERROR(VLOOKUP(Y162,DAY!$A$2:$E$3000,2,0),0)</f>
        <v>7</v>
      </c>
      <c r="Z18" s="30">
        <f>IFERROR(VLOOKUP(Z162,DAY!$A$2:$E$3000,2,0),0)</f>
        <v>7</v>
      </c>
      <c r="AA18" s="30">
        <f>IFERROR(VLOOKUP(AA162,DAY!$A$2:$E$3000,2,0),0)</f>
        <v>7</v>
      </c>
      <c r="AB18" s="30">
        <f>IFERROR(VLOOKUP(AB162,DAY!$A$2:$E$3000,2,0),0)</f>
        <v>7</v>
      </c>
      <c r="AC18" s="30">
        <f>IFERROR(VLOOKUP(AC162,DAY!$A$2:$E$3000,2,0),0)</f>
        <v>7</v>
      </c>
      <c r="AD18" s="30">
        <f>IFERROR(VLOOKUP(AD162,DAY!$A$2:$E$3000,2,0),0)</f>
        <v>7</v>
      </c>
      <c r="AE18" s="172" t="s">
        <v>11</v>
      </c>
      <c r="AF18" s="174" t="s">
        <v>12</v>
      </c>
      <c r="AG18" s="180" t="s">
        <v>74</v>
      </c>
      <c r="AH18" s="182" t="s">
        <v>11</v>
      </c>
      <c r="AI18" s="174" t="s">
        <v>13</v>
      </c>
      <c r="AJ18" s="184" t="s">
        <v>74</v>
      </c>
      <c r="AK18" s="172" t="s">
        <v>11</v>
      </c>
      <c r="AL18" s="174" t="s">
        <v>12</v>
      </c>
      <c r="AM18" s="176" t="s">
        <v>74</v>
      </c>
      <c r="AN18" s="178" t="s">
        <v>11</v>
      </c>
      <c r="AO18" s="174" t="s">
        <v>13</v>
      </c>
      <c r="AP18" s="184" t="s">
        <v>74</v>
      </c>
      <c r="AQ18" s="172" t="s">
        <v>11</v>
      </c>
      <c r="AR18" s="174" t="s">
        <v>12</v>
      </c>
      <c r="AS18" s="180" t="s">
        <v>74</v>
      </c>
      <c r="AT18" s="182" t="s">
        <v>11</v>
      </c>
      <c r="AU18" s="174" t="s">
        <v>13</v>
      </c>
      <c r="AV18" s="184" t="s">
        <v>74</v>
      </c>
      <c r="AW18" s="172" t="s">
        <v>11</v>
      </c>
      <c r="AX18" s="174" t="s">
        <v>12</v>
      </c>
      <c r="AY18" s="176" t="s">
        <v>74</v>
      </c>
      <c r="AZ18" s="178" t="s">
        <v>11</v>
      </c>
      <c r="BA18" s="174" t="s">
        <v>13</v>
      </c>
      <c r="BB18" s="180" t="s">
        <v>74</v>
      </c>
      <c r="BC18" s="268" t="s">
        <v>11</v>
      </c>
      <c r="BD18" s="174" t="s">
        <v>12</v>
      </c>
      <c r="BE18" s="176" t="s">
        <v>74</v>
      </c>
      <c r="BF18" s="178" t="s">
        <v>11</v>
      </c>
      <c r="BG18" s="174" t="s">
        <v>13</v>
      </c>
      <c r="BH18" s="251" t="s">
        <v>74</v>
      </c>
      <c r="BI18" s="115"/>
      <c r="BJ18" s="115"/>
    </row>
    <row r="19" spans="1:86" ht="27.75" customHeight="1" x14ac:dyDescent="0.45">
      <c r="A19" s="192"/>
      <c r="B19" s="32" t="s">
        <v>1</v>
      </c>
      <c r="C19" s="32">
        <f>IFERROR(VLOOKUP(C162,DAY!$A$2:$E$3000,3,0),0)</f>
        <v>1</v>
      </c>
      <c r="D19" s="32">
        <f>IFERROR(VLOOKUP(D162,DAY!$A$2:$E$3000,3,0),0)</f>
        <v>2</v>
      </c>
      <c r="E19" s="32">
        <f>IFERROR(VLOOKUP(E162,DAY!$A$2:$E$3000,3,0),0)</f>
        <v>3</v>
      </c>
      <c r="F19" s="32">
        <f>IFERROR(VLOOKUP(F162,DAY!$A$2:$E$3000,3,0),0)</f>
        <v>4</v>
      </c>
      <c r="G19" s="32">
        <f>IFERROR(VLOOKUP(G162,DAY!$A$2:$E$3000,3,0),0)</f>
        <v>5</v>
      </c>
      <c r="H19" s="32">
        <f>IFERROR(VLOOKUP(H162,DAY!$A$2:$E$3000,3,0),0)</f>
        <v>6</v>
      </c>
      <c r="I19" s="32">
        <f>IFERROR(VLOOKUP(I162,DAY!$A$2:$E$3000,3,0),0)</f>
        <v>7</v>
      </c>
      <c r="J19" s="32">
        <f>IFERROR(VLOOKUP(J162,DAY!$A$2:$E$3000,3,0),0)</f>
        <v>8</v>
      </c>
      <c r="K19" s="32">
        <f>IFERROR(VLOOKUP(K162,DAY!$A$2:$E$3000,3,0),0)</f>
        <v>9</v>
      </c>
      <c r="L19" s="32">
        <f>IFERROR(VLOOKUP(L162,DAY!$A$2:$E$3000,3,0),0)</f>
        <v>10</v>
      </c>
      <c r="M19" s="32">
        <f>IFERROR(VLOOKUP(M162,DAY!$A$2:$E$3000,3,0),0)</f>
        <v>11</v>
      </c>
      <c r="N19" s="32">
        <f>IFERROR(VLOOKUP(N162,DAY!$A$2:$E$3000,3,0),0)</f>
        <v>12</v>
      </c>
      <c r="O19" s="32">
        <f>IFERROR(VLOOKUP(O162,DAY!$A$2:$E$3000,3,0),0)</f>
        <v>13</v>
      </c>
      <c r="P19" s="32">
        <f>IFERROR(VLOOKUP(P162,DAY!$A$2:$E$3000,3,0),0)</f>
        <v>14</v>
      </c>
      <c r="Q19" s="32">
        <f>IFERROR(VLOOKUP(Q162,DAY!$A$2:$E$3000,3,0),0)</f>
        <v>15</v>
      </c>
      <c r="R19" s="32">
        <f>IFERROR(VLOOKUP(R162,DAY!$A$2:$E$3000,3,0),0)</f>
        <v>16</v>
      </c>
      <c r="S19" s="32">
        <f>IFERROR(VLOOKUP(S162,DAY!$A$2:$E$3000,3,0),0)</f>
        <v>17</v>
      </c>
      <c r="T19" s="32">
        <f>IFERROR(VLOOKUP(T162,DAY!$A$2:$E$3000,3,0),0)</f>
        <v>18</v>
      </c>
      <c r="U19" s="32">
        <f>IFERROR(VLOOKUP(U162,DAY!$A$2:$E$3000,3,0),0)</f>
        <v>19</v>
      </c>
      <c r="V19" s="32">
        <f>IFERROR(VLOOKUP(V162,DAY!$A$2:$E$3000,3,0),0)</f>
        <v>20</v>
      </c>
      <c r="W19" s="32">
        <f>IFERROR(VLOOKUP(W162,DAY!$A$2:$E$3000,3,0),0)</f>
        <v>21</v>
      </c>
      <c r="X19" s="32">
        <f>IFERROR(VLOOKUP(X162,DAY!$A$2:$E$3000,3,0),0)</f>
        <v>22</v>
      </c>
      <c r="Y19" s="32">
        <f>IFERROR(VLOOKUP(Y162,DAY!$A$2:$E$3000,3,0),0)</f>
        <v>23</v>
      </c>
      <c r="Z19" s="32">
        <f>IFERROR(VLOOKUP(Z162,DAY!$A$2:$E$3000,3,0),0)</f>
        <v>24</v>
      </c>
      <c r="AA19" s="32">
        <f>IFERROR(VLOOKUP(AA162,DAY!$A$2:$E$3000,3,0),0)</f>
        <v>25</v>
      </c>
      <c r="AB19" s="32">
        <f>IFERROR(VLOOKUP(AB162,DAY!$A$2:$E$3000,3,0),0)</f>
        <v>26</v>
      </c>
      <c r="AC19" s="32">
        <f>IFERROR(VLOOKUP(AC162,DAY!$A$2:$E$3000,3,0),0)</f>
        <v>27</v>
      </c>
      <c r="AD19" s="32">
        <f>IFERROR(VLOOKUP(AD162,DAY!$A$2:$E$3000,3,0),0)</f>
        <v>28</v>
      </c>
      <c r="AE19" s="173"/>
      <c r="AF19" s="175"/>
      <c r="AG19" s="180"/>
      <c r="AH19" s="183"/>
      <c r="AI19" s="175"/>
      <c r="AJ19" s="184"/>
      <c r="AK19" s="173"/>
      <c r="AL19" s="175"/>
      <c r="AM19" s="176"/>
      <c r="AN19" s="179"/>
      <c r="AO19" s="175"/>
      <c r="AP19" s="184"/>
      <c r="AQ19" s="173"/>
      <c r="AR19" s="175"/>
      <c r="AS19" s="180"/>
      <c r="AT19" s="183"/>
      <c r="AU19" s="175"/>
      <c r="AV19" s="184"/>
      <c r="AW19" s="173"/>
      <c r="AX19" s="175"/>
      <c r="AY19" s="176"/>
      <c r="AZ19" s="179"/>
      <c r="BA19" s="175"/>
      <c r="BB19" s="180"/>
      <c r="BC19" s="250"/>
      <c r="BD19" s="175"/>
      <c r="BE19" s="176"/>
      <c r="BF19" s="179"/>
      <c r="BG19" s="175"/>
      <c r="BH19" s="251"/>
      <c r="BI19" s="115"/>
      <c r="BJ19" s="115"/>
      <c r="BM19" s="31"/>
      <c r="BN19" s="31"/>
      <c r="BY19" s="89">
        <f>IFERROR(VLOOKUP(BY163,DAY!$A$2:$E$744,2,0),0)</f>
        <v>0</v>
      </c>
    </row>
    <row r="20" spans="1:86" s="29" customFormat="1" ht="27.75" customHeight="1" x14ac:dyDescent="0.45">
      <c r="A20" s="192"/>
      <c r="B20" s="35" t="s">
        <v>2</v>
      </c>
      <c r="C20" s="35" t="str">
        <f>IFERROR(VLOOKUP(C162,DAY!$A$2:$E$3000,4,0),0)</f>
        <v>火</v>
      </c>
      <c r="D20" s="35" t="str">
        <f>IFERROR(VLOOKUP(D162,DAY!$A$2:$E$3000,4,0),0)</f>
        <v>水</v>
      </c>
      <c r="E20" s="35" t="str">
        <f>IFERROR(VLOOKUP(E162,DAY!$A$2:$E$3000,4,0),0)</f>
        <v>木</v>
      </c>
      <c r="F20" s="35" t="str">
        <f>IFERROR(VLOOKUP(F162,DAY!$A$2:$E$3000,4,0),0)</f>
        <v>金</v>
      </c>
      <c r="G20" s="35" t="str">
        <f>IFERROR(VLOOKUP(G162,DAY!$A$2:$E$3000,4,0),0)</f>
        <v>土</v>
      </c>
      <c r="H20" s="35" t="str">
        <f>IFERROR(VLOOKUP(H162,DAY!$A$2:$E$3000,4,0),0)</f>
        <v>日</v>
      </c>
      <c r="I20" s="35" t="str">
        <f>IFERROR(VLOOKUP(I162,DAY!$A$2:$E$3000,4,0),0)</f>
        <v>月</v>
      </c>
      <c r="J20" s="35" t="str">
        <f>IFERROR(VLOOKUP(J162,DAY!$A$2:$E$3000,4,0),0)</f>
        <v>火</v>
      </c>
      <c r="K20" s="35" t="str">
        <f>IFERROR(VLOOKUP(K162,DAY!$A$2:$E$3000,4,0),0)</f>
        <v>水</v>
      </c>
      <c r="L20" s="35" t="str">
        <f>IFERROR(VLOOKUP(L162,DAY!$A$2:$E$3000,4,0),0)</f>
        <v>木</v>
      </c>
      <c r="M20" s="35" t="str">
        <f>IFERROR(VLOOKUP(M162,DAY!$A$2:$E$3000,4,0),0)</f>
        <v>金</v>
      </c>
      <c r="N20" s="35" t="str">
        <f>IFERROR(VLOOKUP(N162,DAY!$A$2:$E$3000,4,0),0)</f>
        <v>土</v>
      </c>
      <c r="O20" s="35" t="str">
        <f>IFERROR(VLOOKUP(O162,DAY!$A$2:$E$3000,4,0),0)</f>
        <v>日</v>
      </c>
      <c r="P20" s="35" t="str">
        <f>IFERROR(VLOOKUP(P162,DAY!$A$2:$E$3000,4,0),0)</f>
        <v>月</v>
      </c>
      <c r="Q20" s="35" t="str">
        <f>IFERROR(VLOOKUP(Q162,DAY!$A$2:$E$3000,4,0),0)</f>
        <v>火</v>
      </c>
      <c r="R20" s="35" t="str">
        <f>IFERROR(VLOOKUP(R162,DAY!$A$2:$E$3000,4,0),0)</f>
        <v>水</v>
      </c>
      <c r="S20" s="35" t="str">
        <f>IFERROR(VLOOKUP(S162,DAY!$A$2:$E$3000,4,0),0)</f>
        <v>木</v>
      </c>
      <c r="T20" s="35" t="str">
        <f>IFERROR(VLOOKUP(T162,DAY!$A$2:$E$3000,4,0),0)</f>
        <v>金</v>
      </c>
      <c r="U20" s="35" t="str">
        <f>IFERROR(VLOOKUP(U162,DAY!$A$2:$E$3000,4,0),0)</f>
        <v>土</v>
      </c>
      <c r="V20" s="35" t="str">
        <f>IFERROR(VLOOKUP(V162,DAY!$A$2:$E$3000,4,0),0)</f>
        <v>日</v>
      </c>
      <c r="W20" s="35" t="str">
        <f>IFERROR(VLOOKUP(W162,DAY!$A$2:$E$3000,4,0),0)</f>
        <v>月</v>
      </c>
      <c r="X20" s="35" t="str">
        <f>IFERROR(VLOOKUP(X162,DAY!$A$2:$E$3000,4,0),0)</f>
        <v>火</v>
      </c>
      <c r="Y20" s="35" t="str">
        <f>IFERROR(VLOOKUP(Y162,DAY!$A$2:$E$3000,4,0),0)</f>
        <v>水</v>
      </c>
      <c r="Z20" s="35" t="str">
        <f>IFERROR(VLOOKUP(Z162,DAY!$A$2:$E$3000,4,0),0)</f>
        <v>木</v>
      </c>
      <c r="AA20" s="35" t="str">
        <f>IFERROR(VLOOKUP(AA162,DAY!$A$2:$E$3000,4,0),0)</f>
        <v>金</v>
      </c>
      <c r="AB20" s="35" t="str">
        <f>IFERROR(VLOOKUP(AB162,DAY!$A$2:$E$3000,4,0),0)</f>
        <v>土</v>
      </c>
      <c r="AC20" s="35" t="str">
        <f>IFERROR(VLOOKUP(AC162,DAY!$A$2:$E$3000,4,0),0)</f>
        <v>日</v>
      </c>
      <c r="AD20" s="35" t="str">
        <f>IFERROR(VLOOKUP(AD162,DAY!$A$2:$E$3000,4,0),0)</f>
        <v>月</v>
      </c>
      <c r="AE20" s="173"/>
      <c r="AF20" s="175"/>
      <c r="AG20" s="180"/>
      <c r="AH20" s="183"/>
      <c r="AI20" s="175"/>
      <c r="AJ20" s="184"/>
      <c r="AK20" s="173"/>
      <c r="AL20" s="175"/>
      <c r="AM20" s="176"/>
      <c r="AN20" s="179"/>
      <c r="AO20" s="175"/>
      <c r="AP20" s="184"/>
      <c r="AQ20" s="173"/>
      <c r="AR20" s="175"/>
      <c r="AS20" s="180"/>
      <c r="AT20" s="183"/>
      <c r="AU20" s="175"/>
      <c r="AV20" s="184"/>
      <c r="AW20" s="173"/>
      <c r="AX20" s="175"/>
      <c r="AY20" s="176"/>
      <c r="AZ20" s="179"/>
      <c r="BA20" s="175"/>
      <c r="BB20" s="180"/>
      <c r="BC20" s="250"/>
      <c r="BD20" s="175"/>
      <c r="BE20" s="176"/>
      <c r="BF20" s="179"/>
      <c r="BG20" s="175"/>
      <c r="BH20" s="251"/>
      <c r="BI20" s="115"/>
      <c r="BJ20" s="115"/>
      <c r="BK20" s="27"/>
      <c r="BL20" s="20"/>
      <c r="BM20" s="31"/>
      <c r="BN20" s="31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34">
        <f>IFERROR(VLOOKUP(BY163,DAY!$A$2:$E$744,3,0),0)</f>
        <v>0</v>
      </c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ht="88.5" customHeight="1" x14ac:dyDescent="0.45">
      <c r="A21" s="192"/>
      <c r="B21" s="36" t="s">
        <v>3</v>
      </c>
      <c r="C21" s="36" t="str">
        <f>IFERROR(VLOOKUP(C162,DAY!$A$2:$E$3000,5,0),0)</f>
        <v/>
      </c>
      <c r="D21" s="36" t="str">
        <f>IFERROR(VLOOKUP(D162,DAY!$A$2:$E$3000,5,0),0)</f>
        <v/>
      </c>
      <c r="E21" s="36" t="str">
        <f>IFERROR(VLOOKUP(E162,DAY!$A$2:$E$3000,5,0),0)</f>
        <v/>
      </c>
      <c r="F21" s="36" t="str">
        <f>IFERROR(VLOOKUP(F162,DAY!$A$2:$E$3000,5,0),0)</f>
        <v/>
      </c>
      <c r="G21" s="36" t="str">
        <f>IFERROR(VLOOKUP(G162,DAY!$A$2:$E$3000,5,0),0)</f>
        <v/>
      </c>
      <c r="H21" s="36" t="str">
        <f>IFERROR(VLOOKUP(H162,DAY!$A$2:$E$3000,5,0),0)</f>
        <v/>
      </c>
      <c r="I21" s="36" t="str">
        <f>IFERROR(VLOOKUP(I162,DAY!$A$2:$E$3000,5,0),0)</f>
        <v/>
      </c>
      <c r="J21" s="36" t="str">
        <f>IFERROR(VLOOKUP(J162,DAY!$A$2:$E$3000,5,0),0)</f>
        <v/>
      </c>
      <c r="K21" s="36" t="str">
        <f>IFERROR(VLOOKUP(K162,DAY!$A$2:$E$3000,5,0),0)</f>
        <v/>
      </c>
      <c r="L21" s="36" t="str">
        <f>IFERROR(VLOOKUP(L162,DAY!$A$2:$E$3000,5,0),0)</f>
        <v/>
      </c>
      <c r="M21" s="36" t="str">
        <f>IFERROR(VLOOKUP(M162,DAY!$A$2:$E$3000,5,0),0)</f>
        <v/>
      </c>
      <c r="N21" s="36" t="str">
        <f>IFERROR(VLOOKUP(N162,DAY!$A$2:$E$3000,5,0),0)</f>
        <v/>
      </c>
      <c r="O21" s="36" t="str">
        <f>IFERROR(VLOOKUP(O162,DAY!$A$2:$E$3000,5,0),0)</f>
        <v/>
      </c>
      <c r="P21" s="36" t="str">
        <f>IFERROR(VLOOKUP(P162,DAY!$A$2:$E$3000,5,0),0)</f>
        <v/>
      </c>
      <c r="Q21" s="36" t="str">
        <f>IFERROR(VLOOKUP(Q162,DAY!$A$2:$E$3000,5,0),0)</f>
        <v/>
      </c>
      <c r="R21" s="36" t="str">
        <f>IFERROR(VLOOKUP(R162,DAY!$A$2:$E$3000,5,0),0)</f>
        <v/>
      </c>
      <c r="S21" s="36" t="str">
        <f>IFERROR(VLOOKUP(S162,DAY!$A$2:$E$3000,5,0),0)</f>
        <v/>
      </c>
      <c r="T21" s="36" t="str">
        <f>IFERROR(VLOOKUP(T162,DAY!$A$2:$E$3000,5,0),0)</f>
        <v/>
      </c>
      <c r="U21" s="36" t="str">
        <f>IFERROR(VLOOKUP(U162,DAY!$A$2:$E$3000,5,0),0)</f>
        <v/>
      </c>
      <c r="V21" s="36" t="str">
        <f>IFERROR(VLOOKUP(V162,DAY!$A$2:$E$3000,5,0),0)</f>
        <v/>
      </c>
      <c r="W21" s="36" t="str">
        <f>IFERROR(VLOOKUP(W162,DAY!$A$2:$E$3000,5,0),0)</f>
        <v>海の日</v>
      </c>
      <c r="X21" s="36" t="str">
        <f>IFERROR(VLOOKUP(X162,DAY!$A$2:$E$3000,5,0),0)</f>
        <v/>
      </c>
      <c r="Y21" s="36" t="str">
        <f>IFERROR(VLOOKUP(Y162,DAY!$A$2:$E$3000,5,0),0)</f>
        <v/>
      </c>
      <c r="Z21" s="36" t="str">
        <f>IFERROR(VLOOKUP(Z162,DAY!$A$2:$E$3000,5,0),0)</f>
        <v/>
      </c>
      <c r="AA21" s="36" t="str">
        <f>IFERROR(VLOOKUP(AA162,DAY!$A$2:$E$3000,5,0),0)</f>
        <v/>
      </c>
      <c r="AB21" s="36" t="str">
        <f>IFERROR(VLOOKUP(AB162,DAY!$A$2:$E$3000,5,0),0)</f>
        <v/>
      </c>
      <c r="AC21" s="36" t="str">
        <f>IFERROR(VLOOKUP(AC162,DAY!$A$2:$E$3000,5,0),0)</f>
        <v/>
      </c>
      <c r="AD21" s="36" t="str">
        <f>IFERROR(VLOOKUP(AD162,DAY!$A$2:$E$3000,5,0),0)</f>
        <v/>
      </c>
      <c r="AE21" s="173"/>
      <c r="AF21" s="175"/>
      <c r="AG21" s="181"/>
      <c r="AH21" s="183"/>
      <c r="AI21" s="175"/>
      <c r="AJ21" s="185"/>
      <c r="AK21" s="173"/>
      <c r="AL21" s="175"/>
      <c r="AM21" s="177"/>
      <c r="AN21" s="179"/>
      <c r="AO21" s="175"/>
      <c r="AP21" s="185"/>
      <c r="AQ21" s="173"/>
      <c r="AR21" s="175"/>
      <c r="AS21" s="181"/>
      <c r="AT21" s="183"/>
      <c r="AU21" s="175"/>
      <c r="AV21" s="185"/>
      <c r="AW21" s="173"/>
      <c r="AX21" s="175"/>
      <c r="AY21" s="177"/>
      <c r="AZ21" s="179"/>
      <c r="BA21" s="175"/>
      <c r="BB21" s="181"/>
      <c r="BC21" s="250"/>
      <c r="BD21" s="175"/>
      <c r="BE21" s="177"/>
      <c r="BF21" s="179"/>
      <c r="BG21" s="175"/>
      <c r="BH21" s="252"/>
      <c r="BI21" s="115"/>
      <c r="BJ21" s="115"/>
      <c r="BM21" s="31"/>
      <c r="BN21" s="31"/>
      <c r="BY21" s="34">
        <f>IFERROR(VLOOKUP(BY163,DAY!$A$2:$E$744,4,0),0)</f>
        <v>0</v>
      </c>
    </row>
    <row r="22" spans="1:86" ht="27.75" customHeight="1" x14ac:dyDescent="0.45">
      <c r="A22" s="192"/>
      <c r="B22" s="91" t="s">
        <v>4</v>
      </c>
      <c r="C22" s="122"/>
      <c r="D22" s="122"/>
      <c r="E22" s="122"/>
      <c r="F22" s="122"/>
      <c r="G22" s="122"/>
      <c r="H22" s="122"/>
      <c r="I22" s="122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93">
        <f>IF(COUNT(C22:I22)=0,+(COUNTIF(C22:I22,"作業"))+(COUNTIF(C22:I22,"休日")),"")</f>
        <v>0</v>
      </c>
      <c r="AF22" s="94">
        <f>IF(+COUNT(C22:I22)=0,(COUNTIF(C22:I22,"休日")),"")</f>
        <v>0</v>
      </c>
      <c r="AG22" s="212">
        <f>IFERROR(IF(COUNTA(C22:I22)=0,0,IF(COUNTA(C22:I22)&lt;7,$F$152,IF(BM23&gt;0.284,$F$150,$F$151))),0)</f>
        <v>0</v>
      </c>
      <c r="AH22" s="117">
        <f>IF(COUNT(C23:I23)=0,+(COUNTIF(C23:I23,"作業"))+(COUNTIF(C23:I23,"休日")),"")</f>
        <v>0</v>
      </c>
      <c r="AI22" s="94">
        <f>IF(COUNT(C23:I23)=0,(COUNTIF(C23:I23,"休日")),"")</f>
        <v>0</v>
      </c>
      <c r="AJ22" s="169">
        <f>IFERROR(IF(COUNTA(C23:I23)=0,0,IF(COUNTA(C23:I23)&lt;7,$F$152,IF(BN23&gt;0.284,$F$148,$F$149))),0)</f>
        <v>0</v>
      </c>
      <c r="AK22" s="93">
        <f>IF(COUNT(J22:P22)=0,+(COUNTIF(J22:P22,"作業"))+(COUNTIF(J22:P22,"休日")),"")</f>
        <v>0</v>
      </c>
      <c r="AL22" s="94">
        <f>IF(+COUNT(J22:P22)=0,(COUNTIF(J22:P22,"休日")),"")</f>
        <v>0</v>
      </c>
      <c r="AM22" s="186">
        <f>IFERROR(IF(COUNTA(J22:P22)=0,0,IF(COUNTA(J22:P22)&lt;7,$F$152,IF(BO23&gt;0.284,$F$150,$F$151))),0)</f>
        <v>0</v>
      </c>
      <c r="AN22" s="95">
        <f>IF(COUNT(J23:P23)=0,+(COUNTIF(J23:P23,"作業"))+(COUNTIF(J23:P23,"休日")),"")</f>
        <v>0</v>
      </c>
      <c r="AO22" s="94">
        <f>IF(COUNT(J23:P23)=0,(COUNTIF(J23:P23,"休日")),"")</f>
        <v>0</v>
      </c>
      <c r="AP22" s="169">
        <f>IFERROR(IF(COUNTA(J23:P23)=0,0,IF(COUNTA(J23:P23)&lt;7,$F$152,IF(BP23&gt;0.284,$F$148,$F$149))),0)</f>
        <v>0</v>
      </c>
      <c r="AQ22" s="93">
        <f>IF(COUNT(Q22:W22)=0,+(COUNTIF(Q22:W22,"作業"))+(COUNTIF(Q22:W22,"休日")),"")</f>
        <v>0</v>
      </c>
      <c r="AR22" s="94">
        <f>IF(+COUNT(Q22:W22)=0,(COUNTIF(Q22:W22,"休日")),"")</f>
        <v>0</v>
      </c>
      <c r="AS22" s="212">
        <f>IFERROR(IF(COUNTA(Q22:W22)=0,0,IF(COUNTA(Q22:W22)&lt;7,$F$152,IF(BQ23&gt;0.284,$F$150,$F$151))),0)</f>
        <v>0</v>
      </c>
      <c r="AT22" s="117">
        <f>IF(COUNT(Q23:W23)=0,+(COUNTIF(Q23:W23,"作業"))+(COUNTIF(Q23:W23,"休日")),"")</f>
        <v>0</v>
      </c>
      <c r="AU22" s="94">
        <f>IF(COUNT(Q23:W23)=0,(COUNTIF(Q23:W23,"休日")),"")</f>
        <v>0</v>
      </c>
      <c r="AV22" s="169">
        <f>IFERROR(IF(COUNTA(Q23:W23)=0,0,IF(COUNTA(Q23:W23)&lt;7,$F$152,IF(BR23&gt;0.284,$F$148,$F$149))),0)</f>
        <v>0</v>
      </c>
      <c r="AW22" s="93">
        <f>IF(COUNT(X22:AD22)=0,+(COUNTIF(X22:AD22,"作業"))+(COUNTIF(X22:AD22,"休日")),"")</f>
        <v>0</v>
      </c>
      <c r="AX22" s="94">
        <f>IF(+COUNT(X22:AD22)=0,(COUNTIF(X22:AD22,"休日")),"")</f>
        <v>0</v>
      </c>
      <c r="AY22" s="186">
        <f>IFERROR(IF(COUNTA(X22:AD22)=0,0,IF(COUNTA(X22:AD22)&lt;7,$F$152,IF(BS23&gt;0.284,$F$150,$F$151))),0)</f>
        <v>0</v>
      </c>
      <c r="AZ22" s="95">
        <f>IF(COUNT(X23:AD23)=0,+(COUNTIF(X23:AD23,"作業"))+(COUNTIF(X23:AD23,"休日")),"")</f>
        <v>0</v>
      </c>
      <c r="BA22" s="94">
        <f>IF(COUNT(X23:AD23)=0,(COUNTIF(X23:AD23,"休日")),"")</f>
        <v>0</v>
      </c>
      <c r="BB22" s="212">
        <f>IFERROR(IF(COUNTA(X23:AD23)=0,0,IF(COUNTA(X23:AD23)&lt;7,$F$152,IF(BT23&gt;0.284,$F$148,$F$149))),0)</f>
        <v>0</v>
      </c>
      <c r="BC22" s="131">
        <f>IF(COUNT(C22:AD22)=0,+(COUNTIF(C22:AD22,"作業"))+(COUNTIF(C22:AD22,"休日")),"")</f>
        <v>0</v>
      </c>
      <c r="BD22" s="94">
        <f>IF(+COUNT(C22:AD22)=0,(COUNTIF(C22:AD22,"休日")),"")</f>
        <v>0</v>
      </c>
      <c r="BE22" s="186">
        <f>IFERROR(IF(COUNTA(C22:AD22)=0,0,IF(COUNTA(C22:AD22)&lt;28,$F$152,IF(BU23&gt;0.284,$F$150,$F$151))),0)</f>
        <v>0</v>
      </c>
      <c r="BF22" s="95">
        <f>IF(COUNT(C23:AD23)=0,+(COUNTIF(C23:AD23,"作業"))+(COUNTIF(C23:AD23,"休日")),"")</f>
        <v>0</v>
      </c>
      <c r="BG22" s="94">
        <f>IF(COUNT(C23:AD23)=0,(COUNTIF(C23:AD23,"休日")),"")</f>
        <v>0</v>
      </c>
      <c r="BH22" s="246">
        <f>IFERROR(IF(COUNTA(C23:AD23)=0,0,IF(COUNTA(C23:AD23)&lt;28,$F$152,IF(BV23&gt;0.284,$F$148,$F$149))),0)</f>
        <v>0</v>
      </c>
      <c r="BI22" s="115"/>
      <c r="BJ22" s="115"/>
      <c r="BL22" s="37"/>
      <c r="BM22" s="31"/>
      <c r="BN22" s="31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6">
        <f>IFERROR(VLOOKUP(BY163,DAY!$A$2:$E$744,5,0),0)</f>
        <v>0</v>
      </c>
      <c r="BZ22" s="39"/>
      <c r="CA22" s="39"/>
      <c r="CB22" s="39"/>
      <c r="CC22" s="39"/>
      <c r="CD22" s="39"/>
      <c r="CE22" s="39"/>
      <c r="CF22" s="39"/>
      <c r="CG22" s="39"/>
      <c r="CH22" s="39"/>
    </row>
    <row r="23" spans="1:86" ht="27.75" customHeight="1" thickBot="1" x14ac:dyDescent="0.5">
      <c r="A23" s="193"/>
      <c r="B23" s="92" t="s">
        <v>5</v>
      </c>
      <c r="C23" s="123"/>
      <c r="D23" s="123"/>
      <c r="E23" s="123"/>
      <c r="F23" s="123"/>
      <c r="G23" s="123"/>
      <c r="H23" s="123"/>
      <c r="I23" s="123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71">
        <f>IFERROR(BM23,0)</f>
        <v>0</v>
      </c>
      <c r="AF23" s="168"/>
      <c r="AG23" s="213"/>
      <c r="AH23" s="167">
        <f>IFERROR(BN23,0)</f>
        <v>0</v>
      </c>
      <c r="AI23" s="168"/>
      <c r="AJ23" s="170"/>
      <c r="AK23" s="171">
        <f>IFERROR(BO23,0)</f>
        <v>0</v>
      </c>
      <c r="AL23" s="168"/>
      <c r="AM23" s="187"/>
      <c r="AN23" s="188">
        <f>IFERROR(BP23,0)</f>
        <v>0</v>
      </c>
      <c r="AO23" s="168"/>
      <c r="AP23" s="170"/>
      <c r="AQ23" s="171">
        <f>IFERROR(BQ23,0)</f>
        <v>0</v>
      </c>
      <c r="AR23" s="168"/>
      <c r="AS23" s="213"/>
      <c r="AT23" s="167">
        <f>IFERROR(BR23,0)</f>
        <v>0</v>
      </c>
      <c r="AU23" s="168"/>
      <c r="AV23" s="170"/>
      <c r="AW23" s="171">
        <f>IFERROR(BS23,0)</f>
        <v>0</v>
      </c>
      <c r="AX23" s="168"/>
      <c r="AY23" s="187"/>
      <c r="AZ23" s="188">
        <f>IFERROR(BT23,0)</f>
        <v>0</v>
      </c>
      <c r="BA23" s="168"/>
      <c r="BB23" s="213"/>
      <c r="BC23" s="248">
        <f>IFERROR(BU23,0)</f>
        <v>0</v>
      </c>
      <c r="BD23" s="168"/>
      <c r="BE23" s="187"/>
      <c r="BF23" s="188">
        <f>IFERROR(BV23,0)</f>
        <v>0</v>
      </c>
      <c r="BG23" s="168"/>
      <c r="BH23" s="247"/>
      <c r="BI23" s="115"/>
      <c r="BJ23" s="115"/>
      <c r="BM23" s="42" t="e">
        <f>ROUND(AF22/AE22,3)</f>
        <v>#DIV/0!</v>
      </c>
      <c r="BN23" s="43" t="e">
        <f>ROUND(AI22/AH22,3)</f>
        <v>#DIV/0!</v>
      </c>
      <c r="BO23" s="42" t="e">
        <f>ROUND(AL22/AK22,3)</f>
        <v>#DIV/0!</v>
      </c>
      <c r="BP23" s="43" t="e">
        <f>ROUND(AO22/AN22,3)</f>
        <v>#DIV/0!</v>
      </c>
      <c r="BQ23" s="42" t="e">
        <f>ROUND(AR22/AQ22,3)</f>
        <v>#DIV/0!</v>
      </c>
      <c r="BR23" s="43" t="e">
        <f>ROUND(AU22/AT22,3)</f>
        <v>#DIV/0!</v>
      </c>
      <c r="BS23" s="42" t="e">
        <f>ROUND(AX22/AW22,3)</f>
        <v>#DIV/0!</v>
      </c>
      <c r="BT23" s="43" t="e">
        <f>ROUND(BA22/AZ22,3)</f>
        <v>#DIV/0!</v>
      </c>
      <c r="BU23" s="42" t="e">
        <f>ROUND(BD22/BC22,3)</f>
        <v>#DIV/0!</v>
      </c>
      <c r="BV23" s="43" t="e">
        <f>ROUND(BG22/BF22,3)</f>
        <v>#DIV/0!</v>
      </c>
      <c r="BY23" s="40">
        <f>IFERROR(VLOOKUP(BY163,DAY!$A$2:$E$744,6,0),0)</f>
        <v>0</v>
      </c>
    </row>
    <row r="24" spans="1:86" s="39" customFormat="1" ht="27.75" customHeight="1" thickBot="1" x14ac:dyDescent="0.5">
      <c r="A24" s="191" t="s">
        <v>53</v>
      </c>
      <c r="B24" s="30" t="s">
        <v>0</v>
      </c>
      <c r="C24" s="30">
        <f>IFERROR(VLOOKUP(C163,DAY!$A$2:$E$3000,2,0),0)</f>
        <v>7</v>
      </c>
      <c r="D24" s="30">
        <f>IFERROR(VLOOKUP(D163,DAY!$A$2:$E$3000,2,0),0)</f>
        <v>7</v>
      </c>
      <c r="E24" s="30">
        <f>IFERROR(VLOOKUP(E163,DAY!$A$2:$E$3000,2,0),0)</f>
        <v>7</v>
      </c>
      <c r="F24" s="30">
        <f>IFERROR(VLOOKUP(F163,DAY!$A$2:$E$3000,2,0),0)</f>
        <v>8</v>
      </c>
      <c r="G24" s="30">
        <f>IFERROR(VLOOKUP(G163,DAY!$A$2:$E$3000,2,0),0)</f>
        <v>8</v>
      </c>
      <c r="H24" s="30">
        <f>IFERROR(VLOOKUP(H163,DAY!$A$2:$E$3000,2,0),0)</f>
        <v>8</v>
      </c>
      <c r="I24" s="30">
        <f>IFERROR(VLOOKUP(I163,DAY!$A$2:$E$3000,2,0),0)</f>
        <v>8</v>
      </c>
      <c r="J24" s="30">
        <f>IFERROR(VLOOKUP(J163,DAY!$A$2:$E$3000,2,0),0)</f>
        <v>8</v>
      </c>
      <c r="K24" s="30">
        <f>IFERROR(VLOOKUP(K163,DAY!$A$2:$E$3000,2,0),0)</f>
        <v>8</v>
      </c>
      <c r="L24" s="30">
        <f>IFERROR(VLOOKUP(L163,DAY!$A$2:$E$3000,2,0),0)</f>
        <v>8</v>
      </c>
      <c r="M24" s="30">
        <f>IFERROR(VLOOKUP(M163,DAY!$A$2:$E$3000,2,0),0)</f>
        <v>8</v>
      </c>
      <c r="N24" s="30">
        <f>IFERROR(VLOOKUP(N163,DAY!$A$2:$E$3000,2,0),0)</f>
        <v>8</v>
      </c>
      <c r="O24" s="30">
        <f>IFERROR(VLOOKUP(O163,DAY!$A$2:$E$3000,2,0),0)</f>
        <v>8</v>
      </c>
      <c r="P24" s="30">
        <f>IFERROR(VLOOKUP(P163,DAY!$A$2:$E$3000,2,0),0)</f>
        <v>8</v>
      </c>
      <c r="Q24" s="30">
        <f>IFERROR(VLOOKUP(Q163,DAY!$A$2:$E$3000,2,0),0)</f>
        <v>8</v>
      </c>
      <c r="R24" s="30">
        <f>IFERROR(VLOOKUP(R163,DAY!$A$2:$E$3000,2,0),0)</f>
        <v>8</v>
      </c>
      <c r="S24" s="30">
        <f>IFERROR(VLOOKUP(S163,DAY!$A$2:$E$3000,2,0),0)</f>
        <v>8</v>
      </c>
      <c r="T24" s="30">
        <f>IFERROR(VLOOKUP(T163,DAY!$A$2:$E$3000,2,0),0)</f>
        <v>8</v>
      </c>
      <c r="U24" s="30">
        <f>IFERROR(VLOOKUP(U163,DAY!$A$2:$E$3000,2,0),0)</f>
        <v>8</v>
      </c>
      <c r="V24" s="30">
        <f>IFERROR(VLOOKUP(V163,DAY!$A$2:$E$3000,2,0),0)</f>
        <v>8</v>
      </c>
      <c r="W24" s="30">
        <f>IFERROR(VLOOKUP(W163,DAY!$A$2:$E$3000,2,0),0)</f>
        <v>8</v>
      </c>
      <c r="X24" s="30">
        <f>IFERROR(VLOOKUP(X163,DAY!$A$2:$E$3000,2,0),0)</f>
        <v>8</v>
      </c>
      <c r="Y24" s="30">
        <f>IFERROR(VLOOKUP(Y163,DAY!$A$2:$E$3000,2,0),0)</f>
        <v>8</v>
      </c>
      <c r="Z24" s="30">
        <f>IFERROR(VLOOKUP(Z163,DAY!$A$2:$E$3000,2,0),0)</f>
        <v>8</v>
      </c>
      <c r="AA24" s="30">
        <f>IFERROR(VLOOKUP(AA163,DAY!$A$2:$E$3000,2,0),0)</f>
        <v>8</v>
      </c>
      <c r="AB24" s="30">
        <f>IFERROR(VLOOKUP(AB163,DAY!$A$2:$E$3000,2,0),0)</f>
        <v>8</v>
      </c>
      <c r="AC24" s="30">
        <f>IFERROR(VLOOKUP(AC163,DAY!$A$2:$E$3000,2,0),0)</f>
        <v>8</v>
      </c>
      <c r="AD24" s="30">
        <f>IFERROR(VLOOKUP(AD163,DAY!$A$2:$E$3000,2,0),0)</f>
        <v>8</v>
      </c>
      <c r="AE24" s="189" t="s">
        <v>11</v>
      </c>
      <c r="AF24" s="190" t="s">
        <v>12</v>
      </c>
      <c r="AG24" s="180" t="s">
        <v>74</v>
      </c>
      <c r="AH24" s="182" t="s">
        <v>11</v>
      </c>
      <c r="AI24" s="174" t="s">
        <v>13</v>
      </c>
      <c r="AJ24" s="184" t="s">
        <v>74</v>
      </c>
      <c r="AK24" s="189" t="s">
        <v>11</v>
      </c>
      <c r="AL24" s="190" t="s">
        <v>12</v>
      </c>
      <c r="AM24" s="176" t="s">
        <v>74</v>
      </c>
      <c r="AN24" s="178" t="s">
        <v>11</v>
      </c>
      <c r="AO24" s="174" t="s">
        <v>13</v>
      </c>
      <c r="AP24" s="184" t="s">
        <v>74</v>
      </c>
      <c r="AQ24" s="189" t="s">
        <v>11</v>
      </c>
      <c r="AR24" s="190" t="s">
        <v>12</v>
      </c>
      <c r="AS24" s="180" t="s">
        <v>74</v>
      </c>
      <c r="AT24" s="182" t="s">
        <v>11</v>
      </c>
      <c r="AU24" s="174" t="s">
        <v>13</v>
      </c>
      <c r="AV24" s="184" t="s">
        <v>74</v>
      </c>
      <c r="AW24" s="189" t="s">
        <v>11</v>
      </c>
      <c r="AX24" s="190" t="s">
        <v>12</v>
      </c>
      <c r="AY24" s="176" t="s">
        <v>74</v>
      </c>
      <c r="AZ24" s="178" t="s">
        <v>11</v>
      </c>
      <c r="BA24" s="174" t="s">
        <v>13</v>
      </c>
      <c r="BB24" s="180" t="s">
        <v>74</v>
      </c>
      <c r="BC24" s="249" t="s">
        <v>11</v>
      </c>
      <c r="BD24" s="190" t="s">
        <v>12</v>
      </c>
      <c r="BE24" s="176" t="s">
        <v>74</v>
      </c>
      <c r="BF24" s="178" t="s">
        <v>11</v>
      </c>
      <c r="BG24" s="174" t="s">
        <v>13</v>
      </c>
      <c r="BH24" s="251" t="s">
        <v>74</v>
      </c>
      <c r="BI24" s="115"/>
      <c r="BJ24" s="115"/>
      <c r="BK24" s="37"/>
      <c r="BL24" s="20"/>
      <c r="BM24" s="31"/>
      <c r="BN24" s="31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41">
        <f>IFERROR(VLOOKUP(BY163,DAY!$A$2:$E$744,7,0),0)</f>
        <v>0</v>
      </c>
      <c r="BZ24" s="21"/>
      <c r="CA24" s="21"/>
      <c r="CB24" s="21"/>
      <c r="CC24" s="21"/>
      <c r="CD24" s="21"/>
      <c r="CE24" s="21"/>
      <c r="CF24" s="21"/>
      <c r="CG24" s="21"/>
      <c r="CH24" s="21"/>
    </row>
    <row r="25" spans="1:86" ht="27.75" customHeight="1" x14ac:dyDescent="0.45">
      <c r="A25" s="192"/>
      <c r="B25" s="32" t="s">
        <v>1</v>
      </c>
      <c r="C25" s="32">
        <f>IFERROR(VLOOKUP(C163,DAY!$A$2:$E$3000,3,0),0)</f>
        <v>29</v>
      </c>
      <c r="D25" s="32">
        <f>IFERROR(VLOOKUP(D163,DAY!$A$2:$E$3000,3,0),0)</f>
        <v>30</v>
      </c>
      <c r="E25" s="32">
        <f>IFERROR(VLOOKUP(E163,DAY!$A$2:$E$3000,3,0),0)</f>
        <v>31</v>
      </c>
      <c r="F25" s="32">
        <f>IFERROR(VLOOKUP(F163,DAY!$A$2:$E$3000,3,0),0)</f>
        <v>1</v>
      </c>
      <c r="G25" s="32">
        <f>IFERROR(VLOOKUP(G163,DAY!$A$2:$E$3000,3,0),0)</f>
        <v>2</v>
      </c>
      <c r="H25" s="32">
        <f>IFERROR(VLOOKUP(H163,DAY!$A$2:$E$3000,3,0),0)</f>
        <v>3</v>
      </c>
      <c r="I25" s="32">
        <f>IFERROR(VLOOKUP(I163,DAY!$A$2:$E$3000,3,0),0)</f>
        <v>4</v>
      </c>
      <c r="J25" s="32">
        <f>IFERROR(VLOOKUP(J163,DAY!$A$2:$E$3000,3,0),0)</f>
        <v>5</v>
      </c>
      <c r="K25" s="32">
        <f>IFERROR(VLOOKUP(K163,DAY!$A$2:$E$3000,3,0),0)</f>
        <v>6</v>
      </c>
      <c r="L25" s="32">
        <f>IFERROR(VLOOKUP(L163,DAY!$A$2:$E$3000,3,0),0)</f>
        <v>7</v>
      </c>
      <c r="M25" s="32">
        <f>IFERROR(VLOOKUP(M163,DAY!$A$2:$E$3000,3,0),0)</f>
        <v>8</v>
      </c>
      <c r="N25" s="32">
        <f>IFERROR(VLOOKUP(N163,DAY!$A$2:$E$3000,3,0),0)</f>
        <v>9</v>
      </c>
      <c r="O25" s="32">
        <f>IFERROR(VLOOKUP(O163,DAY!$A$2:$E$3000,3,0),0)</f>
        <v>10</v>
      </c>
      <c r="P25" s="32">
        <f>IFERROR(VLOOKUP(P163,DAY!$A$2:$E$3000,3,0),0)</f>
        <v>11</v>
      </c>
      <c r="Q25" s="32">
        <f>IFERROR(VLOOKUP(Q163,DAY!$A$2:$E$3000,3,0),0)</f>
        <v>12</v>
      </c>
      <c r="R25" s="32">
        <f>IFERROR(VLOOKUP(R163,DAY!$A$2:$E$3000,3,0),0)</f>
        <v>13</v>
      </c>
      <c r="S25" s="32">
        <f>IFERROR(VLOOKUP(S163,DAY!$A$2:$E$3000,3,0),0)</f>
        <v>14</v>
      </c>
      <c r="T25" s="32">
        <f>IFERROR(VLOOKUP(T163,DAY!$A$2:$E$3000,3,0),0)</f>
        <v>15</v>
      </c>
      <c r="U25" s="32">
        <f>IFERROR(VLOOKUP(U163,DAY!$A$2:$E$3000,3,0),0)</f>
        <v>16</v>
      </c>
      <c r="V25" s="32">
        <f>IFERROR(VLOOKUP(V163,DAY!$A$2:$E$3000,3,0),0)</f>
        <v>17</v>
      </c>
      <c r="W25" s="32">
        <f>IFERROR(VLOOKUP(W163,DAY!$A$2:$E$3000,3,0),0)</f>
        <v>18</v>
      </c>
      <c r="X25" s="32">
        <f>IFERROR(VLOOKUP(X163,DAY!$A$2:$E$3000,3,0),0)</f>
        <v>19</v>
      </c>
      <c r="Y25" s="32">
        <f>IFERROR(VLOOKUP(Y163,DAY!$A$2:$E$3000,3,0),0)</f>
        <v>20</v>
      </c>
      <c r="Z25" s="32">
        <f>IFERROR(VLOOKUP(Z163,DAY!$A$2:$E$3000,3,0),0)</f>
        <v>21</v>
      </c>
      <c r="AA25" s="32">
        <f>IFERROR(VLOOKUP(AA163,DAY!$A$2:$E$3000,3,0),0)</f>
        <v>22</v>
      </c>
      <c r="AB25" s="32">
        <f>IFERROR(VLOOKUP(AB163,DAY!$A$2:$E$3000,3,0),0)</f>
        <v>23</v>
      </c>
      <c r="AC25" s="32">
        <f>IFERROR(VLOOKUP(AC163,DAY!$A$2:$E$3000,3,0),0)</f>
        <v>24</v>
      </c>
      <c r="AD25" s="33">
        <f>IFERROR(VLOOKUP(AD163,DAY!$A$2:$E$3000,3,0),0)</f>
        <v>25</v>
      </c>
      <c r="AE25" s="173"/>
      <c r="AF25" s="175"/>
      <c r="AG25" s="180"/>
      <c r="AH25" s="183"/>
      <c r="AI25" s="175"/>
      <c r="AJ25" s="184"/>
      <c r="AK25" s="173"/>
      <c r="AL25" s="175"/>
      <c r="AM25" s="176"/>
      <c r="AN25" s="179"/>
      <c r="AO25" s="175"/>
      <c r="AP25" s="184"/>
      <c r="AQ25" s="173"/>
      <c r="AR25" s="175"/>
      <c r="AS25" s="180"/>
      <c r="AT25" s="183"/>
      <c r="AU25" s="175"/>
      <c r="AV25" s="184"/>
      <c r="AW25" s="173"/>
      <c r="AX25" s="175"/>
      <c r="AY25" s="176"/>
      <c r="AZ25" s="179"/>
      <c r="BA25" s="175"/>
      <c r="BB25" s="180"/>
      <c r="BC25" s="250"/>
      <c r="BD25" s="175"/>
      <c r="BE25" s="176"/>
      <c r="BF25" s="179"/>
      <c r="BG25" s="175"/>
      <c r="BH25" s="251"/>
      <c r="BI25" s="115"/>
      <c r="BJ25" s="115"/>
      <c r="BM25" s="31"/>
      <c r="BN25" s="31"/>
      <c r="BY25" s="89">
        <f>IFERROR(VLOOKUP(BY164,DAY!$A$2:$E$744,2,0),0)</f>
        <v>0</v>
      </c>
    </row>
    <row r="26" spans="1:86" ht="27.75" customHeight="1" x14ac:dyDescent="0.45">
      <c r="A26" s="192"/>
      <c r="B26" s="35" t="s">
        <v>2</v>
      </c>
      <c r="C26" s="35" t="str">
        <f>IFERROR(VLOOKUP(C163,DAY!$A$2:$E$3000,4,0),0)</f>
        <v>火</v>
      </c>
      <c r="D26" s="35" t="str">
        <f>IFERROR(VLOOKUP(D163,DAY!$A$2:$E$3000,4,0),0)</f>
        <v>水</v>
      </c>
      <c r="E26" s="35" t="str">
        <f>IFERROR(VLOOKUP(E163,DAY!$A$2:$E$3000,4,0),0)</f>
        <v>木</v>
      </c>
      <c r="F26" s="35" t="str">
        <f>IFERROR(VLOOKUP(F163,DAY!$A$2:$E$3000,4,0),0)</f>
        <v>金</v>
      </c>
      <c r="G26" s="35" t="str">
        <f>IFERROR(VLOOKUP(G163,DAY!$A$2:$E$3000,4,0),0)</f>
        <v>土</v>
      </c>
      <c r="H26" s="35" t="str">
        <f>IFERROR(VLOOKUP(H163,DAY!$A$2:$E$3000,4,0),0)</f>
        <v>日</v>
      </c>
      <c r="I26" s="35" t="str">
        <f>IFERROR(VLOOKUP(I163,DAY!$A$2:$E$3000,4,0),0)</f>
        <v>月</v>
      </c>
      <c r="J26" s="35" t="str">
        <f>IFERROR(VLOOKUP(J163,DAY!$A$2:$E$3000,4,0),0)</f>
        <v>火</v>
      </c>
      <c r="K26" s="35" t="str">
        <f>IFERROR(VLOOKUP(K163,DAY!$A$2:$E$3000,4,0),0)</f>
        <v>水</v>
      </c>
      <c r="L26" s="35" t="str">
        <f>IFERROR(VLOOKUP(L163,DAY!$A$2:$E$3000,4,0),0)</f>
        <v>木</v>
      </c>
      <c r="M26" s="35" t="str">
        <f>IFERROR(VLOOKUP(M163,DAY!$A$2:$E$3000,4,0),0)</f>
        <v>金</v>
      </c>
      <c r="N26" s="35" t="str">
        <f>IFERROR(VLOOKUP(N163,DAY!$A$2:$E$3000,4,0),0)</f>
        <v>土</v>
      </c>
      <c r="O26" s="35" t="str">
        <f>IFERROR(VLOOKUP(O163,DAY!$A$2:$E$3000,4,0),0)</f>
        <v>日</v>
      </c>
      <c r="P26" s="35" t="str">
        <f>IFERROR(VLOOKUP(P163,DAY!$A$2:$E$3000,4,0),0)</f>
        <v>月</v>
      </c>
      <c r="Q26" s="35" t="str">
        <f>IFERROR(VLOOKUP(Q163,DAY!$A$2:$E$3000,4,0),0)</f>
        <v>火</v>
      </c>
      <c r="R26" s="35" t="str">
        <f>IFERROR(VLOOKUP(R163,DAY!$A$2:$E$3000,4,0),0)</f>
        <v>水</v>
      </c>
      <c r="S26" s="35" t="str">
        <f>IFERROR(VLOOKUP(S163,DAY!$A$2:$E$3000,4,0),0)</f>
        <v>木</v>
      </c>
      <c r="T26" s="35" t="str">
        <f>IFERROR(VLOOKUP(T163,DAY!$A$2:$E$3000,4,0),0)</f>
        <v>金</v>
      </c>
      <c r="U26" s="35" t="str">
        <f>IFERROR(VLOOKUP(U163,DAY!$A$2:$E$3000,4,0),0)</f>
        <v>土</v>
      </c>
      <c r="V26" s="35" t="str">
        <f>IFERROR(VLOOKUP(V163,DAY!$A$2:$E$3000,4,0),0)</f>
        <v>日</v>
      </c>
      <c r="W26" s="35" t="str">
        <f>IFERROR(VLOOKUP(W163,DAY!$A$2:$E$3000,4,0),0)</f>
        <v>月</v>
      </c>
      <c r="X26" s="35" t="str">
        <f>IFERROR(VLOOKUP(X163,DAY!$A$2:$E$3000,4,0),0)</f>
        <v>火</v>
      </c>
      <c r="Y26" s="35" t="str">
        <f>IFERROR(VLOOKUP(Y163,DAY!$A$2:$E$3000,4,0),0)</f>
        <v>水</v>
      </c>
      <c r="Z26" s="35" t="str">
        <f>IFERROR(VLOOKUP(Z163,DAY!$A$2:$E$3000,4,0),0)</f>
        <v>木</v>
      </c>
      <c r="AA26" s="35" t="str">
        <f>IFERROR(VLOOKUP(AA163,DAY!$A$2:$E$3000,4,0),0)</f>
        <v>金</v>
      </c>
      <c r="AB26" s="35" t="str">
        <f>IFERROR(VLOOKUP(AB163,DAY!$A$2:$E$3000,4,0),0)</f>
        <v>土</v>
      </c>
      <c r="AC26" s="35" t="str">
        <f>IFERROR(VLOOKUP(AC163,DAY!$A$2:$E$3000,4,0),0)</f>
        <v>日</v>
      </c>
      <c r="AD26" s="35" t="str">
        <f>IFERROR(VLOOKUP(AD163,DAY!$A$2:$E$3000,4,0),0)</f>
        <v>月</v>
      </c>
      <c r="AE26" s="173"/>
      <c r="AF26" s="175"/>
      <c r="AG26" s="180"/>
      <c r="AH26" s="183"/>
      <c r="AI26" s="175"/>
      <c r="AJ26" s="184"/>
      <c r="AK26" s="173"/>
      <c r="AL26" s="175"/>
      <c r="AM26" s="176"/>
      <c r="AN26" s="179"/>
      <c r="AO26" s="175"/>
      <c r="AP26" s="184"/>
      <c r="AQ26" s="173"/>
      <c r="AR26" s="175"/>
      <c r="AS26" s="180"/>
      <c r="AT26" s="183"/>
      <c r="AU26" s="175"/>
      <c r="AV26" s="184"/>
      <c r="AW26" s="173"/>
      <c r="AX26" s="175"/>
      <c r="AY26" s="176"/>
      <c r="AZ26" s="179"/>
      <c r="BA26" s="175"/>
      <c r="BB26" s="180"/>
      <c r="BC26" s="250"/>
      <c r="BD26" s="175"/>
      <c r="BE26" s="176"/>
      <c r="BF26" s="179"/>
      <c r="BG26" s="175"/>
      <c r="BH26" s="251"/>
      <c r="BI26" s="115"/>
      <c r="BJ26" s="115"/>
      <c r="BM26" s="31"/>
      <c r="BN26" s="31"/>
      <c r="BY26" s="34">
        <f>IFERROR(VLOOKUP(BY164,DAY!$A$2:$E$744,3,0),0)</f>
        <v>0</v>
      </c>
    </row>
    <row r="27" spans="1:86" ht="88.5" customHeight="1" x14ac:dyDescent="0.45">
      <c r="A27" s="192"/>
      <c r="B27" s="36" t="s">
        <v>3</v>
      </c>
      <c r="C27" s="36" t="str">
        <f>IFERROR(VLOOKUP(C163,DAY!$A$2:$E$3000,5,0),0)</f>
        <v/>
      </c>
      <c r="D27" s="36" t="str">
        <f>IFERROR(VLOOKUP(D163,DAY!$A$2:$E$3000,5,0),0)</f>
        <v/>
      </c>
      <c r="E27" s="36" t="str">
        <f>IFERROR(VLOOKUP(E163,DAY!$A$2:$E$3000,5,0),0)</f>
        <v/>
      </c>
      <c r="F27" s="36" t="str">
        <f>IFERROR(VLOOKUP(F163,DAY!$A$2:$E$3000,5,0),0)</f>
        <v/>
      </c>
      <c r="G27" s="36" t="str">
        <f>IFERROR(VLOOKUP(G163,DAY!$A$2:$E$3000,5,0),0)</f>
        <v/>
      </c>
      <c r="H27" s="36" t="str">
        <f>IFERROR(VLOOKUP(H163,DAY!$A$2:$E$3000,5,0),0)</f>
        <v/>
      </c>
      <c r="I27" s="36" t="str">
        <f>IFERROR(VLOOKUP(I163,DAY!$A$2:$E$3000,5,0),0)</f>
        <v/>
      </c>
      <c r="J27" s="36" t="str">
        <f>IFERROR(VLOOKUP(J163,DAY!$A$2:$E$3000,5,0),0)</f>
        <v/>
      </c>
      <c r="K27" s="36" t="str">
        <f>IFERROR(VLOOKUP(K163,DAY!$A$2:$E$3000,5,0),0)</f>
        <v/>
      </c>
      <c r="L27" s="36" t="str">
        <f>IFERROR(VLOOKUP(L163,DAY!$A$2:$E$3000,5,0),0)</f>
        <v/>
      </c>
      <c r="M27" s="36" t="str">
        <f>IFERROR(VLOOKUP(M163,DAY!$A$2:$E$3000,5,0),0)</f>
        <v/>
      </c>
      <c r="N27" s="36" t="str">
        <f>IFERROR(VLOOKUP(N163,DAY!$A$2:$E$3000,5,0),0)</f>
        <v/>
      </c>
      <c r="O27" s="36" t="str">
        <f>IFERROR(VLOOKUP(O163,DAY!$A$2:$E$3000,5,0),0)</f>
        <v/>
      </c>
      <c r="P27" s="36" t="str">
        <f>IFERROR(VLOOKUP(P163,DAY!$A$2:$E$3000,5,0),0)</f>
        <v>山の日</v>
      </c>
      <c r="Q27" s="36" t="str">
        <f>IFERROR(VLOOKUP(Q163,DAY!$A$2:$E$3000,5,0),0)</f>
        <v/>
      </c>
      <c r="R27" s="36" t="str">
        <f>IFERROR(VLOOKUP(R163,DAY!$A$2:$E$3000,5,0),0)</f>
        <v/>
      </c>
      <c r="S27" s="36" t="str">
        <f>IFERROR(VLOOKUP(S163,DAY!$A$2:$E$3000,5,0),0)</f>
        <v/>
      </c>
      <c r="T27" s="36" t="str">
        <f>IFERROR(VLOOKUP(T163,DAY!$A$2:$E$3000,5,0),0)</f>
        <v/>
      </c>
      <c r="U27" s="36" t="str">
        <f>IFERROR(VLOOKUP(U163,DAY!$A$2:$E$3000,5,0),0)</f>
        <v/>
      </c>
      <c r="V27" s="36" t="str">
        <f>IFERROR(VLOOKUP(V163,DAY!$A$2:$E$3000,5,0),0)</f>
        <v/>
      </c>
      <c r="W27" s="36" t="str">
        <f>IFERROR(VLOOKUP(W163,DAY!$A$2:$E$3000,5,0),0)</f>
        <v/>
      </c>
      <c r="X27" s="36" t="str">
        <f>IFERROR(VLOOKUP(X163,DAY!$A$2:$E$3000,5,0),0)</f>
        <v/>
      </c>
      <c r="Y27" s="36" t="str">
        <f>IFERROR(VLOOKUP(Y163,DAY!$A$2:$E$3000,5,0),0)</f>
        <v/>
      </c>
      <c r="Z27" s="36" t="str">
        <f>IFERROR(VLOOKUP(Z163,DAY!$A$2:$E$3000,5,0),0)</f>
        <v/>
      </c>
      <c r="AA27" s="36" t="str">
        <f>IFERROR(VLOOKUP(AA163,DAY!$A$2:$E$3000,5,0),0)</f>
        <v/>
      </c>
      <c r="AB27" s="36" t="str">
        <f>IFERROR(VLOOKUP(AB163,DAY!$A$2:$E$3000,5,0),0)</f>
        <v/>
      </c>
      <c r="AC27" s="36" t="str">
        <f>IFERROR(VLOOKUP(AC163,DAY!$A$2:$E$3000,5,0),0)</f>
        <v/>
      </c>
      <c r="AD27" s="36" t="str">
        <f>IFERROR(VLOOKUP(AD163,DAY!$A$2:$E$3000,5,0),0)</f>
        <v/>
      </c>
      <c r="AE27" s="173"/>
      <c r="AF27" s="175"/>
      <c r="AG27" s="181"/>
      <c r="AH27" s="183"/>
      <c r="AI27" s="175"/>
      <c r="AJ27" s="185"/>
      <c r="AK27" s="173"/>
      <c r="AL27" s="175"/>
      <c r="AM27" s="177"/>
      <c r="AN27" s="179"/>
      <c r="AO27" s="175"/>
      <c r="AP27" s="185"/>
      <c r="AQ27" s="173"/>
      <c r="AR27" s="175"/>
      <c r="AS27" s="181"/>
      <c r="AT27" s="183"/>
      <c r="AU27" s="175"/>
      <c r="AV27" s="185"/>
      <c r="AW27" s="173"/>
      <c r="AX27" s="175"/>
      <c r="AY27" s="177"/>
      <c r="AZ27" s="179"/>
      <c r="BA27" s="175"/>
      <c r="BB27" s="181"/>
      <c r="BC27" s="250"/>
      <c r="BD27" s="175"/>
      <c r="BE27" s="177"/>
      <c r="BF27" s="179"/>
      <c r="BG27" s="175"/>
      <c r="BH27" s="252"/>
      <c r="BI27" s="115"/>
      <c r="BJ27" s="115"/>
      <c r="BM27" s="38"/>
      <c r="BN27" s="38"/>
      <c r="BY27" s="34">
        <f>IFERROR(VLOOKUP(BY164,DAY!$A$2:$E$744,4,0),0)</f>
        <v>0</v>
      </c>
    </row>
    <row r="28" spans="1:86" ht="27.75" customHeight="1" x14ac:dyDescent="0.45">
      <c r="A28" s="192"/>
      <c r="B28" s="91" t="s">
        <v>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93">
        <f>IF(COUNT(C28:I28)=0,+(COUNTIF(C28:I28,"作業"))+(COUNTIF(C28:I28,"休日")),"")</f>
        <v>0</v>
      </c>
      <c r="AF28" s="94">
        <f>IF(+COUNT(C28:I28)=0,(COUNTIF(C28:I28,"休日")),"")</f>
        <v>0</v>
      </c>
      <c r="AG28" s="212">
        <f>IFERROR(IF(COUNTA(C28:I28)=0,0,IF(COUNTA(C28:I28)&lt;7,$F$152,IF(BM29&gt;0.284,$F$150,$F$151))),0)</f>
        <v>0</v>
      </c>
      <c r="AH28" s="117">
        <f>IF(COUNT(C29:I29)=0,+(COUNTIF(C29:I29,"作業"))+(COUNTIF(C29:I29,"休日")),"")</f>
        <v>0</v>
      </c>
      <c r="AI28" s="94">
        <f>IF(COUNT(C29:I29)=0,(COUNTIF(C29:I29,"休日")),"")</f>
        <v>0</v>
      </c>
      <c r="AJ28" s="169">
        <f>IFERROR(IF(COUNTA(C29:I29)=0,0,IF(COUNTA(C29:I29)&lt;7,$F$152,IF(BN29&gt;0.284,$F$148,$F$149))),0)</f>
        <v>0</v>
      </c>
      <c r="AK28" s="93">
        <f>IF(COUNT(J28:P28)=0,+(COUNTIF(J28:P28,"作業"))+(COUNTIF(J28:P28,"休日")),"")</f>
        <v>0</v>
      </c>
      <c r="AL28" s="94">
        <f>IF(+COUNT(J28:P28)=0,(COUNTIF(J28:P28,"休日")),"")</f>
        <v>0</v>
      </c>
      <c r="AM28" s="186">
        <f>IFERROR(IF(COUNTA(J28:P28)=0,0,IF(COUNTA(J28:P28)&lt;7,$F$152,IF(BO29&gt;0.284,$F$150,$F$151))),0)</f>
        <v>0</v>
      </c>
      <c r="AN28" s="95">
        <f>IF(COUNT(J29:P29)=0,+(COUNTIF(J29:P29,"作業"))+(COUNTIF(J29:P29,"休日")),"")</f>
        <v>0</v>
      </c>
      <c r="AO28" s="94">
        <f>IF(COUNT(J29:P29)=0,(COUNTIF(J29:P29,"休日")),"")</f>
        <v>0</v>
      </c>
      <c r="AP28" s="169">
        <f>IFERROR(IF(COUNTA(J29:P29)=0,0,IF(COUNTA(J29:P29)&lt;7,$F$152,IF(BP29&gt;0.284,$F$148,$F$149))),0)</f>
        <v>0</v>
      </c>
      <c r="AQ28" s="93">
        <f>IF(COUNT(Q28:W28)=0,+(COUNTIF(Q28:W28,"作業"))+(COUNTIF(Q28:W28,"休日")),"")</f>
        <v>0</v>
      </c>
      <c r="AR28" s="94">
        <f>IF(+COUNT(Q28:W28)=0,(COUNTIF(Q28:W28,"休日")),"")</f>
        <v>0</v>
      </c>
      <c r="AS28" s="212">
        <f>IFERROR(IF(COUNTA(Q28:W28)=0,0,IF(COUNTA(Q28:W28)&lt;7,$F$152,IF(BQ29&gt;0.284,$F$150,$F$151))),0)</f>
        <v>0</v>
      </c>
      <c r="AT28" s="117">
        <f>IF(COUNT(Q29:W29)=0,+(COUNTIF(Q29:W29,"作業"))+(COUNTIF(Q29:W29,"休日")),"")</f>
        <v>0</v>
      </c>
      <c r="AU28" s="94">
        <f>IF(COUNT(Q29:W29)=0,(COUNTIF(Q29:W29,"休日")),"")</f>
        <v>0</v>
      </c>
      <c r="AV28" s="169">
        <f>IFERROR(IF(COUNTA(Q29:W29)=0,0,IF(COUNTA(Q29:W29)&lt;7,$F$152,IF(BR29&gt;0.284,$F$148,$F$149))),0)</f>
        <v>0</v>
      </c>
      <c r="AW28" s="93">
        <f>IF(COUNT(X28:AD28)=0,+(COUNTIF(X28:AD28,"作業"))+(COUNTIF(X28:AD28,"休日")),"")</f>
        <v>0</v>
      </c>
      <c r="AX28" s="94">
        <f>IF(+COUNT(X28:AD28)=0,(COUNTIF(X28:AD28,"休日")),"")</f>
        <v>0</v>
      </c>
      <c r="AY28" s="186">
        <f>IFERROR(IF(COUNTA(X28:AD28)=0,0,IF(COUNTA(X28:AD28)&lt;7,$F$152,IF(BS29&gt;0.284,$F$150,$F$151))),0)</f>
        <v>0</v>
      </c>
      <c r="AZ28" s="95">
        <f>IF(COUNT(X29:AD29)=0,+(COUNTIF(X29:AD29,"作業"))+(COUNTIF(X29:AD29,"休日")),"")</f>
        <v>0</v>
      </c>
      <c r="BA28" s="94">
        <f>IF(COUNT(X29:AD29)=0,(COUNTIF(X29:AD29,"休日")),"")</f>
        <v>0</v>
      </c>
      <c r="BB28" s="212">
        <f>IFERROR(IF(COUNTA(X29:AD29)=0,0,IF(COUNTA(X29:AD29)&lt;7,$F$152,IF(BT29&gt;0.284,$F$148,$F$149))),0)</f>
        <v>0</v>
      </c>
      <c r="BC28" s="131">
        <f>IF(COUNT(C28:AD28)=0,+(COUNTIF(C28:AD28,"作業"))+(COUNTIF(C28:AD28,"休日")),"")</f>
        <v>0</v>
      </c>
      <c r="BD28" s="94">
        <f>IF(+COUNT(C28:AD28)=0,(COUNTIF(C28:AD28,"休日")),"")</f>
        <v>0</v>
      </c>
      <c r="BE28" s="186">
        <f>IFERROR(IF(COUNTA(C28:AD28)=0,0,IF(COUNTA(C28:AD28)&lt;28,$F$152,IF(BU29&gt;0.284,$F$150,$F$151))),0)</f>
        <v>0</v>
      </c>
      <c r="BF28" s="95">
        <f>IF(COUNT(C29:AD29)=0,+(COUNTIF(C29:AD29,"作業"))+(COUNTIF(C29:AD29,"休日")),"")</f>
        <v>0</v>
      </c>
      <c r="BG28" s="94">
        <f>IF(COUNT(C29:AD29)=0,(COUNTIF(C29:AD29,"休日")),"")</f>
        <v>0</v>
      </c>
      <c r="BH28" s="246">
        <f>IFERROR(IF(COUNTA(C29:AD29)=0,0,IF(COUNTA(C29:AD29)&lt;28,$F$152,IF(BV29&gt;0.284,$F$148,$F$149))),0)</f>
        <v>0</v>
      </c>
      <c r="BI28" s="115"/>
      <c r="BJ28" s="115"/>
      <c r="BL28" s="37"/>
      <c r="BM28" s="31"/>
      <c r="BN28" s="31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6">
        <f>IFERROR(VLOOKUP(BY164,DAY!$A$2:$E$744,5,0),0)</f>
        <v>0</v>
      </c>
      <c r="BZ28" s="39"/>
      <c r="CA28" s="39"/>
      <c r="CB28" s="39"/>
      <c r="CC28" s="39"/>
      <c r="CD28" s="39"/>
      <c r="CE28" s="39"/>
      <c r="CF28" s="39"/>
      <c r="CG28" s="39"/>
      <c r="CH28" s="39"/>
    </row>
    <row r="29" spans="1:86" ht="27.75" customHeight="1" thickBot="1" x14ac:dyDescent="0.5">
      <c r="A29" s="193"/>
      <c r="B29" s="92" t="s">
        <v>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71">
        <f>IFERROR(BM29,0)</f>
        <v>0</v>
      </c>
      <c r="AF29" s="168"/>
      <c r="AG29" s="213"/>
      <c r="AH29" s="167">
        <f>IFERROR(BN29,0)</f>
        <v>0</v>
      </c>
      <c r="AI29" s="168"/>
      <c r="AJ29" s="170"/>
      <c r="AK29" s="171">
        <f>IFERROR(BO29,0)</f>
        <v>0</v>
      </c>
      <c r="AL29" s="168"/>
      <c r="AM29" s="187"/>
      <c r="AN29" s="188">
        <f>IFERROR(BP29,0)</f>
        <v>0</v>
      </c>
      <c r="AO29" s="168"/>
      <c r="AP29" s="170"/>
      <c r="AQ29" s="171">
        <f>IFERROR(BQ29,0)</f>
        <v>0</v>
      </c>
      <c r="AR29" s="168"/>
      <c r="AS29" s="213"/>
      <c r="AT29" s="167">
        <f>IFERROR(BR29,0)</f>
        <v>0</v>
      </c>
      <c r="AU29" s="168"/>
      <c r="AV29" s="170"/>
      <c r="AW29" s="171">
        <f>IFERROR(BS29,0)</f>
        <v>0</v>
      </c>
      <c r="AX29" s="168"/>
      <c r="AY29" s="187"/>
      <c r="AZ29" s="188">
        <f>IFERROR(BT29,0)</f>
        <v>0</v>
      </c>
      <c r="BA29" s="168"/>
      <c r="BB29" s="213"/>
      <c r="BC29" s="248">
        <f>IFERROR(BU29,0)</f>
        <v>0</v>
      </c>
      <c r="BD29" s="168"/>
      <c r="BE29" s="187"/>
      <c r="BF29" s="188">
        <f>IFERROR(BV29,0)</f>
        <v>0</v>
      </c>
      <c r="BG29" s="168"/>
      <c r="BH29" s="247"/>
      <c r="BI29" s="115"/>
      <c r="BJ29" s="115"/>
      <c r="BM29" s="42" t="e">
        <f>ROUND(AF28/AE28,3)</f>
        <v>#DIV/0!</v>
      </c>
      <c r="BN29" s="43" t="e">
        <f>ROUND(AI28/AH28,3)</f>
        <v>#DIV/0!</v>
      </c>
      <c r="BO29" s="42" t="e">
        <f>ROUND(AL28/AK28,3)</f>
        <v>#DIV/0!</v>
      </c>
      <c r="BP29" s="43" t="e">
        <f>ROUND(AO28/AN28,3)</f>
        <v>#DIV/0!</v>
      </c>
      <c r="BQ29" s="42" t="e">
        <f>ROUND(AR28/AQ28,3)</f>
        <v>#DIV/0!</v>
      </c>
      <c r="BR29" s="43" t="e">
        <f>ROUND(AU28/AT28,3)</f>
        <v>#DIV/0!</v>
      </c>
      <c r="BS29" s="42" t="e">
        <f>ROUND(AX28/AW28,3)</f>
        <v>#DIV/0!</v>
      </c>
      <c r="BT29" s="43" t="e">
        <f>ROUND(BA28/AZ28,3)</f>
        <v>#DIV/0!</v>
      </c>
      <c r="BU29" s="42" t="e">
        <f>ROUND(BD28/BC28,3)</f>
        <v>#DIV/0!</v>
      </c>
      <c r="BV29" s="43" t="e">
        <f>ROUND(BG28/BF28,3)</f>
        <v>#DIV/0!</v>
      </c>
      <c r="BY29" s="40">
        <f>IFERROR(VLOOKUP(BY164,DAY!$A$2:$E$744,6,0),0)</f>
        <v>0</v>
      </c>
    </row>
    <row r="30" spans="1:86" s="39" customFormat="1" ht="27.75" customHeight="1" thickBot="1" x14ac:dyDescent="0.5">
      <c r="A30" s="191" t="s">
        <v>54</v>
      </c>
      <c r="B30" s="44" t="s">
        <v>0</v>
      </c>
      <c r="C30" s="44">
        <f>IFERROR(VLOOKUP(C164,DAY!$A$2:$E$3000,2,0),0)</f>
        <v>8</v>
      </c>
      <c r="D30" s="44">
        <f>IFERROR(VLOOKUP(D164,DAY!$A$2:$E$3000,2,0),0)</f>
        <v>8</v>
      </c>
      <c r="E30" s="44">
        <f>IFERROR(VLOOKUP(E164,DAY!$A$2:$E$3000,2,0),0)</f>
        <v>8</v>
      </c>
      <c r="F30" s="44">
        <f>IFERROR(VLOOKUP(F164,DAY!$A$2:$E$3000,2,0),0)</f>
        <v>8</v>
      </c>
      <c r="G30" s="44">
        <f>IFERROR(VLOOKUP(G164,DAY!$A$2:$E$3000,2,0),0)</f>
        <v>8</v>
      </c>
      <c r="H30" s="44">
        <f>IFERROR(VLOOKUP(H164,DAY!$A$2:$E$3000,2,0),0)</f>
        <v>8</v>
      </c>
      <c r="I30" s="44">
        <f>IFERROR(VLOOKUP(I164,DAY!$A$2:$E$3000,2,0),0)</f>
        <v>9</v>
      </c>
      <c r="J30" s="44">
        <f>IFERROR(VLOOKUP(J164,DAY!$A$2:$E$3000,2,0),0)</f>
        <v>9</v>
      </c>
      <c r="K30" s="44">
        <f>IFERROR(VLOOKUP(K164,DAY!$A$2:$E$3000,2,0),0)</f>
        <v>9</v>
      </c>
      <c r="L30" s="44">
        <f>IFERROR(VLOOKUP(L164,DAY!$A$2:$E$3000,2,0),0)</f>
        <v>9</v>
      </c>
      <c r="M30" s="44">
        <f>IFERROR(VLOOKUP(M164,DAY!$A$2:$E$3000,2,0),0)</f>
        <v>9</v>
      </c>
      <c r="N30" s="44">
        <f>IFERROR(VLOOKUP(N164,DAY!$A$2:$E$3000,2,0),0)</f>
        <v>9</v>
      </c>
      <c r="O30" s="44">
        <f>IFERROR(VLOOKUP(O164,DAY!$A$2:$E$3000,2,0),0)</f>
        <v>9</v>
      </c>
      <c r="P30" s="44">
        <f>IFERROR(VLOOKUP(P164,DAY!$A$2:$E$3000,2,0),0)</f>
        <v>9</v>
      </c>
      <c r="Q30" s="44">
        <f>IFERROR(VLOOKUP(Q164,DAY!$A$2:$E$3000,2,0),0)</f>
        <v>9</v>
      </c>
      <c r="R30" s="44">
        <f>IFERROR(VLOOKUP(R164,DAY!$A$2:$E$3000,2,0),0)</f>
        <v>9</v>
      </c>
      <c r="S30" s="44">
        <f>IFERROR(VLOOKUP(S164,DAY!$A$2:$E$3000,2,0),0)</f>
        <v>9</v>
      </c>
      <c r="T30" s="44">
        <f>IFERROR(VLOOKUP(T164,DAY!$A$2:$E$3000,2,0),0)</f>
        <v>9</v>
      </c>
      <c r="U30" s="44">
        <f>IFERROR(VLOOKUP(U164,DAY!$A$2:$E$3000,2,0),0)</f>
        <v>9</v>
      </c>
      <c r="V30" s="44">
        <f>IFERROR(VLOOKUP(V164,DAY!$A$2:$E$3000,2,0),0)</f>
        <v>9</v>
      </c>
      <c r="W30" s="44">
        <f>IFERROR(VLOOKUP(W164,DAY!$A$2:$E$3000,2,0),0)</f>
        <v>9</v>
      </c>
      <c r="X30" s="44">
        <f>IFERROR(VLOOKUP(X164,DAY!$A$2:$E$3000,2,0),0)</f>
        <v>9</v>
      </c>
      <c r="Y30" s="44">
        <f>IFERROR(VLOOKUP(Y164,DAY!$A$2:$E$3000,2,0),0)</f>
        <v>9</v>
      </c>
      <c r="Z30" s="44">
        <f>IFERROR(VLOOKUP(Z164,DAY!$A$2:$E$3000,2,0),0)</f>
        <v>9</v>
      </c>
      <c r="AA30" s="44">
        <f>IFERROR(VLOOKUP(AA164,DAY!$A$2:$E$3000,2,0),0)</f>
        <v>9</v>
      </c>
      <c r="AB30" s="44">
        <f>IFERROR(VLOOKUP(AB164,DAY!$A$2:$E$3000,2,0),0)</f>
        <v>9</v>
      </c>
      <c r="AC30" s="44">
        <f>IFERROR(VLOOKUP(AC164,DAY!$A$2:$E$3000,2,0),0)</f>
        <v>9</v>
      </c>
      <c r="AD30" s="44">
        <f>IFERROR(VLOOKUP(AD164,DAY!$A$2:$E$3000,2,0),0)</f>
        <v>9</v>
      </c>
      <c r="AE30" s="189" t="s">
        <v>11</v>
      </c>
      <c r="AF30" s="190" t="s">
        <v>12</v>
      </c>
      <c r="AG30" s="180" t="s">
        <v>74</v>
      </c>
      <c r="AH30" s="182" t="s">
        <v>11</v>
      </c>
      <c r="AI30" s="174" t="s">
        <v>13</v>
      </c>
      <c r="AJ30" s="184" t="s">
        <v>74</v>
      </c>
      <c r="AK30" s="189" t="s">
        <v>11</v>
      </c>
      <c r="AL30" s="190" t="s">
        <v>12</v>
      </c>
      <c r="AM30" s="176" t="s">
        <v>74</v>
      </c>
      <c r="AN30" s="178" t="s">
        <v>11</v>
      </c>
      <c r="AO30" s="174" t="s">
        <v>13</v>
      </c>
      <c r="AP30" s="184" t="s">
        <v>74</v>
      </c>
      <c r="AQ30" s="189" t="s">
        <v>11</v>
      </c>
      <c r="AR30" s="190" t="s">
        <v>12</v>
      </c>
      <c r="AS30" s="180" t="s">
        <v>74</v>
      </c>
      <c r="AT30" s="182" t="s">
        <v>11</v>
      </c>
      <c r="AU30" s="174" t="s">
        <v>13</v>
      </c>
      <c r="AV30" s="184" t="s">
        <v>74</v>
      </c>
      <c r="AW30" s="189" t="s">
        <v>11</v>
      </c>
      <c r="AX30" s="190" t="s">
        <v>12</v>
      </c>
      <c r="AY30" s="176" t="s">
        <v>74</v>
      </c>
      <c r="AZ30" s="178" t="s">
        <v>11</v>
      </c>
      <c r="BA30" s="174" t="s">
        <v>13</v>
      </c>
      <c r="BB30" s="180" t="s">
        <v>74</v>
      </c>
      <c r="BC30" s="249" t="s">
        <v>11</v>
      </c>
      <c r="BD30" s="190" t="s">
        <v>12</v>
      </c>
      <c r="BE30" s="176" t="s">
        <v>74</v>
      </c>
      <c r="BF30" s="178" t="s">
        <v>11</v>
      </c>
      <c r="BG30" s="174" t="s">
        <v>13</v>
      </c>
      <c r="BH30" s="251" t="s">
        <v>74</v>
      </c>
      <c r="BI30" s="115"/>
      <c r="BJ30" s="115"/>
      <c r="BK30" s="37"/>
      <c r="BL30" s="20"/>
      <c r="BM30" s="31"/>
      <c r="BN30" s="31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41">
        <f>IFERROR(VLOOKUP(BY164,DAY!$A$2:$E$744,6,0),0)</f>
        <v>0</v>
      </c>
      <c r="BZ30" s="21"/>
      <c r="CA30" s="21"/>
      <c r="CB30" s="21"/>
      <c r="CC30" s="21"/>
      <c r="CD30" s="21"/>
      <c r="CE30" s="21"/>
      <c r="CF30" s="21"/>
      <c r="CG30" s="21"/>
      <c r="CH30" s="21"/>
    </row>
    <row r="31" spans="1:86" ht="27.75" customHeight="1" x14ac:dyDescent="0.45">
      <c r="A31" s="192"/>
      <c r="B31" s="32" t="s">
        <v>1</v>
      </c>
      <c r="C31" s="32">
        <f>IFERROR(VLOOKUP(C164,DAY!$A$2:$E$3000,3,0),0)</f>
        <v>26</v>
      </c>
      <c r="D31" s="32">
        <f>IFERROR(VLOOKUP(D164,DAY!$A$2:$E$3000,3,0),0)</f>
        <v>27</v>
      </c>
      <c r="E31" s="32">
        <f>IFERROR(VLOOKUP(E164,DAY!$A$2:$E$3000,3,0),0)</f>
        <v>28</v>
      </c>
      <c r="F31" s="32">
        <f>IFERROR(VLOOKUP(F164,DAY!$A$2:$E$3000,3,0),0)</f>
        <v>29</v>
      </c>
      <c r="G31" s="32">
        <f>IFERROR(VLOOKUP(G164,DAY!$A$2:$E$3000,3,0),0)</f>
        <v>30</v>
      </c>
      <c r="H31" s="32">
        <f>IFERROR(VLOOKUP(H164,DAY!$A$2:$E$3000,3,0),0)</f>
        <v>31</v>
      </c>
      <c r="I31" s="32">
        <f>IFERROR(VLOOKUP(I164,DAY!$A$2:$E$3000,3,0),0)</f>
        <v>1</v>
      </c>
      <c r="J31" s="32">
        <f>IFERROR(VLOOKUP(J164,DAY!$A$2:$E$3000,3,0),0)</f>
        <v>2</v>
      </c>
      <c r="K31" s="32">
        <f>IFERROR(VLOOKUP(K164,DAY!$A$2:$E$3000,3,0),0)</f>
        <v>3</v>
      </c>
      <c r="L31" s="32">
        <f>IFERROR(VLOOKUP(L164,DAY!$A$2:$E$3000,3,0),0)</f>
        <v>4</v>
      </c>
      <c r="M31" s="32">
        <f>IFERROR(VLOOKUP(M164,DAY!$A$2:$E$3000,3,0),0)</f>
        <v>5</v>
      </c>
      <c r="N31" s="32">
        <f>IFERROR(VLOOKUP(N164,DAY!$A$2:$E$3000,3,0),0)</f>
        <v>6</v>
      </c>
      <c r="O31" s="32">
        <f>IFERROR(VLOOKUP(O164,DAY!$A$2:$E$3000,3,0),0)</f>
        <v>7</v>
      </c>
      <c r="P31" s="32">
        <f>IFERROR(VLOOKUP(P164,DAY!$A$2:$E$3000,3,0),0)</f>
        <v>8</v>
      </c>
      <c r="Q31" s="32">
        <f>IFERROR(VLOOKUP(Q164,DAY!$A$2:$E$3000,3,0),0)</f>
        <v>9</v>
      </c>
      <c r="R31" s="32">
        <f>IFERROR(VLOOKUP(R164,DAY!$A$2:$E$3000,3,0),0)</f>
        <v>10</v>
      </c>
      <c r="S31" s="32">
        <f>IFERROR(VLOOKUP(S164,DAY!$A$2:$E$3000,3,0),0)</f>
        <v>11</v>
      </c>
      <c r="T31" s="32">
        <f>IFERROR(VLOOKUP(T164,DAY!$A$2:$E$3000,3,0),0)</f>
        <v>12</v>
      </c>
      <c r="U31" s="32">
        <f>IFERROR(VLOOKUP(U164,DAY!$A$2:$E$3000,3,0),0)</f>
        <v>13</v>
      </c>
      <c r="V31" s="32">
        <f>IFERROR(VLOOKUP(V164,DAY!$A$2:$E$3000,3,0),0)</f>
        <v>14</v>
      </c>
      <c r="W31" s="32">
        <f>IFERROR(VLOOKUP(W164,DAY!$A$2:$E$3000,3,0),0)</f>
        <v>15</v>
      </c>
      <c r="X31" s="32">
        <f>IFERROR(VLOOKUP(X164,DAY!$A$2:$E$3000,3,0),0)</f>
        <v>16</v>
      </c>
      <c r="Y31" s="32">
        <f>IFERROR(VLOOKUP(Y164,DAY!$A$2:$E$3000,3,0),0)</f>
        <v>17</v>
      </c>
      <c r="Z31" s="32">
        <f>IFERROR(VLOOKUP(Z164,DAY!$A$2:$E$3000,3,0),0)</f>
        <v>18</v>
      </c>
      <c r="AA31" s="32">
        <f>IFERROR(VLOOKUP(AA164,DAY!$A$2:$E$3000,3,0),0)</f>
        <v>19</v>
      </c>
      <c r="AB31" s="32">
        <f>IFERROR(VLOOKUP(AB164,DAY!$A$2:$E$3000,3,0),0)</f>
        <v>20</v>
      </c>
      <c r="AC31" s="32">
        <f>IFERROR(VLOOKUP(AC164,DAY!$A$2:$E$3000,3,0),0)</f>
        <v>21</v>
      </c>
      <c r="AD31" s="33">
        <f>IFERROR(VLOOKUP(AD164,DAY!$A$2:$E$3000,3,0),0)</f>
        <v>22</v>
      </c>
      <c r="AE31" s="173"/>
      <c r="AF31" s="175"/>
      <c r="AG31" s="180"/>
      <c r="AH31" s="183"/>
      <c r="AI31" s="175"/>
      <c r="AJ31" s="184"/>
      <c r="AK31" s="173"/>
      <c r="AL31" s="175"/>
      <c r="AM31" s="176"/>
      <c r="AN31" s="179"/>
      <c r="AO31" s="175"/>
      <c r="AP31" s="184"/>
      <c r="AQ31" s="173"/>
      <c r="AR31" s="175"/>
      <c r="AS31" s="180"/>
      <c r="AT31" s="183"/>
      <c r="AU31" s="175"/>
      <c r="AV31" s="184"/>
      <c r="AW31" s="173"/>
      <c r="AX31" s="175"/>
      <c r="AY31" s="176"/>
      <c r="AZ31" s="179"/>
      <c r="BA31" s="175"/>
      <c r="BB31" s="180"/>
      <c r="BC31" s="250"/>
      <c r="BD31" s="175"/>
      <c r="BE31" s="176"/>
      <c r="BF31" s="179"/>
      <c r="BG31" s="175"/>
      <c r="BH31" s="251"/>
      <c r="BI31" s="115"/>
      <c r="BJ31" s="115"/>
      <c r="BM31" s="31"/>
      <c r="BN31" s="31"/>
      <c r="BY31" s="35">
        <f>IFERROR(VLOOKUP(BY165,DAY!$A$2:$E$744,2,0),0)</f>
        <v>0</v>
      </c>
    </row>
    <row r="32" spans="1:86" ht="27.75" customHeight="1" x14ac:dyDescent="0.45">
      <c r="A32" s="192"/>
      <c r="B32" s="35" t="s">
        <v>2</v>
      </c>
      <c r="C32" s="35" t="str">
        <f>IFERROR(VLOOKUP(C164,DAY!$A$2:$E$3000,4,0),0)</f>
        <v>火</v>
      </c>
      <c r="D32" s="35" t="str">
        <f>IFERROR(VLOOKUP(D164,DAY!$A$2:$E$3000,4,0),0)</f>
        <v>水</v>
      </c>
      <c r="E32" s="35" t="str">
        <f>IFERROR(VLOOKUP(E164,DAY!$A$2:$E$3000,4,0),0)</f>
        <v>木</v>
      </c>
      <c r="F32" s="35" t="str">
        <f>IFERROR(VLOOKUP(F164,DAY!$A$2:$E$3000,4,0),0)</f>
        <v>金</v>
      </c>
      <c r="G32" s="35" t="str">
        <f>IFERROR(VLOOKUP(G164,DAY!$A$2:$E$3000,4,0),0)</f>
        <v>土</v>
      </c>
      <c r="H32" s="35" t="str">
        <f>IFERROR(VLOOKUP(H164,DAY!$A$2:$E$3000,4,0),0)</f>
        <v>日</v>
      </c>
      <c r="I32" s="35" t="str">
        <f>IFERROR(VLOOKUP(I164,DAY!$A$2:$E$3000,4,0),0)</f>
        <v>月</v>
      </c>
      <c r="J32" s="35" t="str">
        <f>IFERROR(VLOOKUP(J164,DAY!$A$2:$E$3000,4,0),0)</f>
        <v>火</v>
      </c>
      <c r="K32" s="35" t="str">
        <f>IFERROR(VLOOKUP(K164,DAY!$A$2:$E$3000,4,0),0)</f>
        <v>水</v>
      </c>
      <c r="L32" s="35" t="str">
        <f>IFERROR(VLOOKUP(L164,DAY!$A$2:$E$3000,4,0),0)</f>
        <v>木</v>
      </c>
      <c r="M32" s="35" t="str">
        <f>IFERROR(VLOOKUP(M164,DAY!$A$2:$E$3000,4,0),0)</f>
        <v>金</v>
      </c>
      <c r="N32" s="35" t="str">
        <f>IFERROR(VLOOKUP(N164,DAY!$A$2:$E$3000,4,0),0)</f>
        <v>土</v>
      </c>
      <c r="O32" s="35" t="str">
        <f>IFERROR(VLOOKUP(O164,DAY!$A$2:$E$3000,4,0),0)</f>
        <v>日</v>
      </c>
      <c r="P32" s="35" t="str">
        <f>IFERROR(VLOOKUP(P164,DAY!$A$2:$E$3000,4,0),0)</f>
        <v>月</v>
      </c>
      <c r="Q32" s="35" t="str">
        <f>IFERROR(VLOOKUP(Q164,DAY!$A$2:$E$3000,4,0),0)</f>
        <v>火</v>
      </c>
      <c r="R32" s="35" t="str">
        <f>IFERROR(VLOOKUP(R164,DAY!$A$2:$E$3000,4,0),0)</f>
        <v>水</v>
      </c>
      <c r="S32" s="35" t="str">
        <f>IFERROR(VLOOKUP(S164,DAY!$A$2:$E$3000,4,0),0)</f>
        <v>木</v>
      </c>
      <c r="T32" s="35" t="str">
        <f>IFERROR(VLOOKUP(T164,DAY!$A$2:$E$3000,4,0),0)</f>
        <v>金</v>
      </c>
      <c r="U32" s="35" t="str">
        <f>IFERROR(VLOOKUP(U164,DAY!$A$2:$E$3000,4,0),0)</f>
        <v>土</v>
      </c>
      <c r="V32" s="35" t="str">
        <f>IFERROR(VLOOKUP(V164,DAY!$A$2:$E$3000,4,0),0)</f>
        <v>日</v>
      </c>
      <c r="W32" s="35" t="str">
        <f>IFERROR(VLOOKUP(W164,DAY!$A$2:$E$3000,4,0),0)</f>
        <v>月</v>
      </c>
      <c r="X32" s="35" t="str">
        <f>IFERROR(VLOOKUP(X164,DAY!$A$2:$E$3000,4,0),0)</f>
        <v>火</v>
      </c>
      <c r="Y32" s="35" t="str">
        <f>IFERROR(VLOOKUP(Y164,DAY!$A$2:$E$3000,4,0),0)</f>
        <v>水</v>
      </c>
      <c r="Z32" s="35" t="str">
        <f>IFERROR(VLOOKUP(Z164,DAY!$A$2:$E$3000,4,0),0)</f>
        <v>木</v>
      </c>
      <c r="AA32" s="35" t="str">
        <f>IFERROR(VLOOKUP(AA164,DAY!$A$2:$E$3000,4,0),0)</f>
        <v>金</v>
      </c>
      <c r="AB32" s="35" t="str">
        <f>IFERROR(VLOOKUP(AB164,DAY!$A$2:$E$3000,4,0),0)</f>
        <v>土</v>
      </c>
      <c r="AC32" s="35" t="str">
        <f>IFERROR(VLOOKUP(AC164,DAY!$A$2:$E$3000,4,0),0)</f>
        <v>日</v>
      </c>
      <c r="AD32" s="35" t="str">
        <f>IFERROR(VLOOKUP(AD164,DAY!$A$2:$E$3000,4,0),0)</f>
        <v>月</v>
      </c>
      <c r="AE32" s="173"/>
      <c r="AF32" s="175"/>
      <c r="AG32" s="180"/>
      <c r="AH32" s="183"/>
      <c r="AI32" s="175"/>
      <c r="AJ32" s="184"/>
      <c r="AK32" s="173"/>
      <c r="AL32" s="175"/>
      <c r="AM32" s="176"/>
      <c r="AN32" s="179"/>
      <c r="AO32" s="175"/>
      <c r="AP32" s="184"/>
      <c r="AQ32" s="173"/>
      <c r="AR32" s="175"/>
      <c r="AS32" s="180"/>
      <c r="AT32" s="183"/>
      <c r="AU32" s="175"/>
      <c r="AV32" s="184"/>
      <c r="AW32" s="173"/>
      <c r="AX32" s="175"/>
      <c r="AY32" s="176"/>
      <c r="AZ32" s="179"/>
      <c r="BA32" s="175"/>
      <c r="BB32" s="180"/>
      <c r="BC32" s="250"/>
      <c r="BD32" s="175"/>
      <c r="BE32" s="176"/>
      <c r="BF32" s="179"/>
      <c r="BG32" s="175"/>
      <c r="BH32" s="251"/>
      <c r="BI32" s="115"/>
      <c r="BJ32" s="115"/>
      <c r="BM32" s="31"/>
      <c r="BN32" s="31"/>
      <c r="BY32" s="34">
        <f>IFERROR(VLOOKUP(BY165,DAY!$A$2:$E$744,3,0),0)</f>
        <v>0</v>
      </c>
    </row>
    <row r="33" spans="1:86" ht="88.5" customHeight="1" x14ac:dyDescent="0.45">
      <c r="A33" s="192"/>
      <c r="B33" s="36" t="s">
        <v>3</v>
      </c>
      <c r="C33" s="36" t="str">
        <f>IFERROR(VLOOKUP(C164,DAY!$A$2:$E$3000,5,0),0)</f>
        <v/>
      </c>
      <c r="D33" s="36" t="str">
        <f>IFERROR(VLOOKUP(D164,DAY!$A$2:$E$3000,5,0),0)</f>
        <v/>
      </c>
      <c r="E33" s="36" t="str">
        <f>IFERROR(VLOOKUP(E164,DAY!$A$2:$E$3000,5,0),0)</f>
        <v/>
      </c>
      <c r="F33" s="36" t="str">
        <f>IFERROR(VLOOKUP(F164,DAY!$A$2:$E$3000,5,0),0)</f>
        <v/>
      </c>
      <c r="G33" s="36" t="str">
        <f>IFERROR(VLOOKUP(G164,DAY!$A$2:$E$3000,5,0),0)</f>
        <v/>
      </c>
      <c r="H33" s="36" t="str">
        <f>IFERROR(VLOOKUP(H164,DAY!$A$2:$E$3000,5,0),0)</f>
        <v/>
      </c>
      <c r="I33" s="36" t="str">
        <f>IFERROR(VLOOKUP(I164,DAY!$A$2:$E$3000,5,0),0)</f>
        <v/>
      </c>
      <c r="J33" s="36" t="str">
        <f>IFERROR(VLOOKUP(J164,DAY!$A$2:$E$3000,5,0),0)</f>
        <v/>
      </c>
      <c r="K33" s="36" t="str">
        <f>IFERROR(VLOOKUP(K164,DAY!$A$2:$E$3000,5,0),0)</f>
        <v/>
      </c>
      <c r="L33" s="36" t="str">
        <f>IFERROR(VLOOKUP(L164,DAY!$A$2:$E$3000,5,0),0)</f>
        <v/>
      </c>
      <c r="M33" s="36" t="str">
        <f>IFERROR(VLOOKUP(M164,DAY!$A$2:$E$3000,5,0),0)</f>
        <v/>
      </c>
      <c r="N33" s="36" t="str">
        <f>IFERROR(VLOOKUP(N164,DAY!$A$2:$E$3000,5,0),0)</f>
        <v/>
      </c>
      <c r="O33" s="36" t="str">
        <f>IFERROR(VLOOKUP(O164,DAY!$A$2:$E$3000,5,0),0)</f>
        <v/>
      </c>
      <c r="P33" s="36" t="str">
        <f>IFERROR(VLOOKUP(P164,DAY!$A$2:$E$3000,5,0),0)</f>
        <v/>
      </c>
      <c r="Q33" s="36" t="str">
        <f>IFERROR(VLOOKUP(Q164,DAY!$A$2:$E$3000,5,0),0)</f>
        <v/>
      </c>
      <c r="R33" s="36" t="str">
        <f>IFERROR(VLOOKUP(R164,DAY!$A$2:$E$3000,5,0),0)</f>
        <v/>
      </c>
      <c r="S33" s="36" t="str">
        <f>IFERROR(VLOOKUP(S164,DAY!$A$2:$E$3000,5,0),0)</f>
        <v/>
      </c>
      <c r="T33" s="36" t="str">
        <f>IFERROR(VLOOKUP(T164,DAY!$A$2:$E$3000,5,0),0)</f>
        <v/>
      </c>
      <c r="U33" s="36" t="str">
        <f>IFERROR(VLOOKUP(U164,DAY!$A$2:$E$3000,5,0),0)</f>
        <v/>
      </c>
      <c r="V33" s="36" t="str">
        <f>IFERROR(VLOOKUP(V164,DAY!$A$2:$E$3000,5,0),0)</f>
        <v/>
      </c>
      <c r="W33" s="36" t="str">
        <f>IFERROR(VLOOKUP(W164,DAY!$A$2:$E$3000,5,0),0)</f>
        <v>敬老の日</v>
      </c>
      <c r="X33" s="36" t="str">
        <f>IFERROR(VLOOKUP(X164,DAY!$A$2:$E$3000,5,0),0)</f>
        <v/>
      </c>
      <c r="Y33" s="36" t="str">
        <f>IFERROR(VLOOKUP(Y164,DAY!$A$2:$E$3000,5,0),0)</f>
        <v/>
      </c>
      <c r="Z33" s="36" t="str">
        <f>IFERROR(VLOOKUP(Z164,DAY!$A$2:$E$3000,5,0),0)</f>
        <v/>
      </c>
      <c r="AA33" s="36" t="str">
        <f>IFERROR(VLOOKUP(AA164,DAY!$A$2:$E$3000,5,0),0)</f>
        <v/>
      </c>
      <c r="AB33" s="36" t="str">
        <f>IFERROR(VLOOKUP(AB164,DAY!$A$2:$E$3000,5,0),0)</f>
        <v/>
      </c>
      <c r="AC33" s="36" t="str">
        <f>IFERROR(VLOOKUP(AC164,DAY!$A$2:$E$3000,5,0),0)</f>
        <v/>
      </c>
      <c r="AD33" s="36" t="str">
        <f>IFERROR(VLOOKUP(AD164,DAY!$A$2:$E$3000,5,0),0)</f>
        <v/>
      </c>
      <c r="AE33" s="173"/>
      <c r="AF33" s="175"/>
      <c r="AG33" s="181"/>
      <c r="AH33" s="183"/>
      <c r="AI33" s="175"/>
      <c r="AJ33" s="185"/>
      <c r="AK33" s="173"/>
      <c r="AL33" s="175"/>
      <c r="AM33" s="177"/>
      <c r="AN33" s="179"/>
      <c r="AO33" s="175"/>
      <c r="AP33" s="185"/>
      <c r="AQ33" s="173"/>
      <c r="AR33" s="175"/>
      <c r="AS33" s="181"/>
      <c r="AT33" s="183"/>
      <c r="AU33" s="175"/>
      <c r="AV33" s="185"/>
      <c r="AW33" s="173"/>
      <c r="AX33" s="175"/>
      <c r="AY33" s="177"/>
      <c r="AZ33" s="179"/>
      <c r="BA33" s="175"/>
      <c r="BB33" s="181"/>
      <c r="BC33" s="250"/>
      <c r="BD33" s="175"/>
      <c r="BE33" s="177"/>
      <c r="BF33" s="179"/>
      <c r="BG33" s="175"/>
      <c r="BH33" s="252"/>
      <c r="BI33" s="115"/>
      <c r="BJ33" s="115"/>
      <c r="BM33" s="38"/>
      <c r="BN33" s="38"/>
      <c r="BY33" s="34">
        <f>IFERROR(VLOOKUP(BY165,DAY!$A$2:$E$744,4,0),0)</f>
        <v>0</v>
      </c>
    </row>
    <row r="34" spans="1:86" ht="27.75" customHeight="1" x14ac:dyDescent="0.45">
      <c r="A34" s="192"/>
      <c r="B34" s="91" t="s">
        <v>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93">
        <f>IF(COUNT(C34:I34)=0,+(COUNTIF(C34:I34,"作業"))+(COUNTIF(C34:I34,"休日")),"")</f>
        <v>0</v>
      </c>
      <c r="AF34" s="94">
        <f>IF(+COUNT(C34:I34)=0,(COUNTIF(C34:I34,"休日")),"")</f>
        <v>0</v>
      </c>
      <c r="AG34" s="212">
        <f>IFERROR(IF(COUNTA(C34:I34)=0,0,IF(COUNTA(C34:I34)&lt;7,$F$152,IF(BM35&gt;0.284,$F$150,$F$151))),0)</f>
        <v>0</v>
      </c>
      <c r="AH34" s="117">
        <f>IF(COUNT(C35:I35)=0,+(COUNTIF(C35:I35,"作業"))+(COUNTIF(C35:I35,"休日")),"")</f>
        <v>0</v>
      </c>
      <c r="AI34" s="94">
        <f>IF(COUNT(C35:I35)=0,(COUNTIF(C35:I35,"休日")),"")</f>
        <v>0</v>
      </c>
      <c r="AJ34" s="169">
        <f>IFERROR(IF(COUNTA(C35:I35)=0,0,IF(COUNTA(C35:I35)&lt;7,$F$152,IF(BN35&gt;0.284,$F$148,$F$149))),0)</f>
        <v>0</v>
      </c>
      <c r="AK34" s="93">
        <f>IF(COUNT(J34:P34)=0,+(COUNTIF(J34:P34,"作業"))+(COUNTIF(J34:P34,"休日")),"")</f>
        <v>0</v>
      </c>
      <c r="AL34" s="94">
        <f>IF(+COUNT(J34:P34)=0,(COUNTIF(J34:P34,"休日")),"")</f>
        <v>0</v>
      </c>
      <c r="AM34" s="186">
        <f>IFERROR(IF(COUNTA(J34:P34)=0,0,IF(COUNTA(J34:P34)&lt;7,$F$152,IF(BO35&gt;0.284,$F$150,$F$151))),0)</f>
        <v>0</v>
      </c>
      <c r="AN34" s="95">
        <f>IF(COUNT(J35:P35)=0,+(COUNTIF(J35:P35,"作業"))+(COUNTIF(J35:P35,"休日")),"")</f>
        <v>0</v>
      </c>
      <c r="AO34" s="94">
        <f>IF(COUNT(J35:P35)=0,(COUNTIF(J35:P35,"休日")),"")</f>
        <v>0</v>
      </c>
      <c r="AP34" s="169">
        <f>IFERROR(IF(COUNTA(J35:P35)=0,0,IF(COUNTA(J35:P35)&lt;7,$F$152,IF(BP35&gt;0.284,$F$148,$F$149))),0)</f>
        <v>0</v>
      </c>
      <c r="AQ34" s="93">
        <f>IF(COUNT(Q34:W34)=0,+(COUNTIF(Q34:W34,"作業"))+(COUNTIF(Q34:W34,"休日")),"")</f>
        <v>0</v>
      </c>
      <c r="AR34" s="94">
        <f>IF(+COUNT(Q34:W34)=0,(COUNTIF(Q34:W34,"休日")),"")</f>
        <v>0</v>
      </c>
      <c r="AS34" s="212">
        <f>IFERROR(IF(COUNTA(Q34:W34)=0,0,IF(COUNTA(Q34:W34)&lt;7,$F$152,IF(BQ35&gt;0.284,$F$150,$F$151))),0)</f>
        <v>0</v>
      </c>
      <c r="AT34" s="117">
        <f>IF(COUNT(Q35:W35)=0,+(COUNTIF(Q35:W35,"作業"))+(COUNTIF(Q35:W35,"休日")),"")</f>
        <v>0</v>
      </c>
      <c r="AU34" s="94">
        <f>IF(COUNT(Q35:W35)=0,(COUNTIF(Q35:W35,"休日")),"")</f>
        <v>0</v>
      </c>
      <c r="AV34" s="169">
        <f>IFERROR(IF(COUNTA(Q35:W35)=0,0,IF(COUNTA(Q35:W35)&lt;7,$F$152,IF(BR35&gt;0.284,$F$148,$F$149))),0)</f>
        <v>0</v>
      </c>
      <c r="AW34" s="93">
        <f>IF(COUNT(X34:AD34)=0,+(COUNTIF(X34:AD34,"作業"))+(COUNTIF(X34:AD34,"休日")),"")</f>
        <v>0</v>
      </c>
      <c r="AX34" s="94">
        <f>IF(+COUNT(X34:AD34)=0,(COUNTIF(X34:AD34,"休日")),"")</f>
        <v>0</v>
      </c>
      <c r="AY34" s="186">
        <f>IFERROR(IF(COUNTA(X34:AD34)=0,0,IF(COUNTA(X34:AD34)&lt;7,$F$152,IF(BS35&gt;0.284,$F$150,$F$151))),0)</f>
        <v>0</v>
      </c>
      <c r="AZ34" s="95">
        <f>IF(COUNT(X35:AD35)=0,+(COUNTIF(X35:AD35,"作業"))+(COUNTIF(X35:AD35,"休日")),"")</f>
        <v>0</v>
      </c>
      <c r="BA34" s="94">
        <f>IF(COUNT(X35:AD35)=0,(COUNTIF(X35:AD35,"休日")),"")</f>
        <v>0</v>
      </c>
      <c r="BB34" s="212">
        <f>IFERROR(IF(COUNTA(X35:AD35)=0,0,IF(COUNTA(X35:AD35)&lt;7,$F$152,IF(BT35&gt;0.284,$F$148,$F$149))),0)</f>
        <v>0</v>
      </c>
      <c r="BC34" s="131">
        <f>IF(COUNT(C34:AD34)=0,+(COUNTIF(C34:AD34,"作業"))+(COUNTIF(C34:AD34,"休日")),"")</f>
        <v>0</v>
      </c>
      <c r="BD34" s="94">
        <f>IF(+COUNT(C34:AD34)=0,(COUNTIF(C34:AD34,"休日")),"")</f>
        <v>0</v>
      </c>
      <c r="BE34" s="186">
        <f>IFERROR(IF(COUNTA(C34:AD34)=0,0,IF(COUNTA(C34:AD34)&lt;28,$F$152,IF(BU35&gt;0.284,$F$150,$F$151))),0)</f>
        <v>0</v>
      </c>
      <c r="BF34" s="95">
        <f>IF(COUNT(C35:AD35)=0,+(COUNTIF(C35:AD35,"作業"))+(COUNTIF(C35:AD35,"休日")),"")</f>
        <v>0</v>
      </c>
      <c r="BG34" s="94">
        <f>IF(COUNT(C35:AD35)=0,(COUNTIF(C35:AD35,"休日")),"")</f>
        <v>0</v>
      </c>
      <c r="BH34" s="246">
        <f>IFERROR(IF(COUNTA(C35:AD35)=0,0,IF(COUNTA(C35:AD35)&lt;28,$F$152,IF(BV35&gt;0.284,$F$148,$F$149))),0)</f>
        <v>0</v>
      </c>
      <c r="BI34" s="115"/>
      <c r="BJ34" s="115"/>
      <c r="BL34" s="37"/>
      <c r="BM34" s="31"/>
      <c r="BN34" s="31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6">
        <f>IFERROR(VLOOKUP(BY165,DAY!$A$2:$E$744,5,0),0)</f>
        <v>0</v>
      </c>
      <c r="BZ34" s="39"/>
      <c r="CA34" s="39"/>
      <c r="CB34" s="39"/>
      <c r="CC34" s="39"/>
      <c r="CD34" s="39"/>
      <c r="CE34" s="39"/>
      <c r="CF34" s="39"/>
      <c r="CG34" s="39"/>
      <c r="CH34" s="39"/>
    </row>
    <row r="35" spans="1:86" ht="27.75" customHeight="1" thickBot="1" x14ac:dyDescent="0.5">
      <c r="A35" s="193"/>
      <c r="B35" s="92" t="s">
        <v>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71">
        <f>IFERROR(BM35,0)</f>
        <v>0</v>
      </c>
      <c r="AF35" s="168"/>
      <c r="AG35" s="213"/>
      <c r="AH35" s="167">
        <f>IFERROR(BN35,0)</f>
        <v>0</v>
      </c>
      <c r="AI35" s="168"/>
      <c r="AJ35" s="170"/>
      <c r="AK35" s="171">
        <f>IFERROR(BO35,0)</f>
        <v>0</v>
      </c>
      <c r="AL35" s="168"/>
      <c r="AM35" s="187"/>
      <c r="AN35" s="188">
        <f>IFERROR(BP35,0)</f>
        <v>0</v>
      </c>
      <c r="AO35" s="168"/>
      <c r="AP35" s="170"/>
      <c r="AQ35" s="171">
        <f>IFERROR(BQ35,0)</f>
        <v>0</v>
      </c>
      <c r="AR35" s="168"/>
      <c r="AS35" s="213"/>
      <c r="AT35" s="167">
        <f>IFERROR(BR35,0)</f>
        <v>0</v>
      </c>
      <c r="AU35" s="168"/>
      <c r="AV35" s="170"/>
      <c r="AW35" s="171">
        <f>IFERROR(BS35,0)</f>
        <v>0</v>
      </c>
      <c r="AX35" s="168"/>
      <c r="AY35" s="187"/>
      <c r="AZ35" s="188">
        <f>IFERROR(BT35,0)</f>
        <v>0</v>
      </c>
      <c r="BA35" s="168"/>
      <c r="BB35" s="213"/>
      <c r="BC35" s="248">
        <f>IFERROR(BU35,0)</f>
        <v>0</v>
      </c>
      <c r="BD35" s="168"/>
      <c r="BE35" s="187"/>
      <c r="BF35" s="188">
        <f>IFERROR(BV35,0)</f>
        <v>0</v>
      </c>
      <c r="BG35" s="168"/>
      <c r="BH35" s="247"/>
      <c r="BI35" s="115"/>
      <c r="BJ35" s="115"/>
      <c r="BM35" s="42" t="e">
        <f>ROUND(AF34/AE34,3)</f>
        <v>#DIV/0!</v>
      </c>
      <c r="BN35" s="43" t="e">
        <f>ROUND(AI34/AH34,3)</f>
        <v>#DIV/0!</v>
      </c>
      <c r="BO35" s="42" t="e">
        <f>ROUND(AL34/AK34,3)</f>
        <v>#DIV/0!</v>
      </c>
      <c r="BP35" s="43" t="e">
        <f>ROUND(AO34/AN34,3)</f>
        <v>#DIV/0!</v>
      </c>
      <c r="BQ35" s="42" t="e">
        <f>ROUND(AR34/AQ34,3)</f>
        <v>#DIV/0!</v>
      </c>
      <c r="BR35" s="43" t="e">
        <f>ROUND(AU34/AT34,3)</f>
        <v>#DIV/0!</v>
      </c>
      <c r="BS35" s="42" t="e">
        <f>ROUND(AX34/AW34,3)</f>
        <v>#DIV/0!</v>
      </c>
      <c r="BT35" s="43" t="e">
        <f>ROUND(BA34/AZ34,3)</f>
        <v>#DIV/0!</v>
      </c>
      <c r="BU35" s="42" t="e">
        <f>ROUND(BD34/BC34,3)</f>
        <v>#DIV/0!</v>
      </c>
      <c r="BV35" s="43" t="e">
        <f>ROUND(BG34/BF34,3)</f>
        <v>#DIV/0!</v>
      </c>
      <c r="BY35" s="40">
        <f>IFERROR(VLOOKUP(BY165,DAY!$A$2:$E$744,6,0),0)</f>
        <v>0</v>
      </c>
    </row>
    <row r="36" spans="1:86" s="39" customFormat="1" ht="27.75" customHeight="1" thickBot="1" x14ac:dyDescent="0.5">
      <c r="A36" s="191" t="s">
        <v>55</v>
      </c>
      <c r="B36" s="30" t="s">
        <v>0</v>
      </c>
      <c r="C36" s="30">
        <f>IFERROR(VLOOKUP(C165,DAY!$A$2:$E$3000,2,0),0)</f>
        <v>9</v>
      </c>
      <c r="D36" s="30">
        <f>IFERROR(VLOOKUP(D165,DAY!$A$2:$E$3000,2,0),0)</f>
        <v>9</v>
      </c>
      <c r="E36" s="30">
        <f>IFERROR(VLOOKUP(E165,DAY!$A$2:$E$3000,2,0),0)</f>
        <v>9</v>
      </c>
      <c r="F36" s="30">
        <f>IFERROR(VLOOKUP(F165,DAY!$A$2:$E$3000,2,0),0)</f>
        <v>9</v>
      </c>
      <c r="G36" s="30">
        <f>IFERROR(VLOOKUP(G165,DAY!$A$2:$E$3000,2,0),0)</f>
        <v>9</v>
      </c>
      <c r="H36" s="30">
        <f>IFERROR(VLOOKUP(H165,DAY!$A$2:$E$3000,2,0),0)</f>
        <v>9</v>
      </c>
      <c r="I36" s="30">
        <f>IFERROR(VLOOKUP(I165,DAY!$A$2:$E$3000,2,0),0)</f>
        <v>9</v>
      </c>
      <c r="J36" s="30">
        <f>IFERROR(VLOOKUP(J165,DAY!$A$2:$E$3000,2,0),0)</f>
        <v>9</v>
      </c>
      <c r="K36" s="30">
        <f>IFERROR(VLOOKUP(K165,DAY!$A$2:$E$3000,2,0),0)</f>
        <v>10</v>
      </c>
      <c r="L36" s="30">
        <f>IFERROR(VLOOKUP(L165,DAY!$A$2:$E$3000,2,0),0)</f>
        <v>10</v>
      </c>
      <c r="M36" s="30">
        <f>IFERROR(VLOOKUP(M165,DAY!$A$2:$E$3000,2,0),0)</f>
        <v>10</v>
      </c>
      <c r="N36" s="30">
        <f>IFERROR(VLOOKUP(N165,DAY!$A$2:$E$3000,2,0),0)</f>
        <v>10</v>
      </c>
      <c r="O36" s="30">
        <f>IFERROR(VLOOKUP(O165,DAY!$A$2:$E$3000,2,0),0)</f>
        <v>10</v>
      </c>
      <c r="P36" s="30">
        <f>IFERROR(VLOOKUP(P165,DAY!$A$2:$E$3000,2,0),0)</f>
        <v>10</v>
      </c>
      <c r="Q36" s="30">
        <f>IFERROR(VLOOKUP(Q165,DAY!$A$2:$E$3000,2,0),0)</f>
        <v>10</v>
      </c>
      <c r="R36" s="30">
        <f>IFERROR(VLOOKUP(R165,DAY!$A$2:$E$3000,2,0),0)</f>
        <v>10</v>
      </c>
      <c r="S36" s="30">
        <f>IFERROR(VLOOKUP(S165,DAY!$A$2:$E$3000,2,0),0)</f>
        <v>10</v>
      </c>
      <c r="T36" s="30">
        <f>IFERROR(VLOOKUP(T165,DAY!$A$2:$E$3000,2,0),0)</f>
        <v>10</v>
      </c>
      <c r="U36" s="30">
        <f>IFERROR(VLOOKUP(U165,DAY!$A$2:$E$3000,2,0),0)</f>
        <v>10</v>
      </c>
      <c r="V36" s="30">
        <f>IFERROR(VLOOKUP(V165,DAY!$A$2:$E$3000,2,0),0)</f>
        <v>10</v>
      </c>
      <c r="W36" s="30">
        <f>IFERROR(VLOOKUP(W165,DAY!$A$2:$E$3000,2,0),0)</f>
        <v>10</v>
      </c>
      <c r="X36" s="30">
        <f>IFERROR(VLOOKUP(X165,DAY!$A$2:$E$3000,2,0),0)</f>
        <v>10</v>
      </c>
      <c r="Y36" s="30">
        <f>IFERROR(VLOOKUP(Y165,DAY!$A$2:$E$3000,2,0),0)</f>
        <v>10</v>
      </c>
      <c r="Z36" s="30">
        <f>IFERROR(VLOOKUP(Z165,DAY!$A$2:$E$3000,2,0),0)</f>
        <v>10</v>
      </c>
      <c r="AA36" s="30">
        <f>IFERROR(VLOOKUP(AA165,DAY!$A$2:$E$3000,2,0),0)</f>
        <v>10</v>
      </c>
      <c r="AB36" s="30">
        <f>IFERROR(VLOOKUP(AB165,DAY!$A$2:$E$3000,2,0),0)</f>
        <v>10</v>
      </c>
      <c r="AC36" s="30">
        <f>IFERROR(VLOOKUP(AC165,DAY!$A$2:$E$3000,2,0),0)</f>
        <v>10</v>
      </c>
      <c r="AD36" s="30">
        <f>IFERROR(VLOOKUP(AD165,DAY!$A$2:$E$3000,2,0),0)</f>
        <v>10</v>
      </c>
      <c r="AE36" s="189" t="s">
        <v>11</v>
      </c>
      <c r="AF36" s="190" t="s">
        <v>12</v>
      </c>
      <c r="AG36" s="180" t="s">
        <v>74</v>
      </c>
      <c r="AH36" s="182" t="s">
        <v>11</v>
      </c>
      <c r="AI36" s="174" t="s">
        <v>13</v>
      </c>
      <c r="AJ36" s="184" t="s">
        <v>74</v>
      </c>
      <c r="AK36" s="189" t="s">
        <v>11</v>
      </c>
      <c r="AL36" s="190" t="s">
        <v>12</v>
      </c>
      <c r="AM36" s="176" t="s">
        <v>74</v>
      </c>
      <c r="AN36" s="178" t="s">
        <v>11</v>
      </c>
      <c r="AO36" s="174" t="s">
        <v>13</v>
      </c>
      <c r="AP36" s="184" t="s">
        <v>74</v>
      </c>
      <c r="AQ36" s="189" t="s">
        <v>11</v>
      </c>
      <c r="AR36" s="190" t="s">
        <v>12</v>
      </c>
      <c r="AS36" s="180" t="s">
        <v>74</v>
      </c>
      <c r="AT36" s="182" t="s">
        <v>11</v>
      </c>
      <c r="AU36" s="174" t="s">
        <v>13</v>
      </c>
      <c r="AV36" s="184" t="s">
        <v>74</v>
      </c>
      <c r="AW36" s="189" t="s">
        <v>11</v>
      </c>
      <c r="AX36" s="190" t="s">
        <v>12</v>
      </c>
      <c r="AY36" s="176" t="s">
        <v>74</v>
      </c>
      <c r="AZ36" s="178" t="s">
        <v>11</v>
      </c>
      <c r="BA36" s="174" t="s">
        <v>13</v>
      </c>
      <c r="BB36" s="180" t="s">
        <v>74</v>
      </c>
      <c r="BC36" s="249" t="s">
        <v>11</v>
      </c>
      <c r="BD36" s="190" t="s">
        <v>12</v>
      </c>
      <c r="BE36" s="176" t="s">
        <v>74</v>
      </c>
      <c r="BF36" s="178" t="s">
        <v>11</v>
      </c>
      <c r="BG36" s="174" t="s">
        <v>13</v>
      </c>
      <c r="BH36" s="251" t="s">
        <v>74</v>
      </c>
      <c r="BI36" s="115"/>
      <c r="BJ36" s="115"/>
      <c r="BK36" s="37"/>
      <c r="BL36" s="20"/>
      <c r="BM36" s="31"/>
      <c r="BN36" s="31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45">
        <f>IFERROR(VLOOKUP(BY165,DAY!$A$2:$E$744,7,0),0)</f>
        <v>0</v>
      </c>
      <c r="BZ36" s="21"/>
      <c r="CA36" s="21"/>
      <c r="CB36" s="21"/>
      <c r="CC36" s="21"/>
      <c r="CD36" s="21"/>
      <c r="CE36" s="21"/>
      <c r="CF36" s="21"/>
      <c r="CG36" s="21"/>
      <c r="CH36" s="21"/>
    </row>
    <row r="37" spans="1:86" ht="27.75" customHeight="1" x14ac:dyDescent="0.45">
      <c r="A37" s="192"/>
      <c r="B37" s="32" t="s">
        <v>1</v>
      </c>
      <c r="C37" s="32">
        <f>IFERROR(VLOOKUP(C165,DAY!$A$2:$E$3000,3,0),0)</f>
        <v>23</v>
      </c>
      <c r="D37" s="32">
        <f>IFERROR(VLOOKUP(D165,DAY!$A$2:$E$3000,3,0),0)</f>
        <v>24</v>
      </c>
      <c r="E37" s="32">
        <f>IFERROR(VLOOKUP(E165,DAY!$A$2:$E$3000,3,0),0)</f>
        <v>25</v>
      </c>
      <c r="F37" s="32">
        <f>IFERROR(VLOOKUP(F165,DAY!$A$2:$E$3000,3,0),0)</f>
        <v>26</v>
      </c>
      <c r="G37" s="32">
        <f>IFERROR(VLOOKUP(G165,DAY!$A$2:$E$3000,3,0),0)</f>
        <v>27</v>
      </c>
      <c r="H37" s="32">
        <f>IFERROR(VLOOKUP(H165,DAY!$A$2:$E$3000,3,0),0)</f>
        <v>28</v>
      </c>
      <c r="I37" s="32">
        <f>IFERROR(VLOOKUP(I165,DAY!$A$2:$E$3000,3,0),0)</f>
        <v>29</v>
      </c>
      <c r="J37" s="32">
        <f>IFERROR(VLOOKUP(J165,DAY!$A$2:$E$3000,3,0),0)</f>
        <v>30</v>
      </c>
      <c r="K37" s="32">
        <f>IFERROR(VLOOKUP(K165,DAY!$A$2:$E$3000,3,0),0)</f>
        <v>1</v>
      </c>
      <c r="L37" s="32">
        <f>IFERROR(VLOOKUP(L165,DAY!$A$2:$E$3000,3,0),0)</f>
        <v>2</v>
      </c>
      <c r="M37" s="32">
        <f>IFERROR(VLOOKUP(M165,DAY!$A$2:$E$3000,3,0),0)</f>
        <v>3</v>
      </c>
      <c r="N37" s="32">
        <f>IFERROR(VLOOKUP(N165,DAY!$A$2:$E$3000,3,0),0)</f>
        <v>4</v>
      </c>
      <c r="O37" s="32">
        <f>IFERROR(VLOOKUP(O165,DAY!$A$2:$E$3000,3,0),0)</f>
        <v>5</v>
      </c>
      <c r="P37" s="32">
        <f>IFERROR(VLOOKUP(P165,DAY!$A$2:$E$3000,3,0),0)</f>
        <v>6</v>
      </c>
      <c r="Q37" s="32">
        <f>IFERROR(VLOOKUP(Q165,DAY!$A$2:$E$3000,3,0),0)</f>
        <v>7</v>
      </c>
      <c r="R37" s="32">
        <f>IFERROR(VLOOKUP(R165,DAY!$A$2:$E$3000,3,0),0)</f>
        <v>8</v>
      </c>
      <c r="S37" s="32">
        <f>IFERROR(VLOOKUP(S165,DAY!$A$2:$E$3000,3,0),0)</f>
        <v>9</v>
      </c>
      <c r="T37" s="32">
        <f>IFERROR(VLOOKUP(T165,DAY!$A$2:$E$3000,3,0),0)</f>
        <v>10</v>
      </c>
      <c r="U37" s="32">
        <f>IFERROR(VLOOKUP(U165,DAY!$A$2:$E$3000,3,0),0)</f>
        <v>11</v>
      </c>
      <c r="V37" s="32">
        <f>IFERROR(VLOOKUP(V165,DAY!$A$2:$E$3000,3,0),0)</f>
        <v>12</v>
      </c>
      <c r="W37" s="32">
        <f>IFERROR(VLOOKUP(W165,DAY!$A$2:$E$3000,3,0),0)</f>
        <v>13</v>
      </c>
      <c r="X37" s="32">
        <f>IFERROR(VLOOKUP(X165,DAY!$A$2:$E$3000,3,0),0)</f>
        <v>14</v>
      </c>
      <c r="Y37" s="32">
        <f>IFERROR(VLOOKUP(Y165,DAY!$A$2:$E$3000,3,0),0)</f>
        <v>15</v>
      </c>
      <c r="Z37" s="32">
        <f>IFERROR(VLOOKUP(Z165,DAY!$A$2:$E$3000,3,0),0)</f>
        <v>16</v>
      </c>
      <c r="AA37" s="32">
        <f>IFERROR(VLOOKUP(AA165,DAY!$A$2:$E$3000,3,0),0)</f>
        <v>17</v>
      </c>
      <c r="AB37" s="32">
        <f>IFERROR(VLOOKUP(AB165,DAY!$A$2:$E$3000,3,0),0)</f>
        <v>18</v>
      </c>
      <c r="AC37" s="32">
        <f>IFERROR(VLOOKUP(AC165,DAY!$A$2:$E$3000,3,0),0)</f>
        <v>19</v>
      </c>
      <c r="AD37" s="33">
        <f>IFERROR(VLOOKUP(AD165,DAY!$A$2:$E$3000,3,0),0)</f>
        <v>20</v>
      </c>
      <c r="AE37" s="173"/>
      <c r="AF37" s="175"/>
      <c r="AG37" s="180"/>
      <c r="AH37" s="183"/>
      <c r="AI37" s="175"/>
      <c r="AJ37" s="184"/>
      <c r="AK37" s="173"/>
      <c r="AL37" s="175"/>
      <c r="AM37" s="176"/>
      <c r="AN37" s="179"/>
      <c r="AO37" s="175"/>
      <c r="AP37" s="184"/>
      <c r="AQ37" s="173"/>
      <c r="AR37" s="175"/>
      <c r="AS37" s="180"/>
      <c r="AT37" s="183"/>
      <c r="AU37" s="175"/>
      <c r="AV37" s="184"/>
      <c r="AW37" s="173"/>
      <c r="AX37" s="175"/>
      <c r="AY37" s="176"/>
      <c r="AZ37" s="179"/>
      <c r="BA37" s="175"/>
      <c r="BB37" s="180"/>
      <c r="BC37" s="250"/>
      <c r="BD37" s="175"/>
      <c r="BE37" s="176"/>
      <c r="BF37" s="179"/>
      <c r="BG37" s="175"/>
      <c r="BH37" s="251"/>
      <c r="BI37" s="115"/>
      <c r="BJ37" s="115"/>
      <c r="BM37" s="31"/>
      <c r="BN37" s="31"/>
      <c r="BY37" s="89">
        <f>IFERROR(VLOOKUP(BY166,DAY!$A$2:$E$744,2,0),0)</f>
        <v>0</v>
      </c>
    </row>
    <row r="38" spans="1:86" ht="27.75" customHeight="1" x14ac:dyDescent="0.45">
      <c r="A38" s="192"/>
      <c r="B38" s="35" t="s">
        <v>2</v>
      </c>
      <c r="C38" s="35" t="str">
        <f>IFERROR(VLOOKUP(C165,DAY!$A$2:$E$3000,4,0),0)</f>
        <v>火</v>
      </c>
      <c r="D38" s="35" t="str">
        <f>IFERROR(VLOOKUP(D165,DAY!$A$2:$E$3000,4,0),0)</f>
        <v>水</v>
      </c>
      <c r="E38" s="35" t="str">
        <f>IFERROR(VLOOKUP(E165,DAY!$A$2:$E$3000,4,0),0)</f>
        <v>木</v>
      </c>
      <c r="F38" s="35" t="str">
        <f>IFERROR(VLOOKUP(F165,DAY!$A$2:$E$3000,4,0),0)</f>
        <v>金</v>
      </c>
      <c r="G38" s="35" t="str">
        <f>IFERROR(VLOOKUP(G165,DAY!$A$2:$E$3000,4,0),0)</f>
        <v>土</v>
      </c>
      <c r="H38" s="35" t="str">
        <f>IFERROR(VLOOKUP(H165,DAY!$A$2:$E$3000,4,0),0)</f>
        <v>日</v>
      </c>
      <c r="I38" s="35" t="str">
        <f>IFERROR(VLOOKUP(I165,DAY!$A$2:$E$3000,4,0),0)</f>
        <v>月</v>
      </c>
      <c r="J38" s="35" t="str">
        <f>IFERROR(VLOOKUP(J165,DAY!$A$2:$E$3000,4,0),0)</f>
        <v>火</v>
      </c>
      <c r="K38" s="35" t="str">
        <f>IFERROR(VLOOKUP(K165,DAY!$A$2:$E$3000,4,0),0)</f>
        <v>水</v>
      </c>
      <c r="L38" s="35" t="str">
        <f>IFERROR(VLOOKUP(L165,DAY!$A$2:$E$3000,4,0),0)</f>
        <v>木</v>
      </c>
      <c r="M38" s="35" t="str">
        <f>IFERROR(VLOOKUP(M165,DAY!$A$2:$E$3000,4,0),0)</f>
        <v>金</v>
      </c>
      <c r="N38" s="35" t="str">
        <f>IFERROR(VLOOKUP(N165,DAY!$A$2:$E$3000,4,0),0)</f>
        <v>土</v>
      </c>
      <c r="O38" s="35" t="str">
        <f>IFERROR(VLOOKUP(O165,DAY!$A$2:$E$3000,4,0),0)</f>
        <v>日</v>
      </c>
      <c r="P38" s="35" t="str">
        <f>IFERROR(VLOOKUP(P165,DAY!$A$2:$E$3000,4,0),0)</f>
        <v>月</v>
      </c>
      <c r="Q38" s="35" t="str">
        <f>IFERROR(VLOOKUP(Q165,DAY!$A$2:$E$3000,4,0),0)</f>
        <v>火</v>
      </c>
      <c r="R38" s="35" t="str">
        <f>IFERROR(VLOOKUP(R165,DAY!$A$2:$E$3000,4,0),0)</f>
        <v>水</v>
      </c>
      <c r="S38" s="35" t="str">
        <f>IFERROR(VLOOKUP(S165,DAY!$A$2:$E$3000,4,0),0)</f>
        <v>木</v>
      </c>
      <c r="T38" s="35" t="str">
        <f>IFERROR(VLOOKUP(T165,DAY!$A$2:$E$3000,4,0),0)</f>
        <v>金</v>
      </c>
      <c r="U38" s="35" t="str">
        <f>IFERROR(VLOOKUP(U165,DAY!$A$2:$E$3000,4,0),0)</f>
        <v>土</v>
      </c>
      <c r="V38" s="35" t="str">
        <f>IFERROR(VLOOKUP(V165,DAY!$A$2:$E$3000,4,0),0)</f>
        <v>日</v>
      </c>
      <c r="W38" s="35" t="str">
        <f>IFERROR(VLOOKUP(W165,DAY!$A$2:$E$3000,4,0),0)</f>
        <v>月</v>
      </c>
      <c r="X38" s="35" t="str">
        <f>IFERROR(VLOOKUP(X165,DAY!$A$2:$E$3000,4,0),0)</f>
        <v>火</v>
      </c>
      <c r="Y38" s="35" t="str">
        <f>IFERROR(VLOOKUP(Y165,DAY!$A$2:$E$3000,4,0),0)</f>
        <v>水</v>
      </c>
      <c r="Z38" s="35" t="str">
        <f>IFERROR(VLOOKUP(Z165,DAY!$A$2:$E$3000,4,0),0)</f>
        <v>木</v>
      </c>
      <c r="AA38" s="35" t="str">
        <f>IFERROR(VLOOKUP(AA165,DAY!$A$2:$E$3000,4,0),0)</f>
        <v>金</v>
      </c>
      <c r="AB38" s="35" t="str">
        <f>IFERROR(VLOOKUP(AB165,DAY!$A$2:$E$3000,4,0),0)</f>
        <v>土</v>
      </c>
      <c r="AC38" s="35" t="str">
        <f>IFERROR(VLOOKUP(AC165,DAY!$A$2:$E$3000,4,0),0)</f>
        <v>日</v>
      </c>
      <c r="AD38" s="35" t="str">
        <f>IFERROR(VLOOKUP(AD165,DAY!$A$2:$E$3000,4,0),0)</f>
        <v>月</v>
      </c>
      <c r="AE38" s="173"/>
      <c r="AF38" s="175"/>
      <c r="AG38" s="180"/>
      <c r="AH38" s="183"/>
      <c r="AI38" s="175"/>
      <c r="AJ38" s="184"/>
      <c r="AK38" s="173"/>
      <c r="AL38" s="175"/>
      <c r="AM38" s="176"/>
      <c r="AN38" s="179"/>
      <c r="AO38" s="175"/>
      <c r="AP38" s="184"/>
      <c r="AQ38" s="173"/>
      <c r="AR38" s="175"/>
      <c r="AS38" s="180"/>
      <c r="AT38" s="183"/>
      <c r="AU38" s="175"/>
      <c r="AV38" s="184"/>
      <c r="AW38" s="173"/>
      <c r="AX38" s="175"/>
      <c r="AY38" s="176"/>
      <c r="AZ38" s="179"/>
      <c r="BA38" s="175"/>
      <c r="BB38" s="180"/>
      <c r="BC38" s="250"/>
      <c r="BD38" s="175"/>
      <c r="BE38" s="176"/>
      <c r="BF38" s="179"/>
      <c r="BG38" s="175"/>
      <c r="BH38" s="251"/>
      <c r="BI38" s="115"/>
      <c r="BJ38" s="115"/>
      <c r="BM38" s="31"/>
      <c r="BN38" s="31"/>
      <c r="BY38" s="34">
        <f>IFERROR(VLOOKUP(BY166,DAY!$A$2:$E$744,3,0),0)</f>
        <v>0</v>
      </c>
    </row>
    <row r="39" spans="1:86" ht="88.5" customHeight="1" x14ac:dyDescent="0.45">
      <c r="A39" s="192"/>
      <c r="B39" s="36" t="s">
        <v>3</v>
      </c>
      <c r="C39" s="36" t="str">
        <f>IFERROR(VLOOKUP(C165,DAY!$A$2:$E$3000,5,0),0)</f>
        <v>秋分の日</v>
      </c>
      <c r="D39" s="36" t="str">
        <f>IFERROR(VLOOKUP(D165,DAY!$A$2:$E$3000,5,0),0)</f>
        <v/>
      </c>
      <c r="E39" s="36" t="str">
        <f>IFERROR(VLOOKUP(E165,DAY!$A$2:$E$3000,5,0),0)</f>
        <v/>
      </c>
      <c r="F39" s="36" t="str">
        <f>IFERROR(VLOOKUP(F165,DAY!$A$2:$E$3000,5,0),0)</f>
        <v/>
      </c>
      <c r="G39" s="36" t="str">
        <f>IFERROR(VLOOKUP(G165,DAY!$A$2:$E$3000,5,0),0)</f>
        <v/>
      </c>
      <c r="H39" s="36" t="str">
        <f>IFERROR(VLOOKUP(H165,DAY!$A$2:$E$3000,5,0),0)</f>
        <v/>
      </c>
      <c r="I39" s="36" t="str">
        <f>IFERROR(VLOOKUP(I165,DAY!$A$2:$E$3000,5,0),0)</f>
        <v/>
      </c>
      <c r="J39" s="36" t="str">
        <f>IFERROR(VLOOKUP(J165,DAY!$A$2:$E$3000,5,0),0)</f>
        <v/>
      </c>
      <c r="K39" s="36" t="str">
        <f>IFERROR(VLOOKUP(K165,DAY!$A$2:$E$3000,5,0),0)</f>
        <v/>
      </c>
      <c r="L39" s="36" t="str">
        <f>IFERROR(VLOOKUP(L165,DAY!$A$2:$E$3000,5,0),0)</f>
        <v/>
      </c>
      <c r="M39" s="36" t="str">
        <f>IFERROR(VLOOKUP(M165,DAY!$A$2:$E$3000,5,0),0)</f>
        <v/>
      </c>
      <c r="N39" s="36" t="str">
        <f>IFERROR(VLOOKUP(N165,DAY!$A$2:$E$3000,5,0),0)</f>
        <v/>
      </c>
      <c r="O39" s="36" t="str">
        <f>IFERROR(VLOOKUP(O165,DAY!$A$2:$E$3000,5,0),0)</f>
        <v/>
      </c>
      <c r="P39" s="36" t="str">
        <f>IFERROR(VLOOKUP(P165,DAY!$A$2:$E$3000,5,0),0)</f>
        <v/>
      </c>
      <c r="Q39" s="36" t="str">
        <f>IFERROR(VLOOKUP(Q165,DAY!$A$2:$E$3000,5,0),0)</f>
        <v/>
      </c>
      <c r="R39" s="36" t="str">
        <f>IFERROR(VLOOKUP(R165,DAY!$A$2:$E$3000,5,0),0)</f>
        <v/>
      </c>
      <c r="S39" s="36" t="str">
        <f>IFERROR(VLOOKUP(S165,DAY!$A$2:$E$3000,5,0),0)</f>
        <v/>
      </c>
      <c r="T39" s="36" t="str">
        <f>IFERROR(VLOOKUP(T165,DAY!$A$2:$E$3000,5,0),0)</f>
        <v/>
      </c>
      <c r="U39" s="36" t="str">
        <f>IFERROR(VLOOKUP(U165,DAY!$A$2:$E$3000,5,0),0)</f>
        <v/>
      </c>
      <c r="V39" s="36" t="str">
        <f>IFERROR(VLOOKUP(V165,DAY!$A$2:$E$3000,5,0),0)</f>
        <v/>
      </c>
      <c r="W39" s="36" t="str">
        <f>IFERROR(VLOOKUP(W165,DAY!$A$2:$E$3000,5,0),0)</f>
        <v>スポーツの日</v>
      </c>
      <c r="X39" s="36" t="str">
        <f>IFERROR(VLOOKUP(X165,DAY!$A$2:$E$3000,5,0),0)</f>
        <v/>
      </c>
      <c r="Y39" s="36" t="str">
        <f>IFERROR(VLOOKUP(Y165,DAY!$A$2:$E$3000,5,0),0)</f>
        <v/>
      </c>
      <c r="Z39" s="36" t="str">
        <f>IFERROR(VLOOKUP(Z165,DAY!$A$2:$E$3000,5,0),0)</f>
        <v/>
      </c>
      <c r="AA39" s="36" t="str">
        <f>IFERROR(VLOOKUP(AA165,DAY!$A$2:$E$3000,5,0),0)</f>
        <v/>
      </c>
      <c r="AB39" s="36" t="str">
        <f>IFERROR(VLOOKUP(AB165,DAY!$A$2:$E$3000,5,0),0)</f>
        <v/>
      </c>
      <c r="AC39" s="36" t="str">
        <f>IFERROR(VLOOKUP(AC165,DAY!$A$2:$E$3000,5,0),0)</f>
        <v/>
      </c>
      <c r="AD39" s="36" t="str">
        <f>IFERROR(VLOOKUP(AD165,DAY!$A$2:$E$3000,5,0),0)</f>
        <v/>
      </c>
      <c r="AE39" s="173"/>
      <c r="AF39" s="175"/>
      <c r="AG39" s="181"/>
      <c r="AH39" s="183"/>
      <c r="AI39" s="175"/>
      <c r="AJ39" s="185"/>
      <c r="AK39" s="173"/>
      <c r="AL39" s="175"/>
      <c r="AM39" s="177"/>
      <c r="AN39" s="179"/>
      <c r="AO39" s="175"/>
      <c r="AP39" s="185"/>
      <c r="AQ39" s="173"/>
      <c r="AR39" s="175"/>
      <c r="AS39" s="181"/>
      <c r="AT39" s="183"/>
      <c r="AU39" s="175"/>
      <c r="AV39" s="185"/>
      <c r="AW39" s="173"/>
      <c r="AX39" s="175"/>
      <c r="AY39" s="177"/>
      <c r="AZ39" s="179"/>
      <c r="BA39" s="175"/>
      <c r="BB39" s="181"/>
      <c r="BC39" s="250"/>
      <c r="BD39" s="175"/>
      <c r="BE39" s="177"/>
      <c r="BF39" s="179"/>
      <c r="BG39" s="175"/>
      <c r="BH39" s="252"/>
      <c r="BI39" s="115"/>
      <c r="BJ39" s="115"/>
      <c r="BM39" s="38"/>
      <c r="BN39" s="38"/>
      <c r="BY39" s="34">
        <f>IFERROR(VLOOKUP(BY166,DAY!$A$2:$E$744,4,0),0)</f>
        <v>0</v>
      </c>
    </row>
    <row r="40" spans="1:86" ht="27.75" customHeight="1" x14ac:dyDescent="0.45">
      <c r="A40" s="192"/>
      <c r="B40" s="91" t="s">
        <v>4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93">
        <f>IF(COUNT(C40:I40)=0,+(COUNTIF(C40:I40,"作業"))+(COUNTIF(C40:I40,"休日")),"")</f>
        <v>0</v>
      </c>
      <c r="AF40" s="94">
        <f>IF(+COUNT(C40:I40)=0,(COUNTIF(C40:I40,"休日")),"")</f>
        <v>0</v>
      </c>
      <c r="AG40" s="212">
        <f>IFERROR(IF(COUNTA(C40:I40)=0,0,IF(COUNTA(C40:I40)&lt;7,$F$152,IF(BM41&gt;0.284,$F$150,$F$151))),0)</f>
        <v>0</v>
      </c>
      <c r="AH40" s="117">
        <f>IF(COUNT(C41:I41)=0,+(COUNTIF(C41:I41,"作業"))+(COUNTIF(C41:I41,"休日")),"")</f>
        <v>0</v>
      </c>
      <c r="AI40" s="94">
        <f>IF(COUNT(C41:I41)=0,(COUNTIF(C41:I41,"休日")),"")</f>
        <v>0</v>
      </c>
      <c r="AJ40" s="169">
        <f>IFERROR(IF(COUNTA(C41:I41)=0,0,IF(COUNTA(C41:I41)&lt;7,$F$152,IF(BN41&gt;0.284,$F$148,$F$149))),0)</f>
        <v>0</v>
      </c>
      <c r="AK40" s="93">
        <f>IF(COUNT(J40:P40)=0,+(COUNTIF(J40:P40,"作業"))+(COUNTIF(J40:P40,"休日")),"")</f>
        <v>0</v>
      </c>
      <c r="AL40" s="94">
        <f>IF(+COUNT(J40:P40)=0,(COUNTIF(J40:P40,"休日")),"")</f>
        <v>0</v>
      </c>
      <c r="AM40" s="186">
        <f>IFERROR(IF(COUNTA(J40:P40)=0,0,IF(COUNTA(J40:P40)&lt;7,$F$152,IF(BO41&gt;0.284,$F$150,$F$151))),0)</f>
        <v>0</v>
      </c>
      <c r="AN40" s="95">
        <f>IF(COUNT(J41:P41)=0,+(COUNTIF(J41:P41,"作業"))+(COUNTIF(J41:P41,"休日")),"")</f>
        <v>0</v>
      </c>
      <c r="AO40" s="94">
        <f>IF(COUNT(J41:P41)=0,(COUNTIF(J41:P41,"休日")),"")</f>
        <v>0</v>
      </c>
      <c r="AP40" s="169">
        <f>IFERROR(IF(COUNTA(J41:P41)=0,0,IF(COUNTA(J41:P41)&lt;7,$F$152,IF(BP41&gt;0.284,$F$148,$F$149))),0)</f>
        <v>0</v>
      </c>
      <c r="AQ40" s="93">
        <f>IF(COUNT(Q40:W40)=0,+(COUNTIF(Q40:W40,"作業"))+(COUNTIF(Q40:W40,"休日")),"")</f>
        <v>0</v>
      </c>
      <c r="AR40" s="94">
        <f>IF(+COUNT(Q40:W40)=0,(COUNTIF(Q40:W40,"休日")),"")</f>
        <v>0</v>
      </c>
      <c r="AS40" s="212">
        <f>IFERROR(IF(COUNTA(Q40:W40)=0,0,IF(COUNTA(Q40:W40)&lt;7,$F$152,IF(BQ41&gt;0.284,$F$150,$F$151))),0)</f>
        <v>0</v>
      </c>
      <c r="AT40" s="117">
        <f>IF(COUNT(Q41:W41)=0,+(COUNTIF(Q41:W41,"作業"))+(COUNTIF(Q41:W41,"休日")),"")</f>
        <v>0</v>
      </c>
      <c r="AU40" s="94">
        <f>IF(COUNT(Q41:W41)=0,(COUNTIF(Q41:W41,"休日")),"")</f>
        <v>0</v>
      </c>
      <c r="AV40" s="169">
        <f>IFERROR(IF(COUNTA(Q41:W41)=0,0,IF(COUNTA(Q41:W41)&lt;7,$F$152,IF(BR41&gt;0.284,$F$148,$F$149))),0)</f>
        <v>0</v>
      </c>
      <c r="AW40" s="93">
        <f>IF(COUNT(X40:AD40)=0,+(COUNTIF(X40:AD40,"作業"))+(COUNTIF(X40:AD40,"休日")),"")</f>
        <v>0</v>
      </c>
      <c r="AX40" s="94">
        <f>IF(+COUNT(X40:AD40)=0,(COUNTIF(X40:AD40,"休日")),"")</f>
        <v>0</v>
      </c>
      <c r="AY40" s="186">
        <f>IFERROR(IF(COUNTA(X40:AD40)=0,0,IF(COUNTA(X40:AD40)&lt;7,$F$152,IF(BS41&gt;0.284,$F$150,$F$151))),0)</f>
        <v>0</v>
      </c>
      <c r="AZ40" s="95">
        <f>IF(COUNT(X41:AD41)=0,+(COUNTIF(X41:AD41,"作業"))+(COUNTIF(X41:AD41,"休日")),"")</f>
        <v>0</v>
      </c>
      <c r="BA40" s="94">
        <f>IF(COUNT(X41:AD41)=0,(COUNTIF(X41:AD41,"休日")),"")</f>
        <v>0</v>
      </c>
      <c r="BB40" s="212">
        <f>IFERROR(IF(COUNTA(X41:AD41)=0,0,IF(COUNTA(X41:AD41)&lt;7,$F$152,IF(BT41&gt;0.284,$F$148,$F$149))),0)</f>
        <v>0</v>
      </c>
      <c r="BC40" s="131">
        <f>IF(COUNT(C40:AD40)=0,+(COUNTIF(C40:AD40,"作業"))+(COUNTIF(C40:AD40,"休日")),"")</f>
        <v>0</v>
      </c>
      <c r="BD40" s="94">
        <f>IF(+COUNT(C40:AD40)=0,(COUNTIF(C40:AD40,"休日")),"")</f>
        <v>0</v>
      </c>
      <c r="BE40" s="186">
        <f>IFERROR(IF(COUNTA(C40:AD40)=0,0,IF(COUNTA(C40:AD40)&lt;28,$F$152,IF(BU41&gt;0.284,$F$150,$F$151))),0)</f>
        <v>0</v>
      </c>
      <c r="BF40" s="95">
        <f>IF(COUNT(C41:AD41)=0,+(COUNTIF(C41:AD41,"作業"))+(COUNTIF(C41:AD41,"休日")),"")</f>
        <v>0</v>
      </c>
      <c r="BG40" s="94">
        <f>IF(COUNT(C41:AD41)=0,(COUNTIF(C41:AD41,"休日")),"")</f>
        <v>0</v>
      </c>
      <c r="BH40" s="246">
        <f>IFERROR(IF(COUNTA(C41:AD41)=0,0,IF(COUNTA(C41:AD41)&lt;28,$F$152,IF(BV41&gt;0.284,$F$148,$F$149))),0)</f>
        <v>0</v>
      </c>
      <c r="BI40" s="115"/>
      <c r="BJ40" s="115"/>
      <c r="BL40" s="37"/>
      <c r="BM40" s="31"/>
      <c r="BN40" s="31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6">
        <f>IFERROR(VLOOKUP(BY166,DAY!$A$2:$E$744,5,0),0)</f>
        <v>0</v>
      </c>
      <c r="BZ40" s="39"/>
      <c r="CA40" s="39"/>
      <c r="CB40" s="39"/>
      <c r="CC40" s="39"/>
      <c r="CD40" s="39"/>
      <c r="CE40" s="39"/>
      <c r="CF40" s="39"/>
      <c r="CG40" s="39"/>
      <c r="CH40" s="39"/>
    </row>
    <row r="41" spans="1:86" ht="27.75" customHeight="1" thickBot="1" x14ac:dyDescent="0.5">
      <c r="A41" s="193"/>
      <c r="B41" s="92" t="s">
        <v>5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71">
        <f>IFERROR(BM41,0)</f>
        <v>0</v>
      </c>
      <c r="AF41" s="168"/>
      <c r="AG41" s="213"/>
      <c r="AH41" s="167">
        <f>IFERROR(BN41,0)</f>
        <v>0</v>
      </c>
      <c r="AI41" s="168"/>
      <c r="AJ41" s="170"/>
      <c r="AK41" s="171">
        <f>IFERROR(BO41,0)</f>
        <v>0</v>
      </c>
      <c r="AL41" s="168"/>
      <c r="AM41" s="187"/>
      <c r="AN41" s="188">
        <f>IFERROR(BP41,0)</f>
        <v>0</v>
      </c>
      <c r="AO41" s="168"/>
      <c r="AP41" s="170"/>
      <c r="AQ41" s="171">
        <f>IFERROR(BQ41,0)</f>
        <v>0</v>
      </c>
      <c r="AR41" s="168"/>
      <c r="AS41" s="213"/>
      <c r="AT41" s="167">
        <f>IFERROR(BR41,0)</f>
        <v>0</v>
      </c>
      <c r="AU41" s="168"/>
      <c r="AV41" s="170"/>
      <c r="AW41" s="171">
        <f>IFERROR(BS41,0)</f>
        <v>0</v>
      </c>
      <c r="AX41" s="168"/>
      <c r="AY41" s="187"/>
      <c r="AZ41" s="188">
        <f>IFERROR(BT41,0)</f>
        <v>0</v>
      </c>
      <c r="BA41" s="168"/>
      <c r="BB41" s="213"/>
      <c r="BC41" s="248">
        <f>IFERROR(BU41,0)</f>
        <v>0</v>
      </c>
      <c r="BD41" s="168"/>
      <c r="BE41" s="187"/>
      <c r="BF41" s="188">
        <f>IFERROR(BV41,0)</f>
        <v>0</v>
      </c>
      <c r="BG41" s="168"/>
      <c r="BH41" s="247"/>
      <c r="BI41" s="115"/>
      <c r="BJ41" s="115"/>
      <c r="BM41" s="42" t="e">
        <f>ROUND(AF40/AE40,3)</f>
        <v>#DIV/0!</v>
      </c>
      <c r="BN41" s="43" t="e">
        <f>ROUND(AI40/AH40,3)</f>
        <v>#DIV/0!</v>
      </c>
      <c r="BO41" s="42" t="e">
        <f>ROUND(AL40/AK40,3)</f>
        <v>#DIV/0!</v>
      </c>
      <c r="BP41" s="43" t="e">
        <f>ROUND(AO40/AN40,3)</f>
        <v>#DIV/0!</v>
      </c>
      <c r="BQ41" s="42" t="e">
        <f>ROUND(AR40/AQ40,3)</f>
        <v>#DIV/0!</v>
      </c>
      <c r="BR41" s="43" t="e">
        <f>ROUND(AU40/AT40,3)</f>
        <v>#DIV/0!</v>
      </c>
      <c r="BS41" s="42" t="e">
        <f>ROUND(AX40/AW40,3)</f>
        <v>#DIV/0!</v>
      </c>
      <c r="BT41" s="43" t="e">
        <f>ROUND(BA40/AZ40,3)</f>
        <v>#DIV/0!</v>
      </c>
      <c r="BU41" s="42" t="e">
        <f>ROUND(BD40/BC40,3)</f>
        <v>#DIV/0!</v>
      </c>
      <c r="BV41" s="43" t="e">
        <f>ROUND(BG40/BF40,3)</f>
        <v>#DIV/0!</v>
      </c>
      <c r="BY41" s="40">
        <f>IFERROR(VLOOKUP(BY166,DAY!$A$2:$E$744,6,0),0)</f>
        <v>0</v>
      </c>
    </row>
    <row r="42" spans="1:86" s="39" customFormat="1" ht="27.75" customHeight="1" thickBot="1" x14ac:dyDescent="0.5">
      <c r="A42" s="191" t="s">
        <v>56</v>
      </c>
      <c r="B42" s="44" t="s">
        <v>0</v>
      </c>
      <c r="C42" s="44">
        <f>IFERROR(VLOOKUP(C166,DAY!$A$2:$E$3000,2,0),0)</f>
        <v>10</v>
      </c>
      <c r="D42" s="44">
        <f>IFERROR(VLOOKUP(D166,DAY!$A$2:$E$744,2,0),0)</f>
        <v>10</v>
      </c>
      <c r="E42" s="44">
        <f>IFERROR(VLOOKUP(E166,DAY!$A$2:$E$744,2,0),0)</f>
        <v>10</v>
      </c>
      <c r="F42" s="44">
        <f>IFERROR(VLOOKUP(F166,DAY!$A$2:$E$744,2,0),0)</f>
        <v>10</v>
      </c>
      <c r="G42" s="44">
        <f>IFERROR(VLOOKUP(G166,DAY!$A$2:$E$744,2,0),0)</f>
        <v>10</v>
      </c>
      <c r="H42" s="44">
        <f>IFERROR(VLOOKUP(H166,DAY!$A$2:$E$744,2,0),0)</f>
        <v>10</v>
      </c>
      <c r="I42" s="44">
        <f>IFERROR(VLOOKUP(I166,DAY!$A$2:$E$744,2,0),0)</f>
        <v>10</v>
      </c>
      <c r="J42" s="44">
        <f>IFERROR(VLOOKUP(J166,DAY!$A$2:$E$744,2,0),0)</f>
        <v>10</v>
      </c>
      <c r="K42" s="44">
        <f>IFERROR(VLOOKUP(K166,DAY!$A$2:$E$744,2,0),0)</f>
        <v>10</v>
      </c>
      <c r="L42" s="44">
        <f>IFERROR(VLOOKUP(L166,DAY!$A$2:$E$744,2,0),0)</f>
        <v>10</v>
      </c>
      <c r="M42" s="44">
        <f>IFERROR(VLOOKUP(M166,DAY!$A$2:$E$744,2,0),0)</f>
        <v>10</v>
      </c>
      <c r="N42" s="44">
        <f>IFERROR(VLOOKUP(N166,DAY!$A$2:$E$744,2,0),0)</f>
        <v>11</v>
      </c>
      <c r="O42" s="44">
        <f>IFERROR(VLOOKUP(O166,DAY!$A$2:$E$744,2,0),0)</f>
        <v>11</v>
      </c>
      <c r="P42" s="44">
        <f>IFERROR(VLOOKUP(P166,DAY!$A$2:$E$744,2,0),0)</f>
        <v>11</v>
      </c>
      <c r="Q42" s="44">
        <f>IFERROR(VLOOKUP(Q166,DAY!$A$2:$E$744,2,0),0)</f>
        <v>11</v>
      </c>
      <c r="R42" s="44">
        <f>IFERROR(VLOOKUP(R166,DAY!$A$2:$E$744,2,0),0)</f>
        <v>11</v>
      </c>
      <c r="S42" s="44">
        <f>IFERROR(VLOOKUP(S166,DAY!$A$2:$E$744,2,0),0)</f>
        <v>11</v>
      </c>
      <c r="T42" s="44">
        <f>IFERROR(VLOOKUP(T166,DAY!$A$2:$E$744,2,0),0)</f>
        <v>11</v>
      </c>
      <c r="U42" s="44">
        <f>IFERROR(VLOOKUP(U166,DAY!$A$2:$E$744,2,0),0)</f>
        <v>11</v>
      </c>
      <c r="V42" s="44">
        <f>IFERROR(VLOOKUP(V166,DAY!$A$2:$E$744,2,0),0)</f>
        <v>11</v>
      </c>
      <c r="W42" s="44">
        <f>IFERROR(VLOOKUP(W166,DAY!$A$2:$E$744,2,0),0)</f>
        <v>11</v>
      </c>
      <c r="X42" s="44">
        <f>IFERROR(VLOOKUP(X166,DAY!$A$2:$E$744,2,0),0)</f>
        <v>11</v>
      </c>
      <c r="Y42" s="44">
        <f>IFERROR(VLOOKUP(Y166,DAY!$A$2:$E$744,2,0),0)</f>
        <v>11</v>
      </c>
      <c r="Z42" s="44">
        <f>IFERROR(VLOOKUP(Z166,DAY!$A$2:$E$744,2,0),0)</f>
        <v>11</v>
      </c>
      <c r="AA42" s="44">
        <f>IFERROR(VLOOKUP(AA166,DAY!$A$2:$E$744,2,0),0)</f>
        <v>11</v>
      </c>
      <c r="AB42" s="44">
        <f>IFERROR(VLOOKUP(AB166,DAY!$A$2:$E$744,2,0),0)</f>
        <v>11</v>
      </c>
      <c r="AC42" s="44">
        <f>IFERROR(VLOOKUP(AC166,DAY!$A$2:$E$744,2,0),0)</f>
        <v>11</v>
      </c>
      <c r="AD42" s="44">
        <f>IFERROR(VLOOKUP(AD166,DAY!$A$2:$E$744,2,0),0)</f>
        <v>11</v>
      </c>
      <c r="AE42" s="189" t="s">
        <v>11</v>
      </c>
      <c r="AF42" s="190" t="s">
        <v>12</v>
      </c>
      <c r="AG42" s="180" t="s">
        <v>74</v>
      </c>
      <c r="AH42" s="182" t="s">
        <v>11</v>
      </c>
      <c r="AI42" s="174" t="s">
        <v>13</v>
      </c>
      <c r="AJ42" s="184" t="s">
        <v>74</v>
      </c>
      <c r="AK42" s="189" t="s">
        <v>11</v>
      </c>
      <c r="AL42" s="190" t="s">
        <v>12</v>
      </c>
      <c r="AM42" s="176" t="s">
        <v>74</v>
      </c>
      <c r="AN42" s="178" t="s">
        <v>11</v>
      </c>
      <c r="AO42" s="174" t="s">
        <v>13</v>
      </c>
      <c r="AP42" s="184" t="s">
        <v>74</v>
      </c>
      <c r="AQ42" s="189" t="s">
        <v>11</v>
      </c>
      <c r="AR42" s="190" t="s">
        <v>12</v>
      </c>
      <c r="AS42" s="180" t="s">
        <v>74</v>
      </c>
      <c r="AT42" s="182" t="s">
        <v>11</v>
      </c>
      <c r="AU42" s="174" t="s">
        <v>13</v>
      </c>
      <c r="AV42" s="184" t="s">
        <v>74</v>
      </c>
      <c r="AW42" s="189" t="s">
        <v>11</v>
      </c>
      <c r="AX42" s="190" t="s">
        <v>12</v>
      </c>
      <c r="AY42" s="176" t="s">
        <v>74</v>
      </c>
      <c r="AZ42" s="178" t="s">
        <v>11</v>
      </c>
      <c r="BA42" s="174" t="s">
        <v>13</v>
      </c>
      <c r="BB42" s="180" t="s">
        <v>74</v>
      </c>
      <c r="BC42" s="249" t="s">
        <v>11</v>
      </c>
      <c r="BD42" s="190" t="s">
        <v>12</v>
      </c>
      <c r="BE42" s="176" t="s">
        <v>74</v>
      </c>
      <c r="BF42" s="178" t="s">
        <v>11</v>
      </c>
      <c r="BG42" s="174" t="s">
        <v>13</v>
      </c>
      <c r="BH42" s="251" t="s">
        <v>74</v>
      </c>
      <c r="BI42" s="115"/>
      <c r="BJ42" s="115"/>
      <c r="BK42" s="37"/>
      <c r="BL42" s="20"/>
      <c r="BM42" s="31"/>
      <c r="BN42" s="31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41">
        <f>IFERROR(VLOOKUP(BY166,DAY!$A$2:$E$744,7,0),0)</f>
        <v>0</v>
      </c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ht="27.75" customHeight="1" x14ac:dyDescent="0.45">
      <c r="A43" s="192"/>
      <c r="B43" s="32" t="s">
        <v>1</v>
      </c>
      <c r="C43" s="32">
        <f>IFERROR(VLOOKUP(C166,DAY!$A$2:$E$3000,3,0),0)</f>
        <v>21</v>
      </c>
      <c r="D43" s="32">
        <f>IFERROR(VLOOKUP(D166,DAY!$A$2:$E$744,3,0),0)</f>
        <v>22</v>
      </c>
      <c r="E43" s="32">
        <f>IFERROR(VLOOKUP(E166,DAY!$A$2:$E$744,3,0),0)</f>
        <v>23</v>
      </c>
      <c r="F43" s="32">
        <f>IFERROR(VLOOKUP(F166,DAY!$A$2:$E$744,3,0),0)</f>
        <v>24</v>
      </c>
      <c r="G43" s="32">
        <f>IFERROR(VLOOKUP(G166,DAY!$A$2:$E$744,3,0),0)</f>
        <v>25</v>
      </c>
      <c r="H43" s="32">
        <f>IFERROR(VLOOKUP(H166,DAY!$A$2:$E$744,3,0),0)</f>
        <v>26</v>
      </c>
      <c r="I43" s="32">
        <f>IFERROR(VLOOKUP(I166,DAY!$A$2:$E$744,3,0),0)</f>
        <v>27</v>
      </c>
      <c r="J43" s="32">
        <f>IFERROR(VLOOKUP(J166,DAY!$A$2:$E$744,3,0),0)</f>
        <v>28</v>
      </c>
      <c r="K43" s="32">
        <f>IFERROR(VLOOKUP(K166,DAY!$A$2:$E$744,3,0),0)</f>
        <v>29</v>
      </c>
      <c r="L43" s="32">
        <f>IFERROR(VLOOKUP(L166,DAY!$A$2:$E$744,3,0),0)</f>
        <v>30</v>
      </c>
      <c r="M43" s="32">
        <f>IFERROR(VLOOKUP(M166,DAY!$A$2:$E$744,3,0),0)</f>
        <v>31</v>
      </c>
      <c r="N43" s="32">
        <f>IFERROR(VLOOKUP(N166,DAY!$A$2:$E$744,3,0),0)</f>
        <v>1</v>
      </c>
      <c r="O43" s="32">
        <f>IFERROR(VLOOKUP(O166,DAY!$A$2:$E$744,3,0),0)</f>
        <v>2</v>
      </c>
      <c r="P43" s="32">
        <f>IFERROR(VLOOKUP(P166,DAY!$A$2:$E$744,3,0),0)</f>
        <v>3</v>
      </c>
      <c r="Q43" s="32">
        <f>IFERROR(VLOOKUP(Q166,DAY!$A$2:$E$744,3,0),0)</f>
        <v>4</v>
      </c>
      <c r="R43" s="32">
        <f>IFERROR(VLOOKUP(R166,DAY!$A$2:$E$744,3,0),0)</f>
        <v>5</v>
      </c>
      <c r="S43" s="32">
        <f>IFERROR(VLOOKUP(S166,DAY!$A$2:$E$744,3,0),0)</f>
        <v>6</v>
      </c>
      <c r="T43" s="32">
        <f>IFERROR(VLOOKUP(T166,DAY!$A$2:$E$744,3,0),0)</f>
        <v>7</v>
      </c>
      <c r="U43" s="32">
        <f>IFERROR(VLOOKUP(U166,DAY!$A$2:$E$744,3,0),0)</f>
        <v>8</v>
      </c>
      <c r="V43" s="32">
        <f>IFERROR(VLOOKUP(V166,DAY!$A$2:$E$744,3,0),0)</f>
        <v>9</v>
      </c>
      <c r="W43" s="32">
        <f>IFERROR(VLOOKUP(W166,DAY!$A$2:$E$744,3,0),0)</f>
        <v>10</v>
      </c>
      <c r="X43" s="32">
        <f>IFERROR(VLOOKUP(X166,DAY!$A$2:$E$744,3,0),0)</f>
        <v>11</v>
      </c>
      <c r="Y43" s="32">
        <f>IFERROR(VLOOKUP(Y166,DAY!$A$2:$E$744,3,0),0)</f>
        <v>12</v>
      </c>
      <c r="Z43" s="32">
        <f>IFERROR(VLOOKUP(Z166,DAY!$A$2:$E$744,3,0),0)</f>
        <v>13</v>
      </c>
      <c r="AA43" s="32">
        <f>IFERROR(VLOOKUP(AA166,DAY!$A$2:$E$744,3,0),0)</f>
        <v>14</v>
      </c>
      <c r="AB43" s="32">
        <f>IFERROR(VLOOKUP(AB166,DAY!$A$2:$E$744,3,0),0)</f>
        <v>15</v>
      </c>
      <c r="AC43" s="32">
        <f>IFERROR(VLOOKUP(AC166,DAY!$A$2:$E$744,3,0),0)</f>
        <v>16</v>
      </c>
      <c r="AD43" s="33">
        <f>IFERROR(VLOOKUP(AD166,DAY!$A$2:$E$744,3,0),0)</f>
        <v>17</v>
      </c>
      <c r="AE43" s="173"/>
      <c r="AF43" s="175"/>
      <c r="AG43" s="180"/>
      <c r="AH43" s="183"/>
      <c r="AI43" s="175"/>
      <c r="AJ43" s="184"/>
      <c r="AK43" s="173"/>
      <c r="AL43" s="175"/>
      <c r="AM43" s="176"/>
      <c r="AN43" s="179"/>
      <c r="AO43" s="175"/>
      <c r="AP43" s="184"/>
      <c r="AQ43" s="173"/>
      <c r="AR43" s="175"/>
      <c r="AS43" s="180"/>
      <c r="AT43" s="183"/>
      <c r="AU43" s="175"/>
      <c r="AV43" s="184"/>
      <c r="AW43" s="173"/>
      <c r="AX43" s="175"/>
      <c r="AY43" s="176"/>
      <c r="AZ43" s="179"/>
      <c r="BA43" s="175"/>
      <c r="BB43" s="180"/>
      <c r="BC43" s="250"/>
      <c r="BD43" s="175"/>
      <c r="BE43" s="176"/>
      <c r="BF43" s="179"/>
      <c r="BG43" s="175"/>
      <c r="BH43" s="251"/>
      <c r="BI43" s="115"/>
      <c r="BJ43" s="115"/>
      <c r="BM43" s="31"/>
      <c r="BN43" s="31"/>
      <c r="BY43" s="35">
        <f>IFERROR(VLOOKUP(BY167,DAY!$A$2:$E$744,2,0),0)</f>
        <v>0</v>
      </c>
    </row>
    <row r="44" spans="1:86" ht="27.75" customHeight="1" x14ac:dyDescent="0.45">
      <c r="A44" s="192"/>
      <c r="B44" s="35" t="s">
        <v>2</v>
      </c>
      <c r="C44" s="35" t="str">
        <f>IFERROR(VLOOKUP(C166,DAY!$A$2:$E$3000,4,0),0)</f>
        <v>火</v>
      </c>
      <c r="D44" s="35" t="str">
        <f>IFERROR(VLOOKUP(D166,DAY!$A$2:$E$3000,4,0),0)</f>
        <v>水</v>
      </c>
      <c r="E44" s="35" t="str">
        <f>IFERROR(VLOOKUP(E166,DAY!$A$2:$E$3000,4,0),0)</f>
        <v>木</v>
      </c>
      <c r="F44" s="35" t="str">
        <f>IFERROR(VLOOKUP(F166,DAY!$A$2:$E$3000,4,0),0)</f>
        <v>金</v>
      </c>
      <c r="G44" s="35" t="str">
        <f>IFERROR(VLOOKUP(G166,DAY!$A$2:$E$3000,4,0),0)</f>
        <v>土</v>
      </c>
      <c r="H44" s="35" t="str">
        <f>IFERROR(VLOOKUP(H166,DAY!$A$2:$E$3000,4,0),0)</f>
        <v>日</v>
      </c>
      <c r="I44" s="35" t="str">
        <f>IFERROR(VLOOKUP(I166,DAY!$A$2:$E$3000,4,0),0)</f>
        <v>月</v>
      </c>
      <c r="J44" s="35" t="str">
        <f>IFERROR(VLOOKUP(J166,DAY!$A$2:$E$3000,4,0),0)</f>
        <v>火</v>
      </c>
      <c r="K44" s="35" t="str">
        <f>IFERROR(VLOOKUP(K166,DAY!$A$2:$E$3000,4,0),0)</f>
        <v>水</v>
      </c>
      <c r="L44" s="35" t="str">
        <f>IFERROR(VLOOKUP(L166,DAY!$A$2:$E$3000,4,0),0)</f>
        <v>木</v>
      </c>
      <c r="M44" s="35" t="str">
        <f>IFERROR(VLOOKUP(M166,DAY!$A$2:$E$3000,4,0),0)</f>
        <v>金</v>
      </c>
      <c r="N44" s="35" t="str">
        <f>IFERROR(VLOOKUP(N166,DAY!$A$2:$E$3000,4,0),0)</f>
        <v>土</v>
      </c>
      <c r="O44" s="35" t="str">
        <f>IFERROR(VLOOKUP(O166,DAY!$A$2:$E$3000,4,0),0)</f>
        <v>日</v>
      </c>
      <c r="P44" s="35" t="str">
        <f>IFERROR(VLOOKUP(P166,DAY!$A$2:$E$3000,4,0),0)</f>
        <v>月</v>
      </c>
      <c r="Q44" s="35" t="str">
        <f>IFERROR(VLOOKUP(Q166,DAY!$A$2:$E$3000,4,0),0)</f>
        <v>火</v>
      </c>
      <c r="R44" s="35" t="str">
        <f>IFERROR(VLOOKUP(R166,DAY!$A$2:$E$3000,4,0),0)</f>
        <v>水</v>
      </c>
      <c r="S44" s="35" t="str">
        <f>IFERROR(VLOOKUP(S166,DAY!$A$2:$E$3000,4,0),0)</f>
        <v>木</v>
      </c>
      <c r="T44" s="35" t="str">
        <f>IFERROR(VLOOKUP(T166,DAY!$A$2:$E$3000,4,0),0)</f>
        <v>金</v>
      </c>
      <c r="U44" s="35" t="str">
        <f>IFERROR(VLOOKUP(U166,DAY!$A$2:$E$3000,4,0),0)</f>
        <v>土</v>
      </c>
      <c r="V44" s="35" t="str">
        <f>IFERROR(VLOOKUP(V166,DAY!$A$2:$E$3000,4,0),0)</f>
        <v>日</v>
      </c>
      <c r="W44" s="35" t="str">
        <f>IFERROR(VLOOKUP(W166,DAY!$A$2:$E$3000,4,0),0)</f>
        <v>月</v>
      </c>
      <c r="X44" s="35" t="str">
        <f>IFERROR(VLOOKUP(X166,DAY!$A$2:$E$3000,4,0),0)</f>
        <v>火</v>
      </c>
      <c r="Y44" s="35" t="str">
        <f>IFERROR(VLOOKUP(Y166,DAY!$A$2:$E$3000,4,0),0)</f>
        <v>水</v>
      </c>
      <c r="Z44" s="35" t="str">
        <f>IFERROR(VLOOKUP(Z166,DAY!$A$2:$E$3000,4,0),0)</f>
        <v>木</v>
      </c>
      <c r="AA44" s="35" t="str">
        <f>IFERROR(VLOOKUP(AA166,DAY!$A$2:$E$3000,4,0),0)</f>
        <v>金</v>
      </c>
      <c r="AB44" s="35" t="str">
        <f>IFERROR(VLOOKUP(AB166,DAY!$A$2:$E$3000,4,0),0)</f>
        <v>土</v>
      </c>
      <c r="AC44" s="35" t="str">
        <f>IFERROR(VLOOKUP(AC166,DAY!$A$2:$E$3000,4,0),0)</f>
        <v>日</v>
      </c>
      <c r="AD44" s="35" t="str">
        <f>IFERROR(VLOOKUP(AD166,DAY!$A$2:$E$3000,4,0),0)</f>
        <v>月</v>
      </c>
      <c r="AE44" s="173"/>
      <c r="AF44" s="175"/>
      <c r="AG44" s="180"/>
      <c r="AH44" s="183"/>
      <c r="AI44" s="175"/>
      <c r="AJ44" s="184"/>
      <c r="AK44" s="173"/>
      <c r="AL44" s="175"/>
      <c r="AM44" s="176"/>
      <c r="AN44" s="179"/>
      <c r="AO44" s="175"/>
      <c r="AP44" s="184"/>
      <c r="AQ44" s="173"/>
      <c r="AR44" s="175"/>
      <c r="AS44" s="180"/>
      <c r="AT44" s="183"/>
      <c r="AU44" s="175"/>
      <c r="AV44" s="184"/>
      <c r="AW44" s="173"/>
      <c r="AX44" s="175"/>
      <c r="AY44" s="176"/>
      <c r="AZ44" s="179"/>
      <c r="BA44" s="175"/>
      <c r="BB44" s="180"/>
      <c r="BC44" s="250"/>
      <c r="BD44" s="175"/>
      <c r="BE44" s="176"/>
      <c r="BF44" s="179"/>
      <c r="BG44" s="175"/>
      <c r="BH44" s="251"/>
      <c r="BI44" s="115"/>
      <c r="BJ44" s="115"/>
      <c r="BM44" s="31"/>
      <c r="BN44" s="31"/>
      <c r="BY44" s="34">
        <f>IFERROR(VLOOKUP(BY167,DAY!$A$2:$E$744,3,0),0)</f>
        <v>0</v>
      </c>
    </row>
    <row r="45" spans="1:86" ht="88.5" customHeight="1" x14ac:dyDescent="0.45">
      <c r="A45" s="192"/>
      <c r="B45" s="36" t="s">
        <v>3</v>
      </c>
      <c r="C45" s="36" t="str">
        <f>IFERROR(VLOOKUP(C166,DAY!$A$2:$E$3000,5,0),0)</f>
        <v/>
      </c>
      <c r="D45" s="36" t="str">
        <f>IFERROR(VLOOKUP(D166,DAY!$A$2:$E$3000,5,0),0)</f>
        <v/>
      </c>
      <c r="E45" s="36" t="str">
        <f>IFERROR(VLOOKUP(E166,DAY!$A$2:$E$3000,5,0),0)</f>
        <v/>
      </c>
      <c r="F45" s="36" t="str">
        <f>IFERROR(VLOOKUP(F166,DAY!$A$2:$E$3000,5,0),0)</f>
        <v/>
      </c>
      <c r="G45" s="36" t="str">
        <f>IFERROR(VLOOKUP(G166,DAY!$A$2:$E$3000,5,0),0)</f>
        <v/>
      </c>
      <c r="H45" s="36" t="str">
        <f>IFERROR(VLOOKUP(H166,DAY!$A$2:$E$3000,5,0),0)</f>
        <v/>
      </c>
      <c r="I45" s="36" t="str">
        <f>IFERROR(VLOOKUP(I166,DAY!$A$2:$E$3000,5,0),0)</f>
        <v/>
      </c>
      <c r="J45" s="36" t="str">
        <f>IFERROR(VLOOKUP(J166,DAY!$A$2:$E$3000,5,0),0)</f>
        <v/>
      </c>
      <c r="K45" s="36" t="str">
        <f>IFERROR(VLOOKUP(K166,DAY!$A$2:$E$3000,5,0),0)</f>
        <v/>
      </c>
      <c r="L45" s="36" t="str">
        <f>IFERROR(VLOOKUP(L166,DAY!$A$2:$E$3000,5,0),0)</f>
        <v/>
      </c>
      <c r="M45" s="36" t="str">
        <f>IFERROR(VLOOKUP(M166,DAY!$A$2:$E$3000,5,0),0)</f>
        <v/>
      </c>
      <c r="N45" s="36" t="str">
        <f>IFERROR(VLOOKUP(N166,DAY!$A$2:$E$3000,5,0),0)</f>
        <v/>
      </c>
      <c r="O45" s="36" t="str">
        <f>IFERROR(VLOOKUP(O166,DAY!$A$2:$E$3000,5,0),0)</f>
        <v/>
      </c>
      <c r="P45" s="36" t="str">
        <f>IFERROR(VLOOKUP(P166,DAY!$A$2:$E$3000,5,0),0)</f>
        <v>文化の日</v>
      </c>
      <c r="Q45" s="36" t="str">
        <f>IFERROR(VLOOKUP(Q166,DAY!$A$2:$E$3000,5,0),0)</f>
        <v/>
      </c>
      <c r="R45" s="36" t="str">
        <f>IFERROR(VLOOKUP(R166,DAY!$A$2:$E$3000,5,0),0)</f>
        <v/>
      </c>
      <c r="S45" s="36" t="str">
        <f>IFERROR(VLOOKUP(S166,DAY!$A$2:$E$3000,5,0),0)</f>
        <v/>
      </c>
      <c r="T45" s="36" t="str">
        <f>IFERROR(VLOOKUP(T166,DAY!$A$2:$E$3000,5,0),0)</f>
        <v/>
      </c>
      <c r="U45" s="36" t="str">
        <f>IFERROR(VLOOKUP(U166,DAY!$A$2:$E$3000,5,0),0)</f>
        <v/>
      </c>
      <c r="V45" s="36" t="str">
        <f>IFERROR(VLOOKUP(V166,DAY!$A$2:$E$3000,5,0),0)</f>
        <v/>
      </c>
      <c r="W45" s="36" t="str">
        <f>IFERROR(VLOOKUP(W166,DAY!$A$2:$E$3000,5,0),0)</f>
        <v/>
      </c>
      <c r="X45" s="36" t="str">
        <f>IFERROR(VLOOKUP(X166,DAY!$A$2:$E$3000,5,0),0)</f>
        <v/>
      </c>
      <c r="Y45" s="36" t="str">
        <f>IFERROR(VLOOKUP(Y166,DAY!$A$2:$E$3000,5,0),0)</f>
        <v/>
      </c>
      <c r="Z45" s="36" t="str">
        <f>IFERROR(VLOOKUP(Z166,DAY!$A$2:$E$3000,5,0),0)</f>
        <v/>
      </c>
      <c r="AA45" s="36" t="str">
        <f>IFERROR(VLOOKUP(AA166,DAY!$A$2:$E$3000,5,0),0)</f>
        <v/>
      </c>
      <c r="AB45" s="36" t="str">
        <f>IFERROR(VLOOKUP(AB166,DAY!$A$2:$E$3000,5,0),0)</f>
        <v/>
      </c>
      <c r="AC45" s="36" t="str">
        <f>IFERROR(VLOOKUP(AC166,DAY!$A$2:$E$3000,5,0),0)</f>
        <v/>
      </c>
      <c r="AD45" s="36" t="str">
        <f>IFERROR(VLOOKUP(AD166,DAY!$A$2:$E$3000,5,0),0)</f>
        <v/>
      </c>
      <c r="AE45" s="173"/>
      <c r="AF45" s="175"/>
      <c r="AG45" s="181"/>
      <c r="AH45" s="183"/>
      <c r="AI45" s="175"/>
      <c r="AJ45" s="185"/>
      <c r="AK45" s="173"/>
      <c r="AL45" s="175"/>
      <c r="AM45" s="177"/>
      <c r="AN45" s="179"/>
      <c r="AO45" s="175"/>
      <c r="AP45" s="185"/>
      <c r="AQ45" s="173"/>
      <c r="AR45" s="175"/>
      <c r="AS45" s="181"/>
      <c r="AT45" s="183"/>
      <c r="AU45" s="175"/>
      <c r="AV45" s="185"/>
      <c r="AW45" s="173"/>
      <c r="AX45" s="175"/>
      <c r="AY45" s="177"/>
      <c r="AZ45" s="179"/>
      <c r="BA45" s="175"/>
      <c r="BB45" s="181"/>
      <c r="BC45" s="250"/>
      <c r="BD45" s="175"/>
      <c r="BE45" s="177"/>
      <c r="BF45" s="179"/>
      <c r="BG45" s="175"/>
      <c r="BH45" s="252"/>
      <c r="BI45" s="115"/>
      <c r="BJ45" s="115"/>
      <c r="BM45" s="38"/>
      <c r="BN45" s="38"/>
      <c r="BY45" s="34">
        <f>IFERROR(VLOOKUP(BY167,DAY!$A$2:$E$744,4,0),0)</f>
        <v>0</v>
      </c>
    </row>
    <row r="46" spans="1:86" ht="27.75" customHeight="1" x14ac:dyDescent="0.45">
      <c r="A46" s="192"/>
      <c r="B46" s="91" t="s">
        <v>4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93">
        <f>IF(COUNT(C46:I46)=0,+(COUNTIF(C46:I46,"作業"))+(COUNTIF(C46:I46,"休日")),"")</f>
        <v>0</v>
      </c>
      <c r="AF46" s="94">
        <f>IF(+COUNT(C46:I46)=0,(COUNTIF(C46:I46,"休日")),"")</f>
        <v>0</v>
      </c>
      <c r="AG46" s="212">
        <f>IFERROR(IF(COUNTA(C46:I46)=0,0,IF(COUNTA(C46:I46)&lt;7,$F$152,IF(BM47&gt;0.284,$F$150,$F$151))),0)</f>
        <v>0</v>
      </c>
      <c r="AH46" s="117">
        <f>IF(COUNT(C47:I47)=0,+(COUNTIF(C47:I47,"作業"))+(COUNTIF(C47:I47,"休日")),"")</f>
        <v>0</v>
      </c>
      <c r="AI46" s="94">
        <f>IF(COUNT(C47:I47)=0,(COUNTIF(C47:I47,"休日")),"")</f>
        <v>0</v>
      </c>
      <c r="AJ46" s="169">
        <f>IFERROR(IF(COUNTA(C47:I47)=0,0,IF(COUNTA(C47:I47)&lt;7,$F$152,IF(BN47&gt;0.284,$F$148,$F$149))),0)</f>
        <v>0</v>
      </c>
      <c r="AK46" s="93">
        <f>IF(COUNT(J46:P46)=0,+(COUNTIF(J46:P46,"作業"))+(COUNTIF(J46:P46,"休日")),"")</f>
        <v>0</v>
      </c>
      <c r="AL46" s="94">
        <f>IF(+COUNT(J46:P46)=0,(COUNTIF(J46:P46,"休日")),"")</f>
        <v>0</v>
      </c>
      <c r="AM46" s="186">
        <f>IFERROR(IF(COUNTA(J46:P46)=0,0,IF(COUNTA(J46:P46)&lt;7,$F$152,IF(BO47&gt;0.284,$F$150,$F$151))),0)</f>
        <v>0</v>
      </c>
      <c r="AN46" s="95">
        <f>IF(COUNT(J47:P47)=0,+(COUNTIF(J47:P47,"作業"))+(COUNTIF(J47:P47,"休日")),"")</f>
        <v>0</v>
      </c>
      <c r="AO46" s="94">
        <f>IF(COUNT(J47:P47)=0,(COUNTIF(J47:P47,"休日")),"")</f>
        <v>0</v>
      </c>
      <c r="AP46" s="169">
        <f>IFERROR(IF(COUNTA(J47:P47)=0,0,IF(COUNTA(J47:P47)&lt;7,$F$152,IF(BP47&gt;0.284,$F$148,$F$149))),0)</f>
        <v>0</v>
      </c>
      <c r="AQ46" s="93">
        <f>IF(COUNT(Q46:W46)=0,+(COUNTIF(Q46:W46,"作業"))+(COUNTIF(Q46:W46,"休日")),"")</f>
        <v>0</v>
      </c>
      <c r="AR46" s="94">
        <f>IF(+COUNT(Q46:W46)=0,(COUNTIF(Q46:W46,"休日")),"")</f>
        <v>0</v>
      </c>
      <c r="AS46" s="212">
        <f>IFERROR(IF(COUNTA(Q46:W46)=0,0,IF(COUNTA(Q46:W46)&lt;7,$F$152,IF(BQ47&gt;0.284,$F$150,$F$151))),0)</f>
        <v>0</v>
      </c>
      <c r="AT46" s="117">
        <f>IF(COUNT(Q47:W47)=0,+(COUNTIF(Q47:W47,"作業"))+(COUNTIF(Q47:W47,"休日")),"")</f>
        <v>0</v>
      </c>
      <c r="AU46" s="94">
        <f>IF(COUNT(Q47:W47)=0,(COUNTIF(Q47:W47,"休日")),"")</f>
        <v>0</v>
      </c>
      <c r="AV46" s="169">
        <f>IFERROR(IF(COUNTA(Q47:W47)=0,0,IF(COUNTA(Q47:W47)&lt;7,$F$152,IF(BR47&gt;0.284,$F$148,$F$149))),0)</f>
        <v>0</v>
      </c>
      <c r="AW46" s="93">
        <f>IF(COUNT(X46:AD46)=0,+(COUNTIF(X46:AD46,"作業"))+(COUNTIF(X46:AD46,"休日")),"")</f>
        <v>0</v>
      </c>
      <c r="AX46" s="94">
        <f>IF(+COUNT(X46:AD46)=0,(COUNTIF(X46:AD46,"休日")),"")</f>
        <v>0</v>
      </c>
      <c r="AY46" s="186">
        <f>IFERROR(IF(COUNTA(X46:AD46)=0,0,IF(COUNTA(X46:AD46)&lt;7,$F$152,IF(BS47&gt;0.284,$F$150,$F$151))),0)</f>
        <v>0</v>
      </c>
      <c r="AZ46" s="95">
        <f>IF(COUNT(X47:AD47)=0,+(COUNTIF(X47:AD47,"作業"))+(COUNTIF(X47:AD47,"休日")),"")</f>
        <v>0</v>
      </c>
      <c r="BA46" s="94">
        <f>IF(COUNT(X47:AD47)=0,(COUNTIF(X47:AD47,"休日")),"")</f>
        <v>0</v>
      </c>
      <c r="BB46" s="212">
        <f>IFERROR(IF(COUNTA(X47:AD47)=0,0,IF(COUNTA(X47:AD47)&lt;7,$F$152,IF(BT47&gt;0.284,$F$148,$F$149))),0)</f>
        <v>0</v>
      </c>
      <c r="BC46" s="131">
        <f>IF(COUNT(C46:AD46)=0,+(COUNTIF(C46:AD46,"作業"))+(COUNTIF(C46:AD46,"休日")),"")</f>
        <v>0</v>
      </c>
      <c r="BD46" s="94">
        <f>IF(+COUNT(C46:AD46)=0,(COUNTIF(C46:AD46,"休日")),"")</f>
        <v>0</v>
      </c>
      <c r="BE46" s="186">
        <f>IFERROR(IF(COUNTA(C46:AD46)=0,0,IF(COUNTA(C46:AD46)&lt;28,$F$152,IF(BU47&gt;0.284,$F$150,$F$151))),0)</f>
        <v>0</v>
      </c>
      <c r="BF46" s="95">
        <f>IF(COUNT(C47:AD47)=0,+(COUNTIF(C47:AD47,"作業"))+(COUNTIF(C47:AD47,"休日")),"")</f>
        <v>0</v>
      </c>
      <c r="BG46" s="94">
        <f>IF(COUNT(C47:AD47)=0,(COUNTIF(C47:AD47,"休日")),"")</f>
        <v>0</v>
      </c>
      <c r="BH46" s="246">
        <f>IFERROR(IF(COUNTA(C47:AD47)=0,0,IF(COUNTA(C47:AD47)&lt;28,$F$152,IF(BV47&gt;0.284,$F$148,$F$149))),0)</f>
        <v>0</v>
      </c>
      <c r="BI46" s="115"/>
      <c r="BJ46" s="115"/>
      <c r="BL46" s="37"/>
      <c r="BM46" s="31"/>
      <c r="BN46" s="31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6">
        <f>IFERROR(VLOOKUP(BY167,DAY!$A$2:$E$744,5,0),0)</f>
        <v>0</v>
      </c>
      <c r="BZ46" s="39"/>
      <c r="CA46" s="39"/>
      <c r="CB46" s="39"/>
      <c r="CC46" s="39"/>
      <c r="CD46" s="39"/>
      <c r="CE46" s="39"/>
      <c r="CF46" s="39"/>
      <c r="CG46" s="39"/>
      <c r="CH46" s="39"/>
    </row>
    <row r="47" spans="1:86" ht="27.75" customHeight="1" thickBot="1" x14ac:dyDescent="0.5">
      <c r="A47" s="193"/>
      <c r="B47" s="92" t="s">
        <v>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71">
        <f>IFERROR(BM47,0)</f>
        <v>0</v>
      </c>
      <c r="AF47" s="168"/>
      <c r="AG47" s="213"/>
      <c r="AH47" s="167">
        <f>IFERROR(BN47,0)</f>
        <v>0</v>
      </c>
      <c r="AI47" s="168"/>
      <c r="AJ47" s="170"/>
      <c r="AK47" s="171">
        <f>IFERROR(BO47,0)</f>
        <v>0</v>
      </c>
      <c r="AL47" s="168"/>
      <c r="AM47" s="187"/>
      <c r="AN47" s="188">
        <f>IFERROR(BP47,0)</f>
        <v>0</v>
      </c>
      <c r="AO47" s="168"/>
      <c r="AP47" s="170"/>
      <c r="AQ47" s="171">
        <f>IFERROR(BQ47,0)</f>
        <v>0</v>
      </c>
      <c r="AR47" s="168"/>
      <c r="AS47" s="213"/>
      <c r="AT47" s="167">
        <f>IFERROR(BR47,0)</f>
        <v>0</v>
      </c>
      <c r="AU47" s="168"/>
      <c r="AV47" s="170"/>
      <c r="AW47" s="171">
        <f>IFERROR(BS47,0)</f>
        <v>0</v>
      </c>
      <c r="AX47" s="168"/>
      <c r="AY47" s="187"/>
      <c r="AZ47" s="188">
        <f>IFERROR(BT47,0)</f>
        <v>0</v>
      </c>
      <c r="BA47" s="168"/>
      <c r="BB47" s="213"/>
      <c r="BC47" s="248">
        <f>IFERROR(BU47,0)</f>
        <v>0</v>
      </c>
      <c r="BD47" s="168"/>
      <c r="BE47" s="187"/>
      <c r="BF47" s="188">
        <f>IFERROR(BV47,0)</f>
        <v>0</v>
      </c>
      <c r="BG47" s="168"/>
      <c r="BH47" s="247"/>
      <c r="BI47" s="115"/>
      <c r="BJ47" s="115"/>
      <c r="BM47" s="42" t="e">
        <f>ROUND(AF46/AE46,3)</f>
        <v>#DIV/0!</v>
      </c>
      <c r="BN47" s="43" t="e">
        <f>ROUND(AI46/AH46,3)</f>
        <v>#DIV/0!</v>
      </c>
      <c r="BO47" s="42" t="e">
        <f>ROUND(AL46/AK46,3)</f>
        <v>#DIV/0!</v>
      </c>
      <c r="BP47" s="43" t="e">
        <f>ROUND(AO46/AN46,3)</f>
        <v>#DIV/0!</v>
      </c>
      <c r="BQ47" s="42" t="e">
        <f>ROUND(AR46/AQ46,3)</f>
        <v>#DIV/0!</v>
      </c>
      <c r="BR47" s="43" t="e">
        <f>ROUND(AU46/AT46,3)</f>
        <v>#DIV/0!</v>
      </c>
      <c r="BS47" s="42" t="e">
        <f>ROUND(AX46/AW46,3)</f>
        <v>#DIV/0!</v>
      </c>
      <c r="BT47" s="43" t="e">
        <f>ROUND(BA46/AZ46,3)</f>
        <v>#DIV/0!</v>
      </c>
      <c r="BU47" s="42" t="e">
        <f>ROUND(BD46/BC46,3)</f>
        <v>#DIV/0!</v>
      </c>
      <c r="BV47" s="43" t="e">
        <f>ROUND(BG46/BF46,3)</f>
        <v>#DIV/0!</v>
      </c>
      <c r="BY47" s="40">
        <f>IFERROR(VLOOKUP(BY167,DAY!$A$2:$E$744,6,0),0)</f>
        <v>0</v>
      </c>
    </row>
    <row r="48" spans="1:86" s="39" customFormat="1" ht="27.75" customHeight="1" thickBot="1" x14ac:dyDescent="0.5">
      <c r="A48" s="191" t="s">
        <v>57</v>
      </c>
      <c r="B48" s="30" t="s">
        <v>0</v>
      </c>
      <c r="C48" s="30">
        <f>IFERROR(VLOOKUP(C167,DAY!$A$2:$E$3000,2,0),0)</f>
        <v>11</v>
      </c>
      <c r="D48" s="30">
        <f>IFERROR(VLOOKUP(D167,DAY!$A$2:$E$744,2,0),0)</f>
        <v>11</v>
      </c>
      <c r="E48" s="30">
        <f>IFERROR(VLOOKUP(E167,DAY!$A$2:$E$744,2,0),0)</f>
        <v>11</v>
      </c>
      <c r="F48" s="30">
        <f>IFERROR(VLOOKUP(F167,DAY!$A$2:$E$744,2,0),0)</f>
        <v>11</v>
      </c>
      <c r="G48" s="30">
        <f>IFERROR(VLOOKUP(G167,DAY!$A$2:$E$744,2,0),0)</f>
        <v>11</v>
      </c>
      <c r="H48" s="30">
        <f>IFERROR(VLOOKUP(H167,DAY!$A$2:$E$744,2,0),0)</f>
        <v>11</v>
      </c>
      <c r="I48" s="30">
        <f>IFERROR(VLOOKUP(I167,DAY!$A$2:$E$744,2,0),0)</f>
        <v>11</v>
      </c>
      <c r="J48" s="30">
        <f>IFERROR(VLOOKUP(J167,DAY!$A$2:$E$744,2,0),0)</f>
        <v>11</v>
      </c>
      <c r="K48" s="30">
        <f>IFERROR(VLOOKUP(K167,DAY!$A$2:$E$744,2,0),0)</f>
        <v>11</v>
      </c>
      <c r="L48" s="30">
        <f>IFERROR(VLOOKUP(L167,DAY!$A$2:$E$744,2,0),0)</f>
        <v>11</v>
      </c>
      <c r="M48" s="30">
        <f>IFERROR(VLOOKUP(M167,DAY!$A$2:$E$744,2,0),0)</f>
        <v>11</v>
      </c>
      <c r="N48" s="30">
        <f>IFERROR(VLOOKUP(N167,DAY!$A$2:$E$744,2,0),0)</f>
        <v>11</v>
      </c>
      <c r="O48" s="30">
        <f>IFERROR(VLOOKUP(O167,DAY!$A$2:$E$744,2,0),0)</f>
        <v>11</v>
      </c>
      <c r="P48" s="30">
        <f>IFERROR(VLOOKUP(P167,DAY!$A$2:$E$744,2,0),0)</f>
        <v>12</v>
      </c>
      <c r="Q48" s="30">
        <f>IFERROR(VLOOKUP(Q167,DAY!$A$2:$E$744,2,0),0)</f>
        <v>12</v>
      </c>
      <c r="R48" s="30">
        <f>IFERROR(VLOOKUP(R167,DAY!$A$2:$E$744,2,0),0)</f>
        <v>12</v>
      </c>
      <c r="S48" s="30">
        <f>IFERROR(VLOOKUP(S167,DAY!$A$2:$E$744,2,0),0)</f>
        <v>12</v>
      </c>
      <c r="T48" s="30">
        <f>IFERROR(VLOOKUP(T167,DAY!$A$2:$E$744,2,0),0)</f>
        <v>12</v>
      </c>
      <c r="U48" s="30">
        <f>IFERROR(VLOOKUP(U167,DAY!$A$2:$E$744,2,0),0)</f>
        <v>12</v>
      </c>
      <c r="V48" s="30">
        <f>IFERROR(VLOOKUP(V167,DAY!$A$2:$E$744,2,0),0)</f>
        <v>12</v>
      </c>
      <c r="W48" s="30">
        <f>IFERROR(VLOOKUP(W167,DAY!$A$2:$E$744,2,0),0)</f>
        <v>12</v>
      </c>
      <c r="X48" s="30">
        <f>IFERROR(VLOOKUP(X167,DAY!$A$2:$E$744,2,0),0)</f>
        <v>12</v>
      </c>
      <c r="Y48" s="30">
        <f>IFERROR(VLOOKUP(Y167,DAY!$A$2:$E$744,2,0),0)</f>
        <v>12</v>
      </c>
      <c r="Z48" s="30">
        <f>IFERROR(VLOOKUP(Z167,DAY!$A$2:$E$744,2,0),0)</f>
        <v>12</v>
      </c>
      <c r="AA48" s="30">
        <f>IFERROR(VLOOKUP(AA167,DAY!$A$2:$E$744,2,0),0)</f>
        <v>12</v>
      </c>
      <c r="AB48" s="30">
        <f>IFERROR(VLOOKUP(AB167,DAY!$A$2:$E$744,2,0),0)</f>
        <v>12</v>
      </c>
      <c r="AC48" s="30">
        <f>IFERROR(VLOOKUP(AC167,DAY!$A$2:$E$744,2,0),0)</f>
        <v>12</v>
      </c>
      <c r="AD48" s="30">
        <f>IFERROR(VLOOKUP(AD167,DAY!$A$2:$E$744,2,0),0)</f>
        <v>12</v>
      </c>
      <c r="AE48" s="189" t="s">
        <v>11</v>
      </c>
      <c r="AF48" s="190" t="s">
        <v>12</v>
      </c>
      <c r="AG48" s="180" t="s">
        <v>74</v>
      </c>
      <c r="AH48" s="182" t="s">
        <v>11</v>
      </c>
      <c r="AI48" s="174" t="s">
        <v>13</v>
      </c>
      <c r="AJ48" s="184" t="s">
        <v>74</v>
      </c>
      <c r="AK48" s="189" t="s">
        <v>11</v>
      </c>
      <c r="AL48" s="190" t="s">
        <v>12</v>
      </c>
      <c r="AM48" s="176" t="s">
        <v>74</v>
      </c>
      <c r="AN48" s="178" t="s">
        <v>11</v>
      </c>
      <c r="AO48" s="174" t="s">
        <v>13</v>
      </c>
      <c r="AP48" s="184" t="s">
        <v>74</v>
      </c>
      <c r="AQ48" s="189" t="s">
        <v>11</v>
      </c>
      <c r="AR48" s="190" t="s">
        <v>12</v>
      </c>
      <c r="AS48" s="180" t="s">
        <v>74</v>
      </c>
      <c r="AT48" s="182" t="s">
        <v>11</v>
      </c>
      <c r="AU48" s="174" t="s">
        <v>13</v>
      </c>
      <c r="AV48" s="184" t="s">
        <v>74</v>
      </c>
      <c r="AW48" s="189" t="s">
        <v>11</v>
      </c>
      <c r="AX48" s="190" t="s">
        <v>12</v>
      </c>
      <c r="AY48" s="176" t="s">
        <v>74</v>
      </c>
      <c r="AZ48" s="178" t="s">
        <v>11</v>
      </c>
      <c r="BA48" s="174" t="s">
        <v>13</v>
      </c>
      <c r="BB48" s="180" t="s">
        <v>74</v>
      </c>
      <c r="BC48" s="249" t="s">
        <v>11</v>
      </c>
      <c r="BD48" s="190" t="s">
        <v>12</v>
      </c>
      <c r="BE48" s="176" t="s">
        <v>74</v>
      </c>
      <c r="BF48" s="178" t="s">
        <v>11</v>
      </c>
      <c r="BG48" s="174" t="s">
        <v>13</v>
      </c>
      <c r="BH48" s="251" t="s">
        <v>74</v>
      </c>
      <c r="BI48" s="115"/>
      <c r="BJ48" s="115"/>
      <c r="BK48" s="37"/>
      <c r="BL48" s="20"/>
      <c r="BM48" s="31"/>
      <c r="BN48" s="31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45">
        <f>IFERROR(VLOOKUP(BY167,DAY!$A$2:$E$744,7,0),0)</f>
        <v>0</v>
      </c>
      <c r="BZ48" s="21"/>
      <c r="CA48" s="21"/>
      <c r="CB48" s="21"/>
      <c r="CC48" s="21"/>
      <c r="CD48" s="21"/>
      <c r="CE48" s="21"/>
      <c r="CF48" s="21"/>
      <c r="CG48" s="21"/>
      <c r="CH48" s="21"/>
    </row>
    <row r="49" spans="1:77" ht="27.75" customHeight="1" x14ac:dyDescent="0.45">
      <c r="A49" s="192"/>
      <c r="B49" s="32" t="s">
        <v>1</v>
      </c>
      <c r="C49" s="32">
        <f>IFERROR(VLOOKUP(C167,DAY!$A$2:$E$3000,3,0),0)</f>
        <v>18</v>
      </c>
      <c r="D49" s="32">
        <f>IFERROR(VLOOKUP(D167,DAY!$A$2:$E$744,3,0),0)</f>
        <v>19</v>
      </c>
      <c r="E49" s="32">
        <f>IFERROR(VLOOKUP(E167,DAY!$A$2:$E$744,3,0),0)</f>
        <v>20</v>
      </c>
      <c r="F49" s="32">
        <f>IFERROR(VLOOKUP(F167,DAY!$A$2:$E$744,3,0),0)</f>
        <v>21</v>
      </c>
      <c r="G49" s="32">
        <f>IFERROR(VLOOKUP(G167,DAY!$A$2:$E$744,3,0),0)</f>
        <v>22</v>
      </c>
      <c r="H49" s="32">
        <f>IFERROR(VLOOKUP(H167,DAY!$A$2:$E$744,3,0),0)</f>
        <v>23</v>
      </c>
      <c r="I49" s="32">
        <f>IFERROR(VLOOKUP(I167,DAY!$A$2:$E$744,3,0),0)</f>
        <v>24</v>
      </c>
      <c r="J49" s="32">
        <f>IFERROR(VLOOKUP(J167,DAY!$A$2:$E$744,3,0),0)</f>
        <v>25</v>
      </c>
      <c r="K49" s="32">
        <f>IFERROR(VLOOKUP(K167,DAY!$A$2:$E$744,3,0),0)</f>
        <v>26</v>
      </c>
      <c r="L49" s="32">
        <f>IFERROR(VLOOKUP(L167,DAY!$A$2:$E$744,3,0),0)</f>
        <v>27</v>
      </c>
      <c r="M49" s="32">
        <f>IFERROR(VLOOKUP(M167,DAY!$A$2:$E$744,3,0),0)</f>
        <v>28</v>
      </c>
      <c r="N49" s="32">
        <f>IFERROR(VLOOKUP(N167,DAY!$A$2:$E$744,3,0),0)</f>
        <v>29</v>
      </c>
      <c r="O49" s="32">
        <f>IFERROR(VLOOKUP(O167,DAY!$A$2:$E$744,3,0),0)</f>
        <v>30</v>
      </c>
      <c r="P49" s="32">
        <f>IFERROR(VLOOKUP(P167,DAY!$A$2:$E$744,3,0),0)</f>
        <v>1</v>
      </c>
      <c r="Q49" s="32">
        <f>IFERROR(VLOOKUP(Q167,DAY!$A$2:$E$744,3,0),0)</f>
        <v>2</v>
      </c>
      <c r="R49" s="32">
        <f>IFERROR(VLOOKUP(R167,DAY!$A$2:$E$744,3,0),0)</f>
        <v>3</v>
      </c>
      <c r="S49" s="32">
        <f>IFERROR(VLOOKUP(S167,DAY!$A$2:$E$744,3,0),0)</f>
        <v>4</v>
      </c>
      <c r="T49" s="32">
        <f>IFERROR(VLOOKUP(T167,DAY!$A$2:$E$744,3,0),0)</f>
        <v>5</v>
      </c>
      <c r="U49" s="32">
        <f>IFERROR(VLOOKUP(U167,DAY!$A$2:$E$744,3,0),0)</f>
        <v>6</v>
      </c>
      <c r="V49" s="32">
        <f>IFERROR(VLOOKUP(V167,DAY!$A$2:$E$744,3,0),0)</f>
        <v>7</v>
      </c>
      <c r="W49" s="32">
        <f>IFERROR(VLOOKUP(W167,DAY!$A$2:$E$744,3,0),0)</f>
        <v>8</v>
      </c>
      <c r="X49" s="32">
        <f>IFERROR(VLOOKUP(X167,DAY!$A$2:$E$744,3,0),0)</f>
        <v>9</v>
      </c>
      <c r="Y49" s="32">
        <f>IFERROR(VLOOKUP(Y167,DAY!$A$2:$E$744,3,0),0)</f>
        <v>10</v>
      </c>
      <c r="Z49" s="32">
        <f>IFERROR(VLOOKUP(Z167,DAY!$A$2:$E$744,3,0),0)</f>
        <v>11</v>
      </c>
      <c r="AA49" s="32">
        <f>IFERROR(VLOOKUP(AA167,DAY!$A$2:$E$744,3,0),0)</f>
        <v>12</v>
      </c>
      <c r="AB49" s="32">
        <f>IFERROR(VLOOKUP(AB167,DAY!$A$2:$E$744,3,0),0)</f>
        <v>13</v>
      </c>
      <c r="AC49" s="32">
        <f>IFERROR(VLOOKUP(AC167,DAY!$A$2:$E$744,3,0),0)</f>
        <v>14</v>
      </c>
      <c r="AD49" s="33">
        <f>IFERROR(VLOOKUP(AD167,DAY!$A$2:$E$744,3,0),0)</f>
        <v>15</v>
      </c>
      <c r="AE49" s="173"/>
      <c r="AF49" s="175"/>
      <c r="AG49" s="180"/>
      <c r="AH49" s="183"/>
      <c r="AI49" s="175"/>
      <c r="AJ49" s="184"/>
      <c r="AK49" s="173"/>
      <c r="AL49" s="175"/>
      <c r="AM49" s="176"/>
      <c r="AN49" s="179"/>
      <c r="AO49" s="175"/>
      <c r="AP49" s="184"/>
      <c r="AQ49" s="173"/>
      <c r="AR49" s="175"/>
      <c r="AS49" s="180"/>
      <c r="AT49" s="183"/>
      <c r="AU49" s="175"/>
      <c r="AV49" s="184"/>
      <c r="AW49" s="173"/>
      <c r="AX49" s="175"/>
      <c r="AY49" s="176"/>
      <c r="AZ49" s="179"/>
      <c r="BA49" s="175"/>
      <c r="BB49" s="180"/>
      <c r="BC49" s="250"/>
      <c r="BD49" s="175"/>
      <c r="BE49" s="176"/>
      <c r="BF49" s="179"/>
      <c r="BG49" s="175"/>
      <c r="BH49" s="251"/>
      <c r="BI49" s="115"/>
      <c r="BJ49" s="115"/>
      <c r="BM49" s="31"/>
      <c r="BN49" s="31"/>
      <c r="BY49" s="89">
        <f>IFERROR(VLOOKUP(BY168,DAY!$A$2:$E$744,2,0),0)</f>
        <v>0</v>
      </c>
    </row>
    <row r="50" spans="1:77" ht="27.75" customHeight="1" x14ac:dyDescent="0.45">
      <c r="A50" s="192"/>
      <c r="B50" s="35" t="s">
        <v>2</v>
      </c>
      <c r="C50" s="35" t="str">
        <f>IFERROR(VLOOKUP(C167,DAY!$A$2:$E$3000,4,0),0)</f>
        <v>火</v>
      </c>
      <c r="D50" s="35" t="str">
        <f>IFERROR(VLOOKUP(D167,DAY!$A$2:$E$3000,4,0),0)</f>
        <v>水</v>
      </c>
      <c r="E50" s="35" t="str">
        <f>IFERROR(VLOOKUP(E167,DAY!$A$2:$E$3000,4,0),0)</f>
        <v>木</v>
      </c>
      <c r="F50" s="35" t="str">
        <f>IFERROR(VLOOKUP(F167,DAY!$A$2:$E$3000,4,0),0)</f>
        <v>金</v>
      </c>
      <c r="G50" s="35" t="str">
        <f>IFERROR(VLOOKUP(G167,DAY!$A$2:$E$3000,4,0),0)</f>
        <v>土</v>
      </c>
      <c r="H50" s="35" t="str">
        <f>IFERROR(VLOOKUP(H167,DAY!$A$2:$E$3000,4,0),0)</f>
        <v>日</v>
      </c>
      <c r="I50" s="35" t="str">
        <f>IFERROR(VLOOKUP(I167,DAY!$A$2:$E$3000,4,0),0)</f>
        <v>月</v>
      </c>
      <c r="J50" s="35" t="str">
        <f>IFERROR(VLOOKUP(J167,DAY!$A$2:$E$3000,4,0),0)</f>
        <v>火</v>
      </c>
      <c r="K50" s="35" t="str">
        <f>IFERROR(VLOOKUP(K167,DAY!$A$2:$E$3000,4,0),0)</f>
        <v>水</v>
      </c>
      <c r="L50" s="35" t="str">
        <f>IFERROR(VLOOKUP(L167,DAY!$A$2:$E$3000,4,0),0)</f>
        <v>木</v>
      </c>
      <c r="M50" s="35" t="str">
        <f>IFERROR(VLOOKUP(M167,DAY!$A$2:$E$3000,4,0),0)</f>
        <v>金</v>
      </c>
      <c r="N50" s="35" t="str">
        <f>IFERROR(VLOOKUP(N167,DAY!$A$2:$E$3000,4,0),0)</f>
        <v>土</v>
      </c>
      <c r="O50" s="35" t="str">
        <f>IFERROR(VLOOKUP(O167,DAY!$A$2:$E$3000,4,0),0)</f>
        <v>日</v>
      </c>
      <c r="P50" s="35" t="str">
        <f>IFERROR(VLOOKUP(P167,DAY!$A$2:$E$3000,4,0),0)</f>
        <v>月</v>
      </c>
      <c r="Q50" s="35" t="str">
        <f>IFERROR(VLOOKUP(Q167,DAY!$A$2:$E$3000,4,0),0)</f>
        <v>火</v>
      </c>
      <c r="R50" s="35" t="str">
        <f>IFERROR(VLOOKUP(R167,DAY!$A$2:$E$3000,4,0),0)</f>
        <v>水</v>
      </c>
      <c r="S50" s="35" t="str">
        <f>IFERROR(VLOOKUP(S167,DAY!$A$2:$E$3000,4,0),0)</f>
        <v>木</v>
      </c>
      <c r="T50" s="35" t="str">
        <f>IFERROR(VLOOKUP(T167,DAY!$A$2:$E$3000,4,0),0)</f>
        <v>金</v>
      </c>
      <c r="U50" s="35" t="str">
        <f>IFERROR(VLOOKUP(U167,DAY!$A$2:$E$3000,4,0),0)</f>
        <v>土</v>
      </c>
      <c r="V50" s="35" t="str">
        <f>IFERROR(VLOOKUP(V167,DAY!$A$2:$E$3000,4,0),0)</f>
        <v>日</v>
      </c>
      <c r="W50" s="35" t="str">
        <f>IFERROR(VLOOKUP(W167,DAY!$A$2:$E$3000,4,0),0)</f>
        <v>月</v>
      </c>
      <c r="X50" s="35" t="str">
        <f>IFERROR(VLOOKUP(X167,DAY!$A$2:$E$3000,4,0),0)</f>
        <v>火</v>
      </c>
      <c r="Y50" s="35" t="str">
        <f>IFERROR(VLOOKUP(Y167,DAY!$A$2:$E$3000,4,0),0)</f>
        <v>水</v>
      </c>
      <c r="Z50" s="35" t="str">
        <f>IFERROR(VLOOKUP(Z167,DAY!$A$2:$E$3000,4,0),0)</f>
        <v>木</v>
      </c>
      <c r="AA50" s="35" t="str">
        <f>IFERROR(VLOOKUP(AA167,DAY!$A$2:$E$3000,4,0),0)</f>
        <v>金</v>
      </c>
      <c r="AB50" s="35" t="str">
        <f>IFERROR(VLOOKUP(AB167,DAY!$A$2:$E$3000,4,0),0)</f>
        <v>土</v>
      </c>
      <c r="AC50" s="35" t="str">
        <f>IFERROR(VLOOKUP(AC167,DAY!$A$2:$E$3000,4,0),0)</f>
        <v>日</v>
      </c>
      <c r="AD50" s="35" t="str">
        <f>IFERROR(VLOOKUP(AD167,DAY!$A$2:$E$3000,4,0),0)</f>
        <v>月</v>
      </c>
      <c r="AE50" s="173"/>
      <c r="AF50" s="175"/>
      <c r="AG50" s="180"/>
      <c r="AH50" s="183"/>
      <c r="AI50" s="175"/>
      <c r="AJ50" s="184"/>
      <c r="AK50" s="173"/>
      <c r="AL50" s="175"/>
      <c r="AM50" s="176"/>
      <c r="AN50" s="179"/>
      <c r="AO50" s="175"/>
      <c r="AP50" s="184"/>
      <c r="AQ50" s="173"/>
      <c r="AR50" s="175"/>
      <c r="AS50" s="180"/>
      <c r="AT50" s="183"/>
      <c r="AU50" s="175"/>
      <c r="AV50" s="184"/>
      <c r="AW50" s="173"/>
      <c r="AX50" s="175"/>
      <c r="AY50" s="176"/>
      <c r="AZ50" s="179"/>
      <c r="BA50" s="175"/>
      <c r="BB50" s="180"/>
      <c r="BC50" s="250"/>
      <c r="BD50" s="175"/>
      <c r="BE50" s="176"/>
      <c r="BF50" s="179"/>
      <c r="BG50" s="175"/>
      <c r="BH50" s="251"/>
      <c r="BI50" s="115"/>
      <c r="BJ50" s="115"/>
      <c r="BM50" s="31"/>
      <c r="BN50" s="31"/>
      <c r="BY50" s="34">
        <f>IFERROR(VLOOKUP(BY168,DAY!$A$2:$E$744,3,0),0)</f>
        <v>0</v>
      </c>
    </row>
    <row r="51" spans="1:77" ht="88.5" customHeight="1" x14ac:dyDescent="0.45">
      <c r="A51" s="192"/>
      <c r="B51" s="36" t="s">
        <v>3</v>
      </c>
      <c r="C51" s="36" t="str">
        <f>IFERROR(VLOOKUP(C167,DAY!$A$2:$E$3000,5,0),0)</f>
        <v/>
      </c>
      <c r="D51" s="36" t="str">
        <f>IFERROR(VLOOKUP(D167,DAY!$A$2:$E$3000,5,0),0)</f>
        <v/>
      </c>
      <c r="E51" s="36" t="str">
        <f>IFERROR(VLOOKUP(E167,DAY!$A$2:$E$3000,5,0),0)</f>
        <v/>
      </c>
      <c r="F51" s="36" t="str">
        <f>IFERROR(VLOOKUP(F167,DAY!$A$2:$E$3000,5,0),0)</f>
        <v/>
      </c>
      <c r="G51" s="36" t="str">
        <f>IFERROR(VLOOKUP(G167,DAY!$A$2:$E$3000,5,0),0)</f>
        <v/>
      </c>
      <c r="H51" s="36" t="str">
        <f>IFERROR(VLOOKUP(H167,DAY!$A$2:$E$3000,5,0),0)</f>
        <v>勤労感謝の日</v>
      </c>
      <c r="I51" s="36" t="str">
        <f>IFERROR(VLOOKUP(I167,DAY!$A$2:$E$3000,5,0),0)</f>
        <v>振替休日</v>
      </c>
      <c r="J51" s="36" t="str">
        <f>IFERROR(VLOOKUP(J167,DAY!$A$2:$E$3000,5,0),0)</f>
        <v/>
      </c>
      <c r="K51" s="36" t="str">
        <f>IFERROR(VLOOKUP(K167,DAY!$A$2:$E$3000,5,0),0)</f>
        <v/>
      </c>
      <c r="L51" s="36" t="str">
        <f>IFERROR(VLOOKUP(L167,DAY!$A$2:$E$3000,5,0),0)</f>
        <v/>
      </c>
      <c r="M51" s="36" t="str">
        <f>IFERROR(VLOOKUP(M167,DAY!$A$2:$E$3000,5,0),0)</f>
        <v/>
      </c>
      <c r="N51" s="36" t="str">
        <f>IFERROR(VLOOKUP(N167,DAY!$A$2:$E$3000,5,0),0)</f>
        <v/>
      </c>
      <c r="O51" s="36" t="str">
        <f>IFERROR(VLOOKUP(O167,DAY!$A$2:$E$3000,5,0),0)</f>
        <v/>
      </c>
      <c r="P51" s="36" t="str">
        <f>IFERROR(VLOOKUP(P167,DAY!$A$2:$E$3000,5,0),0)</f>
        <v/>
      </c>
      <c r="Q51" s="36" t="str">
        <f>IFERROR(VLOOKUP(Q167,DAY!$A$2:$E$3000,5,0),0)</f>
        <v/>
      </c>
      <c r="R51" s="36" t="str">
        <f>IFERROR(VLOOKUP(R167,DAY!$A$2:$E$3000,5,0),0)</f>
        <v/>
      </c>
      <c r="S51" s="36" t="str">
        <f>IFERROR(VLOOKUP(S167,DAY!$A$2:$E$3000,5,0),0)</f>
        <v/>
      </c>
      <c r="T51" s="36" t="str">
        <f>IFERROR(VLOOKUP(T167,DAY!$A$2:$E$3000,5,0),0)</f>
        <v/>
      </c>
      <c r="U51" s="36" t="str">
        <f>IFERROR(VLOOKUP(U167,DAY!$A$2:$E$3000,5,0),0)</f>
        <v/>
      </c>
      <c r="V51" s="36" t="str">
        <f>IFERROR(VLOOKUP(V167,DAY!$A$2:$E$3000,5,0),0)</f>
        <v/>
      </c>
      <c r="W51" s="36" t="str">
        <f>IFERROR(VLOOKUP(W167,DAY!$A$2:$E$3000,5,0),0)</f>
        <v/>
      </c>
      <c r="X51" s="36" t="str">
        <f>IFERROR(VLOOKUP(X167,DAY!$A$2:$E$3000,5,0),0)</f>
        <v/>
      </c>
      <c r="Y51" s="36" t="str">
        <f>IFERROR(VLOOKUP(Y167,DAY!$A$2:$E$3000,5,0),0)</f>
        <v/>
      </c>
      <c r="Z51" s="36" t="str">
        <f>IFERROR(VLOOKUP(Z167,DAY!$A$2:$E$3000,5,0),0)</f>
        <v/>
      </c>
      <c r="AA51" s="36" t="str">
        <f>IFERROR(VLOOKUP(AA167,DAY!$A$2:$E$3000,5,0),0)</f>
        <v/>
      </c>
      <c r="AB51" s="36" t="str">
        <f>IFERROR(VLOOKUP(AB167,DAY!$A$2:$E$3000,5,0),0)</f>
        <v/>
      </c>
      <c r="AC51" s="36" t="str">
        <f>IFERROR(VLOOKUP(AC167,DAY!$A$2:$E$3000,5,0),0)</f>
        <v/>
      </c>
      <c r="AD51" s="36" t="str">
        <f>IFERROR(VLOOKUP(AD167,DAY!$A$2:$E$3000,5,0),0)</f>
        <v/>
      </c>
      <c r="AE51" s="173"/>
      <c r="AF51" s="175"/>
      <c r="AG51" s="181"/>
      <c r="AH51" s="183"/>
      <c r="AI51" s="175"/>
      <c r="AJ51" s="185"/>
      <c r="AK51" s="173"/>
      <c r="AL51" s="175"/>
      <c r="AM51" s="177"/>
      <c r="AN51" s="179"/>
      <c r="AO51" s="175"/>
      <c r="AP51" s="185"/>
      <c r="AQ51" s="173"/>
      <c r="AR51" s="175"/>
      <c r="AS51" s="181"/>
      <c r="AT51" s="183"/>
      <c r="AU51" s="175"/>
      <c r="AV51" s="185"/>
      <c r="AW51" s="173"/>
      <c r="AX51" s="175"/>
      <c r="AY51" s="177"/>
      <c r="AZ51" s="179"/>
      <c r="BA51" s="175"/>
      <c r="BB51" s="181"/>
      <c r="BC51" s="250"/>
      <c r="BD51" s="175"/>
      <c r="BE51" s="177"/>
      <c r="BF51" s="179"/>
      <c r="BG51" s="175"/>
      <c r="BH51" s="252"/>
      <c r="BI51" s="115"/>
      <c r="BJ51" s="115"/>
      <c r="BM51" s="38"/>
      <c r="BN51" s="38"/>
      <c r="BY51" s="34">
        <f>IFERROR(VLOOKUP(BY168,DAY!$A$2:$E$744,4,0),0)</f>
        <v>0</v>
      </c>
    </row>
    <row r="52" spans="1:77" ht="27.75" customHeight="1" x14ac:dyDescent="0.45">
      <c r="A52" s="192"/>
      <c r="B52" s="91" t="s">
        <v>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93">
        <f>IF(COUNT(C52:I52)=0,+(COUNTIF(C52:I52,"作業"))+(COUNTIF(C52:I52,"休日")),"")</f>
        <v>0</v>
      </c>
      <c r="AF52" s="94">
        <f>IF(+COUNT(C52:I52)=0,(COUNTIF(C52:I52,"休日")),"")</f>
        <v>0</v>
      </c>
      <c r="AG52" s="212">
        <f>IFERROR(IF(COUNTA(C52:I52)=0,0,IF(COUNTA(C52:I52)&lt;7,$F$152,IF(BM53&gt;0.284,$F$150,$F$151))),0)</f>
        <v>0</v>
      </c>
      <c r="AH52" s="117">
        <f>IF(COUNT(C53:I53)=0,+(COUNTIF(C53:I53,"作業"))+(COUNTIF(C53:I53,"休日")),"")</f>
        <v>0</v>
      </c>
      <c r="AI52" s="94">
        <f>IF(COUNT(C53:I53)=0,(COUNTIF(C53:I53,"休日")),"")</f>
        <v>0</v>
      </c>
      <c r="AJ52" s="169">
        <f>IFERROR(IF(COUNTA(C53:I53)=0,0,IF(COUNTA(C53:I53)&lt;7,$F$152,IF(BN53&gt;0.284,$F$148,$F$149))),0)</f>
        <v>0</v>
      </c>
      <c r="AK52" s="93">
        <f>IF(COUNT(J52:P52)=0,+(COUNTIF(J52:P52,"作業"))+(COUNTIF(J52:P52,"休日")),"")</f>
        <v>0</v>
      </c>
      <c r="AL52" s="94">
        <f>IF(+COUNT(J52:P52)=0,(COUNTIF(J52:P52,"休日")),"")</f>
        <v>0</v>
      </c>
      <c r="AM52" s="186">
        <f>IFERROR(IF(COUNTA(J52:P52)=0,0,IF(COUNTA(J52:P52)&lt;7,$F$152,IF(BO53&gt;0.284,$F$150,$F$151))),0)</f>
        <v>0</v>
      </c>
      <c r="AN52" s="95">
        <f>IF(COUNT(J53:P53)=0,+(COUNTIF(J53:P53,"作業"))+(COUNTIF(J53:P53,"休日")),"")</f>
        <v>0</v>
      </c>
      <c r="AO52" s="94">
        <f>IF(COUNT(J53:P53)=0,(COUNTIF(J53:P53,"休日")),"")</f>
        <v>0</v>
      </c>
      <c r="AP52" s="169">
        <f>IFERROR(IF(COUNTA(J53:P53)=0,0,IF(COUNTA(J53:P53)&lt;7,$F$152,IF(BP53&gt;0.284,$F$148,$F$149))),0)</f>
        <v>0</v>
      </c>
      <c r="AQ52" s="93">
        <f>IF(COUNT(Q52:W52)=0,+(COUNTIF(Q52:W52,"作業"))+(COUNTIF(Q52:W52,"休日")),"")</f>
        <v>0</v>
      </c>
      <c r="AR52" s="94">
        <f>IF(+COUNT(Q52:W52)=0,(COUNTIF(Q52:W52,"休日")),"")</f>
        <v>0</v>
      </c>
      <c r="AS52" s="212">
        <f>IFERROR(IF(COUNTA(Q52:W52)=0,0,IF(COUNTA(Q52:W52)&lt;7,$F$152,IF(BQ53&gt;0.284,$F$150,$F$151))),0)</f>
        <v>0</v>
      </c>
      <c r="AT52" s="117">
        <f>IF(COUNT(Q53:W53)=0,+(COUNTIF(Q53:W53,"作業"))+(COUNTIF(Q53:W53,"休日")),"")</f>
        <v>0</v>
      </c>
      <c r="AU52" s="94">
        <f>IF(COUNT(Q53:W53)=0,(COUNTIF(Q53:W53,"休日")),"")</f>
        <v>0</v>
      </c>
      <c r="AV52" s="169">
        <f>IFERROR(IF(COUNTA(Q53:W53)=0,0,IF(COUNTA(Q53:W53)&lt;7,$F$152,IF(BR53&gt;0.284,$F$148,$F$149))),0)</f>
        <v>0</v>
      </c>
      <c r="AW52" s="93">
        <f>IF(COUNT(X52:AD52)=0,+(COUNTIF(X52:AD52,"作業"))+(COUNTIF(X52:AD52,"休日")),"")</f>
        <v>0</v>
      </c>
      <c r="AX52" s="94">
        <f>IF(+COUNT(X52:AD52)=0,(COUNTIF(X52:AD52,"休日")),"")</f>
        <v>0</v>
      </c>
      <c r="AY52" s="186">
        <f>IFERROR(IF(COUNTA(X52:AD52)=0,0,IF(COUNTA(X52:AD52)&lt;7,$F$152,IF(BS53&gt;0.284,$F$150,$F$151))),0)</f>
        <v>0</v>
      </c>
      <c r="AZ52" s="95">
        <f>IF(COUNT(X53:AD53)=0,+(COUNTIF(X53:AD53,"作業"))+(COUNTIF(X53:AD53,"休日")),"")</f>
        <v>0</v>
      </c>
      <c r="BA52" s="94">
        <f>IF(COUNT(X53:AD53)=0,(COUNTIF(X53:AD53,"休日")),"")</f>
        <v>0</v>
      </c>
      <c r="BB52" s="212">
        <f>IFERROR(IF(COUNTA(X53:AD53)=0,0,IF(COUNTA(X53:AD53)&lt;7,$F$152,IF(BT53&gt;0.284,$F$148,$F$149))),0)</f>
        <v>0</v>
      </c>
      <c r="BC52" s="131">
        <f>IF(COUNT(C52:AD52)=0,+(COUNTIF(C52:AD52,"作業"))+(COUNTIF(C52:AD52,"休日")),"")</f>
        <v>0</v>
      </c>
      <c r="BD52" s="94">
        <f>IF(+COUNT(C52:AD52)=0,(COUNTIF(C52:AD52,"休日")),"")</f>
        <v>0</v>
      </c>
      <c r="BE52" s="186">
        <f>IFERROR(IF(COUNTA(C52:AD52)=0,0,IF(COUNTA(C52:AD52)&lt;28,$F$152,IF(BU53&gt;0.284,$F$150,$F$151))),0)</f>
        <v>0</v>
      </c>
      <c r="BF52" s="95">
        <f>IF(COUNT(C53:AD53)=0,+(COUNTIF(C53:AD53,"作業"))+(COUNTIF(C53:AD53,"休日")),"")</f>
        <v>0</v>
      </c>
      <c r="BG52" s="94">
        <f>IF(COUNT(C53:AD53)=0,(COUNTIF(C53:AD53,"休日")),"")</f>
        <v>0</v>
      </c>
      <c r="BH52" s="246">
        <f>IFERROR(IF(COUNTA(C53:AD53)=0,0,IF(COUNTA(C53:AD53)&lt;28,$F$152,IF(BV53&gt;0.284,$F$148,$F$149))),0)</f>
        <v>0</v>
      </c>
      <c r="BI52" s="115"/>
      <c r="BJ52" s="115"/>
      <c r="BL52" s="37"/>
      <c r="BM52" s="31"/>
      <c r="BN52" s="31"/>
      <c r="BY52" s="36">
        <f>IFERROR(VLOOKUP(BY168,DAY!$A$2:$E$744,5,0),0)</f>
        <v>0</v>
      </c>
    </row>
    <row r="53" spans="1:77" ht="27.75" customHeight="1" thickBot="1" x14ac:dyDescent="0.5">
      <c r="A53" s="193"/>
      <c r="B53" s="92" t="s">
        <v>5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71">
        <f>IFERROR(BM53,0)</f>
        <v>0</v>
      </c>
      <c r="AF53" s="168"/>
      <c r="AG53" s="213"/>
      <c r="AH53" s="167">
        <f>IFERROR(BN53,0)</f>
        <v>0</v>
      </c>
      <c r="AI53" s="168"/>
      <c r="AJ53" s="170"/>
      <c r="AK53" s="171">
        <f>IFERROR(BO53,0)</f>
        <v>0</v>
      </c>
      <c r="AL53" s="168"/>
      <c r="AM53" s="187"/>
      <c r="AN53" s="188">
        <f>IFERROR(BP53,0)</f>
        <v>0</v>
      </c>
      <c r="AO53" s="168"/>
      <c r="AP53" s="170"/>
      <c r="AQ53" s="171">
        <f>IFERROR(BQ53,0)</f>
        <v>0</v>
      </c>
      <c r="AR53" s="168"/>
      <c r="AS53" s="213"/>
      <c r="AT53" s="167">
        <f>IFERROR(BR53,0)</f>
        <v>0</v>
      </c>
      <c r="AU53" s="168"/>
      <c r="AV53" s="170"/>
      <c r="AW53" s="171">
        <f>IFERROR(BS53,0)</f>
        <v>0</v>
      </c>
      <c r="AX53" s="168"/>
      <c r="AY53" s="187"/>
      <c r="AZ53" s="188">
        <f>IFERROR(BT53,0)</f>
        <v>0</v>
      </c>
      <c r="BA53" s="168"/>
      <c r="BB53" s="213"/>
      <c r="BC53" s="248">
        <f>IFERROR(BU53,0)</f>
        <v>0</v>
      </c>
      <c r="BD53" s="168"/>
      <c r="BE53" s="187"/>
      <c r="BF53" s="188">
        <f>IFERROR(BV53,0)</f>
        <v>0</v>
      </c>
      <c r="BG53" s="168"/>
      <c r="BH53" s="247"/>
      <c r="BI53" s="115"/>
      <c r="BJ53" s="115"/>
      <c r="BM53" s="42" t="e">
        <f>ROUND(AF52/AE52,3)</f>
        <v>#DIV/0!</v>
      </c>
      <c r="BN53" s="43" t="e">
        <f>ROUND(AI52/AH52,3)</f>
        <v>#DIV/0!</v>
      </c>
      <c r="BO53" s="42" t="e">
        <f>ROUND(AL52/AK52,3)</f>
        <v>#DIV/0!</v>
      </c>
      <c r="BP53" s="43" t="e">
        <f>ROUND(AO52/AN52,3)</f>
        <v>#DIV/0!</v>
      </c>
      <c r="BQ53" s="42" t="e">
        <f>ROUND(AR52/AQ52,3)</f>
        <v>#DIV/0!</v>
      </c>
      <c r="BR53" s="43" t="e">
        <f>ROUND(AU52/AT52,3)</f>
        <v>#DIV/0!</v>
      </c>
      <c r="BS53" s="42" t="e">
        <f>ROUND(AX52/AW52,3)</f>
        <v>#DIV/0!</v>
      </c>
      <c r="BT53" s="43" t="e">
        <f>ROUND(BA52/AZ52,3)</f>
        <v>#DIV/0!</v>
      </c>
      <c r="BU53" s="42" t="e">
        <f>ROUND(BD52/BC52,3)</f>
        <v>#DIV/0!</v>
      </c>
      <c r="BV53" s="43" t="e">
        <f>ROUND(BG52/BF52,3)</f>
        <v>#DIV/0!</v>
      </c>
      <c r="BY53" s="40">
        <f>IFERROR(VLOOKUP(BY168,DAY!$A$2:$E$744,6,0),0)</f>
        <v>0</v>
      </c>
    </row>
    <row r="54" spans="1:77" ht="27.75" customHeight="1" thickBot="1" x14ac:dyDescent="0.5">
      <c r="A54" s="191" t="s">
        <v>58</v>
      </c>
      <c r="B54" s="30" t="s">
        <v>0</v>
      </c>
      <c r="C54" s="44">
        <f>IFERROR(VLOOKUP(C168,DAY!$A$2:$E$3000,2,0),0)</f>
        <v>12</v>
      </c>
      <c r="D54" s="44">
        <f>IFERROR(VLOOKUP(D168,DAY!$A$2:$E$744,2,0),0)</f>
        <v>12</v>
      </c>
      <c r="E54" s="44">
        <f>IFERROR(VLOOKUP(E168,DAY!$A$2:$E$744,2,0),0)</f>
        <v>12</v>
      </c>
      <c r="F54" s="44">
        <f>IFERROR(VLOOKUP(F168,DAY!$A$2:$E$744,2,0),0)</f>
        <v>12</v>
      </c>
      <c r="G54" s="44">
        <f>IFERROR(VLOOKUP(G168,DAY!$A$2:$E$744,2,0),0)</f>
        <v>12</v>
      </c>
      <c r="H54" s="44">
        <f>IFERROR(VLOOKUP(H168,DAY!$A$2:$E$744,2,0),0)</f>
        <v>12</v>
      </c>
      <c r="I54" s="44">
        <f>IFERROR(VLOOKUP(I168,DAY!$A$2:$E$744,2,0),0)</f>
        <v>12</v>
      </c>
      <c r="J54" s="44">
        <f>IFERROR(VLOOKUP(J168,DAY!$A$2:$E$744,2,0),0)</f>
        <v>12</v>
      </c>
      <c r="K54" s="44">
        <f>IFERROR(VLOOKUP(K168,DAY!$A$2:$E$744,2,0),0)</f>
        <v>12</v>
      </c>
      <c r="L54" s="44">
        <f>IFERROR(VLOOKUP(L168,DAY!$A$2:$E$744,2,0),0)</f>
        <v>12</v>
      </c>
      <c r="M54" s="44">
        <f>IFERROR(VLOOKUP(M168,DAY!$A$2:$E$744,2,0),0)</f>
        <v>12</v>
      </c>
      <c r="N54" s="44">
        <f>IFERROR(VLOOKUP(N168,DAY!$A$2:$E$744,2,0),0)</f>
        <v>12</v>
      </c>
      <c r="O54" s="44">
        <f>IFERROR(VLOOKUP(O168,DAY!$A$2:$E$744,2,0),0)</f>
        <v>12</v>
      </c>
      <c r="P54" s="44">
        <f>IFERROR(VLOOKUP(P168,DAY!$A$2:$E$744,2,0),0)</f>
        <v>12</v>
      </c>
      <c r="Q54" s="44">
        <f>IFERROR(VLOOKUP(Q168,DAY!$A$2:$E$744,2,0),0)</f>
        <v>12</v>
      </c>
      <c r="R54" s="44">
        <f>IFERROR(VLOOKUP(R168,DAY!$A$2:$E$744,2,0),0)</f>
        <v>12</v>
      </c>
      <c r="S54" s="44">
        <f>IFERROR(VLOOKUP(S168,DAY!$A$2:$E$744,2,0),0)</f>
        <v>1</v>
      </c>
      <c r="T54" s="44">
        <f>IFERROR(VLOOKUP(T168,DAY!$A$2:$E$744,2,0),0)</f>
        <v>1</v>
      </c>
      <c r="U54" s="44">
        <f>IFERROR(VLOOKUP(U168,DAY!$A$2:$E$744,2,0),0)</f>
        <v>1</v>
      </c>
      <c r="V54" s="44">
        <f>IFERROR(VLOOKUP(V168,DAY!$A$2:$E$744,2,0),0)</f>
        <v>1</v>
      </c>
      <c r="W54" s="44">
        <f>IFERROR(VLOOKUP(W168,DAY!$A$2:$E$744,2,0),0)</f>
        <v>1</v>
      </c>
      <c r="X54" s="44">
        <f>IFERROR(VLOOKUP(X168,DAY!$A$2:$E$744,2,0),0)</f>
        <v>1</v>
      </c>
      <c r="Y54" s="44">
        <f>IFERROR(VLOOKUP(Y168,DAY!$A$2:$E$744,2,0),0)</f>
        <v>1</v>
      </c>
      <c r="Z54" s="44">
        <f>IFERROR(VLOOKUP(Z168,DAY!$A$2:$E$744,2,0),0)</f>
        <v>1</v>
      </c>
      <c r="AA54" s="44">
        <f>IFERROR(VLOOKUP(AA168,DAY!$A$2:$E$744,2,0),0)</f>
        <v>1</v>
      </c>
      <c r="AB54" s="44">
        <f>IFERROR(VLOOKUP(AB168,DAY!$A$2:$E$744,2,0),0)</f>
        <v>1</v>
      </c>
      <c r="AC54" s="44">
        <f>IFERROR(VLOOKUP(AC168,DAY!$A$2:$E$744,2,0),0)</f>
        <v>1</v>
      </c>
      <c r="AD54" s="44">
        <f>IFERROR(VLOOKUP(AD168,DAY!$A$2:$E$744,2,0),0)</f>
        <v>1</v>
      </c>
      <c r="AE54" s="189" t="s">
        <v>11</v>
      </c>
      <c r="AF54" s="190" t="s">
        <v>12</v>
      </c>
      <c r="AG54" s="180" t="s">
        <v>74</v>
      </c>
      <c r="AH54" s="182" t="s">
        <v>11</v>
      </c>
      <c r="AI54" s="174" t="s">
        <v>13</v>
      </c>
      <c r="AJ54" s="184" t="s">
        <v>74</v>
      </c>
      <c r="AK54" s="189" t="s">
        <v>11</v>
      </c>
      <c r="AL54" s="190" t="s">
        <v>12</v>
      </c>
      <c r="AM54" s="176" t="s">
        <v>74</v>
      </c>
      <c r="AN54" s="178" t="s">
        <v>11</v>
      </c>
      <c r="AO54" s="174" t="s">
        <v>13</v>
      </c>
      <c r="AP54" s="184" t="s">
        <v>74</v>
      </c>
      <c r="AQ54" s="189" t="s">
        <v>11</v>
      </c>
      <c r="AR54" s="190" t="s">
        <v>12</v>
      </c>
      <c r="AS54" s="180" t="s">
        <v>74</v>
      </c>
      <c r="AT54" s="182" t="s">
        <v>11</v>
      </c>
      <c r="AU54" s="174" t="s">
        <v>13</v>
      </c>
      <c r="AV54" s="184" t="s">
        <v>74</v>
      </c>
      <c r="AW54" s="189" t="s">
        <v>11</v>
      </c>
      <c r="AX54" s="190" t="s">
        <v>12</v>
      </c>
      <c r="AY54" s="176" t="s">
        <v>74</v>
      </c>
      <c r="AZ54" s="178" t="s">
        <v>11</v>
      </c>
      <c r="BA54" s="174" t="s">
        <v>13</v>
      </c>
      <c r="BB54" s="180" t="s">
        <v>74</v>
      </c>
      <c r="BC54" s="249" t="s">
        <v>11</v>
      </c>
      <c r="BD54" s="190" t="s">
        <v>12</v>
      </c>
      <c r="BE54" s="176" t="s">
        <v>74</v>
      </c>
      <c r="BF54" s="178" t="s">
        <v>11</v>
      </c>
      <c r="BG54" s="174" t="s">
        <v>13</v>
      </c>
      <c r="BH54" s="251" t="s">
        <v>74</v>
      </c>
      <c r="BI54" s="115"/>
      <c r="BJ54" s="115"/>
      <c r="BK54" s="37"/>
      <c r="BM54" s="31"/>
      <c r="BN54" s="31"/>
      <c r="BY54" s="41">
        <f>IFERROR(VLOOKUP(BY168,DAY!$A$2:$E$744,7,0),0)</f>
        <v>0</v>
      </c>
    </row>
    <row r="55" spans="1:77" ht="27.75" customHeight="1" x14ac:dyDescent="0.45">
      <c r="A55" s="192"/>
      <c r="B55" s="32" t="s">
        <v>1</v>
      </c>
      <c r="C55" s="32">
        <f>IFERROR(VLOOKUP(C168,DAY!$A$2:$E$3000,3,0),0)</f>
        <v>16</v>
      </c>
      <c r="D55" s="32">
        <f>IFERROR(VLOOKUP(D168,DAY!$A$2:$E$744,3,0),0)</f>
        <v>17</v>
      </c>
      <c r="E55" s="32">
        <f>IFERROR(VLOOKUP(E168,DAY!$A$2:$E$744,3,0),0)</f>
        <v>18</v>
      </c>
      <c r="F55" s="32">
        <f>IFERROR(VLOOKUP(F168,DAY!$A$2:$E$744,3,0),0)</f>
        <v>19</v>
      </c>
      <c r="G55" s="32">
        <f>IFERROR(VLOOKUP(G168,DAY!$A$2:$E$744,3,0),0)</f>
        <v>20</v>
      </c>
      <c r="H55" s="32">
        <f>IFERROR(VLOOKUP(H168,DAY!$A$2:$E$744,3,0),0)</f>
        <v>21</v>
      </c>
      <c r="I55" s="32">
        <f>IFERROR(VLOOKUP(I168,DAY!$A$2:$E$744,3,0),0)</f>
        <v>22</v>
      </c>
      <c r="J55" s="32">
        <f>IFERROR(VLOOKUP(J168,DAY!$A$2:$E$744,3,0),0)</f>
        <v>23</v>
      </c>
      <c r="K55" s="32">
        <f>IFERROR(VLOOKUP(K168,DAY!$A$2:$E$744,3,0),0)</f>
        <v>24</v>
      </c>
      <c r="L55" s="32">
        <f>IFERROR(VLOOKUP(L168,DAY!$A$2:$E$744,3,0),0)</f>
        <v>25</v>
      </c>
      <c r="M55" s="32">
        <f>IFERROR(VLOOKUP(M168,DAY!$A$2:$E$744,3,0),0)</f>
        <v>26</v>
      </c>
      <c r="N55" s="32">
        <f>IFERROR(VLOOKUP(N168,DAY!$A$2:$E$744,3,0),0)</f>
        <v>27</v>
      </c>
      <c r="O55" s="32">
        <f>IFERROR(VLOOKUP(O168,DAY!$A$2:$E$744,3,0),0)</f>
        <v>28</v>
      </c>
      <c r="P55" s="32">
        <f>IFERROR(VLOOKUP(P168,DAY!$A$2:$E$744,3,0),0)</f>
        <v>29</v>
      </c>
      <c r="Q55" s="32">
        <f>IFERROR(VLOOKUP(Q168,DAY!$A$2:$E$744,3,0),0)</f>
        <v>30</v>
      </c>
      <c r="R55" s="32">
        <f>IFERROR(VLOOKUP(R168,DAY!$A$2:$E$744,3,0),0)</f>
        <v>31</v>
      </c>
      <c r="S55" s="32">
        <f>IFERROR(VLOOKUP(S168,DAY!$A$2:$E$744,3,0),0)</f>
        <v>1</v>
      </c>
      <c r="T55" s="32">
        <f>IFERROR(VLOOKUP(T168,DAY!$A$2:$E$744,3,0),0)</f>
        <v>2</v>
      </c>
      <c r="U55" s="32">
        <f>IFERROR(VLOOKUP(U168,DAY!$A$2:$E$744,3,0),0)</f>
        <v>3</v>
      </c>
      <c r="V55" s="32">
        <f>IFERROR(VLOOKUP(V168,DAY!$A$2:$E$744,3,0),0)</f>
        <v>4</v>
      </c>
      <c r="W55" s="32">
        <f>IFERROR(VLOOKUP(W168,DAY!$A$2:$E$744,3,0),0)</f>
        <v>5</v>
      </c>
      <c r="X55" s="32">
        <f>IFERROR(VLOOKUP(X168,DAY!$A$2:$E$744,3,0),0)</f>
        <v>6</v>
      </c>
      <c r="Y55" s="32">
        <f>IFERROR(VLOOKUP(Y168,DAY!$A$2:$E$744,3,0),0)</f>
        <v>7</v>
      </c>
      <c r="Z55" s="32">
        <f>IFERROR(VLOOKUP(Z168,DAY!$A$2:$E$744,3,0),0)</f>
        <v>8</v>
      </c>
      <c r="AA55" s="32">
        <f>IFERROR(VLOOKUP(AA168,DAY!$A$2:$E$744,3,0),0)</f>
        <v>9</v>
      </c>
      <c r="AB55" s="32">
        <f>IFERROR(VLOOKUP(AB168,DAY!$A$2:$E$744,3,0),0)</f>
        <v>10</v>
      </c>
      <c r="AC55" s="32">
        <f>IFERROR(VLOOKUP(AC168,DAY!$A$2:$E$744,3,0),0)</f>
        <v>11</v>
      </c>
      <c r="AD55" s="33">
        <f>IFERROR(VLOOKUP(AD168,DAY!$A$2:$E$744,3,0),0)</f>
        <v>12</v>
      </c>
      <c r="AE55" s="173"/>
      <c r="AF55" s="175"/>
      <c r="AG55" s="180"/>
      <c r="AH55" s="183"/>
      <c r="AI55" s="175"/>
      <c r="AJ55" s="184"/>
      <c r="AK55" s="173"/>
      <c r="AL55" s="175"/>
      <c r="AM55" s="176"/>
      <c r="AN55" s="179"/>
      <c r="AO55" s="175"/>
      <c r="AP55" s="184"/>
      <c r="AQ55" s="173"/>
      <c r="AR55" s="175"/>
      <c r="AS55" s="180"/>
      <c r="AT55" s="183"/>
      <c r="AU55" s="175"/>
      <c r="AV55" s="184"/>
      <c r="AW55" s="173"/>
      <c r="AX55" s="175"/>
      <c r="AY55" s="176"/>
      <c r="AZ55" s="179"/>
      <c r="BA55" s="175"/>
      <c r="BB55" s="180"/>
      <c r="BC55" s="250"/>
      <c r="BD55" s="175"/>
      <c r="BE55" s="176"/>
      <c r="BF55" s="179"/>
      <c r="BG55" s="175"/>
      <c r="BH55" s="251"/>
      <c r="BI55" s="115"/>
      <c r="BJ55" s="115"/>
      <c r="BM55" s="31"/>
      <c r="BN55" s="31"/>
      <c r="BY55" s="35">
        <f>IFERROR(VLOOKUP(BY169,DAY!$A$2:$E$744,2,0),0)</f>
        <v>0</v>
      </c>
    </row>
    <row r="56" spans="1:77" ht="27.75" customHeight="1" x14ac:dyDescent="0.45">
      <c r="A56" s="192"/>
      <c r="B56" s="35" t="s">
        <v>2</v>
      </c>
      <c r="C56" s="35" t="str">
        <f>IFERROR(VLOOKUP(C168,DAY!$A$2:$E$3000,4,0),0)</f>
        <v>火</v>
      </c>
      <c r="D56" s="35" t="str">
        <f>IFERROR(VLOOKUP(D168,DAY!$A$2:$E$3000,4,0),0)</f>
        <v>水</v>
      </c>
      <c r="E56" s="35" t="str">
        <f>IFERROR(VLOOKUP(E168,DAY!$A$2:$E$3000,4,0),0)</f>
        <v>木</v>
      </c>
      <c r="F56" s="35" t="str">
        <f>IFERROR(VLOOKUP(F168,DAY!$A$2:$E$3000,4,0),0)</f>
        <v>金</v>
      </c>
      <c r="G56" s="35" t="str">
        <f>IFERROR(VLOOKUP(G168,DAY!$A$2:$E$3000,4,0),0)</f>
        <v>土</v>
      </c>
      <c r="H56" s="35" t="str">
        <f>IFERROR(VLOOKUP(H168,DAY!$A$2:$E$3000,4,0),0)</f>
        <v>日</v>
      </c>
      <c r="I56" s="35" t="str">
        <f>IFERROR(VLOOKUP(I168,DAY!$A$2:$E$3000,4,0),0)</f>
        <v>月</v>
      </c>
      <c r="J56" s="35" t="str">
        <f>IFERROR(VLOOKUP(J168,DAY!$A$2:$E$3000,4,0),0)</f>
        <v>火</v>
      </c>
      <c r="K56" s="35" t="str">
        <f>IFERROR(VLOOKUP(K168,DAY!$A$2:$E$3000,4,0),0)</f>
        <v>水</v>
      </c>
      <c r="L56" s="35" t="str">
        <f>IFERROR(VLOOKUP(L168,DAY!$A$2:$E$3000,4,0),0)</f>
        <v>木</v>
      </c>
      <c r="M56" s="35" t="str">
        <f>IFERROR(VLOOKUP(M168,DAY!$A$2:$E$3000,4,0),0)</f>
        <v>金</v>
      </c>
      <c r="N56" s="35" t="str">
        <f>IFERROR(VLOOKUP(N168,DAY!$A$2:$E$3000,4,0),0)</f>
        <v>土</v>
      </c>
      <c r="O56" s="35" t="str">
        <f>IFERROR(VLOOKUP(O168,DAY!$A$2:$E$3000,4,0),0)</f>
        <v>日</v>
      </c>
      <c r="P56" s="35" t="str">
        <f>IFERROR(VLOOKUP(P168,DAY!$A$2:$E$3000,4,0),0)</f>
        <v>月</v>
      </c>
      <c r="Q56" s="35" t="str">
        <f>IFERROR(VLOOKUP(Q168,DAY!$A$2:$E$3000,4,0),0)</f>
        <v>火</v>
      </c>
      <c r="R56" s="35" t="str">
        <f>IFERROR(VLOOKUP(R168,DAY!$A$2:$E$3000,4,0),0)</f>
        <v>水</v>
      </c>
      <c r="S56" s="35" t="str">
        <f>IFERROR(VLOOKUP(S168,DAY!$A$2:$E$3000,4,0),0)</f>
        <v>木</v>
      </c>
      <c r="T56" s="35" t="str">
        <f>IFERROR(VLOOKUP(T168,DAY!$A$2:$E$3000,4,0),0)</f>
        <v>金</v>
      </c>
      <c r="U56" s="35" t="str">
        <f>IFERROR(VLOOKUP(U168,DAY!$A$2:$E$3000,4,0),0)</f>
        <v>土</v>
      </c>
      <c r="V56" s="35" t="str">
        <f>IFERROR(VLOOKUP(V168,DAY!$A$2:$E$3000,4,0),0)</f>
        <v>日</v>
      </c>
      <c r="W56" s="35" t="str">
        <f>IFERROR(VLOOKUP(W168,DAY!$A$2:$E$3000,4,0),0)</f>
        <v>月</v>
      </c>
      <c r="X56" s="35" t="str">
        <f>IFERROR(VLOOKUP(X168,DAY!$A$2:$E$3000,4,0),0)</f>
        <v>火</v>
      </c>
      <c r="Y56" s="35" t="str">
        <f>IFERROR(VLOOKUP(Y168,DAY!$A$2:$E$3000,4,0),0)</f>
        <v>水</v>
      </c>
      <c r="Z56" s="35" t="str">
        <f>IFERROR(VLOOKUP(Z168,DAY!$A$2:$E$3000,4,0),0)</f>
        <v>木</v>
      </c>
      <c r="AA56" s="35" t="str">
        <f>IFERROR(VLOOKUP(AA168,DAY!$A$2:$E$3000,4,0),0)</f>
        <v>金</v>
      </c>
      <c r="AB56" s="35" t="str">
        <f>IFERROR(VLOOKUP(AB168,DAY!$A$2:$E$3000,4,0),0)</f>
        <v>土</v>
      </c>
      <c r="AC56" s="35" t="str">
        <f>IFERROR(VLOOKUP(AC168,DAY!$A$2:$E$3000,4,0),0)</f>
        <v>日</v>
      </c>
      <c r="AD56" s="35" t="str">
        <f>IFERROR(VLOOKUP(AD168,DAY!$A$2:$E$3000,4,0),0)</f>
        <v>月</v>
      </c>
      <c r="AE56" s="173"/>
      <c r="AF56" s="175"/>
      <c r="AG56" s="180"/>
      <c r="AH56" s="183"/>
      <c r="AI56" s="175"/>
      <c r="AJ56" s="184"/>
      <c r="AK56" s="173"/>
      <c r="AL56" s="175"/>
      <c r="AM56" s="176"/>
      <c r="AN56" s="179"/>
      <c r="AO56" s="175"/>
      <c r="AP56" s="184"/>
      <c r="AQ56" s="173"/>
      <c r="AR56" s="175"/>
      <c r="AS56" s="180"/>
      <c r="AT56" s="183"/>
      <c r="AU56" s="175"/>
      <c r="AV56" s="184"/>
      <c r="AW56" s="173"/>
      <c r="AX56" s="175"/>
      <c r="AY56" s="176"/>
      <c r="AZ56" s="179"/>
      <c r="BA56" s="175"/>
      <c r="BB56" s="180"/>
      <c r="BC56" s="250"/>
      <c r="BD56" s="175"/>
      <c r="BE56" s="176"/>
      <c r="BF56" s="179"/>
      <c r="BG56" s="175"/>
      <c r="BH56" s="251"/>
      <c r="BI56" s="115"/>
      <c r="BJ56" s="115"/>
      <c r="BM56" s="31"/>
      <c r="BN56" s="31"/>
      <c r="BY56" s="34">
        <f>IFERROR(VLOOKUP(BY169,DAY!$A$2:$E$744,3,0),0)</f>
        <v>0</v>
      </c>
    </row>
    <row r="57" spans="1:77" ht="88.5" customHeight="1" x14ac:dyDescent="0.45">
      <c r="A57" s="192"/>
      <c r="B57" s="36" t="s">
        <v>3</v>
      </c>
      <c r="C57" s="36" t="str">
        <f>IFERROR(VLOOKUP(C168,DAY!$A$2:$E$3000,5,0),0)</f>
        <v/>
      </c>
      <c r="D57" s="36" t="str">
        <f>IFERROR(VLOOKUP(D168,DAY!$A$2:$E$3000,5,0),0)</f>
        <v/>
      </c>
      <c r="E57" s="36" t="str">
        <f>IFERROR(VLOOKUP(E168,DAY!$A$2:$E$3000,5,0),0)</f>
        <v/>
      </c>
      <c r="F57" s="36" t="str">
        <f>IFERROR(VLOOKUP(F168,DAY!$A$2:$E$3000,5,0),0)</f>
        <v/>
      </c>
      <c r="G57" s="36" t="str">
        <f>IFERROR(VLOOKUP(G168,DAY!$A$2:$E$3000,5,0),0)</f>
        <v/>
      </c>
      <c r="H57" s="36" t="str">
        <f>IFERROR(VLOOKUP(H168,DAY!$A$2:$E$3000,5,0),0)</f>
        <v/>
      </c>
      <c r="I57" s="36" t="str">
        <f>IFERROR(VLOOKUP(I168,DAY!$A$2:$E$3000,5,0),0)</f>
        <v/>
      </c>
      <c r="J57" s="36" t="str">
        <f>IFERROR(VLOOKUP(J168,DAY!$A$2:$E$3000,5,0),0)</f>
        <v/>
      </c>
      <c r="K57" s="36" t="str">
        <f>IFERROR(VLOOKUP(K168,DAY!$A$2:$E$3000,5,0),0)</f>
        <v/>
      </c>
      <c r="L57" s="36" t="str">
        <f>IFERROR(VLOOKUP(L168,DAY!$A$2:$E$3000,5,0),0)</f>
        <v/>
      </c>
      <c r="M57" s="36" t="str">
        <f>IFERROR(VLOOKUP(M168,DAY!$A$2:$E$3000,5,0),0)</f>
        <v/>
      </c>
      <c r="N57" s="36" t="str">
        <f>IFERROR(VLOOKUP(N168,DAY!$A$2:$E$3000,5,0),0)</f>
        <v/>
      </c>
      <c r="O57" s="36" t="str">
        <f>IFERROR(VLOOKUP(O168,DAY!$A$2:$E$3000,5,0),0)</f>
        <v/>
      </c>
      <c r="P57" s="36" t="str">
        <f>IFERROR(VLOOKUP(P168,DAY!$A$2:$E$3000,5,0),0)</f>
        <v/>
      </c>
      <c r="Q57" s="36" t="str">
        <f>IFERROR(VLOOKUP(Q168,DAY!$A$2:$E$3000,5,0),0)</f>
        <v/>
      </c>
      <c r="R57" s="36" t="str">
        <f>IFERROR(VLOOKUP(R168,DAY!$A$2:$E$3000,5,0),0)</f>
        <v/>
      </c>
      <c r="S57" s="36" t="str">
        <f>IFERROR(VLOOKUP(S168,DAY!$A$2:$E$3000,5,0),0)</f>
        <v>元日</v>
      </c>
      <c r="T57" s="36" t="str">
        <f>IFERROR(VLOOKUP(T168,DAY!$A$2:$E$3000,5,0),0)</f>
        <v/>
      </c>
      <c r="U57" s="36" t="str">
        <f>IFERROR(VLOOKUP(U168,DAY!$A$2:$E$3000,5,0),0)</f>
        <v/>
      </c>
      <c r="V57" s="36" t="str">
        <f>IFERROR(VLOOKUP(V168,DAY!$A$2:$E$3000,5,0),0)</f>
        <v/>
      </c>
      <c r="W57" s="36" t="str">
        <f>IFERROR(VLOOKUP(W168,DAY!$A$2:$E$3000,5,0),0)</f>
        <v/>
      </c>
      <c r="X57" s="36" t="str">
        <f>IFERROR(VLOOKUP(X168,DAY!$A$2:$E$3000,5,0),0)</f>
        <v/>
      </c>
      <c r="Y57" s="36" t="str">
        <f>IFERROR(VLOOKUP(Y168,DAY!$A$2:$E$3000,5,0),0)</f>
        <v/>
      </c>
      <c r="Z57" s="36" t="str">
        <f>IFERROR(VLOOKUP(Z168,DAY!$A$2:$E$3000,5,0),0)</f>
        <v/>
      </c>
      <c r="AA57" s="36" t="str">
        <f>IFERROR(VLOOKUP(AA168,DAY!$A$2:$E$3000,5,0),0)</f>
        <v/>
      </c>
      <c r="AB57" s="36" t="str">
        <f>IFERROR(VLOOKUP(AB168,DAY!$A$2:$E$3000,5,0),0)</f>
        <v/>
      </c>
      <c r="AC57" s="36" t="str">
        <f>IFERROR(VLOOKUP(AC168,DAY!$A$2:$E$3000,5,0),0)</f>
        <v/>
      </c>
      <c r="AD57" s="36" t="str">
        <f>IFERROR(VLOOKUP(AD168,DAY!$A$2:$E$3000,5,0),0)</f>
        <v>成人の日</v>
      </c>
      <c r="AE57" s="173"/>
      <c r="AF57" s="175"/>
      <c r="AG57" s="181"/>
      <c r="AH57" s="183"/>
      <c r="AI57" s="175"/>
      <c r="AJ57" s="185"/>
      <c r="AK57" s="173"/>
      <c r="AL57" s="175"/>
      <c r="AM57" s="177"/>
      <c r="AN57" s="179"/>
      <c r="AO57" s="175"/>
      <c r="AP57" s="185"/>
      <c r="AQ57" s="173"/>
      <c r="AR57" s="175"/>
      <c r="AS57" s="181"/>
      <c r="AT57" s="183"/>
      <c r="AU57" s="175"/>
      <c r="AV57" s="185"/>
      <c r="AW57" s="173"/>
      <c r="AX57" s="175"/>
      <c r="AY57" s="177"/>
      <c r="AZ57" s="179"/>
      <c r="BA57" s="175"/>
      <c r="BB57" s="181"/>
      <c r="BC57" s="250"/>
      <c r="BD57" s="175"/>
      <c r="BE57" s="177"/>
      <c r="BF57" s="179"/>
      <c r="BG57" s="175"/>
      <c r="BH57" s="252"/>
      <c r="BI57" s="115"/>
      <c r="BJ57" s="115"/>
      <c r="BM57" s="38"/>
      <c r="BN57" s="38"/>
      <c r="BY57" s="34">
        <f>IFERROR(VLOOKUP(BY169,DAY!$A$2:$E$744,4,0),0)</f>
        <v>0</v>
      </c>
    </row>
    <row r="58" spans="1:77" ht="29.25" customHeight="1" x14ac:dyDescent="0.45">
      <c r="A58" s="192"/>
      <c r="B58" s="91" t="s">
        <v>4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93">
        <f>IF(COUNT(C58:I58)=0,+(COUNTIF(C58:I58,"作業"))+(COUNTIF(C58:I58,"休日")),"")</f>
        <v>0</v>
      </c>
      <c r="AF58" s="94">
        <f>IF(+COUNT(C58:I58)=0,(COUNTIF(C58:I58,"休日")),"")</f>
        <v>0</v>
      </c>
      <c r="AG58" s="212">
        <f>IFERROR(IF(COUNTA(C58:I58)=0,0,IF(COUNTA(C58:I58)&lt;7,$F$152,IF(BM59&gt;0.284,$F$150,$F$151))),0)</f>
        <v>0</v>
      </c>
      <c r="AH58" s="117">
        <f>IF(COUNT(C59:I59)=0,+(COUNTIF(C59:I59,"作業"))+(COUNTIF(C59:I59,"休日")),"")</f>
        <v>0</v>
      </c>
      <c r="AI58" s="94">
        <f>IF(COUNT(C59:I59)=0,(COUNTIF(C59:I59,"休日")),"")</f>
        <v>0</v>
      </c>
      <c r="AJ58" s="169">
        <f>IFERROR(IF(COUNTA(C59:I59)=0,0,IF(COUNTA(C59:I59)&lt;7,$F$152,IF(BN59&gt;0.284,$F$148,$F$149))),0)</f>
        <v>0</v>
      </c>
      <c r="AK58" s="93">
        <f>IF(COUNT(J58:P58)=0,+(COUNTIF(J58:P58,"作業"))+(COUNTIF(J58:P58,"休日")),"")</f>
        <v>0</v>
      </c>
      <c r="AL58" s="94">
        <f>IF(+COUNT(J58:P58)=0,(COUNTIF(J58:P58,"休日")),"")</f>
        <v>0</v>
      </c>
      <c r="AM58" s="186">
        <f>IFERROR(IF(COUNTA(J58:P58)=0,0,IF(COUNTA(J58:P58)&lt;7,$F$152,IF(BO59&gt;0.284,$F$150,$F$151))),0)</f>
        <v>0</v>
      </c>
      <c r="AN58" s="95">
        <f>IF(COUNT(J59:P59)=0,+(COUNTIF(J59:P59,"作業"))+(COUNTIF(J59:P59,"休日")),"")</f>
        <v>0</v>
      </c>
      <c r="AO58" s="94">
        <f>IF(COUNT(J59:P59)=0,(COUNTIF(J59:P59,"休日")),"")</f>
        <v>0</v>
      </c>
      <c r="AP58" s="169">
        <f>IFERROR(IF(COUNTA(J59:P59)=0,0,IF(COUNTA(J59:P59)&lt;7,$F$152,IF(BP59&gt;0.284,$F$148,$F$149))),0)</f>
        <v>0</v>
      </c>
      <c r="AQ58" s="93">
        <f>IF(COUNT(Q58:W58)=0,+(COUNTIF(Q58:W58,"作業"))+(COUNTIF(Q58:W58,"休日")),"")</f>
        <v>0</v>
      </c>
      <c r="AR58" s="94">
        <f>IF(+COUNT(Q58:W58)=0,(COUNTIF(Q58:W58,"休日")),"")</f>
        <v>0</v>
      </c>
      <c r="AS58" s="212">
        <f>IFERROR(IF(COUNTA(Q58:W58)=0,0,IF(COUNTA(Q58:W58)&lt;7,$F$152,IF(BQ59&gt;0.284,$F$150,$F$151))),0)</f>
        <v>0</v>
      </c>
      <c r="AT58" s="117">
        <f>IF(COUNT(Q59:W59)=0,+(COUNTIF(Q59:W59,"作業"))+(COUNTIF(Q59:W59,"休日")),"")</f>
        <v>0</v>
      </c>
      <c r="AU58" s="94">
        <f>IF(COUNT(Q59:W59)=0,(COUNTIF(Q59:W59,"休日")),"")</f>
        <v>0</v>
      </c>
      <c r="AV58" s="169">
        <f>IFERROR(IF(COUNTA(Q59:W59)=0,0,IF(COUNTA(Q59:W59)&lt;7,$F$152,IF(BR59&gt;0.284,$F$148,$F$149))),0)</f>
        <v>0</v>
      </c>
      <c r="AW58" s="93">
        <f>IF(COUNT(X58:AD58)=0,+(COUNTIF(X58:AD58,"作業"))+(COUNTIF(X58:AD58,"休日")),"")</f>
        <v>0</v>
      </c>
      <c r="AX58" s="94">
        <f>IF(+COUNT(X58:AD58)=0,(COUNTIF(X58:AD58,"休日")),"")</f>
        <v>0</v>
      </c>
      <c r="AY58" s="186">
        <f>IFERROR(IF(COUNTA(X58:AD58)=0,0,IF(COUNTA(X58:AD58)&lt;7,$F$152,IF(BS59&gt;0.284,$F$150,$F$151))),0)</f>
        <v>0</v>
      </c>
      <c r="AZ58" s="95">
        <f>IF(COUNT(X59:AD59)=0,+(COUNTIF(X59:AD59,"作業"))+(COUNTIF(X59:AD59,"休日")),"")</f>
        <v>0</v>
      </c>
      <c r="BA58" s="94">
        <f>IF(COUNT(X59:AD59)=0,(COUNTIF(X59:AD59,"休日")),"")</f>
        <v>0</v>
      </c>
      <c r="BB58" s="212">
        <f>IFERROR(IF(COUNTA(X59:AD59)=0,0,IF(COUNTA(X59:AD59)&lt;7,$F$152,IF(BT59&gt;0.284,$F$148,$F$149))),0)</f>
        <v>0</v>
      </c>
      <c r="BC58" s="131">
        <f>IF(COUNT(C58:AD58)=0,+(COUNTIF(C58:AD58,"作業"))+(COUNTIF(C58:AD58,"休日")),"")</f>
        <v>0</v>
      </c>
      <c r="BD58" s="94">
        <f>IF(+COUNT(C58:AD58)=0,(COUNTIF(C58:AD58,"休日")),"")</f>
        <v>0</v>
      </c>
      <c r="BE58" s="186">
        <f>IFERROR(IF(COUNTA(C58:AD58)=0,0,IF(COUNTA(C58:AD58)&lt;28,$F$152,IF(BU59&gt;0.284,$F$150,$F$151))),0)</f>
        <v>0</v>
      </c>
      <c r="BF58" s="95">
        <f>IF(COUNT(C59:AD59)=0,+(COUNTIF(C59:AD59,"作業"))+(COUNTIF(C59:AD59,"休日")),"")</f>
        <v>0</v>
      </c>
      <c r="BG58" s="94">
        <f>IF(COUNT(C59:AD59)=0,(COUNTIF(C59:AD59,"休日")),"")</f>
        <v>0</v>
      </c>
      <c r="BH58" s="246">
        <f>IFERROR(IF(COUNTA(C59:AD59)=0,0,IF(COUNTA(C59:AD59)&lt;28,$F$152,IF(BV59&gt;0.284,$F$148,$F$149))),0)</f>
        <v>0</v>
      </c>
      <c r="BI58" s="115"/>
      <c r="BJ58" s="115"/>
      <c r="BL58" s="37"/>
      <c r="BM58" s="31"/>
      <c r="BN58" s="31"/>
      <c r="BY58" s="36">
        <f>IFERROR(VLOOKUP(BY169,DAY!$A$2:$E$744,5,0),0)</f>
        <v>0</v>
      </c>
    </row>
    <row r="59" spans="1:77" ht="29.25" customHeight="1" thickBot="1" x14ac:dyDescent="0.5">
      <c r="A59" s="193"/>
      <c r="B59" s="92" t="s">
        <v>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71">
        <f>IFERROR(BM59,0)</f>
        <v>0</v>
      </c>
      <c r="AF59" s="168"/>
      <c r="AG59" s="213"/>
      <c r="AH59" s="167">
        <f>IFERROR(BN59,0)</f>
        <v>0</v>
      </c>
      <c r="AI59" s="168"/>
      <c r="AJ59" s="170"/>
      <c r="AK59" s="171">
        <f>IFERROR(BO59,0)</f>
        <v>0</v>
      </c>
      <c r="AL59" s="168"/>
      <c r="AM59" s="187"/>
      <c r="AN59" s="188">
        <f>IFERROR(BP59,0)</f>
        <v>0</v>
      </c>
      <c r="AO59" s="168"/>
      <c r="AP59" s="170"/>
      <c r="AQ59" s="171">
        <f>IFERROR(BQ59,0)</f>
        <v>0</v>
      </c>
      <c r="AR59" s="168"/>
      <c r="AS59" s="213"/>
      <c r="AT59" s="167">
        <f>IFERROR(BR59,0)</f>
        <v>0</v>
      </c>
      <c r="AU59" s="168"/>
      <c r="AV59" s="170"/>
      <c r="AW59" s="171">
        <f>IFERROR(BS59,0)</f>
        <v>0</v>
      </c>
      <c r="AX59" s="168"/>
      <c r="AY59" s="187"/>
      <c r="AZ59" s="188">
        <f>IFERROR(BT59,0)</f>
        <v>0</v>
      </c>
      <c r="BA59" s="168"/>
      <c r="BB59" s="213"/>
      <c r="BC59" s="248">
        <f>IFERROR(BU59,0)</f>
        <v>0</v>
      </c>
      <c r="BD59" s="168"/>
      <c r="BE59" s="187"/>
      <c r="BF59" s="188">
        <f>IFERROR(BV59,0)</f>
        <v>0</v>
      </c>
      <c r="BG59" s="168"/>
      <c r="BH59" s="247"/>
      <c r="BI59" s="115"/>
      <c r="BJ59" s="115"/>
      <c r="BM59" s="42" t="e">
        <f>ROUND(AF58/AE58,3)</f>
        <v>#DIV/0!</v>
      </c>
      <c r="BN59" s="43" t="e">
        <f>ROUND(AI58/AH58,3)</f>
        <v>#DIV/0!</v>
      </c>
      <c r="BO59" s="42" t="e">
        <f>ROUND(AL58/AK58,3)</f>
        <v>#DIV/0!</v>
      </c>
      <c r="BP59" s="43" t="e">
        <f>ROUND(AO58/AN58,3)</f>
        <v>#DIV/0!</v>
      </c>
      <c r="BQ59" s="42" t="e">
        <f>ROUND(AR58/AQ58,3)</f>
        <v>#DIV/0!</v>
      </c>
      <c r="BR59" s="43" t="e">
        <f>ROUND(AU58/AT58,3)</f>
        <v>#DIV/0!</v>
      </c>
      <c r="BS59" s="42" t="e">
        <f>ROUND(AX58/AW58,3)</f>
        <v>#DIV/0!</v>
      </c>
      <c r="BT59" s="43" t="e">
        <f>ROUND(BA58/AZ58,3)</f>
        <v>#DIV/0!</v>
      </c>
      <c r="BU59" s="42" t="e">
        <f>ROUND(BD58/BC58,3)</f>
        <v>#DIV/0!</v>
      </c>
      <c r="BV59" s="43" t="e">
        <f>ROUND(BG58/BF58,3)</f>
        <v>#DIV/0!</v>
      </c>
      <c r="BY59" s="40">
        <f>IFERROR(VLOOKUP(BY169,DAY!$A$2:$E$744,6,0),0)</f>
        <v>0</v>
      </c>
    </row>
    <row r="60" spans="1:77" ht="27.75" customHeight="1" thickBot="1" x14ac:dyDescent="0.5">
      <c r="A60" s="191" t="s">
        <v>59</v>
      </c>
      <c r="B60" s="30" t="s">
        <v>0</v>
      </c>
      <c r="C60" s="74">
        <f>IFERROR(VLOOKUP(C169,DAY!$A$2:$E$3000,2,0),0)</f>
        <v>1</v>
      </c>
      <c r="D60" s="74">
        <f>IFERROR(VLOOKUP(D169,DAY!$A$2:$E$744,2,0),0)</f>
        <v>1</v>
      </c>
      <c r="E60" s="74">
        <f>IFERROR(VLOOKUP(E169,DAY!$A$2:$E$744,2,0),0)</f>
        <v>1</v>
      </c>
      <c r="F60" s="74">
        <f>IFERROR(VLOOKUP(F169,DAY!$A$2:$E$744,2,0),0)</f>
        <v>1</v>
      </c>
      <c r="G60" s="74">
        <f>IFERROR(VLOOKUP(G169,DAY!$A$2:$E$744,2,0),0)</f>
        <v>1</v>
      </c>
      <c r="H60" s="74">
        <f>IFERROR(VLOOKUP(H169,DAY!$A$2:$E$744,2,0),0)</f>
        <v>1</v>
      </c>
      <c r="I60" s="74">
        <f>IFERROR(VLOOKUP(I169,DAY!$A$2:$E$744,2,0),0)</f>
        <v>1</v>
      </c>
      <c r="J60" s="74">
        <f>IFERROR(VLOOKUP(J169,DAY!$A$2:$E$744,2,0),0)</f>
        <v>1</v>
      </c>
      <c r="K60" s="74">
        <f>IFERROR(VLOOKUP(K169,DAY!$A$2:$E$744,2,0),0)</f>
        <v>1</v>
      </c>
      <c r="L60" s="74">
        <f>IFERROR(VLOOKUP(L169,DAY!$A$2:$E$744,2,0),0)</f>
        <v>1</v>
      </c>
      <c r="M60" s="74">
        <f>IFERROR(VLOOKUP(M169,DAY!$A$2:$E$744,2,0),0)</f>
        <v>1</v>
      </c>
      <c r="N60" s="74">
        <f>IFERROR(VLOOKUP(N169,DAY!$A$2:$E$744,2,0),0)</f>
        <v>1</v>
      </c>
      <c r="O60" s="74">
        <f>IFERROR(VLOOKUP(O169,DAY!$A$2:$E$744,2,0),0)</f>
        <v>1</v>
      </c>
      <c r="P60" s="74">
        <f>IFERROR(VLOOKUP(P169,DAY!$A$2:$E$744,2,0),0)</f>
        <v>1</v>
      </c>
      <c r="Q60" s="74">
        <f>IFERROR(VLOOKUP(Q169,DAY!$A$2:$E$744,2,0),0)</f>
        <v>1</v>
      </c>
      <c r="R60" s="74">
        <f>IFERROR(VLOOKUP(R169,DAY!$A$2:$E$744,2,0),0)</f>
        <v>1</v>
      </c>
      <c r="S60" s="74">
        <f>IFERROR(VLOOKUP(S169,DAY!$A$2:$E$744,2,0),0)</f>
        <v>1</v>
      </c>
      <c r="T60" s="74">
        <f>IFERROR(VLOOKUP(T169,DAY!$A$2:$E$744,2,0),0)</f>
        <v>1</v>
      </c>
      <c r="U60" s="74">
        <f>IFERROR(VLOOKUP(U169,DAY!$A$2:$E$744,2,0),0)</f>
        <v>1</v>
      </c>
      <c r="V60" s="74">
        <f>IFERROR(VLOOKUP(V169,DAY!$A$2:$E$744,2,0),0)</f>
        <v>2</v>
      </c>
      <c r="W60" s="74">
        <f>IFERROR(VLOOKUP(W169,DAY!$A$2:$E$744,2,0),0)</f>
        <v>2</v>
      </c>
      <c r="X60" s="74">
        <f>IFERROR(VLOOKUP(X169,DAY!$A$2:$E$744,2,0),0)</f>
        <v>2</v>
      </c>
      <c r="Y60" s="74">
        <f>IFERROR(VLOOKUP(Y169,DAY!$A$2:$E$744,2,0),0)</f>
        <v>2</v>
      </c>
      <c r="Z60" s="74">
        <f>IFERROR(VLOOKUP(Z169,DAY!$A$2:$E$744,2,0),0)</f>
        <v>2</v>
      </c>
      <c r="AA60" s="74">
        <f>IFERROR(VLOOKUP(AA169,DAY!$A$2:$E$744,2,0),0)</f>
        <v>2</v>
      </c>
      <c r="AB60" s="74">
        <f>IFERROR(VLOOKUP(AB169,DAY!$A$2:$E$744,2,0),0)</f>
        <v>2</v>
      </c>
      <c r="AC60" s="74">
        <f>IFERROR(VLOOKUP(AC169,DAY!$A$2:$E$744,2,0),0)</f>
        <v>2</v>
      </c>
      <c r="AD60" s="74">
        <f>IFERROR(VLOOKUP(AD169,DAY!$A$2:$E$744,2,0),0)</f>
        <v>2</v>
      </c>
      <c r="AE60" s="189" t="s">
        <v>11</v>
      </c>
      <c r="AF60" s="190" t="s">
        <v>12</v>
      </c>
      <c r="AG60" s="180" t="s">
        <v>74</v>
      </c>
      <c r="AH60" s="182" t="s">
        <v>11</v>
      </c>
      <c r="AI60" s="174" t="s">
        <v>13</v>
      </c>
      <c r="AJ60" s="184" t="s">
        <v>74</v>
      </c>
      <c r="AK60" s="189" t="s">
        <v>11</v>
      </c>
      <c r="AL60" s="190" t="s">
        <v>12</v>
      </c>
      <c r="AM60" s="176" t="s">
        <v>74</v>
      </c>
      <c r="AN60" s="178" t="s">
        <v>11</v>
      </c>
      <c r="AO60" s="174" t="s">
        <v>13</v>
      </c>
      <c r="AP60" s="184" t="s">
        <v>74</v>
      </c>
      <c r="AQ60" s="189" t="s">
        <v>11</v>
      </c>
      <c r="AR60" s="190" t="s">
        <v>12</v>
      </c>
      <c r="AS60" s="180" t="s">
        <v>74</v>
      </c>
      <c r="AT60" s="182" t="s">
        <v>11</v>
      </c>
      <c r="AU60" s="174" t="s">
        <v>13</v>
      </c>
      <c r="AV60" s="184" t="s">
        <v>74</v>
      </c>
      <c r="AW60" s="189" t="s">
        <v>11</v>
      </c>
      <c r="AX60" s="190" t="s">
        <v>12</v>
      </c>
      <c r="AY60" s="176" t="s">
        <v>74</v>
      </c>
      <c r="AZ60" s="178" t="s">
        <v>11</v>
      </c>
      <c r="BA60" s="174" t="s">
        <v>13</v>
      </c>
      <c r="BB60" s="180" t="s">
        <v>74</v>
      </c>
      <c r="BC60" s="249" t="s">
        <v>11</v>
      </c>
      <c r="BD60" s="190" t="s">
        <v>12</v>
      </c>
      <c r="BE60" s="176" t="s">
        <v>74</v>
      </c>
      <c r="BF60" s="178" t="s">
        <v>11</v>
      </c>
      <c r="BG60" s="174" t="s">
        <v>13</v>
      </c>
      <c r="BH60" s="251" t="s">
        <v>74</v>
      </c>
      <c r="BI60" s="115"/>
      <c r="BJ60" s="115"/>
      <c r="BK60" s="37"/>
      <c r="BM60" s="31"/>
      <c r="BN60" s="31"/>
      <c r="BY60" s="45">
        <f>IFERROR(VLOOKUP(BY169,DAY!$A$2:$E$744,7,0),0)</f>
        <v>0</v>
      </c>
    </row>
    <row r="61" spans="1:77" ht="27.75" customHeight="1" x14ac:dyDescent="0.45">
      <c r="A61" s="192"/>
      <c r="B61" s="32" t="s">
        <v>1</v>
      </c>
      <c r="C61" s="75">
        <f>IFERROR(VLOOKUP(C169,DAY!$A$2:$E$3000,3,0),0)</f>
        <v>13</v>
      </c>
      <c r="D61" s="75">
        <f>IFERROR(VLOOKUP(D169,DAY!$A$2:$E$744,3,0),0)</f>
        <v>14</v>
      </c>
      <c r="E61" s="75">
        <f>IFERROR(VLOOKUP(E169,DAY!$A$2:$E$744,3,0),0)</f>
        <v>15</v>
      </c>
      <c r="F61" s="75">
        <f>IFERROR(VLOOKUP(F169,DAY!$A$2:$E$744,3,0),0)</f>
        <v>16</v>
      </c>
      <c r="G61" s="75">
        <f>IFERROR(VLOOKUP(G169,DAY!$A$2:$E$744,3,0),0)</f>
        <v>17</v>
      </c>
      <c r="H61" s="75">
        <f>IFERROR(VLOOKUP(H169,DAY!$A$2:$E$744,3,0),0)</f>
        <v>18</v>
      </c>
      <c r="I61" s="75">
        <f>IFERROR(VLOOKUP(I169,DAY!$A$2:$E$744,3,0),0)</f>
        <v>19</v>
      </c>
      <c r="J61" s="75">
        <f>IFERROR(VLOOKUP(J169,DAY!$A$2:$E$744,3,0),0)</f>
        <v>20</v>
      </c>
      <c r="K61" s="75">
        <f>IFERROR(VLOOKUP(K169,DAY!$A$2:$E$744,3,0),0)</f>
        <v>21</v>
      </c>
      <c r="L61" s="75">
        <f>IFERROR(VLOOKUP(L169,DAY!$A$2:$E$744,3,0),0)</f>
        <v>22</v>
      </c>
      <c r="M61" s="75">
        <f>IFERROR(VLOOKUP(M169,DAY!$A$2:$E$744,3,0),0)</f>
        <v>23</v>
      </c>
      <c r="N61" s="75">
        <f>IFERROR(VLOOKUP(N169,DAY!$A$2:$E$744,3,0),0)</f>
        <v>24</v>
      </c>
      <c r="O61" s="75">
        <f>IFERROR(VLOOKUP(O169,DAY!$A$2:$E$744,3,0),0)</f>
        <v>25</v>
      </c>
      <c r="P61" s="75">
        <f>IFERROR(VLOOKUP(P169,DAY!$A$2:$E$744,3,0),0)</f>
        <v>26</v>
      </c>
      <c r="Q61" s="75">
        <f>IFERROR(VLOOKUP(Q169,DAY!$A$2:$E$744,3,0),0)</f>
        <v>27</v>
      </c>
      <c r="R61" s="75">
        <f>IFERROR(VLOOKUP(R169,DAY!$A$2:$E$744,3,0),0)</f>
        <v>28</v>
      </c>
      <c r="S61" s="75">
        <f>IFERROR(VLOOKUP(S169,DAY!$A$2:$E$744,3,0),0)</f>
        <v>29</v>
      </c>
      <c r="T61" s="75">
        <f>IFERROR(VLOOKUP(T169,DAY!$A$2:$E$744,3,0),0)</f>
        <v>30</v>
      </c>
      <c r="U61" s="75">
        <f>IFERROR(VLOOKUP(U169,DAY!$A$2:$E$744,3,0),0)</f>
        <v>31</v>
      </c>
      <c r="V61" s="75">
        <f>IFERROR(VLOOKUP(V169,DAY!$A$2:$E$744,3,0),0)</f>
        <v>1</v>
      </c>
      <c r="W61" s="75">
        <f>IFERROR(VLOOKUP(W169,DAY!$A$2:$E$744,3,0),0)</f>
        <v>2</v>
      </c>
      <c r="X61" s="75">
        <f>IFERROR(VLOOKUP(X169,DAY!$A$2:$E$744,3,0),0)</f>
        <v>3</v>
      </c>
      <c r="Y61" s="75">
        <f>IFERROR(VLOOKUP(Y169,DAY!$A$2:$E$744,3,0),0)</f>
        <v>4</v>
      </c>
      <c r="Z61" s="75">
        <f>IFERROR(VLOOKUP(Z169,DAY!$A$2:$E$744,3,0),0)</f>
        <v>5</v>
      </c>
      <c r="AA61" s="75">
        <f>IFERROR(VLOOKUP(AA169,DAY!$A$2:$E$744,3,0),0)</f>
        <v>6</v>
      </c>
      <c r="AB61" s="75">
        <f>IFERROR(VLOOKUP(AB169,DAY!$A$2:$E$744,3,0),0)</f>
        <v>7</v>
      </c>
      <c r="AC61" s="75">
        <f>IFERROR(VLOOKUP(AC169,DAY!$A$2:$E$744,3,0),0)</f>
        <v>8</v>
      </c>
      <c r="AD61" s="76">
        <f>IFERROR(VLOOKUP(AD169,DAY!$A$2:$E$744,3,0),0)</f>
        <v>9</v>
      </c>
      <c r="AE61" s="173"/>
      <c r="AF61" s="175"/>
      <c r="AG61" s="180"/>
      <c r="AH61" s="183"/>
      <c r="AI61" s="175"/>
      <c r="AJ61" s="184"/>
      <c r="AK61" s="173"/>
      <c r="AL61" s="175"/>
      <c r="AM61" s="176"/>
      <c r="AN61" s="179"/>
      <c r="AO61" s="175"/>
      <c r="AP61" s="184"/>
      <c r="AQ61" s="173"/>
      <c r="AR61" s="175"/>
      <c r="AS61" s="180"/>
      <c r="AT61" s="183"/>
      <c r="AU61" s="175"/>
      <c r="AV61" s="184"/>
      <c r="AW61" s="173"/>
      <c r="AX61" s="175"/>
      <c r="AY61" s="176"/>
      <c r="AZ61" s="179"/>
      <c r="BA61" s="175"/>
      <c r="BB61" s="180"/>
      <c r="BC61" s="250"/>
      <c r="BD61" s="175"/>
      <c r="BE61" s="176"/>
      <c r="BF61" s="179"/>
      <c r="BG61" s="175"/>
      <c r="BH61" s="251"/>
      <c r="BI61" s="115"/>
      <c r="BJ61" s="115"/>
      <c r="BM61" s="31"/>
      <c r="BN61" s="31"/>
      <c r="BY61" s="89">
        <f>IFERROR(VLOOKUP(BY170,DAY!$A$2:$E$744,2,0),0)</f>
        <v>0</v>
      </c>
    </row>
    <row r="62" spans="1:77" ht="27.75" customHeight="1" x14ac:dyDescent="0.45">
      <c r="A62" s="192"/>
      <c r="B62" s="35" t="s">
        <v>2</v>
      </c>
      <c r="C62" s="77" t="str">
        <f>IFERROR(VLOOKUP(C169,DAY!$A$2:$E$3000,4,0),0)</f>
        <v>火</v>
      </c>
      <c r="D62" s="77" t="str">
        <f>IFERROR(VLOOKUP(D169,DAY!$A$2:$E$3000,4,0),0)</f>
        <v>水</v>
      </c>
      <c r="E62" s="77" t="str">
        <f>IFERROR(VLOOKUP(E169,DAY!$A$2:$E$3000,4,0),0)</f>
        <v>木</v>
      </c>
      <c r="F62" s="77" t="str">
        <f>IFERROR(VLOOKUP(F169,DAY!$A$2:$E$3000,4,0),0)</f>
        <v>金</v>
      </c>
      <c r="G62" s="77" t="str">
        <f>IFERROR(VLOOKUP(G169,DAY!$A$2:$E$3000,4,0),0)</f>
        <v>土</v>
      </c>
      <c r="H62" s="77" t="str">
        <f>IFERROR(VLOOKUP(H169,DAY!$A$2:$E$3000,4,0),0)</f>
        <v>日</v>
      </c>
      <c r="I62" s="77" t="str">
        <f>IFERROR(VLOOKUP(I169,DAY!$A$2:$E$3000,4,0),0)</f>
        <v>月</v>
      </c>
      <c r="J62" s="77" t="str">
        <f>IFERROR(VLOOKUP(J169,DAY!$A$2:$E$3000,4,0),0)</f>
        <v>火</v>
      </c>
      <c r="K62" s="77" t="str">
        <f>IFERROR(VLOOKUP(K169,DAY!$A$2:$E$3000,4,0),0)</f>
        <v>水</v>
      </c>
      <c r="L62" s="77" t="str">
        <f>IFERROR(VLOOKUP(L169,DAY!$A$2:$E$3000,4,0),0)</f>
        <v>木</v>
      </c>
      <c r="M62" s="77" t="str">
        <f>IFERROR(VLOOKUP(M169,DAY!$A$2:$E$3000,4,0),0)</f>
        <v>金</v>
      </c>
      <c r="N62" s="77" t="str">
        <f>IFERROR(VLOOKUP(N169,DAY!$A$2:$E$3000,4,0),0)</f>
        <v>土</v>
      </c>
      <c r="O62" s="77" t="str">
        <f>IFERROR(VLOOKUP(O169,DAY!$A$2:$E$3000,4,0),0)</f>
        <v>日</v>
      </c>
      <c r="P62" s="77" t="str">
        <f>IFERROR(VLOOKUP(P169,DAY!$A$2:$E$3000,4,0),0)</f>
        <v>月</v>
      </c>
      <c r="Q62" s="77" t="str">
        <f>IFERROR(VLOOKUP(Q169,DAY!$A$2:$E$3000,4,0),0)</f>
        <v>火</v>
      </c>
      <c r="R62" s="77" t="str">
        <f>IFERROR(VLOOKUP(R169,DAY!$A$2:$E$3000,4,0),0)</f>
        <v>水</v>
      </c>
      <c r="S62" s="77" t="str">
        <f>IFERROR(VLOOKUP(S169,DAY!$A$2:$E$3000,4,0),0)</f>
        <v>木</v>
      </c>
      <c r="T62" s="77" t="str">
        <f>IFERROR(VLOOKUP(T169,DAY!$A$2:$E$3000,4,0),0)</f>
        <v>金</v>
      </c>
      <c r="U62" s="77" t="str">
        <f>IFERROR(VLOOKUP(U169,DAY!$A$2:$E$3000,4,0),0)</f>
        <v>土</v>
      </c>
      <c r="V62" s="77" t="str">
        <f>IFERROR(VLOOKUP(V169,DAY!$A$2:$E$3000,4,0),0)</f>
        <v>日</v>
      </c>
      <c r="W62" s="77" t="str">
        <f>IFERROR(VLOOKUP(W169,DAY!$A$2:$E$3000,4,0),0)</f>
        <v>月</v>
      </c>
      <c r="X62" s="77" t="str">
        <f>IFERROR(VLOOKUP(X169,DAY!$A$2:$E$3000,4,0),0)</f>
        <v>火</v>
      </c>
      <c r="Y62" s="77" t="str">
        <f>IFERROR(VLOOKUP(Y169,DAY!$A$2:$E$3000,4,0),0)</f>
        <v>水</v>
      </c>
      <c r="Z62" s="77" t="str">
        <f>IFERROR(VLOOKUP(Z169,DAY!$A$2:$E$3000,4,0),0)</f>
        <v>木</v>
      </c>
      <c r="AA62" s="77" t="str">
        <f>IFERROR(VLOOKUP(AA169,DAY!$A$2:$E$3000,4,0),0)</f>
        <v>金</v>
      </c>
      <c r="AB62" s="77" t="str">
        <f>IFERROR(VLOOKUP(AB169,DAY!$A$2:$E$3000,4,0),0)</f>
        <v>土</v>
      </c>
      <c r="AC62" s="77" t="str">
        <f>IFERROR(VLOOKUP(AC169,DAY!$A$2:$E$3000,4,0),0)</f>
        <v>日</v>
      </c>
      <c r="AD62" s="77" t="str">
        <f>IFERROR(VLOOKUP(AD169,DAY!$A$2:$E$3000,4,0),0)</f>
        <v>月</v>
      </c>
      <c r="AE62" s="173"/>
      <c r="AF62" s="175"/>
      <c r="AG62" s="180"/>
      <c r="AH62" s="183"/>
      <c r="AI62" s="175"/>
      <c r="AJ62" s="184"/>
      <c r="AK62" s="173"/>
      <c r="AL62" s="175"/>
      <c r="AM62" s="176"/>
      <c r="AN62" s="179"/>
      <c r="AO62" s="175"/>
      <c r="AP62" s="184"/>
      <c r="AQ62" s="173"/>
      <c r="AR62" s="175"/>
      <c r="AS62" s="180"/>
      <c r="AT62" s="183"/>
      <c r="AU62" s="175"/>
      <c r="AV62" s="184"/>
      <c r="AW62" s="173"/>
      <c r="AX62" s="175"/>
      <c r="AY62" s="176"/>
      <c r="AZ62" s="179"/>
      <c r="BA62" s="175"/>
      <c r="BB62" s="180"/>
      <c r="BC62" s="250"/>
      <c r="BD62" s="175"/>
      <c r="BE62" s="176"/>
      <c r="BF62" s="179"/>
      <c r="BG62" s="175"/>
      <c r="BH62" s="251"/>
      <c r="BI62" s="115"/>
      <c r="BJ62" s="115"/>
      <c r="BM62" s="31"/>
      <c r="BN62" s="31"/>
      <c r="BY62" s="34">
        <f>IFERROR(VLOOKUP(BY170,DAY!$A$2:$E$744,3,0),0)</f>
        <v>0</v>
      </c>
    </row>
    <row r="63" spans="1:77" ht="88.5" customHeight="1" x14ac:dyDescent="0.45">
      <c r="A63" s="192"/>
      <c r="B63" s="36" t="s">
        <v>3</v>
      </c>
      <c r="C63" s="78" t="str">
        <f>IFERROR(VLOOKUP(C169,DAY!$A$2:$E$3000,5,0),0)</f>
        <v/>
      </c>
      <c r="D63" s="78" t="str">
        <f>IFERROR(VLOOKUP(D169,DAY!$A$2:$E$3000,5,0),0)</f>
        <v/>
      </c>
      <c r="E63" s="78" t="str">
        <f>IFERROR(VLOOKUP(E169,DAY!$A$2:$E$3000,5,0),0)</f>
        <v/>
      </c>
      <c r="F63" s="78" t="str">
        <f>IFERROR(VLOOKUP(F169,DAY!$A$2:$E$3000,5,0),0)</f>
        <v/>
      </c>
      <c r="G63" s="78" t="str">
        <f>IFERROR(VLOOKUP(G169,DAY!$A$2:$E$3000,5,0),0)</f>
        <v/>
      </c>
      <c r="H63" s="78" t="str">
        <f>IFERROR(VLOOKUP(H169,DAY!$A$2:$E$3000,5,0),0)</f>
        <v/>
      </c>
      <c r="I63" s="78" t="str">
        <f>IFERROR(VLOOKUP(I169,DAY!$A$2:$E$3000,5,0),0)</f>
        <v/>
      </c>
      <c r="J63" s="78" t="str">
        <f>IFERROR(VLOOKUP(J169,DAY!$A$2:$E$3000,5,0),0)</f>
        <v/>
      </c>
      <c r="K63" s="78" t="str">
        <f>IFERROR(VLOOKUP(K169,DAY!$A$2:$E$3000,5,0),0)</f>
        <v/>
      </c>
      <c r="L63" s="78" t="str">
        <f>IFERROR(VLOOKUP(L169,DAY!$A$2:$E$3000,5,0),0)</f>
        <v/>
      </c>
      <c r="M63" s="78" t="str">
        <f>IFERROR(VLOOKUP(M169,DAY!$A$2:$E$3000,5,0),0)</f>
        <v/>
      </c>
      <c r="N63" s="78" t="str">
        <f>IFERROR(VLOOKUP(N169,DAY!$A$2:$E$3000,5,0),0)</f>
        <v/>
      </c>
      <c r="O63" s="78" t="str">
        <f>IFERROR(VLOOKUP(O169,DAY!$A$2:$E$3000,5,0),0)</f>
        <v/>
      </c>
      <c r="P63" s="78" t="str">
        <f>IFERROR(VLOOKUP(P169,DAY!$A$2:$E$3000,5,0),0)</f>
        <v/>
      </c>
      <c r="Q63" s="78" t="str">
        <f>IFERROR(VLOOKUP(Q169,DAY!$A$2:$E$3000,5,0),0)</f>
        <v/>
      </c>
      <c r="R63" s="78" t="str">
        <f>IFERROR(VLOOKUP(R169,DAY!$A$2:$E$3000,5,0),0)</f>
        <v/>
      </c>
      <c r="S63" s="78" t="str">
        <f>IFERROR(VLOOKUP(S169,DAY!$A$2:$E$3000,5,0),0)</f>
        <v/>
      </c>
      <c r="T63" s="78" t="str">
        <f>IFERROR(VLOOKUP(T169,DAY!$A$2:$E$3000,5,0),0)</f>
        <v/>
      </c>
      <c r="U63" s="78" t="str">
        <f>IFERROR(VLOOKUP(U169,DAY!$A$2:$E$3000,5,0),0)</f>
        <v/>
      </c>
      <c r="V63" s="78" t="str">
        <f>IFERROR(VLOOKUP(V169,DAY!$A$2:$E$3000,5,0),0)</f>
        <v/>
      </c>
      <c r="W63" s="78" t="str">
        <f>IFERROR(VLOOKUP(W169,DAY!$A$2:$E$3000,5,0),0)</f>
        <v/>
      </c>
      <c r="X63" s="78" t="str">
        <f>IFERROR(VLOOKUP(X169,DAY!$A$2:$E$3000,5,0),0)</f>
        <v/>
      </c>
      <c r="Y63" s="78" t="str">
        <f>IFERROR(VLOOKUP(Y169,DAY!$A$2:$E$3000,5,0),0)</f>
        <v/>
      </c>
      <c r="Z63" s="78" t="str">
        <f>IFERROR(VLOOKUP(Z169,DAY!$A$2:$E$3000,5,0),0)</f>
        <v/>
      </c>
      <c r="AA63" s="78" t="str">
        <f>IFERROR(VLOOKUP(AA169,DAY!$A$2:$E$3000,5,0),0)</f>
        <v/>
      </c>
      <c r="AB63" s="78" t="str">
        <f>IFERROR(VLOOKUP(AB169,DAY!$A$2:$E$3000,5,0),0)</f>
        <v/>
      </c>
      <c r="AC63" s="78" t="str">
        <f>IFERROR(VLOOKUP(AC169,DAY!$A$2:$E$3000,5,0),0)</f>
        <v/>
      </c>
      <c r="AD63" s="78" t="str">
        <f>IFERROR(VLOOKUP(AD169,DAY!$A$2:$E$3000,5,0),0)</f>
        <v/>
      </c>
      <c r="AE63" s="173"/>
      <c r="AF63" s="175"/>
      <c r="AG63" s="181"/>
      <c r="AH63" s="183"/>
      <c r="AI63" s="175"/>
      <c r="AJ63" s="185"/>
      <c r="AK63" s="173"/>
      <c r="AL63" s="175"/>
      <c r="AM63" s="177"/>
      <c r="AN63" s="179"/>
      <c r="AO63" s="175"/>
      <c r="AP63" s="185"/>
      <c r="AQ63" s="173"/>
      <c r="AR63" s="175"/>
      <c r="AS63" s="181"/>
      <c r="AT63" s="183"/>
      <c r="AU63" s="175"/>
      <c r="AV63" s="185"/>
      <c r="AW63" s="173"/>
      <c r="AX63" s="175"/>
      <c r="AY63" s="177"/>
      <c r="AZ63" s="179"/>
      <c r="BA63" s="175"/>
      <c r="BB63" s="181"/>
      <c r="BC63" s="250"/>
      <c r="BD63" s="175"/>
      <c r="BE63" s="177"/>
      <c r="BF63" s="179"/>
      <c r="BG63" s="175"/>
      <c r="BH63" s="252"/>
      <c r="BI63" s="115"/>
      <c r="BJ63" s="115"/>
      <c r="BM63" s="38"/>
      <c r="BN63" s="38"/>
      <c r="BY63" s="34">
        <f>IFERROR(VLOOKUP(BY170,DAY!$A$2:$E$744,4,0),0)</f>
        <v>0</v>
      </c>
    </row>
    <row r="64" spans="1:77" ht="27.75" customHeight="1" x14ac:dyDescent="0.45">
      <c r="A64" s="192"/>
      <c r="B64" s="91" t="s">
        <v>4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93">
        <f>IF(COUNT(C64:I64)=0,+(COUNTIF(C64:I64,"作業"))+(COUNTIF(C64:I64,"休日")),"")</f>
        <v>0</v>
      </c>
      <c r="AF64" s="94">
        <f>IF(+COUNT(C64:I64)=0,(COUNTIF(C64:I64,"休日")),"")</f>
        <v>0</v>
      </c>
      <c r="AG64" s="212">
        <f>IFERROR(IF(COUNTA(C64:I64)=0,0,IF(COUNTA(C64:I64)&lt;7,$F$152,IF(BM65&gt;0.284,$F$150,$F$151))),0)</f>
        <v>0</v>
      </c>
      <c r="AH64" s="117">
        <f>IF(COUNT(C65:I65)=0,+(COUNTIF(C65:I65,"作業"))+(COUNTIF(C65:I65,"休日")),"")</f>
        <v>0</v>
      </c>
      <c r="AI64" s="94">
        <f>IF(COUNT(C65:I65)=0,(COUNTIF(C65:I65,"休日")),"")</f>
        <v>0</v>
      </c>
      <c r="AJ64" s="169">
        <f>IFERROR(IF(COUNTA(C65:I65)=0,0,IF(COUNTA(C65:I65)&lt;7,$F$152,IF(BN65&gt;0.284,$F$148,$F$149))),0)</f>
        <v>0</v>
      </c>
      <c r="AK64" s="93">
        <f>IF(COUNT(J64:P64)=0,+(COUNTIF(J64:P64,"作業"))+(COUNTIF(J64:P64,"休日")),"")</f>
        <v>0</v>
      </c>
      <c r="AL64" s="94">
        <f>IF(+COUNT(J64:P64)=0,(COUNTIF(J64:P64,"休日")),"")</f>
        <v>0</v>
      </c>
      <c r="AM64" s="186">
        <f>IFERROR(IF(COUNTA(J64:P64)=0,0,IF(COUNTA(J64:P64)&lt;7,$F$152,IF(BO65&gt;0.284,$F$150,$F$151))),0)</f>
        <v>0</v>
      </c>
      <c r="AN64" s="95">
        <f>IF(COUNT(J65:P65)=0,+(COUNTIF(J65:P65,"作業"))+(COUNTIF(J65:P65,"休日")),"")</f>
        <v>0</v>
      </c>
      <c r="AO64" s="94">
        <f>IF(COUNT(J65:P65)=0,(COUNTIF(J65:P65,"休日")),"")</f>
        <v>0</v>
      </c>
      <c r="AP64" s="169">
        <f>IFERROR(IF(COUNTA(J65:P65)=0,0,IF(COUNTA(J65:P65)&lt;7,$F$152,IF(BP65&gt;0.284,$F$148,$F$149))),0)</f>
        <v>0</v>
      </c>
      <c r="AQ64" s="93">
        <f>IF(COUNT(Q64:W64)=0,+(COUNTIF(Q64:W64,"作業"))+(COUNTIF(Q64:W64,"休日")),"")</f>
        <v>0</v>
      </c>
      <c r="AR64" s="94">
        <f>IF(+COUNT(Q64:W64)=0,(COUNTIF(Q64:W64,"休日")),"")</f>
        <v>0</v>
      </c>
      <c r="AS64" s="212">
        <f>IFERROR(IF(COUNTA(Q64:W64)=0,0,IF(COUNTA(Q64:W64)&lt;7,$F$152,IF(BQ65&gt;0.284,$F$150,$F$151))),0)</f>
        <v>0</v>
      </c>
      <c r="AT64" s="117">
        <f>IF(COUNT(Q65:W65)=0,+(COUNTIF(Q65:W65,"作業"))+(COUNTIF(Q65:W65,"休日")),"")</f>
        <v>0</v>
      </c>
      <c r="AU64" s="94">
        <f>IF(COUNT(Q65:W65)=0,(COUNTIF(Q65:W65,"休日")),"")</f>
        <v>0</v>
      </c>
      <c r="AV64" s="169">
        <f>IFERROR(IF(COUNTA(Q65:W65)=0,0,IF(COUNTA(Q65:W65)&lt;7,$F$152,IF(BR65&gt;0.284,$F$148,$F$149))),0)</f>
        <v>0</v>
      </c>
      <c r="AW64" s="93">
        <f>IF(COUNT(X64:AD64)=0,+(COUNTIF(X64:AD64,"作業"))+(COUNTIF(X64:AD64,"休日")),"")</f>
        <v>0</v>
      </c>
      <c r="AX64" s="94">
        <f>IF(+COUNT(X64:AD64)=0,(COUNTIF(X64:AD64,"休日")),"")</f>
        <v>0</v>
      </c>
      <c r="AY64" s="186">
        <f>IFERROR(IF(COUNTA(X64:AD64)=0,0,IF(COUNTA(X64:AD64)&lt;7,$F$152,IF(BS65&gt;0.284,$F$150,$F$151))),0)</f>
        <v>0</v>
      </c>
      <c r="AZ64" s="95">
        <f>IF(COUNT(X65:AD65)=0,+(COUNTIF(X65:AD65,"作業"))+(COUNTIF(X65:AD65,"休日")),"")</f>
        <v>0</v>
      </c>
      <c r="BA64" s="94">
        <f>IF(COUNT(X65:AD65)=0,(COUNTIF(X65:AD65,"休日")),"")</f>
        <v>0</v>
      </c>
      <c r="BB64" s="212">
        <f>IFERROR(IF(COUNTA(X65:AD65)=0,0,IF(COUNTA(X65:AD65)&lt;7,$F$152,IF(BT65&gt;0.284,$F$148,$F$149))),0)</f>
        <v>0</v>
      </c>
      <c r="BC64" s="131">
        <f>IF(COUNT(C64:AD64)=0,+(COUNTIF(C64:AD64,"作業"))+(COUNTIF(C64:AD64,"休日")),"")</f>
        <v>0</v>
      </c>
      <c r="BD64" s="94">
        <f>IF(+COUNT(C64:AD64)=0,(COUNTIF(C64:AD64,"休日")),"")</f>
        <v>0</v>
      </c>
      <c r="BE64" s="186">
        <f>IFERROR(IF(COUNTA(C64:AD64)=0,0,IF(COUNTA(C64:AD64)&lt;28,$F$152,IF(BU65&gt;0.284,$F$150,$F$151))),0)</f>
        <v>0</v>
      </c>
      <c r="BF64" s="95">
        <f>IF(COUNT(C65:AD65)=0,+(COUNTIF(C65:AD65,"作業"))+(COUNTIF(C65:AD65,"休日")),"")</f>
        <v>0</v>
      </c>
      <c r="BG64" s="94">
        <f>IF(COUNT(C65:AD65)=0,(COUNTIF(C65:AD65,"休日")),"")</f>
        <v>0</v>
      </c>
      <c r="BH64" s="246">
        <f>IFERROR(IF(COUNTA(C65:AD65)=0,0,IF(COUNTA(C65:AD65)&lt;28,$F$152,IF(BV65&gt;0.284,$F$148,$F$149))),0)</f>
        <v>0</v>
      </c>
      <c r="BI64" s="115"/>
      <c r="BJ64" s="115"/>
      <c r="BL64" s="37"/>
      <c r="BM64" s="31"/>
      <c r="BN64" s="31"/>
      <c r="BY64" s="36">
        <f>IFERROR(VLOOKUP(BY170,DAY!$A$2:$E$744,5,0),0)</f>
        <v>0</v>
      </c>
    </row>
    <row r="65" spans="1:77" ht="27.75" customHeight="1" thickBot="1" x14ac:dyDescent="0.5">
      <c r="A65" s="193"/>
      <c r="B65" s="92" t="s">
        <v>5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71">
        <f>IFERROR(BM65,0)</f>
        <v>0</v>
      </c>
      <c r="AF65" s="168"/>
      <c r="AG65" s="213"/>
      <c r="AH65" s="167">
        <f>IFERROR(BN65,0)</f>
        <v>0</v>
      </c>
      <c r="AI65" s="168"/>
      <c r="AJ65" s="170"/>
      <c r="AK65" s="171">
        <f>IFERROR(BO65,0)</f>
        <v>0</v>
      </c>
      <c r="AL65" s="168"/>
      <c r="AM65" s="187"/>
      <c r="AN65" s="188">
        <f>IFERROR(BP65,0)</f>
        <v>0</v>
      </c>
      <c r="AO65" s="168"/>
      <c r="AP65" s="170"/>
      <c r="AQ65" s="171">
        <f>IFERROR(BQ65,0)</f>
        <v>0</v>
      </c>
      <c r="AR65" s="168"/>
      <c r="AS65" s="213"/>
      <c r="AT65" s="167">
        <f>IFERROR(BR65,0)</f>
        <v>0</v>
      </c>
      <c r="AU65" s="168"/>
      <c r="AV65" s="170"/>
      <c r="AW65" s="171">
        <f>IFERROR(BS65,0)</f>
        <v>0</v>
      </c>
      <c r="AX65" s="168"/>
      <c r="AY65" s="187"/>
      <c r="AZ65" s="188">
        <f>IFERROR(BT65,0)</f>
        <v>0</v>
      </c>
      <c r="BA65" s="168"/>
      <c r="BB65" s="213"/>
      <c r="BC65" s="248">
        <f>IFERROR(BU65,0)</f>
        <v>0</v>
      </c>
      <c r="BD65" s="168"/>
      <c r="BE65" s="187"/>
      <c r="BF65" s="188">
        <f>IFERROR(BV65,0)</f>
        <v>0</v>
      </c>
      <c r="BG65" s="168"/>
      <c r="BH65" s="247"/>
      <c r="BI65" s="115"/>
      <c r="BJ65" s="115"/>
      <c r="BM65" s="42" t="e">
        <f>ROUND(AF64/AE64,3)</f>
        <v>#DIV/0!</v>
      </c>
      <c r="BN65" s="43" t="e">
        <f>ROUND(AI64/AH64,3)</f>
        <v>#DIV/0!</v>
      </c>
      <c r="BO65" s="42" t="e">
        <f>ROUND(AL64/AK64,3)</f>
        <v>#DIV/0!</v>
      </c>
      <c r="BP65" s="43" t="e">
        <f>ROUND(AO64/AN64,3)</f>
        <v>#DIV/0!</v>
      </c>
      <c r="BQ65" s="42" t="e">
        <f>ROUND(AR64/AQ64,3)</f>
        <v>#DIV/0!</v>
      </c>
      <c r="BR65" s="43" t="e">
        <f>ROUND(AU64/AT64,3)</f>
        <v>#DIV/0!</v>
      </c>
      <c r="BS65" s="42" t="e">
        <f>ROUND(AX64/AW64,3)</f>
        <v>#DIV/0!</v>
      </c>
      <c r="BT65" s="43" t="e">
        <f>ROUND(BA64/AZ64,3)</f>
        <v>#DIV/0!</v>
      </c>
      <c r="BU65" s="42" t="e">
        <f>ROUND(BD64/BC64,3)</f>
        <v>#DIV/0!</v>
      </c>
      <c r="BV65" s="43" t="e">
        <f>ROUND(BG64/BF64,3)</f>
        <v>#DIV/0!</v>
      </c>
      <c r="BY65" s="40">
        <f>IFERROR(VLOOKUP(BY170,DAY!$A$2:$E$744,6,0),0)</f>
        <v>0</v>
      </c>
    </row>
    <row r="66" spans="1:77" ht="27.75" customHeight="1" thickBot="1" x14ac:dyDescent="0.5">
      <c r="A66" s="191" t="s">
        <v>60</v>
      </c>
      <c r="B66" s="30" t="s">
        <v>0</v>
      </c>
      <c r="C66" s="79">
        <f>IFERROR(VLOOKUP(C170,DAY!$A$2:$E$3000,2,0),0)</f>
        <v>2</v>
      </c>
      <c r="D66" s="79">
        <f>IFERROR(VLOOKUP(D170,DAY!$A$2:$E$744,2,0),0)</f>
        <v>2</v>
      </c>
      <c r="E66" s="79">
        <f>IFERROR(VLOOKUP(E170,DAY!$A$2:$E$744,2,0),0)</f>
        <v>2</v>
      </c>
      <c r="F66" s="79">
        <f>IFERROR(VLOOKUP(F170,DAY!$A$2:$E$744,2,0),0)</f>
        <v>2</v>
      </c>
      <c r="G66" s="79">
        <f>IFERROR(VLOOKUP(G170,DAY!$A$2:$E$744,2,0),0)</f>
        <v>2</v>
      </c>
      <c r="H66" s="79">
        <f>IFERROR(VLOOKUP(H170,DAY!$A$2:$E$744,2,0),0)</f>
        <v>2</v>
      </c>
      <c r="I66" s="79">
        <f>IFERROR(VLOOKUP(I170,DAY!$A$2:$E$744,2,0),0)</f>
        <v>2</v>
      </c>
      <c r="J66" s="79">
        <f>IFERROR(VLOOKUP(J170,DAY!$A$2:$E$744,2,0),0)</f>
        <v>2</v>
      </c>
      <c r="K66" s="79">
        <f>IFERROR(VLOOKUP(K170,DAY!$A$2:$E$744,2,0),0)</f>
        <v>2</v>
      </c>
      <c r="L66" s="79">
        <f>IFERROR(VLOOKUP(L170,DAY!$A$2:$E$744,2,0),0)</f>
        <v>2</v>
      </c>
      <c r="M66" s="79">
        <f>IFERROR(VLOOKUP(M170,DAY!$A$2:$E$744,2,0),0)</f>
        <v>2</v>
      </c>
      <c r="N66" s="79">
        <f>IFERROR(VLOOKUP(N170,DAY!$A$2:$E$744,2,0),0)</f>
        <v>2</v>
      </c>
      <c r="O66" s="79">
        <f>IFERROR(VLOOKUP(O170,DAY!$A$2:$E$744,2,0),0)</f>
        <v>2</v>
      </c>
      <c r="P66" s="79">
        <f>IFERROR(VLOOKUP(P170,DAY!$A$2:$E$744,2,0),0)</f>
        <v>2</v>
      </c>
      <c r="Q66" s="79">
        <f>IFERROR(VLOOKUP(Q170,DAY!$A$2:$E$744,2,0),0)</f>
        <v>2</v>
      </c>
      <c r="R66" s="79">
        <f>IFERROR(VLOOKUP(R170,DAY!$A$2:$E$744,2,0),0)</f>
        <v>2</v>
      </c>
      <c r="S66" s="79">
        <f>IFERROR(VLOOKUP(S170,DAY!$A$2:$E$744,2,0),0)</f>
        <v>2</v>
      </c>
      <c r="T66" s="79">
        <f>IFERROR(VLOOKUP(T170,DAY!$A$2:$E$744,2,0),0)</f>
        <v>2</v>
      </c>
      <c r="U66" s="79">
        <f>IFERROR(VLOOKUP(U170,DAY!$A$2:$E$744,2,0),0)</f>
        <v>2</v>
      </c>
      <c r="V66" s="79">
        <f>IFERROR(VLOOKUP(V170,DAY!$A$2:$E$744,2,0),0)</f>
        <v>3</v>
      </c>
      <c r="W66" s="79">
        <f>IFERROR(VLOOKUP(W170,DAY!$A$2:$E$744,2,0),0)</f>
        <v>3</v>
      </c>
      <c r="X66" s="79">
        <f>IFERROR(VLOOKUP(X170,DAY!$A$2:$E$744,2,0),0)</f>
        <v>3</v>
      </c>
      <c r="Y66" s="79">
        <f>IFERROR(VLOOKUP(Y170,DAY!$A$2:$E$744,2,0),0)</f>
        <v>3</v>
      </c>
      <c r="Z66" s="79">
        <f>IFERROR(VLOOKUP(Z170,DAY!$A$2:$E$744,2,0),0)</f>
        <v>3</v>
      </c>
      <c r="AA66" s="79">
        <f>IFERROR(VLOOKUP(AA170,DAY!$A$2:$E$744,2,0),0)</f>
        <v>3</v>
      </c>
      <c r="AB66" s="79">
        <f>IFERROR(VLOOKUP(AB170,DAY!$A$2:$E$744,2,0),0)</f>
        <v>3</v>
      </c>
      <c r="AC66" s="79">
        <f>IFERROR(VLOOKUP(AC170,DAY!$A$2:$E$744,2,0),0)</f>
        <v>3</v>
      </c>
      <c r="AD66" s="79">
        <f>IFERROR(VLOOKUP(AD170,DAY!$A$2:$E$744,2,0),0)</f>
        <v>3</v>
      </c>
      <c r="AE66" s="189" t="s">
        <v>11</v>
      </c>
      <c r="AF66" s="190" t="s">
        <v>12</v>
      </c>
      <c r="AG66" s="180" t="s">
        <v>74</v>
      </c>
      <c r="AH66" s="182" t="s">
        <v>11</v>
      </c>
      <c r="AI66" s="174" t="s">
        <v>13</v>
      </c>
      <c r="AJ66" s="184" t="s">
        <v>74</v>
      </c>
      <c r="AK66" s="189" t="s">
        <v>11</v>
      </c>
      <c r="AL66" s="190" t="s">
        <v>12</v>
      </c>
      <c r="AM66" s="176" t="s">
        <v>74</v>
      </c>
      <c r="AN66" s="178" t="s">
        <v>11</v>
      </c>
      <c r="AO66" s="174" t="s">
        <v>13</v>
      </c>
      <c r="AP66" s="184" t="s">
        <v>74</v>
      </c>
      <c r="AQ66" s="189" t="s">
        <v>11</v>
      </c>
      <c r="AR66" s="190" t="s">
        <v>12</v>
      </c>
      <c r="AS66" s="180" t="s">
        <v>74</v>
      </c>
      <c r="AT66" s="182" t="s">
        <v>11</v>
      </c>
      <c r="AU66" s="174" t="s">
        <v>13</v>
      </c>
      <c r="AV66" s="184" t="s">
        <v>74</v>
      </c>
      <c r="AW66" s="189" t="s">
        <v>11</v>
      </c>
      <c r="AX66" s="190" t="s">
        <v>12</v>
      </c>
      <c r="AY66" s="176" t="s">
        <v>74</v>
      </c>
      <c r="AZ66" s="178" t="s">
        <v>11</v>
      </c>
      <c r="BA66" s="174" t="s">
        <v>13</v>
      </c>
      <c r="BB66" s="180" t="s">
        <v>74</v>
      </c>
      <c r="BC66" s="249" t="s">
        <v>11</v>
      </c>
      <c r="BD66" s="190" t="s">
        <v>12</v>
      </c>
      <c r="BE66" s="176" t="s">
        <v>74</v>
      </c>
      <c r="BF66" s="178" t="s">
        <v>11</v>
      </c>
      <c r="BG66" s="174" t="s">
        <v>13</v>
      </c>
      <c r="BH66" s="251" t="s">
        <v>74</v>
      </c>
      <c r="BI66" s="115"/>
      <c r="BJ66" s="115"/>
      <c r="BK66" s="37"/>
      <c r="BM66" s="31"/>
      <c r="BN66" s="31"/>
      <c r="BY66" s="41">
        <f>IFERROR(VLOOKUP(BY170,DAY!$A$2:$E$744,7,0),0)</f>
        <v>0</v>
      </c>
    </row>
    <row r="67" spans="1:77" ht="27.75" customHeight="1" x14ac:dyDescent="0.45">
      <c r="A67" s="192"/>
      <c r="B67" s="32" t="s">
        <v>1</v>
      </c>
      <c r="C67" s="75">
        <f>IFERROR(VLOOKUP(C170,DAY!$A$2:$E$3000,3,0),0)</f>
        <v>10</v>
      </c>
      <c r="D67" s="75">
        <f>IFERROR(VLOOKUP(D170,DAY!$A$2:$E$744,3,0),0)</f>
        <v>11</v>
      </c>
      <c r="E67" s="75">
        <f>IFERROR(VLOOKUP(E170,DAY!$A$2:$E$744,3,0),0)</f>
        <v>12</v>
      </c>
      <c r="F67" s="75">
        <f>IFERROR(VLOOKUP(F170,DAY!$A$2:$E$744,3,0),0)</f>
        <v>13</v>
      </c>
      <c r="G67" s="75">
        <f>IFERROR(VLOOKUP(G170,DAY!$A$2:$E$744,3,0),0)</f>
        <v>14</v>
      </c>
      <c r="H67" s="75">
        <f>IFERROR(VLOOKUP(H170,DAY!$A$2:$E$744,3,0),0)</f>
        <v>15</v>
      </c>
      <c r="I67" s="75">
        <f>IFERROR(VLOOKUP(I170,DAY!$A$2:$E$744,3,0),0)</f>
        <v>16</v>
      </c>
      <c r="J67" s="75">
        <f>IFERROR(VLOOKUP(J170,DAY!$A$2:$E$744,3,0),0)</f>
        <v>17</v>
      </c>
      <c r="K67" s="75">
        <f>IFERROR(VLOOKUP(K170,DAY!$A$2:$E$744,3,0),0)</f>
        <v>18</v>
      </c>
      <c r="L67" s="75">
        <f>IFERROR(VLOOKUP(L170,DAY!$A$2:$E$744,3,0),0)</f>
        <v>19</v>
      </c>
      <c r="M67" s="75">
        <f>IFERROR(VLOOKUP(M170,DAY!$A$2:$E$744,3,0),0)</f>
        <v>20</v>
      </c>
      <c r="N67" s="75">
        <f>IFERROR(VLOOKUP(N170,DAY!$A$2:$E$744,3,0),0)</f>
        <v>21</v>
      </c>
      <c r="O67" s="75">
        <f>IFERROR(VLOOKUP(O170,DAY!$A$2:$E$744,3,0),0)</f>
        <v>22</v>
      </c>
      <c r="P67" s="75">
        <f>IFERROR(VLOOKUP(P170,DAY!$A$2:$E$744,3,0),0)</f>
        <v>23</v>
      </c>
      <c r="Q67" s="75">
        <f>IFERROR(VLOOKUP(Q170,DAY!$A$2:$E$744,3,0),0)</f>
        <v>24</v>
      </c>
      <c r="R67" s="75">
        <f>IFERROR(VLOOKUP(R170,DAY!$A$2:$E$744,3,0),0)</f>
        <v>25</v>
      </c>
      <c r="S67" s="75">
        <f>IFERROR(VLOOKUP(S170,DAY!$A$2:$E$744,3,0),0)</f>
        <v>26</v>
      </c>
      <c r="T67" s="75">
        <f>IFERROR(VLOOKUP(T170,DAY!$A$2:$E$744,3,0),0)</f>
        <v>27</v>
      </c>
      <c r="U67" s="75">
        <f>IFERROR(VLOOKUP(U170,DAY!$A$2:$E$744,3,0),0)</f>
        <v>28</v>
      </c>
      <c r="V67" s="75">
        <f>IFERROR(VLOOKUP(V170,DAY!$A$2:$E$744,3,0),0)</f>
        <v>1</v>
      </c>
      <c r="W67" s="75">
        <f>IFERROR(VLOOKUP(W170,DAY!$A$2:$E$744,3,0),0)</f>
        <v>2</v>
      </c>
      <c r="X67" s="75">
        <f>IFERROR(VLOOKUP(X170,DAY!$A$2:$E$744,3,0),0)</f>
        <v>3</v>
      </c>
      <c r="Y67" s="75">
        <f>IFERROR(VLOOKUP(Y170,DAY!$A$2:$E$744,3,0),0)</f>
        <v>4</v>
      </c>
      <c r="Z67" s="75">
        <f>IFERROR(VLOOKUP(Z170,DAY!$A$2:$E$744,3,0),0)</f>
        <v>5</v>
      </c>
      <c r="AA67" s="75">
        <f>IFERROR(VLOOKUP(AA170,DAY!$A$2:$E$744,3,0),0)</f>
        <v>6</v>
      </c>
      <c r="AB67" s="75">
        <f>IFERROR(VLOOKUP(AB170,DAY!$A$2:$E$744,3,0),0)</f>
        <v>7</v>
      </c>
      <c r="AC67" s="75">
        <f>IFERROR(VLOOKUP(AC170,DAY!$A$2:$E$744,3,0),0)</f>
        <v>8</v>
      </c>
      <c r="AD67" s="76">
        <f>IFERROR(VLOOKUP(AD170,DAY!$A$2:$E$744,3,0),0)</f>
        <v>9</v>
      </c>
      <c r="AE67" s="173"/>
      <c r="AF67" s="175"/>
      <c r="AG67" s="180"/>
      <c r="AH67" s="183"/>
      <c r="AI67" s="175"/>
      <c r="AJ67" s="184"/>
      <c r="AK67" s="173"/>
      <c r="AL67" s="175"/>
      <c r="AM67" s="176"/>
      <c r="AN67" s="179"/>
      <c r="AO67" s="175"/>
      <c r="AP67" s="184"/>
      <c r="AQ67" s="173"/>
      <c r="AR67" s="175"/>
      <c r="AS67" s="180"/>
      <c r="AT67" s="183"/>
      <c r="AU67" s="175"/>
      <c r="AV67" s="184"/>
      <c r="AW67" s="173"/>
      <c r="AX67" s="175"/>
      <c r="AY67" s="176"/>
      <c r="AZ67" s="179"/>
      <c r="BA67" s="175"/>
      <c r="BB67" s="180"/>
      <c r="BC67" s="250"/>
      <c r="BD67" s="175"/>
      <c r="BE67" s="176"/>
      <c r="BF67" s="179"/>
      <c r="BG67" s="175"/>
      <c r="BH67" s="251"/>
      <c r="BI67" s="115"/>
      <c r="BJ67" s="115"/>
      <c r="BM67" s="31"/>
      <c r="BN67" s="31"/>
      <c r="BY67" s="35">
        <f>IFERROR(VLOOKUP(BY171,DAY!$A$2:$E$744,2,0),0)</f>
        <v>0</v>
      </c>
    </row>
    <row r="68" spans="1:77" ht="27.75" customHeight="1" x14ac:dyDescent="0.45">
      <c r="A68" s="192"/>
      <c r="B68" s="35" t="s">
        <v>2</v>
      </c>
      <c r="C68" s="77" t="str">
        <f>IFERROR(VLOOKUP(C170,DAY!$A$2:$E$3000,4,0),0)</f>
        <v>火</v>
      </c>
      <c r="D68" s="77" t="str">
        <f>IFERROR(VLOOKUP(D170,DAY!$A$2:$E$3000,4,0),0)</f>
        <v>水</v>
      </c>
      <c r="E68" s="77" t="str">
        <f>IFERROR(VLOOKUP(E170,DAY!$A$2:$E$3000,4,0),0)</f>
        <v>木</v>
      </c>
      <c r="F68" s="77" t="str">
        <f>IFERROR(VLOOKUP(F170,DAY!$A$2:$E$3000,4,0),0)</f>
        <v>金</v>
      </c>
      <c r="G68" s="77" t="str">
        <f>IFERROR(VLOOKUP(G170,DAY!$A$2:$E$3000,4,0),0)</f>
        <v>土</v>
      </c>
      <c r="H68" s="77" t="str">
        <f>IFERROR(VLOOKUP(H170,DAY!$A$2:$E$3000,4,0),0)</f>
        <v>日</v>
      </c>
      <c r="I68" s="77" t="str">
        <f>IFERROR(VLOOKUP(I170,DAY!$A$2:$E$3000,4,0),0)</f>
        <v>月</v>
      </c>
      <c r="J68" s="77" t="str">
        <f>IFERROR(VLOOKUP(J170,DAY!$A$2:$E$3000,4,0),0)</f>
        <v>火</v>
      </c>
      <c r="K68" s="77" t="str">
        <f>IFERROR(VLOOKUP(K170,DAY!$A$2:$E$3000,4,0),0)</f>
        <v>水</v>
      </c>
      <c r="L68" s="77" t="str">
        <f>IFERROR(VLOOKUP(L170,DAY!$A$2:$E$3000,4,0),0)</f>
        <v>木</v>
      </c>
      <c r="M68" s="77" t="str">
        <f>IFERROR(VLOOKUP(M170,DAY!$A$2:$E$3000,4,0),0)</f>
        <v>金</v>
      </c>
      <c r="N68" s="77" t="str">
        <f>IFERROR(VLOOKUP(N170,DAY!$A$2:$E$3000,4,0),0)</f>
        <v>土</v>
      </c>
      <c r="O68" s="77" t="str">
        <f>IFERROR(VLOOKUP(O170,DAY!$A$2:$E$3000,4,0),0)</f>
        <v>日</v>
      </c>
      <c r="P68" s="77" t="str">
        <f>IFERROR(VLOOKUP(P170,DAY!$A$2:$E$3000,4,0),0)</f>
        <v>月</v>
      </c>
      <c r="Q68" s="77" t="str">
        <f>IFERROR(VLOOKUP(Q170,DAY!$A$2:$E$3000,4,0),0)</f>
        <v>火</v>
      </c>
      <c r="R68" s="77" t="str">
        <f>IFERROR(VLOOKUP(R170,DAY!$A$2:$E$3000,4,0),0)</f>
        <v>水</v>
      </c>
      <c r="S68" s="77" t="str">
        <f>IFERROR(VLOOKUP(S170,DAY!$A$2:$E$3000,4,0),0)</f>
        <v>木</v>
      </c>
      <c r="T68" s="77" t="str">
        <f>IFERROR(VLOOKUP(T170,DAY!$A$2:$E$3000,4,0),0)</f>
        <v>金</v>
      </c>
      <c r="U68" s="77" t="str">
        <f>IFERROR(VLOOKUP(U170,DAY!$A$2:$E$3000,4,0),0)</f>
        <v>土</v>
      </c>
      <c r="V68" s="77" t="str">
        <f>IFERROR(VLOOKUP(V170,DAY!$A$2:$E$3000,4,0),0)</f>
        <v>日</v>
      </c>
      <c r="W68" s="77" t="str">
        <f>IFERROR(VLOOKUP(W170,DAY!$A$2:$E$3000,4,0),0)</f>
        <v>月</v>
      </c>
      <c r="X68" s="77" t="str">
        <f>IFERROR(VLOOKUP(X170,DAY!$A$2:$E$3000,4,0),0)</f>
        <v>火</v>
      </c>
      <c r="Y68" s="77" t="str">
        <f>IFERROR(VLOOKUP(Y170,DAY!$A$2:$E$3000,4,0),0)</f>
        <v>水</v>
      </c>
      <c r="Z68" s="77" t="str">
        <f>IFERROR(VLOOKUP(Z170,DAY!$A$2:$E$3000,4,0),0)</f>
        <v>木</v>
      </c>
      <c r="AA68" s="77" t="str">
        <f>IFERROR(VLOOKUP(AA170,DAY!$A$2:$E$3000,4,0),0)</f>
        <v>金</v>
      </c>
      <c r="AB68" s="77" t="str">
        <f>IFERROR(VLOOKUP(AB170,DAY!$A$2:$E$3000,4,0),0)</f>
        <v>土</v>
      </c>
      <c r="AC68" s="77" t="str">
        <f>IFERROR(VLOOKUP(AC170,DAY!$A$2:$E$3000,4,0),0)</f>
        <v>日</v>
      </c>
      <c r="AD68" s="77" t="str">
        <f>IFERROR(VLOOKUP(AD170,DAY!$A$2:$E$3000,4,0),0)</f>
        <v>月</v>
      </c>
      <c r="AE68" s="173"/>
      <c r="AF68" s="175"/>
      <c r="AG68" s="180"/>
      <c r="AH68" s="183"/>
      <c r="AI68" s="175"/>
      <c r="AJ68" s="184"/>
      <c r="AK68" s="173"/>
      <c r="AL68" s="175"/>
      <c r="AM68" s="176"/>
      <c r="AN68" s="179"/>
      <c r="AO68" s="175"/>
      <c r="AP68" s="184"/>
      <c r="AQ68" s="173"/>
      <c r="AR68" s="175"/>
      <c r="AS68" s="180"/>
      <c r="AT68" s="183"/>
      <c r="AU68" s="175"/>
      <c r="AV68" s="184"/>
      <c r="AW68" s="173"/>
      <c r="AX68" s="175"/>
      <c r="AY68" s="176"/>
      <c r="AZ68" s="179"/>
      <c r="BA68" s="175"/>
      <c r="BB68" s="180"/>
      <c r="BC68" s="250"/>
      <c r="BD68" s="175"/>
      <c r="BE68" s="176"/>
      <c r="BF68" s="179"/>
      <c r="BG68" s="175"/>
      <c r="BH68" s="251"/>
      <c r="BI68" s="115"/>
      <c r="BJ68" s="115"/>
      <c r="BM68" s="31"/>
      <c r="BN68" s="31"/>
      <c r="BY68" s="34">
        <f>IFERROR(VLOOKUP(BY171,DAY!$A$2:$E$744,3,0),0)</f>
        <v>0</v>
      </c>
    </row>
    <row r="69" spans="1:77" ht="89.25" customHeight="1" x14ac:dyDescent="0.45">
      <c r="A69" s="192"/>
      <c r="B69" s="36" t="s">
        <v>3</v>
      </c>
      <c r="C69" s="78" t="str">
        <f>IFERROR(VLOOKUP(C170,DAY!$A$2:$E$3000,5,0),0)</f>
        <v/>
      </c>
      <c r="D69" s="78" t="str">
        <f>IFERROR(VLOOKUP(D170,DAY!$A$2:$E$3000,5,0),0)</f>
        <v>建国記念の日</v>
      </c>
      <c r="E69" s="78" t="str">
        <f>IFERROR(VLOOKUP(E170,DAY!$A$2:$E$3000,5,0),0)</f>
        <v/>
      </c>
      <c r="F69" s="78" t="str">
        <f>IFERROR(VLOOKUP(F170,DAY!$A$2:$E$3000,5,0),0)</f>
        <v/>
      </c>
      <c r="G69" s="78" t="str">
        <f>IFERROR(VLOOKUP(G170,DAY!$A$2:$E$3000,5,0),0)</f>
        <v/>
      </c>
      <c r="H69" s="78" t="str">
        <f>IFERROR(VLOOKUP(H170,DAY!$A$2:$E$3000,5,0),0)</f>
        <v/>
      </c>
      <c r="I69" s="78" t="str">
        <f>IFERROR(VLOOKUP(I170,DAY!$A$2:$E$3000,5,0),0)</f>
        <v/>
      </c>
      <c r="J69" s="78" t="str">
        <f>IFERROR(VLOOKUP(J170,DAY!$A$2:$E$3000,5,0),0)</f>
        <v/>
      </c>
      <c r="K69" s="78" t="str">
        <f>IFERROR(VLOOKUP(K170,DAY!$A$2:$E$3000,5,0),0)</f>
        <v/>
      </c>
      <c r="L69" s="78" t="str">
        <f>IFERROR(VLOOKUP(L170,DAY!$A$2:$E$3000,5,0),0)</f>
        <v/>
      </c>
      <c r="M69" s="78" t="str">
        <f>IFERROR(VLOOKUP(M170,DAY!$A$2:$E$3000,5,0),0)</f>
        <v/>
      </c>
      <c r="N69" s="78" t="str">
        <f>IFERROR(VLOOKUP(N170,DAY!$A$2:$E$3000,5,0),0)</f>
        <v/>
      </c>
      <c r="O69" s="78" t="str">
        <f>IFERROR(VLOOKUP(O170,DAY!$A$2:$E$3000,5,0),0)</f>
        <v/>
      </c>
      <c r="P69" s="78" t="str">
        <f>IFERROR(VLOOKUP(P170,DAY!$A$2:$E$3000,5,0),0)</f>
        <v>天皇誕生日</v>
      </c>
      <c r="Q69" s="78" t="str">
        <f>IFERROR(VLOOKUP(Q170,DAY!$A$2:$E$3000,5,0),0)</f>
        <v/>
      </c>
      <c r="R69" s="78" t="str">
        <f>IFERROR(VLOOKUP(R170,DAY!$A$2:$E$3000,5,0),0)</f>
        <v/>
      </c>
      <c r="S69" s="78" t="str">
        <f>IFERROR(VLOOKUP(S170,DAY!$A$2:$E$3000,5,0),0)</f>
        <v/>
      </c>
      <c r="T69" s="78" t="str">
        <f>IFERROR(VLOOKUP(T170,DAY!$A$2:$E$3000,5,0),0)</f>
        <v/>
      </c>
      <c r="U69" s="78" t="str">
        <f>IFERROR(VLOOKUP(U170,DAY!$A$2:$E$3000,5,0),0)</f>
        <v/>
      </c>
      <c r="V69" s="78" t="str">
        <f>IFERROR(VLOOKUP(V170,DAY!$A$2:$E$3000,5,0),0)</f>
        <v/>
      </c>
      <c r="W69" s="78" t="str">
        <f>IFERROR(VLOOKUP(W170,DAY!$A$2:$E$3000,5,0),0)</f>
        <v/>
      </c>
      <c r="X69" s="78" t="str">
        <f>IFERROR(VLOOKUP(X170,DAY!$A$2:$E$3000,5,0),0)</f>
        <v/>
      </c>
      <c r="Y69" s="78" t="str">
        <f>IFERROR(VLOOKUP(Y170,DAY!$A$2:$E$3000,5,0),0)</f>
        <v/>
      </c>
      <c r="Z69" s="78" t="str">
        <f>IFERROR(VLOOKUP(Z170,DAY!$A$2:$E$3000,5,0),0)</f>
        <v/>
      </c>
      <c r="AA69" s="78" t="str">
        <f>IFERROR(VLOOKUP(AA170,DAY!$A$2:$E$3000,5,0),0)</f>
        <v/>
      </c>
      <c r="AB69" s="78" t="str">
        <f>IFERROR(VLOOKUP(AB170,DAY!$A$2:$E$3000,5,0),0)</f>
        <v/>
      </c>
      <c r="AC69" s="78" t="str">
        <f>IFERROR(VLOOKUP(AC170,DAY!$A$2:$E$3000,5,0),0)</f>
        <v/>
      </c>
      <c r="AD69" s="78" t="str">
        <f>IFERROR(VLOOKUP(AD170,DAY!$A$2:$E$3000,5,0),0)</f>
        <v/>
      </c>
      <c r="AE69" s="173"/>
      <c r="AF69" s="175"/>
      <c r="AG69" s="181"/>
      <c r="AH69" s="183"/>
      <c r="AI69" s="175"/>
      <c r="AJ69" s="185"/>
      <c r="AK69" s="173"/>
      <c r="AL69" s="175"/>
      <c r="AM69" s="177"/>
      <c r="AN69" s="179"/>
      <c r="AO69" s="175"/>
      <c r="AP69" s="185"/>
      <c r="AQ69" s="173"/>
      <c r="AR69" s="175"/>
      <c r="AS69" s="181"/>
      <c r="AT69" s="183"/>
      <c r="AU69" s="175"/>
      <c r="AV69" s="185"/>
      <c r="AW69" s="173"/>
      <c r="AX69" s="175"/>
      <c r="AY69" s="177"/>
      <c r="AZ69" s="179"/>
      <c r="BA69" s="175"/>
      <c r="BB69" s="181"/>
      <c r="BC69" s="250"/>
      <c r="BD69" s="175"/>
      <c r="BE69" s="177"/>
      <c r="BF69" s="179"/>
      <c r="BG69" s="175"/>
      <c r="BH69" s="252"/>
      <c r="BI69" s="115"/>
      <c r="BJ69" s="115"/>
      <c r="BM69" s="38"/>
      <c r="BN69" s="38"/>
      <c r="BY69" s="34">
        <f>IFERROR(VLOOKUP(BY171,DAY!$A$2:$E$744,4,0),0)</f>
        <v>0</v>
      </c>
    </row>
    <row r="70" spans="1:77" ht="27.75" customHeight="1" x14ac:dyDescent="0.45">
      <c r="A70" s="192"/>
      <c r="B70" s="91" t="s">
        <v>4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93">
        <f>IF(COUNT(C70:I70)=0,+(COUNTIF(C70:I70,"作業"))+(COUNTIF(C70:I70,"休日")),"")</f>
        <v>0</v>
      </c>
      <c r="AF70" s="94">
        <f>IF(+COUNT(C70:I70)=0,(COUNTIF(C70:I70,"休日")),"")</f>
        <v>0</v>
      </c>
      <c r="AG70" s="212">
        <f>IFERROR(IF(COUNTA(C70:I70)=0,0,IF(COUNTA(C70:I70)&lt;7,$F$152,IF(BM71&gt;0.284,$F$150,$F$151))),0)</f>
        <v>0</v>
      </c>
      <c r="AH70" s="117">
        <f>IF(COUNT(C71:I71)=0,+(COUNTIF(C71:I71,"作業"))+(COUNTIF(C71:I71,"休日")),"")</f>
        <v>0</v>
      </c>
      <c r="AI70" s="94">
        <f>IF(COUNT(C71:I71)=0,(COUNTIF(C71:I71,"休日")),"")</f>
        <v>0</v>
      </c>
      <c r="AJ70" s="169">
        <f>IFERROR(IF(COUNTA(C71:I71)=0,0,IF(COUNTA(C71:I71)&lt;7,$F$152,IF(BN71&gt;0.284,$F$148,$F$149))),0)</f>
        <v>0</v>
      </c>
      <c r="AK70" s="93">
        <f>IF(COUNT(J70:P70)=0,+(COUNTIF(J70:P70,"作業"))+(COUNTIF(J70:P70,"休日")),"")</f>
        <v>0</v>
      </c>
      <c r="AL70" s="94">
        <f>IF(+COUNT(J70:P70)=0,(COUNTIF(J70:P70,"休日")),"")</f>
        <v>0</v>
      </c>
      <c r="AM70" s="186">
        <f>IFERROR(IF(COUNTA(J70:P70)=0,0,IF(COUNTA(J70:P70)&lt;7,$F$152,IF(BO71&gt;0.284,$F$150,$F$151))),0)</f>
        <v>0</v>
      </c>
      <c r="AN70" s="95">
        <f>IF(COUNT(J71:P71)=0,+(COUNTIF(J71:P71,"作業"))+(COUNTIF(J71:P71,"休日")),"")</f>
        <v>0</v>
      </c>
      <c r="AO70" s="94">
        <f>IF(COUNT(J71:P71)=0,(COUNTIF(J71:P71,"休日")),"")</f>
        <v>0</v>
      </c>
      <c r="AP70" s="169">
        <f>IFERROR(IF(COUNTA(J71:P71)=0,0,IF(COUNTA(J71:P71)&lt;7,$F$152,IF(BP71&gt;0.284,$F$148,$F$149))),0)</f>
        <v>0</v>
      </c>
      <c r="AQ70" s="93">
        <f>IF(COUNT(Q70:W70)=0,+(COUNTIF(Q70:W70,"作業"))+(COUNTIF(Q70:W70,"休日")),"")</f>
        <v>0</v>
      </c>
      <c r="AR70" s="94">
        <f>IF(+COUNT(Q70:W70)=0,(COUNTIF(Q70:W70,"休日")),"")</f>
        <v>0</v>
      </c>
      <c r="AS70" s="212">
        <f>IFERROR(IF(COUNTA(Q70:W70)=0,0,IF(COUNTA(Q70:W70)&lt;7,$F$152,IF(BQ71&gt;0.284,$F$150,$F$151))),0)</f>
        <v>0</v>
      </c>
      <c r="AT70" s="117">
        <f>IF(COUNT(Q71:W71)=0,+(COUNTIF(Q71:W71,"作業"))+(COUNTIF(Q71:W71,"休日")),"")</f>
        <v>0</v>
      </c>
      <c r="AU70" s="94">
        <f>IF(COUNT(Q71:W71)=0,(COUNTIF(Q71:W71,"休日")),"")</f>
        <v>0</v>
      </c>
      <c r="AV70" s="169">
        <f>IFERROR(IF(COUNTA(Q71:W71)=0,0,IF(COUNTA(Q71:W71)&lt;7,$F$152,IF(BR71&gt;0.284,$F$148,$F$149))),0)</f>
        <v>0</v>
      </c>
      <c r="AW70" s="93">
        <f>IF(COUNT(X70:AD70)=0,+(COUNTIF(X70:AD70,"作業"))+(COUNTIF(X70:AD70,"休日")),"")</f>
        <v>0</v>
      </c>
      <c r="AX70" s="94">
        <f>IF(+COUNT(X70:AD70)=0,(COUNTIF(X70:AD70,"休日")),"")</f>
        <v>0</v>
      </c>
      <c r="AY70" s="186">
        <f>IFERROR(IF(COUNTA(X70:AD70)=0,0,IF(COUNTA(X70:AD70)&lt;7,$F$152,IF(BS71&gt;0.284,$F$150,$F$151))),0)</f>
        <v>0</v>
      </c>
      <c r="AZ70" s="95">
        <f>IF(COUNT(X71:AD71)=0,+(COUNTIF(X71:AD71,"作業"))+(COUNTIF(X71:AD71,"休日")),"")</f>
        <v>0</v>
      </c>
      <c r="BA70" s="94">
        <f>IF(COUNT(X71:AD71)=0,(COUNTIF(X71:AD71,"休日")),"")</f>
        <v>0</v>
      </c>
      <c r="BB70" s="212">
        <f>IFERROR(IF(COUNTA(X71:AD71)=0,0,IF(COUNTA(X71:AD71)&lt;7,$F$152,IF(BT71&gt;0.284,$F$148,$F$149))),0)</f>
        <v>0</v>
      </c>
      <c r="BC70" s="131">
        <f>IF(COUNT(C70:AD70)=0,+(COUNTIF(C70:AD70,"作業"))+(COUNTIF(C70:AD70,"休日")),"")</f>
        <v>0</v>
      </c>
      <c r="BD70" s="94">
        <f>IF(+COUNT(C70:AD70)=0,(COUNTIF(C70:AD70,"休日")),"")</f>
        <v>0</v>
      </c>
      <c r="BE70" s="186">
        <f>IFERROR(IF(COUNTA(C70:AD70)=0,0,IF(COUNTA(C70:AD70)&lt;28,$F$152,IF(BU71&gt;0.284,$F$150,$F$151))),0)</f>
        <v>0</v>
      </c>
      <c r="BF70" s="95">
        <f>IF(COUNT(C71:AD71)=0,+(COUNTIF(C71:AD71,"作業"))+(COUNTIF(C71:AD71,"休日")),"")</f>
        <v>0</v>
      </c>
      <c r="BG70" s="94">
        <f>IF(COUNT(C71:AD71)=0,(COUNTIF(C71:AD71,"休日")),"")</f>
        <v>0</v>
      </c>
      <c r="BH70" s="246">
        <f>IFERROR(IF(COUNTA(C71:AD71)=0,0,IF(COUNTA(C71:AD71)&lt;28,$F$152,IF(BV71&gt;0.284,$F$148,$F$149))),0)</f>
        <v>0</v>
      </c>
      <c r="BI70" s="115"/>
      <c r="BJ70" s="115"/>
      <c r="BL70" s="38"/>
      <c r="BM70" s="31"/>
      <c r="BN70" s="31"/>
      <c r="BY70" s="36">
        <f>IFERROR(VLOOKUP(BY171,DAY!$A$2:$E$744,5,0),0)</f>
        <v>0</v>
      </c>
    </row>
    <row r="71" spans="1:77" ht="27.75" customHeight="1" thickBot="1" x14ac:dyDescent="0.5">
      <c r="A71" s="193"/>
      <c r="B71" s="92" t="s">
        <v>5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71">
        <f>IFERROR(BM71,0)</f>
        <v>0</v>
      </c>
      <c r="AF71" s="168"/>
      <c r="AG71" s="213"/>
      <c r="AH71" s="167">
        <f>IFERROR(BN71,0)</f>
        <v>0</v>
      </c>
      <c r="AI71" s="168"/>
      <c r="AJ71" s="170"/>
      <c r="AK71" s="171">
        <f>IFERROR(BO71,0)</f>
        <v>0</v>
      </c>
      <c r="AL71" s="168"/>
      <c r="AM71" s="187"/>
      <c r="AN71" s="188">
        <f>IFERROR(BP71,0)</f>
        <v>0</v>
      </c>
      <c r="AO71" s="168"/>
      <c r="AP71" s="170"/>
      <c r="AQ71" s="171">
        <f>IFERROR(BQ71,0)</f>
        <v>0</v>
      </c>
      <c r="AR71" s="168"/>
      <c r="AS71" s="213"/>
      <c r="AT71" s="167">
        <f>IFERROR(BR71,0)</f>
        <v>0</v>
      </c>
      <c r="AU71" s="168"/>
      <c r="AV71" s="170"/>
      <c r="AW71" s="171">
        <f>IFERROR(BS71,0)</f>
        <v>0</v>
      </c>
      <c r="AX71" s="168"/>
      <c r="AY71" s="187"/>
      <c r="AZ71" s="188">
        <f>IFERROR(BT71,0)</f>
        <v>0</v>
      </c>
      <c r="BA71" s="168"/>
      <c r="BB71" s="213"/>
      <c r="BC71" s="248">
        <f>IFERROR(BU71,0)</f>
        <v>0</v>
      </c>
      <c r="BD71" s="168"/>
      <c r="BE71" s="187"/>
      <c r="BF71" s="188">
        <f>IFERROR(BV71,0)</f>
        <v>0</v>
      </c>
      <c r="BG71" s="168"/>
      <c r="BH71" s="247"/>
      <c r="BI71" s="115"/>
      <c r="BJ71" s="115"/>
      <c r="BM71" s="42" t="e">
        <f>ROUND(AF70/AE70,3)</f>
        <v>#DIV/0!</v>
      </c>
      <c r="BN71" s="43" t="e">
        <f>ROUND(AI70/AH70,3)</f>
        <v>#DIV/0!</v>
      </c>
      <c r="BO71" s="42" t="e">
        <f>ROUND(AL70/AK70,3)</f>
        <v>#DIV/0!</v>
      </c>
      <c r="BP71" s="43" t="e">
        <f>ROUND(AO70/AN70,3)</f>
        <v>#DIV/0!</v>
      </c>
      <c r="BQ71" s="42" t="e">
        <f>ROUND(AR70/AQ70,3)</f>
        <v>#DIV/0!</v>
      </c>
      <c r="BR71" s="43" t="e">
        <f>ROUND(AU70/AT70,3)</f>
        <v>#DIV/0!</v>
      </c>
      <c r="BS71" s="42" t="e">
        <f>ROUND(AX70/AW70,3)</f>
        <v>#DIV/0!</v>
      </c>
      <c r="BT71" s="43" t="e">
        <f>ROUND(BA70/AZ70,3)</f>
        <v>#DIV/0!</v>
      </c>
      <c r="BU71" s="42" t="e">
        <f>ROUND(BD70/BC70,3)</f>
        <v>#DIV/0!</v>
      </c>
      <c r="BV71" s="43" t="e">
        <f>ROUND(BG70/BF70,3)</f>
        <v>#DIV/0!</v>
      </c>
      <c r="BY71" s="40">
        <f>IFERROR(VLOOKUP(BY171,DAY!$A$2:$E$744,6,0),0)</f>
        <v>0</v>
      </c>
    </row>
    <row r="72" spans="1:77" ht="27.75" customHeight="1" thickBot="1" x14ac:dyDescent="0.5">
      <c r="A72" s="191" t="s">
        <v>61</v>
      </c>
      <c r="B72" s="30" t="s">
        <v>0</v>
      </c>
      <c r="C72" s="74">
        <f>IFERROR(VLOOKUP(C171,DAY!$A$2:$E$3000,2,0),0)</f>
        <v>3</v>
      </c>
      <c r="D72" s="74">
        <f>IFERROR(VLOOKUP(D171,DAY!$A$2:$E$744,2,0),0)</f>
        <v>3</v>
      </c>
      <c r="E72" s="74">
        <f>IFERROR(VLOOKUP(E171,DAY!$A$2:$E$744,2,0),0)</f>
        <v>3</v>
      </c>
      <c r="F72" s="74">
        <f>IFERROR(VLOOKUP(F171,DAY!$A$2:$E$744,2,0),0)</f>
        <v>3</v>
      </c>
      <c r="G72" s="74">
        <f>IFERROR(VLOOKUP(G171,DAY!$A$2:$E$744,2,0),0)</f>
        <v>3</v>
      </c>
      <c r="H72" s="74">
        <f>IFERROR(VLOOKUP(H171,DAY!$A$2:$E$744,2,0),0)</f>
        <v>3</v>
      </c>
      <c r="I72" s="74">
        <f>IFERROR(VLOOKUP(I171,DAY!$A$2:$E$744,2,0),0)</f>
        <v>3</v>
      </c>
      <c r="J72" s="74">
        <f>IFERROR(VLOOKUP(J171,DAY!$A$2:$E$744,2,0),0)</f>
        <v>3</v>
      </c>
      <c r="K72" s="74">
        <f>IFERROR(VLOOKUP(K171,DAY!$A$2:$E$744,2,0),0)</f>
        <v>3</v>
      </c>
      <c r="L72" s="74">
        <f>IFERROR(VLOOKUP(L171,DAY!$A$2:$E$744,2,0),0)</f>
        <v>3</v>
      </c>
      <c r="M72" s="74">
        <f>IFERROR(VLOOKUP(M171,DAY!$A$2:$E$744,2,0),0)</f>
        <v>3</v>
      </c>
      <c r="N72" s="74">
        <f>IFERROR(VLOOKUP(N171,DAY!$A$2:$E$744,2,0),0)</f>
        <v>3</v>
      </c>
      <c r="O72" s="74">
        <f>IFERROR(VLOOKUP(O171,DAY!$A$2:$E$744,2,0),0)</f>
        <v>3</v>
      </c>
      <c r="P72" s="74">
        <f>IFERROR(VLOOKUP(P171,DAY!$A$2:$E$744,2,0),0)</f>
        <v>3</v>
      </c>
      <c r="Q72" s="74">
        <f>IFERROR(VLOOKUP(Q171,DAY!$A$2:$E$744,2,0),0)</f>
        <v>3</v>
      </c>
      <c r="R72" s="74">
        <f>IFERROR(VLOOKUP(R171,DAY!$A$2:$E$744,2,0),0)</f>
        <v>3</v>
      </c>
      <c r="S72" s="74">
        <f>IFERROR(VLOOKUP(S171,DAY!$A$2:$E$744,2,0),0)</f>
        <v>3</v>
      </c>
      <c r="T72" s="74">
        <f>IFERROR(VLOOKUP(T171,DAY!$A$2:$E$744,2,0),0)</f>
        <v>3</v>
      </c>
      <c r="U72" s="74">
        <f>IFERROR(VLOOKUP(U171,DAY!$A$2:$E$744,2,0),0)</f>
        <v>3</v>
      </c>
      <c r="V72" s="74">
        <f>IFERROR(VLOOKUP(V171,DAY!$A$2:$E$744,2,0),0)</f>
        <v>3</v>
      </c>
      <c r="W72" s="74">
        <f>IFERROR(VLOOKUP(W171,DAY!$A$2:$E$744,2,0),0)</f>
        <v>3</v>
      </c>
      <c r="X72" s="74">
        <f>IFERROR(VLOOKUP(X171,DAY!$A$2:$E$744,2,0),0)</f>
        <v>3</v>
      </c>
      <c r="Y72" s="74">
        <f>IFERROR(VLOOKUP(Y171,DAY!$A$2:$E$744,2,0),0)</f>
        <v>4</v>
      </c>
      <c r="Z72" s="74">
        <f>IFERROR(VLOOKUP(Z171,DAY!$A$2:$E$744,2,0),0)</f>
        <v>4</v>
      </c>
      <c r="AA72" s="74">
        <f>IFERROR(VLOOKUP(AA171,DAY!$A$2:$E$744,2,0),0)</f>
        <v>4</v>
      </c>
      <c r="AB72" s="74">
        <f>IFERROR(VLOOKUP(AB171,DAY!$A$2:$E$744,2,0),0)</f>
        <v>4</v>
      </c>
      <c r="AC72" s="74">
        <f>IFERROR(VLOOKUP(AC171,DAY!$A$2:$E$744,2,0),0)</f>
        <v>4</v>
      </c>
      <c r="AD72" s="74">
        <f>IFERROR(VLOOKUP(AD171,DAY!$A$2:$E$744,2,0),0)</f>
        <v>4</v>
      </c>
      <c r="AE72" s="189" t="s">
        <v>11</v>
      </c>
      <c r="AF72" s="190" t="s">
        <v>12</v>
      </c>
      <c r="AG72" s="180" t="s">
        <v>74</v>
      </c>
      <c r="AH72" s="182" t="s">
        <v>11</v>
      </c>
      <c r="AI72" s="174" t="s">
        <v>13</v>
      </c>
      <c r="AJ72" s="184" t="s">
        <v>74</v>
      </c>
      <c r="AK72" s="189" t="s">
        <v>11</v>
      </c>
      <c r="AL72" s="190" t="s">
        <v>12</v>
      </c>
      <c r="AM72" s="176" t="s">
        <v>74</v>
      </c>
      <c r="AN72" s="178" t="s">
        <v>11</v>
      </c>
      <c r="AO72" s="174" t="s">
        <v>13</v>
      </c>
      <c r="AP72" s="184" t="s">
        <v>74</v>
      </c>
      <c r="AQ72" s="189" t="s">
        <v>11</v>
      </c>
      <c r="AR72" s="190" t="s">
        <v>12</v>
      </c>
      <c r="AS72" s="180" t="s">
        <v>74</v>
      </c>
      <c r="AT72" s="182" t="s">
        <v>11</v>
      </c>
      <c r="AU72" s="174" t="s">
        <v>13</v>
      </c>
      <c r="AV72" s="184" t="s">
        <v>74</v>
      </c>
      <c r="AW72" s="189" t="s">
        <v>11</v>
      </c>
      <c r="AX72" s="190" t="s">
        <v>12</v>
      </c>
      <c r="AY72" s="176" t="s">
        <v>74</v>
      </c>
      <c r="AZ72" s="178" t="s">
        <v>11</v>
      </c>
      <c r="BA72" s="174" t="s">
        <v>13</v>
      </c>
      <c r="BB72" s="180" t="s">
        <v>74</v>
      </c>
      <c r="BC72" s="249" t="s">
        <v>11</v>
      </c>
      <c r="BD72" s="190" t="s">
        <v>12</v>
      </c>
      <c r="BE72" s="176" t="s">
        <v>74</v>
      </c>
      <c r="BF72" s="178" t="s">
        <v>11</v>
      </c>
      <c r="BG72" s="174" t="s">
        <v>13</v>
      </c>
      <c r="BH72" s="251" t="s">
        <v>74</v>
      </c>
      <c r="BI72" s="115"/>
      <c r="BJ72" s="115"/>
      <c r="BK72" s="37"/>
      <c r="BM72" s="31"/>
      <c r="BN72" s="31"/>
      <c r="BY72" s="45">
        <f>IFERROR(VLOOKUP(BY171,DAY!$A$2:$E$744,7,0),0)</f>
        <v>0</v>
      </c>
    </row>
    <row r="73" spans="1:77" ht="27.75" customHeight="1" x14ac:dyDescent="0.45">
      <c r="A73" s="192"/>
      <c r="B73" s="32" t="s">
        <v>1</v>
      </c>
      <c r="C73" s="75">
        <f>IFERROR(VLOOKUP(C171,DAY!$A$2:$E$3000,3,0),0)</f>
        <v>10</v>
      </c>
      <c r="D73" s="75">
        <f>IFERROR(VLOOKUP(D171,DAY!$A$2:$E$744,3,0),0)</f>
        <v>11</v>
      </c>
      <c r="E73" s="75">
        <f>IFERROR(VLOOKUP(E171,DAY!$A$2:$E$744,3,0),0)</f>
        <v>12</v>
      </c>
      <c r="F73" s="75">
        <f>IFERROR(VLOOKUP(F171,DAY!$A$2:$E$744,3,0),0)</f>
        <v>13</v>
      </c>
      <c r="G73" s="75">
        <f>IFERROR(VLOOKUP(G171,DAY!$A$2:$E$744,3,0),0)</f>
        <v>14</v>
      </c>
      <c r="H73" s="75">
        <f>IFERROR(VLOOKUP(H171,DAY!$A$2:$E$744,3,0),0)</f>
        <v>15</v>
      </c>
      <c r="I73" s="75">
        <f>IFERROR(VLOOKUP(I171,DAY!$A$2:$E$744,3,0),0)</f>
        <v>16</v>
      </c>
      <c r="J73" s="75">
        <f>IFERROR(VLOOKUP(J171,DAY!$A$2:$E$744,3,0),0)</f>
        <v>17</v>
      </c>
      <c r="K73" s="75">
        <f>IFERROR(VLOOKUP(K171,DAY!$A$2:$E$744,3,0),0)</f>
        <v>18</v>
      </c>
      <c r="L73" s="75">
        <f>IFERROR(VLOOKUP(L171,DAY!$A$2:$E$744,3,0),0)</f>
        <v>19</v>
      </c>
      <c r="M73" s="75">
        <f>IFERROR(VLOOKUP(M171,DAY!$A$2:$E$744,3,0),0)</f>
        <v>20</v>
      </c>
      <c r="N73" s="75">
        <f>IFERROR(VLOOKUP(N171,DAY!$A$2:$E$744,3,0),0)</f>
        <v>21</v>
      </c>
      <c r="O73" s="75">
        <f>IFERROR(VLOOKUP(O171,DAY!$A$2:$E$744,3,0),0)</f>
        <v>22</v>
      </c>
      <c r="P73" s="75">
        <f>IFERROR(VLOOKUP(P171,DAY!$A$2:$E$744,3,0),0)</f>
        <v>23</v>
      </c>
      <c r="Q73" s="75">
        <f>IFERROR(VLOOKUP(Q171,DAY!$A$2:$E$744,3,0),0)</f>
        <v>24</v>
      </c>
      <c r="R73" s="75">
        <f>IFERROR(VLOOKUP(R171,DAY!$A$2:$E$744,3,0),0)</f>
        <v>25</v>
      </c>
      <c r="S73" s="75">
        <f>IFERROR(VLOOKUP(S171,DAY!$A$2:$E$744,3,0),0)</f>
        <v>26</v>
      </c>
      <c r="T73" s="75">
        <f>IFERROR(VLOOKUP(T171,DAY!$A$2:$E$744,3,0),0)</f>
        <v>27</v>
      </c>
      <c r="U73" s="75">
        <f>IFERROR(VLOOKUP(U171,DAY!$A$2:$E$744,3,0),0)</f>
        <v>28</v>
      </c>
      <c r="V73" s="75">
        <f>IFERROR(VLOOKUP(V171,DAY!$A$2:$E$744,3,0),0)</f>
        <v>29</v>
      </c>
      <c r="W73" s="75">
        <f>IFERROR(VLOOKUP(W171,DAY!$A$2:$E$744,3,0),0)</f>
        <v>30</v>
      </c>
      <c r="X73" s="75">
        <f>IFERROR(VLOOKUP(X171,DAY!$A$2:$E$744,3,0),0)</f>
        <v>31</v>
      </c>
      <c r="Y73" s="75">
        <f>IFERROR(VLOOKUP(Y171,DAY!$A$2:$E$744,3,0),0)</f>
        <v>1</v>
      </c>
      <c r="Z73" s="75">
        <f>IFERROR(VLOOKUP(Z171,DAY!$A$2:$E$744,3,0),0)</f>
        <v>2</v>
      </c>
      <c r="AA73" s="75">
        <f>IFERROR(VLOOKUP(AA171,DAY!$A$2:$E$744,3,0),0)</f>
        <v>3</v>
      </c>
      <c r="AB73" s="75">
        <f>IFERROR(VLOOKUP(AB171,DAY!$A$2:$E$744,3,0),0)</f>
        <v>4</v>
      </c>
      <c r="AC73" s="75">
        <f>IFERROR(VLOOKUP(AC171,DAY!$A$2:$E$744,3,0),0)</f>
        <v>5</v>
      </c>
      <c r="AD73" s="76">
        <f>IFERROR(VLOOKUP(AD171,DAY!$A$2:$E$744,3,0),0)</f>
        <v>6</v>
      </c>
      <c r="AE73" s="173"/>
      <c r="AF73" s="175"/>
      <c r="AG73" s="180"/>
      <c r="AH73" s="183"/>
      <c r="AI73" s="175"/>
      <c r="AJ73" s="184"/>
      <c r="AK73" s="173"/>
      <c r="AL73" s="175"/>
      <c r="AM73" s="176"/>
      <c r="AN73" s="179"/>
      <c r="AO73" s="175"/>
      <c r="AP73" s="184"/>
      <c r="AQ73" s="173"/>
      <c r="AR73" s="175"/>
      <c r="AS73" s="180"/>
      <c r="AT73" s="183"/>
      <c r="AU73" s="175"/>
      <c r="AV73" s="184"/>
      <c r="AW73" s="173"/>
      <c r="AX73" s="175"/>
      <c r="AY73" s="176"/>
      <c r="AZ73" s="179"/>
      <c r="BA73" s="175"/>
      <c r="BB73" s="180"/>
      <c r="BC73" s="250"/>
      <c r="BD73" s="175"/>
      <c r="BE73" s="176"/>
      <c r="BF73" s="179"/>
      <c r="BG73" s="175"/>
      <c r="BH73" s="251"/>
      <c r="BI73" s="115"/>
      <c r="BJ73" s="115"/>
      <c r="BM73" s="31"/>
      <c r="BN73" s="31"/>
      <c r="BY73" s="89">
        <f>IFERROR(VLOOKUP(BY172,DAY!$A$2:$E$744,2,0),0)</f>
        <v>0</v>
      </c>
    </row>
    <row r="74" spans="1:77" ht="27.75" customHeight="1" x14ac:dyDescent="0.45">
      <c r="A74" s="192"/>
      <c r="B74" s="35" t="s">
        <v>2</v>
      </c>
      <c r="C74" s="77" t="str">
        <f>IFERROR(VLOOKUP(C171,DAY!$A$2:$E$3000,4,0),0)</f>
        <v>火</v>
      </c>
      <c r="D74" s="77" t="str">
        <f>IFERROR(VLOOKUP(D171,DAY!$A$2:$E$3000,4,0),0)</f>
        <v>水</v>
      </c>
      <c r="E74" s="77" t="str">
        <f>IFERROR(VLOOKUP(E171,DAY!$A$2:$E$3000,4,0),0)</f>
        <v>木</v>
      </c>
      <c r="F74" s="77" t="str">
        <f>IFERROR(VLOOKUP(F171,DAY!$A$2:$E$3000,4,0),0)</f>
        <v>金</v>
      </c>
      <c r="G74" s="77" t="str">
        <f>IFERROR(VLOOKUP(G171,DAY!$A$2:$E$3000,4,0),0)</f>
        <v>土</v>
      </c>
      <c r="H74" s="77" t="str">
        <f>IFERROR(VLOOKUP(H171,DAY!$A$2:$E$3000,4,0),0)</f>
        <v>日</v>
      </c>
      <c r="I74" s="77" t="str">
        <f>IFERROR(VLOOKUP(I171,DAY!$A$2:$E$3000,4,0),0)</f>
        <v>月</v>
      </c>
      <c r="J74" s="77" t="str">
        <f>IFERROR(VLOOKUP(J171,DAY!$A$2:$E$3000,4,0),0)</f>
        <v>火</v>
      </c>
      <c r="K74" s="77" t="str">
        <f>IFERROR(VLOOKUP(K171,DAY!$A$2:$E$3000,4,0),0)</f>
        <v>水</v>
      </c>
      <c r="L74" s="77" t="str">
        <f>IFERROR(VLOOKUP(L171,DAY!$A$2:$E$3000,4,0),0)</f>
        <v>木</v>
      </c>
      <c r="M74" s="77" t="str">
        <f>IFERROR(VLOOKUP(M171,DAY!$A$2:$E$3000,4,0),0)</f>
        <v>金</v>
      </c>
      <c r="N74" s="77" t="str">
        <f>IFERROR(VLOOKUP(N171,DAY!$A$2:$E$3000,4,0),0)</f>
        <v>土</v>
      </c>
      <c r="O74" s="77" t="str">
        <f>IFERROR(VLOOKUP(O171,DAY!$A$2:$E$3000,4,0),0)</f>
        <v>日</v>
      </c>
      <c r="P74" s="77" t="str">
        <f>IFERROR(VLOOKUP(P171,DAY!$A$2:$E$3000,4,0),0)</f>
        <v>月</v>
      </c>
      <c r="Q74" s="77" t="str">
        <f>IFERROR(VLOOKUP(Q171,DAY!$A$2:$E$3000,4,0),0)</f>
        <v>火</v>
      </c>
      <c r="R74" s="77" t="str">
        <f>IFERROR(VLOOKUP(R171,DAY!$A$2:$E$3000,4,0),0)</f>
        <v>水</v>
      </c>
      <c r="S74" s="77" t="str">
        <f>IFERROR(VLOOKUP(S171,DAY!$A$2:$E$3000,4,0),0)</f>
        <v>木</v>
      </c>
      <c r="T74" s="77" t="str">
        <f>IFERROR(VLOOKUP(T171,DAY!$A$2:$E$3000,4,0),0)</f>
        <v>金</v>
      </c>
      <c r="U74" s="77" t="str">
        <f>IFERROR(VLOOKUP(U171,DAY!$A$2:$E$3000,4,0),0)</f>
        <v>土</v>
      </c>
      <c r="V74" s="77" t="str">
        <f>IFERROR(VLOOKUP(V171,DAY!$A$2:$E$3000,4,0),0)</f>
        <v>日</v>
      </c>
      <c r="W74" s="77" t="str">
        <f>IFERROR(VLOOKUP(W171,DAY!$A$2:$E$3000,4,0),0)</f>
        <v>月</v>
      </c>
      <c r="X74" s="77" t="str">
        <f>IFERROR(VLOOKUP(X171,DAY!$A$2:$E$3000,4,0),0)</f>
        <v>火</v>
      </c>
      <c r="Y74" s="77" t="str">
        <f>IFERROR(VLOOKUP(Y171,DAY!$A$2:$E$3000,4,0),0)</f>
        <v>水</v>
      </c>
      <c r="Z74" s="77" t="str">
        <f>IFERROR(VLOOKUP(Z171,DAY!$A$2:$E$3000,4,0),0)</f>
        <v>木</v>
      </c>
      <c r="AA74" s="77" t="str">
        <f>IFERROR(VLOOKUP(AA171,DAY!$A$2:$E$3000,4,0),0)</f>
        <v>金</v>
      </c>
      <c r="AB74" s="77" t="str">
        <f>IFERROR(VLOOKUP(AB171,DAY!$A$2:$E$3000,4,0),0)</f>
        <v>土</v>
      </c>
      <c r="AC74" s="77" t="str">
        <f>IFERROR(VLOOKUP(AC171,DAY!$A$2:$E$3000,4,0),0)</f>
        <v>日</v>
      </c>
      <c r="AD74" s="77" t="str">
        <f>IFERROR(VLOOKUP(AD171,DAY!$A$2:$E$3000,4,0),0)</f>
        <v>月</v>
      </c>
      <c r="AE74" s="173"/>
      <c r="AF74" s="175"/>
      <c r="AG74" s="180"/>
      <c r="AH74" s="183"/>
      <c r="AI74" s="175"/>
      <c r="AJ74" s="184"/>
      <c r="AK74" s="173"/>
      <c r="AL74" s="175"/>
      <c r="AM74" s="176"/>
      <c r="AN74" s="179"/>
      <c r="AO74" s="175"/>
      <c r="AP74" s="184"/>
      <c r="AQ74" s="173"/>
      <c r="AR74" s="175"/>
      <c r="AS74" s="180"/>
      <c r="AT74" s="183"/>
      <c r="AU74" s="175"/>
      <c r="AV74" s="184"/>
      <c r="AW74" s="173"/>
      <c r="AX74" s="175"/>
      <c r="AY74" s="176"/>
      <c r="AZ74" s="179"/>
      <c r="BA74" s="175"/>
      <c r="BB74" s="180"/>
      <c r="BC74" s="250"/>
      <c r="BD74" s="175"/>
      <c r="BE74" s="176"/>
      <c r="BF74" s="179"/>
      <c r="BG74" s="175"/>
      <c r="BH74" s="251"/>
      <c r="BI74" s="115"/>
      <c r="BJ74" s="115"/>
      <c r="BM74" s="31"/>
      <c r="BN74" s="31"/>
      <c r="BY74" s="34">
        <f>IFERROR(VLOOKUP(BY172,DAY!$A$2:$E$744,3,0),0)</f>
        <v>0</v>
      </c>
    </row>
    <row r="75" spans="1:77" ht="89.25" customHeight="1" x14ac:dyDescent="0.45">
      <c r="A75" s="192"/>
      <c r="B75" s="36" t="s">
        <v>3</v>
      </c>
      <c r="C75" s="78" t="str">
        <f>IFERROR(VLOOKUP(C171,DAY!$A$2:$E$3000,5,0),0)</f>
        <v/>
      </c>
      <c r="D75" s="78" t="str">
        <f>IFERROR(VLOOKUP(D171,DAY!$A$2:$E$3000,5,0),0)</f>
        <v/>
      </c>
      <c r="E75" s="78" t="str">
        <f>IFERROR(VLOOKUP(E171,DAY!$A$2:$E$3000,5,0),0)</f>
        <v/>
      </c>
      <c r="F75" s="78" t="str">
        <f>IFERROR(VLOOKUP(F171,DAY!$A$2:$E$3000,5,0),0)</f>
        <v/>
      </c>
      <c r="G75" s="78" t="str">
        <f>IFERROR(VLOOKUP(G171,DAY!$A$2:$E$3000,5,0),0)</f>
        <v/>
      </c>
      <c r="H75" s="78" t="str">
        <f>IFERROR(VLOOKUP(H171,DAY!$A$2:$E$3000,5,0),0)</f>
        <v/>
      </c>
      <c r="I75" s="78" t="str">
        <f>IFERROR(VLOOKUP(I171,DAY!$A$2:$E$3000,5,0),0)</f>
        <v/>
      </c>
      <c r="J75" s="78" t="str">
        <f>IFERROR(VLOOKUP(J171,DAY!$A$2:$E$3000,5,0),0)</f>
        <v/>
      </c>
      <c r="K75" s="78" t="str">
        <f>IFERROR(VLOOKUP(K171,DAY!$A$2:$E$3000,5,0),0)</f>
        <v/>
      </c>
      <c r="L75" s="78" t="str">
        <f>IFERROR(VLOOKUP(L171,DAY!$A$2:$E$3000,5,0),0)</f>
        <v/>
      </c>
      <c r="M75" s="78" t="str">
        <f>IFERROR(VLOOKUP(M171,DAY!$A$2:$E$3000,5,0),0)</f>
        <v>春分の日</v>
      </c>
      <c r="N75" s="78" t="str">
        <f>IFERROR(VLOOKUP(N171,DAY!$A$2:$E$3000,5,0),0)</f>
        <v/>
      </c>
      <c r="O75" s="78" t="str">
        <f>IFERROR(VLOOKUP(O171,DAY!$A$2:$E$3000,5,0),0)</f>
        <v/>
      </c>
      <c r="P75" s="78" t="str">
        <f>IFERROR(VLOOKUP(P171,DAY!$A$2:$E$3000,5,0),0)</f>
        <v/>
      </c>
      <c r="Q75" s="78" t="str">
        <f>IFERROR(VLOOKUP(Q171,DAY!$A$2:$E$3000,5,0),0)</f>
        <v/>
      </c>
      <c r="R75" s="78" t="str">
        <f>IFERROR(VLOOKUP(R171,DAY!$A$2:$E$3000,5,0),0)</f>
        <v/>
      </c>
      <c r="S75" s="78" t="str">
        <f>IFERROR(VLOOKUP(S171,DAY!$A$2:$E$3000,5,0),0)</f>
        <v/>
      </c>
      <c r="T75" s="78" t="str">
        <f>IFERROR(VLOOKUP(T171,DAY!$A$2:$E$3000,5,0),0)</f>
        <v/>
      </c>
      <c r="U75" s="78" t="str">
        <f>IFERROR(VLOOKUP(U171,DAY!$A$2:$E$3000,5,0),0)</f>
        <v/>
      </c>
      <c r="V75" s="78" t="str">
        <f>IFERROR(VLOOKUP(V171,DAY!$A$2:$E$3000,5,0),0)</f>
        <v/>
      </c>
      <c r="W75" s="78" t="str">
        <f>IFERROR(VLOOKUP(W171,DAY!$A$2:$E$3000,5,0),0)</f>
        <v/>
      </c>
      <c r="X75" s="78" t="str">
        <f>IFERROR(VLOOKUP(X171,DAY!$A$2:$E$3000,5,0),0)</f>
        <v/>
      </c>
      <c r="Y75" s="78" t="str">
        <f>IFERROR(VLOOKUP(Y171,DAY!$A$2:$E$3000,5,0),0)</f>
        <v/>
      </c>
      <c r="Z75" s="78" t="str">
        <f>IFERROR(VLOOKUP(Z171,DAY!$A$2:$E$3000,5,0),0)</f>
        <v/>
      </c>
      <c r="AA75" s="78" t="str">
        <f>IFERROR(VLOOKUP(AA171,DAY!$A$2:$E$3000,5,0),0)</f>
        <v/>
      </c>
      <c r="AB75" s="78" t="str">
        <f>IFERROR(VLOOKUP(AB171,DAY!$A$2:$E$3000,5,0),0)</f>
        <v/>
      </c>
      <c r="AC75" s="78" t="str">
        <f>IFERROR(VLOOKUP(AC171,DAY!$A$2:$E$3000,5,0),0)</f>
        <v/>
      </c>
      <c r="AD75" s="78" t="str">
        <f>IFERROR(VLOOKUP(AD171,DAY!$A$2:$E$3000,5,0),0)</f>
        <v/>
      </c>
      <c r="AE75" s="173"/>
      <c r="AF75" s="175"/>
      <c r="AG75" s="181"/>
      <c r="AH75" s="183"/>
      <c r="AI75" s="175"/>
      <c r="AJ75" s="185"/>
      <c r="AK75" s="173"/>
      <c r="AL75" s="175"/>
      <c r="AM75" s="177"/>
      <c r="AN75" s="179"/>
      <c r="AO75" s="175"/>
      <c r="AP75" s="185"/>
      <c r="AQ75" s="173"/>
      <c r="AR75" s="175"/>
      <c r="AS75" s="181"/>
      <c r="AT75" s="183"/>
      <c r="AU75" s="175"/>
      <c r="AV75" s="185"/>
      <c r="AW75" s="173"/>
      <c r="AX75" s="175"/>
      <c r="AY75" s="177"/>
      <c r="AZ75" s="179"/>
      <c r="BA75" s="175"/>
      <c r="BB75" s="181"/>
      <c r="BC75" s="250"/>
      <c r="BD75" s="175"/>
      <c r="BE75" s="177"/>
      <c r="BF75" s="179"/>
      <c r="BG75" s="175"/>
      <c r="BH75" s="252"/>
      <c r="BI75" s="115"/>
      <c r="BJ75" s="115"/>
      <c r="BM75" s="38"/>
      <c r="BN75" s="38"/>
      <c r="BY75" s="34">
        <f>IFERROR(VLOOKUP(BY172,DAY!$A$2:$E$744,4,0),0)</f>
        <v>0</v>
      </c>
    </row>
    <row r="76" spans="1:77" ht="27.75" customHeight="1" x14ac:dyDescent="0.45">
      <c r="A76" s="192"/>
      <c r="B76" s="91" t="s">
        <v>4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93">
        <f>IF(COUNT(C76:I76)=0,+(COUNTIF(C76:I76,"作業"))+(COUNTIF(C76:I76,"休日")),"")</f>
        <v>0</v>
      </c>
      <c r="AF76" s="94">
        <f>IF(+COUNT(C76:I76)=0,(COUNTIF(C76:I76,"休日")),"")</f>
        <v>0</v>
      </c>
      <c r="AG76" s="212">
        <f>IFERROR(IF(COUNTA(C76:I76)=0,0,IF(COUNTA(C76:I76)&lt;7,$F$152,IF(BM77&gt;0.284,$F$150,$F$151))),0)</f>
        <v>0</v>
      </c>
      <c r="AH76" s="117">
        <f>IF(COUNT(C77:I77)=0,+(COUNTIF(C77:I77,"作業"))+(COUNTIF(C77:I77,"休日")),"")</f>
        <v>0</v>
      </c>
      <c r="AI76" s="94">
        <f>IF(COUNT(C77:I77)=0,(COUNTIF(C77:I77,"休日")),"")</f>
        <v>0</v>
      </c>
      <c r="AJ76" s="169">
        <f>IFERROR(IF(COUNTA(C77:I77)=0,0,IF(COUNTA(C77:I77)&lt;7,$F$152,IF(BN77&gt;0.284,$F$148,$F$149))),0)</f>
        <v>0</v>
      </c>
      <c r="AK76" s="93">
        <f>IF(COUNT(J76:P76)=0,+(COUNTIF(J76:P76,"作業"))+(COUNTIF(J76:P76,"休日")),"")</f>
        <v>0</v>
      </c>
      <c r="AL76" s="94">
        <f>IF(+COUNT(J76:P76)=0,(COUNTIF(J76:P76,"休日")),"")</f>
        <v>0</v>
      </c>
      <c r="AM76" s="186">
        <f>IFERROR(IF(COUNTA(J76:P76)=0,0,IF(COUNTA(J76:P76)&lt;7,$F$152,IF(BO77&gt;0.284,$F$150,$F$151))),0)</f>
        <v>0</v>
      </c>
      <c r="AN76" s="95">
        <f>IF(COUNT(J77:P77)=0,+(COUNTIF(J77:P77,"作業"))+(COUNTIF(J77:P77,"休日")),"")</f>
        <v>0</v>
      </c>
      <c r="AO76" s="94">
        <f>IF(COUNT(J77:P77)=0,(COUNTIF(J77:P77,"休日")),"")</f>
        <v>0</v>
      </c>
      <c r="AP76" s="169">
        <f>IFERROR(IF(COUNTA(J77:P77)=0,0,IF(COUNTA(J77:P77)&lt;7,$F$152,IF(BP77&gt;0.284,$F$148,$F$149))),0)</f>
        <v>0</v>
      </c>
      <c r="AQ76" s="93">
        <f>IF(COUNT(Q76:W76)=0,+(COUNTIF(Q76:W76,"作業"))+(COUNTIF(Q76:W76,"休日")),"")</f>
        <v>0</v>
      </c>
      <c r="AR76" s="94">
        <f>IF(+COUNT(Q76:W76)=0,(COUNTIF(Q76:W76,"休日")),"")</f>
        <v>0</v>
      </c>
      <c r="AS76" s="212">
        <f>IFERROR(IF(COUNTA(Q76:W76)=0,0,IF(COUNTA(Q76:W76)&lt;7,$F$152,IF(BQ77&gt;0.284,$F$150,$F$151))),0)</f>
        <v>0</v>
      </c>
      <c r="AT76" s="117">
        <f>IF(COUNT(Q77:W77)=0,+(COUNTIF(Q77:W77,"作業"))+(COUNTIF(Q77:W77,"休日")),"")</f>
        <v>0</v>
      </c>
      <c r="AU76" s="94">
        <f>IF(COUNT(Q77:W77)=0,(COUNTIF(Q77:W77,"休日")),"")</f>
        <v>0</v>
      </c>
      <c r="AV76" s="169">
        <f>IFERROR(IF(COUNTA(Q77:W77)=0,0,IF(COUNTA(Q77:W77)&lt;7,$F$152,IF(BR77&gt;0.284,$F$148,$F$149))),0)</f>
        <v>0</v>
      </c>
      <c r="AW76" s="93">
        <f>IF(COUNT(X76:AD76)=0,+(COUNTIF(X76:AD76,"作業"))+(COUNTIF(X76:AD76,"休日")),"")</f>
        <v>0</v>
      </c>
      <c r="AX76" s="94">
        <f>IF(+COUNT(X76:AD76)=0,(COUNTIF(X76:AD76,"休日")),"")</f>
        <v>0</v>
      </c>
      <c r="AY76" s="186">
        <f>IFERROR(IF(COUNTA(X76:AD76)=0,0,IF(COUNTA(X76:AD76)&lt;7,$F$152,IF(BS77&gt;0.284,$F$150,$F$151))),0)</f>
        <v>0</v>
      </c>
      <c r="AZ76" s="95">
        <f>IF(COUNT(X77:AD77)=0,+(COUNTIF(X77:AD77,"作業"))+(COUNTIF(X77:AD77,"休日")),"")</f>
        <v>0</v>
      </c>
      <c r="BA76" s="94">
        <f>IF(COUNT(X77:AD77)=0,(COUNTIF(X77:AD77,"休日")),"")</f>
        <v>0</v>
      </c>
      <c r="BB76" s="212">
        <f>IFERROR(IF(COUNTA(X77:AD77)=0,0,IF(COUNTA(X77:AD77)&lt;7,$F$152,IF(BT77&gt;0.284,$F$148,$F$149))),0)</f>
        <v>0</v>
      </c>
      <c r="BC76" s="131">
        <f>IF(COUNT(C76:AD76)=0,+(COUNTIF(C76:AD76,"作業"))+(COUNTIF(C76:AD76,"休日")),"")</f>
        <v>0</v>
      </c>
      <c r="BD76" s="94">
        <f>IF(+COUNT(C76:AD76)=0,(COUNTIF(C76:AD76,"休日")),"")</f>
        <v>0</v>
      </c>
      <c r="BE76" s="186">
        <f>IFERROR(IF(COUNTA(C76:AD76)=0,0,IF(COUNTA(C76:AD76)&lt;28,$F$152,IF(BU77&gt;0.284,$F$150,$F$151))),0)</f>
        <v>0</v>
      </c>
      <c r="BF76" s="95">
        <f>IF(COUNT(C77:AD77)=0,+(COUNTIF(C77:AD77,"作業"))+(COUNTIF(C77:AD77,"休日")),"")</f>
        <v>0</v>
      </c>
      <c r="BG76" s="94">
        <f>IF(COUNT(C77:AD77)=0,(COUNTIF(C77:AD77,"休日")),"")</f>
        <v>0</v>
      </c>
      <c r="BH76" s="246">
        <f>IFERROR(IF(COUNTA(C77:AD77)=0,0,IF(COUNTA(C77:AD77)&lt;28,$F$152,IF(BV77&gt;0.284,$F$148,$F$149))),0)</f>
        <v>0</v>
      </c>
      <c r="BI76" s="115"/>
      <c r="BJ76" s="115"/>
      <c r="BL76" s="37"/>
      <c r="BM76" s="31"/>
      <c r="BN76" s="31"/>
      <c r="BY76" s="36">
        <f>IFERROR(VLOOKUP(BY172,DAY!$A$2:$E$744,5,0),0)</f>
        <v>0</v>
      </c>
    </row>
    <row r="77" spans="1:77" ht="27.75" customHeight="1" thickBot="1" x14ac:dyDescent="0.5">
      <c r="A77" s="193"/>
      <c r="B77" s="92" t="s">
        <v>5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71">
        <f>IFERROR(BM77,0)</f>
        <v>0</v>
      </c>
      <c r="AF77" s="168"/>
      <c r="AG77" s="213"/>
      <c r="AH77" s="167">
        <f>IFERROR(BN77,0)</f>
        <v>0</v>
      </c>
      <c r="AI77" s="168"/>
      <c r="AJ77" s="170"/>
      <c r="AK77" s="171">
        <f>IFERROR(BO77,0)</f>
        <v>0</v>
      </c>
      <c r="AL77" s="168"/>
      <c r="AM77" s="187"/>
      <c r="AN77" s="188">
        <f>IFERROR(BP77,0)</f>
        <v>0</v>
      </c>
      <c r="AO77" s="168"/>
      <c r="AP77" s="170"/>
      <c r="AQ77" s="171">
        <f>IFERROR(BQ77,0)</f>
        <v>0</v>
      </c>
      <c r="AR77" s="168"/>
      <c r="AS77" s="213"/>
      <c r="AT77" s="167">
        <f>IFERROR(BR77,0)</f>
        <v>0</v>
      </c>
      <c r="AU77" s="168"/>
      <c r="AV77" s="170"/>
      <c r="AW77" s="171">
        <f>IFERROR(BS77,0)</f>
        <v>0</v>
      </c>
      <c r="AX77" s="168"/>
      <c r="AY77" s="187"/>
      <c r="AZ77" s="188">
        <f>IFERROR(BT77,0)</f>
        <v>0</v>
      </c>
      <c r="BA77" s="168"/>
      <c r="BB77" s="213"/>
      <c r="BC77" s="248">
        <f>IFERROR(BU77,0)</f>
        <v>0</v>
      </c>
      <c r="BD77" s="168"/>
      <c r="BE77" s="187"/>
      <c r="BF77" s="188">
        <f>IFERROR(BV77,0)</f>
        <v>0</v>
      </c>
      <c r="BG77" s="168"/>
      <c r="BH77" s="247"/>
      <c r="BI77" s="115"/>
      <c r="BJ77" s="115"/>
      <c r="BM77" s="42" t="e">
        <f>ROUND(AF76/AE76,3)</f>
        <v>#DIV/0!</v>
      </c>
      <c r="BN77" s="43" t="e">
        <f>ROUND(AI76/AH76,3)</f>
        <v>#DIV/0!</v>
      </c>
      <c r="BO77" s="42" t="e">
        <f>ROUND(AL76/AK76,3)</f>
        <v>#DIV/0!</v>
      </c>
      <c r="BP77" s="43" t="e">
        <f>ROUND(AO76/AN76,3)</f>
        <v>#DIV/0!</v>
      </c>
      <c r="BQ77" s="42" t="e">
        <f>ROUND(AR76/AQ76,3)</f>
        <v>#DIV/0!</v>
      </c>
      <c r="BR77" s="43" t="e">
        <f>ROUND(AU76/AT76,3)</f>
        <v>#DIV/0!</v>
      </c>
      <c r="BS77" s="42" t="e">
        <f>ROUND(AX76/AW76,3)</f>
        <v>#DIV/0!</v>
      </c>
      <c r="BT77" s="43" t="e">
        <f>ROUND(BA76/AZ76,3)</f>
        <v>#DIV/0!</v>
      </c>
      <c r="BU77" s="42" t="e">
        <f>ROUND(BD76/BC76,3)</f>
        <v>#DIV/0!</v>
      </c>
      <c r="BV77" s="43" t="e">
        <f>ROUND(BG76/BF76,3)</f>
        <v>#DIV/0!</v>
      </c>
      <c r="BY77" s="40">
        <f>IFERROR(VLOOKUP(BY172,DAY!$A$2:$E$744,6,0),0)</f>
        <v>0</v>
      </c>
    </row>
    <row r="78" spans="1:77" ht="27.75" customHeight="1" thickBot="1" x14ac:dyDescent="0.5">
      <c r="A78" s="191" t="s">
        <v>62</v>
      </c>
      <c r="B78" s="44" t="s">
        <v>0</v>
      </c>
      <c r="C78" s="79">
        <f>IFERROR(VLOOKUP(C172,DAY!$A$2:$E$3000,2,0),0)</f>
        <v>4</v>
      </c>
      <c r="D78" s="79">
        <f>IFERROR(VLOOKUP(D172,DAY!$A$2:$E$744,2,0),0)</f>
        <v>4</v>
      </c>
      <c r="E78" s="79">
        <f>IFERROR(VLOOKUP(E172,DAY!$A$2:$E$744,2,0),0)</f>
        <v>4</v>
      </c>
      <c r="F78" s="79">
        <f>IFERROR(VLOOKUP(F172,DAY!$A$2:$E$744,2,0),0)</f>
        <v>4</v>
      </c>
      <c r="G78" s="79">
        <f>IFERROR(VLOOKUP(G172,DAY!$A$2:$E$744,2,0),0)</f>
        <v>4</v>
      </c>
      <c r="H78" s="79">
        <f>IFERROR(VLOOKUP(H172,DAY!$A$2:$E$744,2,0),0)</f>
        <v>4</v>
      </c>
      <c r="I78" s="79">
        <f>IFERROR(VLOOKUP(I172,DAY!$A$2:$E$744,2,0),0)</f>
        <v>4</v>
      </c>
      <c r="J78" s="79">
        <f>IFERROR(VLOOKUP(J172,DAY!$A$2:$E$744,2,0),0)</f>
        <v>0</v>
      </c>
      <c r="K78" s="79">
        <f>IFERROR(VLOOKUP(K172,DAY!$A$2:$E$744,2,0),0)</f>
        <v>0</v>
      </c>
      <c r="L78" s="79">
        <f>IFERROR(VLOOKUP(L172,DAY!$A$2:$E$744,2,0),0)</f>
        <v>0</v>
      </c>
      <c r="M78" s="79">
        <f>IFERROR(VLOOKUP(M172,DAY!$A$2:$E$744,2,0),0)</f>
        <v>0</v>
      </c>
      <c r="N78" s="79">
        <f>IFERROR(VLOOKUP(N172,DAY!$A$2:$E$744,2,0),0)</f>
        <v>0</v>
      </c>
      <c r="O78" s="79">
        <f>IFERROR(VLOOKUP(O172,DAY!$A$2:$E$744,2,0),0)</f>
        <v>0</v>
      </c>
      <c r="P78" s="79">
        <f>IFERROR(VLOOKUP(P172,DAY!$A$2:$E$744,2,0),0)</f>
        <v>0</v>
      </c>
      <c r="Q78" s="79">
        <f>IFERROR(VLOOKUP(Q172,DAY!$A$2:$E$744,2,0),0)</f>
        <v>0</v>
      </c>
      <c r="R78" s="79">
        <f>IFERROR(VLOOKUP(R172,DAY!$A$2:$E$744,2,0),0)</f>
        <v>0</v>
      </c>
      <c r="S78" s="79">
        <f>IFERROR(VLOOKUP(S172,DAY!$A$2:$E$744,2,0),0)</f>
        <v>0</v>
      </c>
      <c r="T78" s="79">
        <f>IFERROR(VLOOKUP(T172,DAY!$A$2:$E$744,2,0),0)</f>
        <v>0</v>
      </c>
      <c r="U78" s="79">
        <f>IFERROR(VLOOKUP(U172,DAY!$A$2:$E$744,2,0),0)</f>
        <v>0</v>
      </c>
      <c r="V78" s="79">
        <f>IFERROR(VLOOKUP(V172,DAY!$A$2:$E$744,2,0),0)</f>
        <v>0</v>
      </c>
      <c r="W78" s="79">
        <f>IFERROR(VLOOKUP(W172,DAY!$A$2:$E$744,2,0),0)</f>
        <v>0</v>
      </c>
      <c r="X78" s="79">
        <f>IFERROR(VLOOKUP(X172,DAY!$A$2:$E$744,2,0),0)</f>
        <v>0</v>
      </c>
      <c r="Y78" s="79">
        <f>IFERROR(VLOOKUP(Y172,DAY!$A$2:$E$744,2,0),0)</f>
        <v>0</v>
      </c>
      <c r="Z78" s="79">
        <f>IFERROR(VLOOKUP(Z172,DAY!$A$2:$E$744,2,0),0)</f>
        <v>0</v>
      </c>
      <c r="AA78" s="79">
        <f>IFERROR(VLOOKUP(AA172,DAY!$A$2:$E$744,2,0),0)</f>
        <v>0</v>
      </c>
      <c r="AB78" s="79">
        <f>IFERROR(VLOOKUP(AB172,DAY!$A$2:$E$744,2,0),0)</f>
        <v>0</v>
      </c>
      <c r="AC78" s="79">
        <f>IFERROR(VLOOKUP(AC172,DAY!$A$2:$E$744,2,0),0)</f>
        <v>0</v>
      </c>
      <c r="AD78" s="79">
        <f>IFERROR(VLOOKUP(AD172,DAY!$A$2:$E$744,2,0),0)</f>
        <v>0</v>
      </c>
      <c r="AE78" s="189" t="s">
        <v>11</v>
      </c>
      <c r="AF78" s="190" t="s">
        <v>12</v>
      </c>
      <c r="AG78" s="180" t="s">
        <v>74</v>
      </c>
      <c r="AH78" s="182" t="s">
        <v>11</v>
      </c>
      <c r="AI78" s="174" t="s">
        <v>13</v>
      </c>
      <c r="AJ78" s="184" t="s">
        <v>74</v>
      </c>
      <c r="AK78" s="189" t="s">
        <v>11</v>
      </c>
      <c r="AL78" s="190" t="s">
        <v>12</v>
      </c>
      <c r="AM78" s="176" t="s">
        <v>74</v>
      </c>
      <c r="AN78" s="178" t="s">
        <v>11</v>
      </c>
      <c r="AO78" s="174" t="s">
        <v>13</v>
      </c>
      <c r="AP78" s="184" t="s">
        <v>74</v>
      </c>
      <c r="AQ78" s="189" t="s">
        <v>11</v>
      </c>
      <c r="AR78" s="190" t="s">
        <v>12</v>
      </c>
      <c r="AS78" s="180" t="s">
        <v>74</v>
      </c>
      <c r="AT78" s="182" t="s">
        <v>11</v>
      </c>
      <c r="AU78" s="174" t="s">
        <v>13</v>
      </c>
      <c r="AV78" s="184" t="s">
        <v>74</v>
      </c>
      <c r="AW78" s="189" t="s">
        <v>11</v>
      </c>
      <c r="AX78" s="190" t="s">
        <v>12</v>
      </c>
      <c r="AY78" s="176" t="s">
        <v>74</v>
      </c>
      <c r="AZ78" s="178" t="s">
        <v>11</v>
      </c>
      <c r="BA78" s="174" t="s">
        <v>13</v>
      </c>
      <c r="BB78" s="180" t="s">
        <v>74</v>
      </c>
      <c r="BC78" s="249" t="s">
        <v>11</v>
      </c>
      <c r="BD78" s="190" t="s">
        <v>12</v>
      </c>
      <c r="BE78" s="176" t="s">
        <v>74</v>
      </c>
      <c r="BF78" s="178" t="s">
        <v>11</v>
      </c>
      <c r="BG78" s="174" t="s">
        <v>13</v>
      </c>
      <c r="BH78" s="251" t="s">
        <v>74</v>
      </c>
      <c r="BI78" s="115"/>
      <c r="BJ78" s="115"/>
      <c r="BK78" s="37"/>
      <c r="BM78" s="31"/>
      <c r="BN78" s="31"/>
      <c r="BY78" s="41">
        <f>IFERROR(VLOOKUP(BY172,DAY!$A$2:$E$744,7,0),0)</f>
        <v>0</v>
      </c>
    </row>
    <row r="79" spans="1:77" ht="27.75" customHeight="1" x14ac:dyDescent="0.45">
      <c r="A79" s="192"/>
      <c r="B79" s="32" t="s">
        <v>1</v>
      </c>
      <c r="C79" s="75">
        <f>IFERROR(VLOOKUP(C172,DAY!$A$2:$E$3000,3,0),0)</f>
        <v>7</v>
      </c>
      <c r="D79" s="75">
        <f>IFERROR(VLOOKUP(D172,DAY!$A$2:$E$744,3,0),0)</f>
        <v>8</v>
      </c>
      <c r="E79" s="75">
        <f>IFERROR(VLOOKUP(E172,DAY!$A$2:$E$744,3,0),0)</f>
        <v>9</v>
      </c>
      <c r="F79" s="75">
        <f>IFERROR(VLOOKUP(F172,DAY!$A$2:$E$744,3,0),0)</f>
        <v>10</v>
      </c>
      <c r="G79" s="75">
        <f>IFERROR(VLOOKUP(G172,DAY!$A$2:$E$744,3,0),0)</f>
        <v>11</v>
      </c>
      <c r="H79" s="75">
        <f>IFERROR(VLOOKUP(H172,DAY!$A$2:$E$744,3,0),0)</f>
        <v>12</v>
      </c>
      <c r="I79" s="75">
        <f>IFERROR(VLOOKUP(I172,DAY!$A$2:$E$744,3,0),0)</f>
        <v>13</v>
      </c>
      <c r="J79" s="75">
        <f>IFERROR(VLOOKUP(J172,DAY!$A$2:$E$744,3,0),0)</f>
        <v>0</v>
      </c>
      <c r="K79" s="75">
        <f>IFERROR(VLOOKUP(K172,DAY!$A$2:$E$744,3,0),0)</f>
        <v>0</v>
      </c>
      <c r="L79" s="75">
        <f>IFERROR(VLOOKUP(L172,DAY!$A$2:$E$744,3,0),0)</f>
        <v>0</v>
      </c>
      <c r="M79" s="75">
        <f>IFERROR(VLOOKUP(M172,DAY!$A$2:$E$744,3,0),0)</f>
        <v>0</v>
      </c>
      <c r="N79" s="75">
        <f>IFERROR(VLOOKUP(N172,DAY!$A$2:$E$744,3,0),0)</f>
        <v>0</v>
      </c>
      <c r="O79" s="75">
        <f>IFERROR(VLOOKUP(O172,DAY!$A$2:$E$744,3,0),0)</f>
        <v>0</v>
      </c>
      <c r="P79" s="75">
        <f>IFERROR(VLOOKUP(P172,DAY!$A$2:$E$744,3,0),0)</f>
        <v>0</v>
      </c>
      <c r="Q79" s="75">
        <f>IFERROR(VLOOKUP(Q172,DAY!$A$2:$E$744,3,0),0)</f>
        <v>0</v>
      </c>
      <c r="R79" s="75">
        <f>IFERROR(VLOOKUP(R172,DAY!$A$2:$E$744,3,0),0)</f>
        <v>0</v>
      </c>
      <c r="S79" s="75">
        <f>IFERROR(VLOOKUP(S172,DAY!$A$2:$E$744,3,0),0)</f>
        <v>0</v>
      </c>
      <c r="T79" s="75">
        <f>IFERROR(VLOOKUP(T172,DAY!$A$2:$E$744,3,0),0)</f>
        <v>0</v>
      </c>
      <c r="U79" s="75">
        <f>IFERROR(VLOOKUP(U172,DAY!$A$2:$E$744,3,0),0)</f>
        <v>0</v>
      </c>
      <c r="V79" s="75">
        <f>IFERROR(VLOOKUP(V172,DAY!$A$2:$E$744,3,0),0)</f>
        <v>0</v>
      </c>
      <c r="W79" s="75">
        <f>IFERROR(VLOOKUP(W172,DAY!$A$2:$E$744,3,0),0)</f>
        <v>0</v>
      </c>
      <c r="X79" s="75">
        <f>IFERROR(VLOOKUP(X172,DAY!$A$2:$E$744,3,0),0)</f>
        <v>0</v>
      </c>
      <c r="Y79" s="75">
        <f>IFERROR(VLOOKUP(Y172,DAY!$A$2:$E$744,3,0),0)</f>
        <v>0</v>
      </c>
      <c r="Z79" s="75">
        <f>IFERROR(VLOOKUP(Z172,DAY!$A$2:$E$744,3,0),0)</f>
        <v>0</v>
      </c>
      <c r="AA79" s="75">
        <f>IFERROR(VLOOKUP(AA172,DAY!$A$2:$E$744,3,0),0)</f>
        <v>0</v>
      </c>
      <c r="AB79" s="75">
        <f>IFERROR(VLOOKUP(AB172,DAY!$A$2:$E$744,3,0),0)</f>
        <v>0</v>
      </c>
      <c r="AC79" s="75">
        <f>IFERROR(VLOOKUP(AC172,DAY!$A$2:$E$744,3,0),0)</f>
        <v>0</v>
      </c>
      <c r="AD79" s="76">
        <f>IFERROR(VLOOKUP(AD172,DAY!$A$2:$E$744,3,0),0)</f>
        <v>0</v>
      </c>
      <c r="AE79" s="173"/>
      <c r="AF79" s="175"/>
      <c r="AG79" s="180"/>
      <c r="AH79" s="183"/>
      <c r="AI79" s="175"/>
      <c r="AJ79" s="184"/>
      <c r="AK79" s="173"/>
      <c r="AL79" s="175"/>
      <c r="AM79" s="176"/>
      <c r="AN79" s="179"/>
      <c r="AO79" s="175"/>
      <c r="AP79" s="184"/>
      <c r="AQ79" s="173"/>
      <c r="AR79" s="175"/>
      <c r="AS79" s="180"/>
      <c r="AT79" s="183"/>
      <c r="AU79" s="175"/>
      <c r="AV79" s="184"/>
      <c r="AW79" s="173"/>
      <c r="AX79" s="175"/>
      <c r="AY79" s="176"/>
      <c r="AZ79" s="179"/>
      <c r="BA79" s="175"/>
      <c r="BB79" s="180"/>
      <c r="BC79" s="250"/>
      <c r="BD79" s="175"/>
      <c r="BE79" s="176"/>
      <c r="BF79" s="179"/>
      <c r="BG79" s="175"/>
      <c r="BH79" s="251"/>
      <c r="BI79" s="115"/>
      <c r="BJ79" s="115"/>
      <c r="BM79" s="31"/>
      <c r="BN79" s="31"/>
      <c r="BY79" s="35">
        <f>IFERROR(VLOOKUP(BY173,DAY!$A$2:$E$744,2,0),0)</f>
        <v>0</v>
      </c>
    </row>
    <row r="80" spans="1:77" ht="27.75" customHeight="1" x14ac:dyDescent="0.45">
      <c r="A80" s="192"/>
      <c r="B80" s="35" t="s">
        <v>2</v>
      </c>
      <c r="C80" s="77" t="str">
        <f>IFERROR(VLOOKUP(C172,DAY!$A$2:$E$3000,4,0),0)</f>
        <v>火</v>
      </c>
      <c r="D80" s="77" t="str">
        <f>IFERROR(VLOOKUP(D172,DAY!$A$2:$E$3000,4,0),0)</f>
        <v>水</v>
      </c>
      <c r="E80" s="77" t="str">
        <f>IFERROR(VLOOKUP(E172,DAY!$A$2:$E$3000,4,0),0)</f>
        <v>木</v>
      </c>
      <c r="F80" s="77" t="str">
        <f>IFERROR(VLOOKUP(F172,DAY!$A$2:$E$3000,4,0),0)</f>
        <v>金</v>
      </c>
      <c r="G80" s="77" t="str">
        <f>IFERROR(VLOOKUP(G172,DAY!$A$2:$E$3000,4,0),0)</f>
        <v>土</v>
      </c>
      <c r="H80" s="77" t="str">
        <f>IFERROR(VLOOKUP(H172,DAY!$A$2:$E$3000,4,0),0)</f>
        <v>日</v>
      </c>
      <c r="I80" s="77" t="str">
        <f>IFERROR(VLOOKUP(I172,DAY!$A$2:$E$3000,4,0),0)</f>
        <v>月</v>
      </c>
      <c r="J80" s="77" t="str">
        <f>IFERROR(VLOOKUP(J172,DAY!$A$2:$E$3000,4,0),0)</f>
        <v>火</v>
      </c>
      <c r="K80" s="77" t="str">
        <f>IFERROR(VLOOKUP(K172,DAY!$A$2:$E$3000,4,0),0)</f>
        <v>水</v>
      </c>
      <c r="L80" s="77" t="str">
        <f>IFERROR(VLOOKUP(L172,DAY!$A$2:$E$3000,4,0),0)</f>
        <v>木</v>
      </c>
      <c r="M80" s="77" t="str">
        <f>IFERROR(VLOOKUP(M172,DAY!$A$2:$E$3000,4,0),0)</f>
        <v>金</v>
      </c>
      <c r="N80" s="77" t="str">
        <f>IFERROR(VLOOKUP(N172,DAY!$A$2:$E$3000,4,0),0)</f>
        <v>土</v>
      </c>
      <c r="O80" s="77" t="str">
        <f>IFERROR(VLOOKUP(O172,DAY!$A$2:$E$3000,4,0),0)</f>
        <v>日</v>
      </c>
      <c r="P80" s="77" t="str">
        <f>IFERROR(VLOOKUP(P172,DAY!$A$2:$E$3000,4,0),0)</f>
        <v>月</v>
      </c>
      <c r="Q80" s="77" t="str">
        <f>IFERROR(VLOOKUP(Q172,DAY!$A$2:$E$3000,4,0),0)</f>
        <v>火</v>
      </c>
      <c r="R80" s="77" t="str">
        <f>IFERROR(VLOOKUP(R172,DAY!$A$2:$E$3000,4,0),0)</f>
        <v>水</v>
      </c>
      <c r="S80" s="77" t="str">
        <f>IFERROR(VLOOKUP(S172,DAY!$A$2:$E$3000,4,0),0)</f>
        <v>木</v>
      </c>
      <c r="T80" s="77" t="str">
        <f>IFERROR(VLOOKUP(T172,DAY!$A$2:$E$3000,4,0),0)</f>
        <v>金</v>
      </c>
      <c r="U80" s="77" t="str">
        <f>IFERROR(VLOOKUP(U172,DAY!$A$2:$E$3000,4,0),0)</f>
        <v>土</v>
      </c>
      <c r="V80" s="77" t="str">
        <f>IFERROR(VLOOKUP(V172,DAY!$A$2:$E$3000,4,0),0)</f>
        <v>日</v>
      </c>
      <c r="W80" s="77" t="str">
        <f>IFERROR(VLOOKUP(W172,DAY!$A$2:$E$3000,4,0),0)</f>
        <v>月</v>
      </c>
      <c r="X80" s="77" t="str">
        <f>IFERROR(VLOOKUP(X172,DAY!$A$2:$E$3000,4,0),0)</f>
        <v>火</v>
      </c>
      <c r="Y80" s="77" t="str">
        <f>IFERROR(VLOOKUP(Y172,DAY!$A$2:$E$3000,4,0),0)</f>
        <v>水</v>
      </c>
      <c r="Z80" s="77" t="str">
        <f>IFERROR(VLOOKUP(Z172,DAY!$A$2:$E$3000,4,0),0)</f>
        <v>木</v>
      </c>
      <c r="AA80" s="77" t="str">
        <f>IFERROR(VLOOKUP(AA172,DAY!$A$2:$E$3000,4,0),0)</f>
        <v>金</v>
      </c>
      <c r="AB80" s="77" t="str">
        <f>IFERROR(VLOOKUP(AB172,DAY!$A$2:$E$3000,4,0),0)</f>
        <v>土</v>
      </c>
      <c r="AC80" s="77" t="str">
        <f>IFERROR(VLOOKUP(AC172,DAY!$A$2:$E$3000,4,0),0)</f>
        <v>日</v>
      </c>
      <c r="AD80" s="77" t="str">
        <f>IFERROR(VLOOKUP(AD172,DAY!$A$2:$E$3000,4,0),0)</f>
        <v>月</v>
      </c>
      <c r="AE80" s="173"/>
      <c r="AF80" s="175"/>
      <c r="AG80" s="180"/>
      <c r="AH80" s="183"/>
      <c r="AI80" s="175"/>
      <c r="AJ80" s="184"/>
      <c r="AK80" s="173"/>
      <c r="AL80" s="175"/>
      <c r="AM80" s="176"/>
      <c r="AN80" s="179"/>
      <c r="AO80" s="175"/>
      <c r="AP80" s="184"/>
      <c r="AQ80" s="173"/>
      <c r="AR80" s="175"/>
      <c r="AS80" s="180"/>
      <c r="AT80" s="183"/>
      <c r="AU80" s="175"/>
      <c r="AV80" s="184"/>
      <c r="AW80" s="173"/>
      <c r="AX80" s="175"/>
      <c r="AY80" s="176"/>
      <c r="AZ80" s="179"/>
      <c r="BA80" s="175"/>
      <c r="BB80" s="180"/>
      <c r="BC80" s="250"/>
      <c r="BD80" s="175"/>
      <c r="BE80" s="176"/>
      <c r="BF80" s="179"/>
      <c r="BG80" s="175"/>
      <c r="BH80" s="251"/>
      <c r="BI80" s="115"/>
      <c r="BJ80" s="115"/>
      <c r="BM80" s="31"/>
      <c r="BN80" s="31"/>
      <c r="BY80" s="34">
        <f>IFERROR(VLOOKUP(BY173,DAY!$A$2:$E$744,3,0),0)</f>
        <v>0</v>
      </c>
    </row>
    <row r="81" spans="1:77" ht="89.25" customHeight="1" x14ac:dyDescent="0.45">
      <c r="A81" s="192"/>
      <c r="B81" s="36" t="s">
        <v>3</v>
      </c>
      <c r="C81" s="78" t="str">
        <f>IFERROR(VLOOKUP(C172,DAY!$A$2:$E$3000,5,0),0)</f>
        <v/>
      </c>
      <c r="D81" s="78" t="str">
        <f>IFERROR(VLOOKUP(D172,DAY!$A$2:$E$3000,5,0),0)</f>
        <v/>
      </c>
      <c r="E81" s="78" t="str">
        <f>IFERROR(VLOOKUP(E172,DAY!$A$2:$E$3000,5,0),0)</f>
        <v/>
      </c>
      <c r="F81" s="78" t="str">
        <f>IFERROR(VLOOKUP(F172,DAY!$A$2:$E$3000,5,0),0)</f>
        <v/>
      </c>
      <c r="G81" s="78" t="str">
        <f>IFERROR(VLOOKUP(G172,DAY!$A$2:$E$3000,5,0),0)</f>
        <v/>
      </c>
      <c r="H81" s="78" t="str">
        <f>IFERROR(VLOOKUP(H172,DAY!$A$2:$E$3000,5,0),0)</f>
        <v/>
      </c>
      <c r="I81" s="78" t="str">
        <f>IFERROR(VLOOKUP(I172,DAY!$A$2:$E$3000,5,0),0)</f>
        <v/>
      </c>
      <c r="J81" s="78" t="str">
        <f>IFERROR(VLOOKUP(J172,DAY!$A$2:$E$3000,5,0),0)</f>
        <v/>
      </c>
      <c r="K81" s="78" t="str">
        <f>IFERROR(VLOOKUP(K172,DAY!$A$2:$E$3000,5,0),0)</f>
        <v/>
      </c>
      <c r="L81" s="78" t="str">
        <f>IFERROR(VLOOKUP(L172,DAY!$A$2:$E$3000,5,0),0)</f>
        <v/>
      </c>
      <c r="M81" s="78" t="str">
        <f>IFERROR(VLOOKUP(M172,DAY!$A$2:$E$3000,5,0),0)</f>
        <v/>
      </c>
      <c r="N81" s="78" t="str">
        <f>IFERROR(VLOOKUP(N172,DAY!$A$2:$E$3000,5,0),0)</f>
        <v/>
      </c>
      <c r="O81" s="78" t="str">
        <f>IFERROR(VLOOKUP(O172,DAY!$A$2:$E$3000,5,0),0)</f>
        <v/>
      </c>
      <c r="P81" s="78" t="str">
        <f>IFERROR(VLOOKUP(P172,DAY!$A$2:$E$3000,5,0),0)</f>
        <v/>
      </c>
      <c r="Q81" s="78" t="str">
        <f>IFERROR(VLOOKUP(Q172,DAY!$A$2:$E$3000,5,0),0)</f>
        <v/>
      </c>
      <c r="R81" s="78" t="str">
        <f>IFERROR(VLOOKUP(R172,DAY!$A$2:$E$3000,5,0),0)</f>
        <v/>
      </c>
      <c r="S81" s="78" t="str">
        <f>IFERROR(VLOOKUP(S172,DAY!$A$2:$E$3000,5,0),0)</f>
        <v/>
      </c>
      <c r="T81" s="78" t="str">
        <f>IFERROR(VLOOKUP(T172,DAY!$A$2:$E$3000,5,0),0)</f>
        <v/>
      </c>
      <c r="U81" s="78" t="str">
        <f>IFERROR(VLOOKUP(U172,DAY!$A$2:$E$3000,5,0),0)</f>
        <v/>
      </c>
      <c r="V81" s="78" t="str">
        <f>IFERROR(VLOOKUP(V172,DAY!$A$2:$E$3000,5,0),0)</f>
        <v/>
      </c>
      <c r="W81" s="78" t="str">
        <f>IFERROR(VLOOKUP(W172,DAY!$A$2:$E$3000,5,0),0)</f>
        <v/>
      </c>
      <c r="X81" s="78" t="str">
        <f>IFERROR(VLOOKUP(X172,DAY!$A$2:$E$3000,5,0),0)</f>
        <v/>
      </c>
      <c r="Y81" s="78" t="str">
        <f>IFERROR(VLOOKUP(Y172,DAY!$A$2:$E$3000,5,0),0)</f>
        <v>昭和の日</v>
      </c>
      <c r="Z81" s="78" t="str">
        <f>IFERROR(VLOOKUP(Z172,DAY!$A$2:$E$3000,5,0),0)</f>
        <v/>
      </c>
      <c r="AA81" s="78" t="str">
        <f>IFERROR(VLOOKUP(AA172,DAY!$A$2:$E$3000,5,0),0)</f>
        <v/>
      </c>
      <c r="AB81" s="78" t="str">
        <f>IFERROR(VLOOKUP(AB172,DAY!$A$2:$E$3000,5,0),0)</f>
        <v/>
      </c>
      <c r="AC81" s="78" t="str">
        <f>IFERROR(VLOOKUP(AC172,DAY!$A$2:$E$3000,5,0),0)</f>
        <v>憲法記念日</v>
      </c>
      <c r="AD81" s="78" t="str">
        <f>IFERROR(VLOOKUP(AD172,DAY!$A$2:$E$3000,5,0),0)</f>
        <v>みどりの日</v>
      </c>
      <c r="AE81" s="173"/>
      <c r="AF81" s="175"/>
      <c r="AG81" s="181"/>
      <c r="AH81" s="183"/>
      <c r="AI81" s="175"/>
      <c r="AJ81" s="185"/>
      <c r="AK81" s="173"/>
      <c r="AL81" s="175"/>
      <c r="AM81" s="177"/>
      <c r="AN81" s="179"/>
      <c r="AO81" s="175"/>
      <c r="AP81" s="185"/>
      <c r="AQ81" s="173"/>
      <c r="AR81" s="175"/>
      <c r="AS81" s="181"/>
      <c r="AT81" s="183"/>
      <c r="AU81" s="175"/>
      <c r="AV81" s="185"/>
      <c r="AW81" s="173"/>
      <c r="AX81" s="175"/>
      <c r="AY81" s="177"/>
      <c r="AZ81" s="179"/>
      <c r="BA81" s="175"/>
      <c r="BB81" s="181"/>
      <c r="BC81" s="250"/>
      <c r="BD81" s="175"/>
      <c r="BE81" s="177"/>
      <c r="BF81" s="179"/>
      <c r="BG81" s="175"/>
      <c r="BH81" s="252"/>
      <c r="BI81" s="115"/>
      <c r="BJ81" s="115"/>
      <c r="BM81" s="38"/>
      <c r="BN81" s="38"/>
      <c r="BY81" s="34">
        <f>IFERROR(VLOOKUP(BY173,DAY!$A$2:$E$744,4,0),0)</f>
        <v>0</v>
      </c>
    </row>
    <row r="82" spans="1:77" ht="27.75" customHeight="1" x14ac:dyDescent="0.45">
      <c r="A82" s="192"/>
      <c r="B82" s="91" t="s">
        <v>4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93">
        <f>IF(COUNT(C82:I82)=0,+(COUNTIF(C82:I82,"作業"))+(COUNTIF(C82:I82,"休日")),"")</f>
        <v>0</v>
      </c>
      <c r="AF82" s="94">
        <f>IF(+COUNT(C82:I82)=0,(COUNTIF(C82:I82,"休日")),"")</f>
        <v>0</v>
      </c>
      <c r="AG82" s="212">
        <f>IFERROR(IF(COUNTA(C82:I82)=0,0,IF(COUNTA(C82:I82)&lt;7,$F$152,IF(BM83&gt;0.284,$F$150,$F$151))),0)</f>
        <v>0</v>
      </c>
      <c r="AH82" s="117">
        <f>IF(COUNT(C83:I83)=0,+(COUNTIF(C83:I83,"作業"))+(COUNTIF(C83:I83,"休日")),"")</f>
        <v>0</v>
      </c>
      <c r="AI82" s="94">
        <f>IF(COUNT(C83:I83)=0,(COUNTIF(C83:I83,"休日")),"")</f>
        <v>0</v>
      </c>
      <c r="AJ82" s="169">
        <f>IFERROR(IF(COUNTA(C83:I83)=0,0,IF(COUNTA(C83:I83)&lt;7,$F$152,IF(BN83&gt;0.284,$F$148,$F$149))),0)</f>
        <v>0</v>
      </c>
      <c r="AK82" s="93">
        <f>IF(COUNT(J82:P82)=0,+(COUNTIF(J82:P82,"作業"))+(COUNTIF(J82:P82,"休日")),"")</f>
        <v>0</v>
      </c>
      <c r="AL82" s="94">
        <f>IF(+COUNT(J82:P82)=0,(COUNTIF(J82:P82,"休日")),"")</f>
        <v>0</v>
      </c>
      <c r="AM82" s="186">
        <f>IFERROR(IF(COUNTA(J82:P82)=0,0,IF(COUNTA(J82:P82)&lt;7,$F$152,IF(BO83&gt;0.284,$F$150,$F$151))),0)</f>
        <v>0</v>
      </c>
      <c r="AN82" s="95">
        <f>IF(COUNT(J83:P83)=0,+(COUNTIF(J83:P83,"作業"))+(COUNTIF(J83:P83,"休日")),"")</f>
        <v>0</v>
      </c>
      <c r="AO82" s="94">
        <f>IF(COUNT(J83:P83)=0,(COUNTIF(J83:P83,"休日")),"")</f>
        <v>0</v>
      </c>
      <c r="AP82" s="169">
        <f>IFERROR(IF(COUNTA(J83:P83)=0,0,IF(COUNTA(J83:P83)&lt;7,$F$152,IF(BP83&gt;0.284,$F$148,$F$149))),0)</f>
        <v>0</v>
      </c>
      <c r="AQ82" s="93">
        <f>IF(COUNT(Q82:W82)=0,+(COUNTIF(Q82:W82,"作業"))+(COUNTIF(Q82:W82,"休日")),"")</f>
        <v>0</v>
      </c>
      <c r="AR82" s="94">
        <f>IF(+COUNT(Q82:W82)=0,(COUNTIF(Q82:W82,"休日")),"")</f>
        <v>0</v>
      </c>
      <c r="AS82" s="212">
        <f>IFERROR(IF(COUNTA(Q82:W82)=0,0,IF(COUNTA(Q82:W82)&lt;7,$F$152,IF(BQ83&gt;0.284,$F$150,$F$151))),0)</f>
        <v>0</v>
      </c>
      <c r="AT82" s="117">
        <f>IF(COUNT(Q83:W83)=0,+(COUNTIF(Q83:W83,"作業"))+(COUNTIF(Q83:W83,"休日")),"")</f>
        <v>0</v>
      </c>
      <c r="AU82" s="94">
        <f>IF(COUNT(Q83:W83)=0,(COUNTIF(Q83:W83,"休日")),"")</f>
        <v>0</v>
      </c>
      <c r="AV82" s="169">
        <f>IFERROR(IF(COUNTA(Q83:W83)=0,0,IF(COUNTA(Q83:W83)&lt;7,$F$152,IF(BR83&gt;0.284,$F$148,$F$149))),0)</f>
        <v>0</v>
      </c>
      <c r="AW82" s="93">
        <f>IF(COUNT(X82:AD82)=0,+(COUNTIF(X82:AD82,"作業"))+(COUNTIF(X82:AD82,"休日")),"")</f>
        <v>0</v>
      </c>
      <c r="AX82" s="94">
        <f>IF(+COUNT(X82:AD82)=0,(COUNTIF(X82:AD82,"休日")),"")</f>
        <v>0</v>
      </c>
      <c r="AY82" s="186">
        <f>IFERROR(IF(COUNTA(X82:AD82)=0,0,IF(COUNTA(X82:AD82)&lt;7,$F$152,IF(BS83&gt;0.284,$F$150,$F$151))),0)</f>
        <v>0</v>
      </c>
      <c r="AZ82" s="95">
        <f>IF(COUNT(X83:AD83)=0,+(COUNTIF(X83:AD83,"作業"))+(COUNTIF(X83:AD83,"休日")),"")</f>
        <v>0</v>
      </c>
      <c r="BA82" s="94">
        <f>IF(COUNT(X83:AD83)=0,(COUNTIF(X83:AD83,"休日")),"")</f>
        <v>0</v>
      </c>
      <c r="BB82" s="212">
        <f>IFERROR(IF(COUNTA(X83:AD83)=0,0,IF(COUNTA(X83:AD83)&lt;7,$F$152,IF(BT83&gt;0.284,$F$148,$F$149))),0)</f>
        <v>0</v>
      </c>
      <c r="BC82" s="131">
        <f>IF(COUNT(C82:AD82)=0,+(COUNTIF(C82:AD82,"作業"))+(COUNTIF(C82:AD82,"休日")),"")</f>
        <v>0</v>
      </c>
      <c r="BD82" s="94">
        <f>IF(+COUNT(C82:AD82)=0,(COUNTIF(C82:AD82,"休日")),"")</f>
        <v>0</v>
      </c>
      <c r="BE82" s="186">
        <f>IFERROR(IF(COUNTA(C82:AD82)=0,0,IF(COUNTA(C82:AD82)&lt;28,$F$152,IF(BU83&gt;0.284,$F$150,$F$151))),0)</f>
        <v>0</v>
      </c>
      <c r="BF82" s="95">
        <f>IF(COUNT(C83:AD83)=0,+(COUNTIF(C83:AD83,"作業"))+(COUNTIF(C83:AD83,"休日")),"")</f>
        <v>0</v>
      </c>
      <c r="BG82" s="94">
        <f>IF(COUNT(C83:AD83)=0,(COUNTIF(C83:AD83,"休日")),"")</f>
        <v>0</v>
      </c>
      <c r="BH82" s="246">
        <f>IFERROR(IF(COUNTA(C83:AD83)=0,0,IF(COUNTA(C83:AD83)&lt;28,$F$152,IF(BV83&gt;0.284,$F$148,$F$149))),0)</f>
        <v>0</v>
      </c>
      <c r="BI82" s="115"/>
      <c r="BJ82" s="115"/>
      <c r="BL82" s="37"/>
      <c r="BM82" s="31"/>
      <c r="BN82" s="31"/>
      <c r="BY82" s="36">
        <f>IFERROR(VLOOKUP(BY173,DAY!$A$2:$E$744,5,0),0)</f>
        <v>0</v>
      </c>
    </row>
    <row r="83" spans="1:77" ht="27.75" customHeight="1" thickBot="1" x14ac:dyDescent="0.5">
      <c r="A83" s="193"/>
      <c r="B83" s="92" t="s">
        <v>5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71">
        <f>IFERROR(BM83,0)</f>
        <v>0</v>
      </c>
      <c r="AF83" s="168"/>
      <c r="AG83" s="213"/>
      <c r="AH83" s="167">
        <f>IFERROR(BN83,0)</f>
        <v>0</v>
      </c>
      <c r="AI83" s="168"/>
      <c r="AJ83" s="170"/>
      <c r="AK83" s="171">
        <f>IFERROR(BO83,0)</f>
        <v>0</v>
      </c>
      <c r="AL83" s="168"/>
      <c r="AM83" s="187"/>
      <c r="AN83" s="188">
        <f>IFERROR(BP83,0)</f>
        <v>0</v>
      </c>
      <c r="AO83" s="168"/>
      <c r="AP83" s="170"/>
      <c r="AQ83" s="171">
        <f>IFERROR(BQ83,0)</f>
        <v>0</v>
      </c>
      <c r="AR83" s="168"/>
      <c r="AS83" s="213"/>
      <c r="AT83" s="167">
        <f>IFERROR(BR83,0)</f>
        <v>0</v>
      </c>
      <c r="AU83" s="168"/>
      <c r="AV83" s="170"/>
      <c r="AW83" s="171">
        <f>IFERROR(BS83,0)</f>
        <v>0</v>
      </c>
      <c r="AX83" s="168"/>
      <c r="AY83" s="187"/>
      <c r="AZ83" s="188">
        <f>IFERROR(BT83,0)</f>
        <v>0</v>
      </c>
      <c r="BA83" s="168"/>
      <c r="BB83" s="213"/>
      <c r="BC83" s="248">
        <f>IFERROR(BU83,0)</f>
        <v>0</v>
      </c>
      <c r="BD83" s="168"/>
      <c r="BE83" s="187"/>
      <c r="BF83" s="188">
        <f>IFERROR(BV83,0)</f>
        <v>0</v>
      </c>
      <c r="BG83" s="168"/>
      <c r="BH83" s="247"/>
      <c r="BI83" s="115"/>
      <c r="BJ83" s="115"/>
      <c r="BM83" s="42" t="e">
        <f>ROUND(AF82/AE82,3)</f>
        <v>#DIV/0!</v>
      </c>
      <c r="BN83" s="43" t="e">
        <f>ROUND(AI82/AH82,3)</f>
        <v>#DIV/0!</v>
      </c>
      <c r="BO83" s="42" t="e">
        <f>ROUND(AL82/AK82,3)</f>
        <v>#DIV/0!</v>
      </c>
      <c r="BP83" s="43" t="e">
        <f>ROUND(AO82/AN82,3)</f>
        <v>#DIV/0!</v>
      </c>
      <c r="BQ83" s="42" t="e">
        <f>ROUND(AR82/AQ82,3)</f>
        <v>#DIV/0!</v>
      </c>
      <c r="BR83" s="43" t="e">
        <f>ROUND(AU82/AT82,3)</f>
        <v>#DIV/0!</v>
      </c>
      <c r="BS83" s="42" t="e">
        <f>ROUND(AX82/AW82,3)</f>
        <v>#DIV/0!</v>
      </c>
      <c r="BT83" s="43" t="e">
        <f>ROUND(BA82/AZ82,3)</f>
        <v>#DIV/0!</v>
      </c>
      <c r="BU83" s="42" t="e">
        <f>ROUND(BD82/BC82,3)</f>
        <v>#DIV/0!</v>
      </c>
      <c r="BV83" s="43" t="e">
        <f>ROUND(BG82/BF82,3)</f>
        <v>#DIV/0!</v>
      </c>
      <c r="BY83" s="40">
        <f>IFERROR(VLOOKUP(BY173,DAY!$A$2:$E$744,6,0),0)</f>
        <v>0</v>
      </c>
    </row>
    <row r="84" spans="1:77" ht="27.75" customHeight="1" thickBot="1" x14ac:dyDescent="0.5">
      <c r="A84" s="191" t="s">
        <v>63</v>
      </c>
      <c r="B84" s="30" t="s">
        <v>0</v>
      </c>
      <c r="C84" s="74">
        <f>IFERROR(VLOOKUP(C173,DAY!$A$2:$E$3000,2,0),0)</f>
        <v>5</v>
      </c>
      <c r="D84" s="74">
        <f>IFERROR(VLOOKUP(D173,DAY!$A$2:$E$744,2,0),0)</f>
        <v>0</v>
      </c>
      <c r="E84" s="74">
        <f>IFERROR(VLOOKUP(E173,DAY!$A$2:$E$744,2,0),0)</f>
        <v>0</v>
      </c>
      <c r="F84" s="74">
        <f>IFERROR(VLOOKUP(F173,DAY!$A$2:$E$744,2,0),0)</f>
        <v>0</v>
      </c>
      <c r="G84" s="74">
        <f>IFERROR(VLOOKUP(G173,DAY!$A$2:$E$744,2,0),0)</f>
        <v>0</v>
      </c>
      <c r="H84" s="74">
        <f>IFERROR(VLOOKUP(H173,DAY!$A$2:$E$744,2,0),0)</f>
        <v>0</v>
      </c>
      <c r="I84" s="74">
        <f>IFERROR(VLOOKUP(I173,DAY!$A$2:$E$744,2,0),0)</f>
        <v>0</v>
      </c>
      <c r="J84" s="74">
        <f>IFERROR(VLOOKUP(J173,DAY!$A$2:$E$744,2,0),0)</f>
        <v>0</v>
      </c>
      <c r="K84" s="74">
        <f>IFERROR(VLOOKUP(K173,DAY!$A$2:$E$744,2,0),0)</f>
        <v>0</v>
      </c>
      <c r="L84" s="74">
        <f>IFERROR(VLOOKUP(L173,DAY!$A$2:$E$744,2,0),0)</f>
        <v>0</v>
      </c>
      <c r="M84" s="74">
        <f>IFERROR(VLOOKUP(M173,DAY!$A$2:$E$744,2,0),0)</f>
        <v>0</v>
      </c>
      <c r="N84" s="74">
        <f>IFERROR(VLOOKUP(N173,DAY!$A$2:$E$744,2,0),0)</f>
        <v>0</v>
      </c>
      <c r="O84" s="74">
        <f>IFERROR(VLOOKUP(O173,DAY!$A$2:$E$744,2,0),0)</f>
        <v>0</v>
      </c>
      <c r="P84" s="74">
        <f>IFERROR(VLOOKUP(P173,DAY!$A$2:$E$744,2,0),0)</f>
        <v>0</v>
      </c>
      <c r="Q84" s="74">
        <f>IFERROR(VLOOKUP(Q173,DAY!$A$2:$E$744,2,0),0)</f>
        <v>0</v>
      </c>
      <c r="R84" s="74">
        <f>IFERROR(VLOOKUP(R173,DAY!$A$2:$E$744,2,0),0)</f>
        <v>0</v>
      </c>
      <c r="S84" s="74">
        <f>IFERROR(VLOOKUP(S173,DAY!$A$2:$E$744,2,0),0)</f>
        <v>0</v>
      </c>
      <c r="T84" s="74">
        <f>IFERROR(VLOOKUP(T173,DAY!$A$2:$E$744,2,0),0)</f>
        <v>0</v>
      </c>
      <c r="U84" s="74">
        <f>IFERROR(VLOOKUP(U173,DAY!$A$2:$E$744,2,0),0)</f>
        <v>0</v>
      </c>
      <c r="V84" s="74">
        <f>IFERROR(VLOOKUP(V173,DAY!$A$2:$E$744,2,0),0)</f>
        <v>0</v>
      </c>
      <c r="W84" s="74">
        <f>IFERROR(VLOOKUP(W173,DAY!$A$2:$E$744,2,0),0)</f>
        <v>0</v>
      </c>
      <c r="X84" s="74">
        <f>IFERROR(VLOOKUP(X173,DAY!$A$2:$E$744,2,0),0)</f>
        <v>0</v>
      </c>
      <c r="Y84" s="74">
        <f>IFERROR(VLOOKUP(Y173,DAY!$A$2:$E$744,2,0),0)</f>
        <v>0</v>
      </c>
      <c r="Z84" s="74">
        <f>IFERROR(VLOOKUP(Z173,DAY!$A$2:$E$744,2,0),0)</f>
        <v>0</v>
      </c>
      <c r="AA84" s="74">
        <f>IFERROR(VLOOKUP(AA173,DAY!$A$2:$E$744,2,0),0)</f>
        <v>0</v>
      </c>
      <c r="AB84" s="74">
        <f>IFERROR(VLOOKUP(AB173,DAY!$A$2:$E$744,2,0),0)</f>
        <v>0</v>
      </c>
      <c r="AC84" s="74">
        <f>IFERROR(VLOOKUP(AC173,DAY!$A$2:$E$744,2,0),0)</f>
        <v>0</v>
      </c>
      <c r="AD84" s="74">
        <f>IFERROR(VLOOKUP(AD173,DAY!$A$2:$E$744,2,0),0)</f>
        <v>0</v>
      </c>
      <c r="AE84" s="189" t="s">
        <v>11</v>
      </c>
      <c r="AF84" s="190" t="s">
        <v>12</v>
      </c>
      <c r="AG84" s="180" t="s">
        <v>74</v>
      </c>
      <c r="AH84" s="182" t="s">
        <v>11</v>
      </c>
      <c r="AI84" s="174" t="s">
        <v>13</v>
      </c>
      <c r="AJ84" s="184" t="s">
        <v>74</v>
      </c>
      <c r="AK84" s="189" t="s">
        <v>11</v>
      </c>
      <c r="AL84" s="190" t="s">
        <v>12</v>
      </c>
      <c r="AM84" s="176" t="s">
        <v>74</v>
      </c>
      <c r="AN84" s="178" t="s">
        <v>11</v>
      </c>
      <c r="AO84" s="174" t="s">
        <v>13</v>
      </c>
      <c r="AP84" s="184" t="s">
        <v>74</v>
      </c>
      <c r="AQ84" s="189" t="s">
        <v>11</v>
      </c>
      <c r="AR84" s="190" t="s">
        <v>12</v>
      </c>
      <c r="AS84" s="180" t="s">
        <v>74</v>
      </c>
      <c r="AT84" s="182" t="s">
        <v>11</v>
      </c>
      <c r="AU84" s="174" t="s">
        <v>13</v>
      </c>
      <c r="AV84" s="184" t="s">
        <v>74</v>
      </c>
      <c r="AW84" s="189" t="s">
        <v>11</v>
      </c>
      <c r="AX84" s="190" t="s">
        <v>12</v>
      </c>
      <c r="AY84" s="176" t="s">
        <v>74</v>
      </c>
      <c r="AZ84" s="178" t="s">
        <v>11</v>
      </c>
      <c r="BA84" s="174" t="s">
        <v>13</v>
      </c>
      <c r="BB84" s="180" t="s">
        <v>74</v>
      </c>
      <c r="BC84" s="249" t="s">
        <v>11</v>
      </c>
      <c r="BD84" s="190" t="s">
        <v>12</v>
      </c>
      <c r="BE84" s="176" t="s">
        <v>74</v>
      </c>
      <c r="BF84" s="178" t="s">
        <v>11</v>
      </c>
      <c r="BG84" s="174" t="s">
        <v>13</v>
      </c>
      <c r="BH84" s="251" t="s">
        <v>74</v>
      </c>
      <c r="BI84" s="115"/>
      <c r="BJ84" s="115"/>
      <c r="BK84" s="37"/>
      <c r="BM84" s="31"/>
      <c r="BN84" s="31"/>
      <c r="BY84" s="45">
        <f>IFERROR(VLOOKUP(BY173,DAY!$A$2:$E$744,7,0),0)</f>
        <v>0</v>
      </c>
    </row>
    <row r="85" spans="1:77" ht="27.75" customHeight="1" x14ac:dyDescent="0.45">
      <c r="A85" s="192"/>
      <c r="B85" s="32" t="s">
        <v>1</v>
      </c>
      <c r="C85" s="75">
        <f>IFERROR(VLOOKUP(C173,DAY!$A$2:$E$3000,3,0),0)</f>
        <v>5</v>
      </c>
      <c r="D85" s="75">
        <f>IFERROR(VLOOKUP(D173,DAY!$A$2:$E$744,3,0),0)</f>
        <v>0</v>
      </c>
      <c r="E85" s="75">
        <f>IFERROR(VLOOKUP(E173,DAY!$A$2:$E$744,3,0),0)</f>
        <v>0</v>
      </c>
      <c r="F85" s="75">
        <f>IFERROR(VLOOKUP(F173,DAY!$A$2:$E$744,3,0),0)</f>
        <v>0</v>
      </c>
      <c r="G85" s="75">
        <f>IFERROR(VLOOKUP(G173,DAY!$A$2:$E$744,3,0),0)</f>
        <v>0</v>
      </c>
      <c r="H85" s="75">
        <f>IFERROR(VLOOKUP(H173,DAY!$A$2:$E$744,3,0),0)</f>
        <v>0</v>
      </c>
      <c r="I85" s="75">
        <f>IFERROR(VLOOKUP(I173,DAY!$A$2:$E$744,3,0),0)</f>
        <v>0</v>
      </c>
      <c r="J85" s="75">
        <f>IFERROR(VLOOKUP(J173,DAY!$A$2:$E$744,3,0),0)</f>
        <v>0</v>
      </c>
      <c r="K85" s="75">
        <f>IFERROR(VLOOKUP(K173,DAY!$A$2:$E$744,3,0),0)</f>
        <v>0</v>
      </c>
      <c r="L85" s="75">
        <f>IFERROR(VLOOKUP(L173,DAY!$A$2:$E$744,3,0),0)</f>
        <v>0</v>
      </c>
      <c r="M85" s="75">
        <f>IFERROR(VLOOKUP(M173,DAY!$A$2:$E$744,3,0),0)</f>
        <v>0</v>
      </c>
      <c r="N85" s="75">
        <f>IFERROR(VLOOKUP(N173,DAY!$A$2:$E$744,3,0),0)</f>
        <v>0</v>
      </c>
      <c r="O85" s="75">
        <f>IFERROR(VLOOKUP(O173,DAY!$A$2:$E$744,3,0),0)</f>
        <v>0</v>
      </c>
      <c r="P85" s="75">
        <f>IFERROR(VLOOKUP(P173,DAY!$A$2:$E$744,3,0),0)</f>
        <v>0</v>
      </c>
      <c r="Q85" s="75">
        <f>IFERROR(VLOOKUP(Q173,DAY!$A$2:$E$744,3,0),0)</f>
        <v>0</v>
      </c>
      <c r="R85" s="75">
        <f>IFERROR(VLOOKUP(R173,DAY!$A$2:$E$744,3,0),0)</f>
        <v>0</v>
      </c>
      <c r="S85" s="75">
        <f>IFERROR(VLOOKUP(S173,DAY!$A$2:$E$744,3,0),0)</f>
        <v>0</v>
      </c>
      <c r="T85" s="75">
        <f>IFERROR(VLOOKUP(T173,DAY!$A$2:$E$744,3,0),0)</f>
        <v>0</v>
      </c>
      <c r="U85" s="75">
        <f>IFERROR(VLOOKUP(U173,DAY!$A$2:$E$744,3,0),0)</f>
        <v>0</v>
      </c>
      <c r="V85" s="75">
        <f>IFERROR(VLOOKUP(V173,DAY!$A$2:$E$744,3,0),0)</f>
        <v>0</v>
      </c>
      <c r="W85" s="75">
        <f>IFERROR(VLOOKUP(W173,DAY!$A$2:$E$744,3,0),0)</f>
        <v>0</v>
      </c>
      <c r="X85" s="75">
        <f>IFERROR(VLOOKUP(X173,DAY!$A$2:$E$744,3,0),0)</f>
        <v>0</v>
      </c>
      <c r="Y85" s="75">
        <f>IFERROR(VLOOKUP(Y173,DAY!$A$2:$E$744,3,0),0)</f>
        <v>0</v>
      </c>
      <c r="Z85" s="75">
        <f>IFERROR(VLOOKUP(Z173,DAY!$A$2:$E$744,3,0),0)</f>
        <v>0</v>
      </c>
      <c r="AA85" s="75">
        <f>IFERROR(VLOOKUP(AA173,DAY!$A$2:$E$744,3,0),0)</f>
        <v>0</v>
      </c>
      <c r="AB85" s="75">
        <f>IFERROR(VLOOKUP(AB173,DAY!$A$2:$E$744,3,0),0)</f>
        <v>0</v>
      </c>
      <c r="AC85" s="75">
        <f>IFERROR(VLOOKUP(AC173,DAY!$A$2:$E$744,3,0),0)</f>
        <v>0</v>
      </c>
      <c r="AD85" s="76">
        <f>IFERROR(VLOOKUP(AD173,DAY!$A$2:$E$744,3,0),0)</f>
        <v>0</v>
      </c>
      <c r="AE85" s="173"/>
      <c r="AF85" s="175"/>
      <c r="AG85" s="180"/>
      <c r="AH85" s="183"/>
      <c r="AI85" s="175"/>
      <c r="AJ85" s="184"/>
      <c r="AK85" s="173"/>
      <c r="AL85" s="175"/>
      <c r="AM85" s="176"/>
      <c r="AN85" s="179"/>
      <c r="AO85" s="175"/>
      <c r="AP85" s="184"/>
      <c r="AQ85" s="173"/>
      <c r="AR85" s="175"/>
      <c r="AS85" s="180"/>
      <c r="AT85" s="183"/>
      <c r="AU85" s="175"/>
      <c r="AV85" s="184"/>
      <c r="AW85" s="173"/>
      <c r="AX85" s="175"/>
      <c r="AY85" s="176"/>
      <c r="AZ85" s="179"/>
      <c r="BA85" s="175"/>
      <c r="BB85" s="180"/>
      <c r="BC85" s="250"/>
      <c r="BD85" s="175"/>
      <c r="BE85" s="176"/>
      <c r="BF85" s="179"/>
      <c r="BG85" s="175"/>
      <c r="BH85" s="251"/>
      <c r="BI85" s="115"/>
      <c r="BJ85" s="115"/>
      <c r="BM85" s="31"/>
      <c r="BN85" s="31"/>
      <c r="BY85" s="89">
        <f>IFERROR(VLOOKUP(BY174,DAY!$A$2:$E$744,2,0),0)</f>
        <v>0</v>
      </c>
    </row>
    <row r="86" spans="1:77" ht="27.75" customHeight="1" x14ac:dyDescent="0.45">
      <c r="A86" s="192"/>
      <c r="B86" s="35" t="s">
        <v>2</v>
      </c>
      <c r="C86" s="77" t="str">
        <f>IFERROR(VLOOKUP(C173,DAY!$A$2:$E$3000,4,0),0)</f>
        <v>火</v>
      </c>
      <c r="D86" s="77" t="str">
        <f>IFERROR(VLOOKUP(D173,DAY!$A$2:$E$3000,4,0),0)</f>
        <v>水</v>
      </c>
      <c r="E86" s="77" t="str">
        <f>IFERROR(VLOOKUP(E173,DAY!$A$2:$E$3000,4,0),0)</f>
        <v>木</v>
      </c>
      <c r="F86" s="77" t="str">
        <f>IFERROR(VLOOKUP(F173,DAY!$A$2:$E$3000,4,0),0)</f>
        <v>金</v>
      </c>
      <c r="G86" s="77" t="str">
        <f>IFERROR(VLOOKUP(G173,DAY!$A$2:$E$3000,4,0),0)</f>
        <v>土</v>
      </c>
      <c r="H86" s="77" t="str">
        <f>IFERROR(VLOOKUP(H173,DAY!$A$2:$E$3000,4,0),0)</f>
        <v>日</v>
      </c>
      <c r="I86" s="77" t="str">
        <f>IFERROR(VLOOKUP(I173,DAY!$A$2:$E$3000,4,0),0)</f>
        <v>月</v>
      </c>
      <c r="J86" s="77" t="str">
        <f>IFERROR(VLOOKUP(J173,DAY!$A$2:$E$3000,4,0),0)</f>
        <v>火</v>
      </c>
      <c r="K86" s="77" t="str">
        <f>IFERROR(VLOOKUP(K173,DAY!$A$2:$E$3000,4,0),0)</f>
        <v>水</v>
      </c>
      <c r="L86" s="77" t="str">
        <f>IFERROR(VLOOKUP(L173,DAY!$A$2:$E$3000,4,0),0)</f>
        <v>木</v>
      </c>
      <c r="M86" s="77" t="str">
        <f>IFERROR(VLOOKUP(M173,DAY!$A$2:$E$3000,4,0),0)</f>
        <v>金</v>
      </c>
      <c r="N86" s="77" t="str">
        <f>IFERROR(VLOOKUP(N173,DAY!$A$2:$E$3000,4,0),0)</f>
        <v>土</v>
      </c>
      <c r="O86" s="77" t="str">
        <f>IFERROR(VLOOKUP(O173,DAY!$A$2:$E$3000,4,0),0)</f>
        <v>日</v>
      </c>
      <c r="P86" s="77" t="str">
        <f>IFERROR(VLOOKUP(P173,DAY!$A$2:$E$3000,4,0),0)</f>
        <v>月</v>
      </c>
      <c r="Q86" s="77" t="str">
        <f>IFERROR(VLOOKUP(Q173,DAY!$A$2:$E$3000,4,0),0)</f>
        <v>火</v>
      </c>
      <c r="R86" s="77" t="str">
        <f>IFERROR(VLOOKUP(R173,DAY!$A$2:$E$3000,4,0),0)</f>
        <v>水</v>
      </c>
      <c r="S86" s="77" t="str">
        <f>IFERROR(VLOOKUP(S173,DAY!$A$2:$E$3000,4,0),0)</f>
        <v>木</v>
      </c>
      <c r="T86" s="77" t="str">
        <f>IFERROR(VLOOKUP(T173,DAY!$A$2:$E$3000,4,0),0)</f>
        <v>金</v>
      </c>
      <c r="U86" s="77" t="str">
        <f>IFERROR(VLOOKUP(U173,DAY!$A$2:$E$3000,4,0),0)</f>
        <v>土</v>
      </c>
      <c r="V86" s="77" t="str">
        <f>IFERROR(VLOOKUP(V173,DAY!$A$2:$E$3000,4,0),0)</f>
        <v>日</v>
      </c>
      <c r="W86" s="77" t="str">
        <f>IFERROR(VLOOKUP(W173,DAY!$A$2:$E$3000,4,0),0)</f>
        <v>月</v>
      </c>
      <c r="X86" s="77" t="str">
        <f>IFERROR(VLOOKUP(X173,DAY!$A$2:$E$3000,4,0),0)</f>
        <v>火</v>
      </c>
      <c r="Y86" s="77" t="str">
        <f>IFERROR(VLOOKUP(Y173,DAY!$A$2:$E$3000,4,0),0)</f>
        <v>水</v>
      </c>
      <c r="Z86" s="77" t="str">
        <f>IFERROR(VLOOKUP(Z173,DAY!$A$2:$E$3000,4,0),0)</f>
        <v>木</v>
      </c>
      <c r="AA86" s="77" t="str">
        <f>IFERROR(VLOOKUP(AA173,DAY!$A$2:$E$3000,4,0),0)</f>
        <v>金</v>
      </c>
      <c r="AB86" s="77" t="str">
        <f>IFERROR(VLOOKUP(AB173,DAY!$A$2:$E$3000,4,0),0)</f>
        <v>土</v>
      </c>
      <c r="AC86" s="77" t="str">
        <f>IFERROR(VLOOKUP(AC173,DAY!$A$2:$E$3000,4,0),0)</f>
        <v>日</v>
      </c>
      <c r="AD86" s="77" t="str">
        <f>IFERROR(VLOOKUP(AD173,DAY!$A$2:$E$3000,4,0),0)</f>
        <v>月</v>
      </c>
      <c r="AE86" s="173"/>
      <c r="AF86" s="175"/>
      <c r="AG86" s="180"/>
      <c r="AH86" s="183"/>
      <c r="AI86" s="175"/>
      <c r="AJ86" s="184"/>
      <c r="AK86" s="173"/>
      <c r="AL86" s="175"/>
      <c r="AM86" s="176"/>
      <c r="AN86" s="179"/>
      <c r="AO86" s="175"/>
      <c r="AP86" s="184"/>
      <c r="AQ86" s="173"/>
      <c r="AR86" s="175"/>
      <c r="AS86" s="180"/>
      <c r="AT86" s="183"/>
      <c r="AU86" s="175"/>
      <c r="AV86" s="184"/>
      <c r="AW86" s="173"/>
      <c r="AX86" s="175"/>
      <c r="AY86" s="176"/>
      <c r="AZ86" s="179"/>
      <c r="BA86" s="175"/>
      <c r="BB86" s="180"/>
      <c r="BC86" s="250"/>
      <c r="BD86" s="175"/>
      <c r="BE86" s="176"/>
      <c r="BF86" s="179"/>
      <c r="BG86" s="175"/>
      <c r="BH86" s="251"/>
      <c r="BI86" s="115"/>
      <c r="BJ86" s="115"/>
      <c r="BM86" s="31"/>
      <c r="BN86" s="31"/>
      <c r="BY86" s="34">
        <f>IFERROR(VLOOKUP(BY174,DAY!$A$2:$E$744,3,0),0)</f>
        <v>0</v>
      </c>
    </row>
    <row r="87" spans="1:77" ht="89.25" customHeight="1" x14ac:dyDescent="0.45">
      <c r="A87" s="192"/>
      <c r="B87" s="36" t="s">
        <v>3</v>
      </c>
      <c r="C87" s="78" t="str">
        <f>IFERROR(VLOOKUP(C173,DAY!$A$2:$E$3000,5,0),0)</f>
        <v>こどもの日</v>
      </c>
      <c r="D87" s="78" t="str">
        <f>IFERROR(VLOOKUP(D173,DAY!$A$2:$E$3000,5,0),0)</f>
        <v>振替休日</v>
      </c>
      <c r="E87" s="78" t="str">
        <f>IFERROR(VLOOKUP(E173,DAY!$A$2:$E$3000,5,0),0)</f>
        <v/>
      </c>
      <c r="F87" s="78" t="str">
        <f>IFERROR(VLOOKUP(F173,DAY!$A$2:$E$3000,5,0),0)</f>
        <v/>
      </c>
      <c r="G87" s="78" t="str">
        <f>IFERROR(VLOOKUP(G173,DAY!$A$2:$E$3000,5,0),0)</f>
        <v/>
      </c>
      <c r="H87" s="78" t="str">
        <f>IFERROR(VLOOKUP(H173,DAY!$A$2:$E$3000,5,0),0)</f>
        <v/>
      </c>
      <c r="I87" s="78" t="str">
        <f>IFERROR(VLOOKUP(I173,DAY!$A$2:$E$3000,5,0),0)</f>
        <v/>
      </c>
      <c r="J87" s="78" t="str">
        <f>IFERROR(VLOOKUP(J173,DAY!$A$2:$E$3000,5,0),0)</f>
        <v/>
      </c>
      <c r="K87" s="78" t="str">
        <f>IFERROR(VLOOKUP(K173,DAY!$A$2:$E$3000,5,0),0)</f>
        <v/>
      </c>
      <c r="L87" s="78" t="str">
        <f>IFERROR(VLOOKUP(L173,DAY!$A$2:$E$3000,5,0),0)</f>
        <v/>
      </c>
      <c r="M87" s="78" t="str">
        <f>IFERROR(VLOOKUP(M173,DAY!$A$2:$E$3000,5,0),0)</f>
        <v/>
      </c>
      <c r="N87" s="78" t="str">
        <f>IFERROR(VLOOKUP(N173,DAY!$A$2:$E$3000,5,0),0)</f>
        <v/>
      </c>
      <c r="O87" s="78" t="str">
        <f>IFERROR(VLOOKUP(O173,DAY!$A$2:$E$3000,5,0),0)</f>
        <v/>
      </c>
      <c r="P87" s="78" t="str">
        <f>IFERROR(VLOOKUP(P173,DAY!$A$2:$E$3000,5,0),0)</f>
        <v/>
      </c>
      <c r="Q87" s="78" t="str">
        <f>IFERROR(VLOOKUP(Q173,DAY!$A$2:$E$3000,5,0),0)</f>
        <v/>
      </c>
      <c r="R87" s="78" t="str">
        <f>IFERROR(VLOOKUP(R173,DAY!$A$2:$E$3000,5,0),0)</f>
        <v/>
      </c>
      <c r="S87" s="78" t="str">
        <f>IFERROR(VLOOKUP(S173,DAY!$A$2:$E$3000,5,0),0)</f>
        <v/>
      </c>
      <c r="T87" s="78" t="str">
        <f>IFERROR(VLOOKUP(T173,DAY!$A$2:$E$3000,5,0),0)</f>
        <v/>
      </c>
      <c r="U87" s="78" t="str">
        <f>IFERROR(VLOOKUP(U173,DAY!$A$2:$E$3000,5,0),0)</f>
        <v/>
      </c>
      <c r="V87" s="78" t="str">
        <f>IFERROR(VLOOKUP(V173,DAY!$A$2:$E$3000,5,0),0)</f>
        <v/>
      </c>
      <c r="W87" s="78" t="str">
        <f>IFERROR(VLOOKUP(W173,DAY!$A$2:$E$3000,5,0),0)</f>
        <v/>
      </c>
      <c r="X87" s="78" t="str">
        <f>IFERROR(VLOOKUP(X173,DAY!$A$2:$E$3000,5,0),0)</f>
        <v/>
      </c>
      <c r="Y87" s="78" t="str">
        <f>IFERROR(VLOOKUP(Y173,DAY!$A$2:$E$3000,5,0),0)</f>
        <v/>
      </c>
      <c r="Z87" s="78" t="str">
        <f>IFERROR(VLOOKUP(Z173,DAY!$A$2:$E$3000,5,0),0)</f>
        <v/>
      </c>
      <c r="AA87" s="78" t="str">
        <f>IFERROR(VLOOKUP(AA173,DAY!$A$2:$E$3000,5,0),0)</f>
        <v/>
      </c>
      <c r="AB87" s="78" t="str">
        <f>IFERROR(VLOOKUP(AB173,DAY!$A$2:$E$3000,5,0),0)</f>
        <v/>
      </c>
      <c r="AC87" s="78" t="str">
        <f>IFERROR(VLOOKUP(AC173,DAY!$A$2:$E$3000,5,0),0)</f>
        <v/>
      </c>
      <c r="AD87" s="78" t="str">
        <f>IFERROR(VLOOKUP(AD173,DAY!$A$2:$E$3000,5,0),0)</f>
        <v/>
      </c>
      <c r="AE87" s="173"/>
      <c r="AF87" s="175"/>
      <c r="AG87" s="181"/>
      <c r="AH87" s="183"/>
      <c r="AI87" s="175"/>
      <c r="AJ87" s="185"/>
      <c r="AK87" s="173"/>
      <c r="AL87" s="175"/>
      <c r="AM87" s="177"/>
      <c r="AN87" s="179"/>
      <c r="AO87" s="175"/>
      <c r="AP87" s="185"/>
      <c r="AQ87" s="173"/>
      <c r="AR87" s="175"/>
      <c r="AS87" s="181"/>
      <c r="AT87" s="183"/>
      <c r="AU87" s="175"/>
      <c r="AV87" s="185"/>
      <c r="AW87" s="173"/>
      <c r="AX87" s="175"/>
      <c r="AY87" s="177"/>
      <c r="AZ87" s="179"/>
      <c r="BA87" s="175"/>
      <c r="BB87" s="181"/>
      <c r="BC87" s="250"/>
      <c r="BD87" s="175"/>
      <c r="BE87" s="177"/>
      <c r="BF87" s="179"/>
      <c r="BG87" s="175"/>
      <c r="BH87" s="252"/>
      <c r="BI87" s="115"/>
      <c r="BJ87" s="115"/>
      <c r="BM87" s="38"/>
      <c r="BN87" s="38"/>
      <c r="BY87" s="34">
        <f>IFERROR(VLOOKUP(BY174,DAY!$A$2:$E$744,4,0),0)</f>
        <v>0</v>
      </c>
    </row>
    <row r="88" spans="1:77" ht="27.75" customHeight="1" x14ac:dyDescent="0.45">
      <c r="A88" s="192"/>
      <c r="B88" s="91" t="s">
        <v>4</v>
      </c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93">
        <f>IF(COUNT(C88:I88)=0,+(COUNTIF(C88:I88,"作業"))+(COUNTIF(C88:I88,"休日")),"")</f>
        <v>0</v>
      </c>
      <c r="AF88" s="94">
        <f>IF(+COUNT(C88:I88)=0,(COUNTIF(C88:I88,"休日")),"")</f>
        <v>0</v>
      </c>
      <c r="AG88" s="212">
        <f>IFERROR(IF(COUNTA(C88:I88)=0,0,IF(COUNTA(C88:I88)&lt;7,$F$152,IF(BM89&gt;0.284,$F$150,$F$151))),0)</f>
        <v>0</v>
      </c>
      <c r="AH88" s="117">
        <f>IF(COUNT(C89:I89)=0,+(COUNTIF(C89:I89,"作業"))+(COUNTIF(C89:I89,"休日")),"")</f>
        <v>0</v>
      </c>
      <c r="AI88" s="94">
        <f>IF(COUNT(C89:I89)=0,(COUNTIF(C89:I89,"休日")),"")</f>
        <v>0</v>
      </c>
      <c r="AJ88" s="169">
        <f>IFERROR(IF(COUNTA(C89:I89)=0,0,IF(COUNTA(C89:I89)&lt;7,$F$152,IF(BN89&gt;0.284,$F$148,$F$149))),0)</f>
        <v>0</v>
      </c>
      <c r="AK88" s="93">
        <f>IF(COUNT(J88:P88)=0,+(COUNTIF(J88:P88,"作業"))+(COUNTIF(J88:P88,"休日")),"")</f>
        <v>0</v>
      </c>
      <c r="AL88" s="94">
        <f>IF(+COUNT(J88:P88)=0,(COUNTIF(J88:P88,"休日")),"")</f>
        <v>0</v>
      </c>
      <c r="AM88" s="186">
        <f>IFERROR(IF(COUNTA(J88:P88)=0,0,IF(COUNTA(J88:P88)&lt;7,$F$152,IF(BO89&gt;0.284,$F$150,$F$151))),0)</f>
        <v>0</v>
      </c>
      <c r="AN88" s="95">
        <f>IF(COUNT(J89:P89)=0,+(COUNTIF(J89:P89,"作業"))+(COUNTIF(J89:P89,"休日")),"")</f>
        <v>0</v>
      </c>
      <c r="AO88" s="94">
        <f>IF(COUNT(J89:P89)=0,(COUNTIF(J89:P89,"休日")),"")</f>
        <v>0</v>
      </c>
      <c r="AP88" s="169">
        <f>IFERROR(IF(COUNTA(J89:P89)=0,0,IF(COUNTA(J89:P89)&lt;7,$F$152,IF(BP89&gt;0.284,$F$148,$F$149))),0)</f>
        <v>0</v>
      </c>
      <c r="AQ88" s="93">
        <f>IF(COUNT(Q88:W88)=0,+(COUNTIF(Q88:W88,"作業"))+(COUNTIF(Q88:W88,"休日")),"")</f>
        <v>0</v>
      </c>
      <c r="AR88" s="94">
        <f>IF(+COUNT(Q88:W88)=0,(COUNTIF(Q88:W88,"休日")),"")</f>
        <v>0</v>
      </c>
      <c r="AS88" s="212">
        <f>IFERROR(IF(COUNTA(Q88:W88)=0,0,IF(COUNTA(Q88:W88)&lt;7,$F$152,IF(BQ89&gt;0.284,$F$150,$F$151))),0)</f>
        <v>0</v>
      </c>
      <c r="AT88" s="117">
        <f>IF(COUNT(Q89:W89)=0,+(COUNTIF(Q89:W89,"作業"))+(COUNTIF(Q89:W89,"休日")),"")</f>
        <v>0</v>
      </c>
      <c r="AU88" s="94">
        <f>IF(COUNT(Q89:W89)=0,(COUNTIF(Q89:W89,"休日")),"")</f>
        <v>0</v>
      </c>
      <c r="AV88" s="169">
        <f>IFERROR(IF(COUNTA(Q89:W89)=0,0,IF(COUNTA(Q89:W89)&lt;7,$F$152,IF(BR89&gt;0.284,$F$148,$F$149))),0)</f>
        <v>0</v>
      </c>
      <c r="AW88" s="93">
        <f>IF(COUNT(X88:AD88)=0,+(COUNTIF(X88:AD88,"作業"))+(COUNTIF(X88:AD88,"休日")),"")</f>
        <v>0</v>
      </c>
      <c r="AX88" s="94">
        <f>IF(+COUNT(X88:AD88)=0,(COUNTIF(X88:AD88,"休日")),"")</f>
        <v>0</v>
      </c>
      <c r="AY88" s="186">
        <f>IFERROR(IF(COUNTA(X88:AD88)=0,0,IF(COUNTA(X88:AD88)&lt;7,$F$152,IF(BS89&gt;0.284,$F$150,$F$151))),0)</f>
        <v>0</v>
      </c>
      <c r="AZ88" s="95">
        <f>IF(COUNT(X89:AD89)=0,+(COUNTIF(X89:AD89,"作業"))+(COUNTIF(X89:AD89,"休日")),"")</f>
        <v>0</v>
      </c>
      <c r="BA88" s="94">
        <f>IF(COUNT(X89:AD89)=0,(COUNTIF(X89:AD89,"休日")),"")</f>
        <v>0</v>
      </c>
      <c r="BB88" s="212">
        <f>IFERROR(IF(COUNTA(X89:AD89)=0,0,IF(COUNTA(X89:AD89)&lt;7,$F$152,IF(BT89&gt;0.284,$F$148,$F$149))),0)</f>
        <v>0</v>
      </c>
      <c r="BC88" s="131">
        <f>IF(COUNT(C88:AD88)=0,+(COUNTIF(C88:AD88,"作業"))+(COUNTIF(C88:AD88,"休日")),"")</f>
        <v>0</v>
      </c>
      <c r="BD88" s="94">
        <f>IF(+COUNT(C88:AD88)=0,(COUNTIF(C88:AD88,"休日")),"")</f>
        <v>0</v>
      </c>
      <c r="BE88" s="186">
        <f>IFERROR(IF(COUNTA(C88:AD88)=0,0,IF(COUNTA(C88:AD88)&lt;28,$F$152,IF(BU89&gt;0.284,$F$150,$F$151))),0)</f>
        <v>0</v>
      </c>
      <c r="BF88" s="95">
        <f>IF(COUNT(C89:AD89)=0,+(COUNTIF(C89:AD89,"作業"))+(COUNTIF(C89:AD89,"休日")),"")</f>
        <v>0</v>
      </c>
      <c r="BG88" s="94">
        <f>IF(COUNT(C89:AD89)=0,(COUNTIF(C89:AD89,"休日")),"")</f>
        <v>0</v>
      </c>
      <c r="BH88" s="246">
        <f>IFERROR(IF(COUNTA(C89:AD89)=0,0,IF(COUNTA(C89:AD89)&lt;28,$F$152,IF(BV89&gt;0.284,$F$148,$F$149))),0)</f>
        <v>0</v>
      </c>
      <c r="BI88" s="115"/>
      <c r="BJ88" s="115"/>
      <c r="BL88" s="37"/>
      <c r="BM88" s="31"/>
      <c r="BN88" s="31"/>
      <c r="BY88" s="36">
        <f>IFERROR(VLOOKUP(BY174,DAY!$A$2:$E$744,5,0),0)</f>
        <v>0</v>
      </c>
    </row>
    <row r="89" spans="1:77" ht="27.75" customHeight="1" thickBot="1" x14ac:dyDescent="0.5">
      <c r="A89" s="193"/>
      <c r="B89" s="92" t="s">
        <v>5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71">
        <f>IFERROR(BM89,0)</f>
        <v>0</v>
      </c>
      <c r="AF89" s="168"/>
      <c r="AG89" s="213"/>
      <c r="AH89" s="167">
        <f>IFERROR(BN89,0)</f>
        <v>0</v>
      </c>
      <c r="AI89" s="168"/>
      <c r="AJ89" s="170"/>
      <c r="AK89" s="171">
        <f>IFERROR(BO89,0)</f>
        <v>0</v>
      </c>
      <c r="AL89" s="168"/>
      <c r="AM89" s="187"/>
      <c r="AN89" s="188">
        <f>IFERROR(BP89,0)</f>
        <v>0</v>
      </c>
      <c r="AO89" s="168"/>
      <c r="AP89" s="170"/>
      <c r="AQ89" s="171">
        <f>IFERROR(BQ89,0)</f>
        <v>0</v>
      </c>
      <c r="AR89" s="168"/>
      <c r="AS89" s="213"/>
      <c r="AT89" s="167">
        <f>IFERROR(BR89,0)</f>
        <v>0</v>
      </c>
      <c r="AU89" s="168"/>
      <c r="AV89" s="170"/>
      <c r="AW89" s="171">
        <f>IFERROR(BS89,0)</f>
        <v>0</v>
      </c>
      <c r="AX89" s="168"/>
      <c r="AY89" s="187"/>
      <c r="AZ89" s="188">
        <f>IFERROR(BT89,0)</f>
        <v>0</v>
      </c>
      <c r="BA89" s="168"/>
      <c r="BB89" s="213"/>
      <c r="BC89" s="248">
        <f>IFERROR(BU89,0)</f>
        <v>0</v>
      </c>
      <c r="BD89" s="168"/>
      <c r="BE89" s="187"/>
      <c r="BF89" s="188">
        <f>IFERROR(BV89,0)</f>
        <v>0</v>
      </c>
      <c r="BG89" s="168"/>
      <c r="BH89" s="247"/>
      <c r="BI89" s="115"/>
      <c r="BJ89" s="115"/>
      <c r="BM89" s="42" t="e">
        <f>ROUND(AF88/AE88,3)</f>
        <v>#DIV/0!</v>
      </c>
      <c r="BN89" s="43" t="e">
        <f>ROUND(AI88/AH88,3)</f>
        <v>#DIV/0!</v>
      </c>
      <c r="BO89" s="42" t="e">
        <f>ROUND(AL88/AK88,3)</f>
        <v>#DIV/0!</v>
      </c>
      <c r="BP89" s="43" t="e">
        <f>ROUND(AO88/AN88,3)</f>
        <v>#DIV/0!</v>
      </c>
      <c r="BQ89" s="42" t="e">
        <f>ROUND(AR88/AQ88,3)</f>
        <v>#DIV/0!</v>
      </c>
      <c r="BR89" s="43" t="e">
        <f>ROUND(AU88/AT88,3)</f>
        <v>#DIV/0!</v>
      </c>
      <c r="BS89" s="42" t="e">
        <f>ROUND(AX88/AW88,3)</f>
        <v>#DIV/0!</v>
      </c>
      <c r="BT89" s="43" t="e">
        <f>ROUND(BA88/AZ88,3)</f>
        <v>#DIV/0!</v>
      </c>
      <c r="BU89" s="42" t="e">
        <f>ROUND(BD88/BC88,3)</f>
        <v>#DIV/0!</v>
      </c>
      <c r="BV89" s="43" t="e">
        <f>ROUND(BG88/BF88,3)</f>
        <v>#DIV/0!</v>
      </c>
      <c r="BY89" s="40">
        <f>IFERROR(VLOOKUP(BY174,DAY!$A$2:$E$744,6,0),0)</f>
        <v>0</v>
      </c>
    </row>
    <row r="90" spans="1:77" ht="27.75" customHeight="1" thickBot="1" x14ac:dyDescent="0.5">
      <c r="A90" s="191" t="s">
        <v>64</v>
      </c>
      <c r="B90" s="44" t="s">
        <v>0</v>
      </c>
      <c r="C90" s="79">
        <f>IFERROR(VLOOKUP(C174,DAY!$A$2:$E$3000,2,0),0)</f>
        <v>6</v>
      </c>
      <c r="D90" s="79">
        <f>IFERROR(VLOOKUP(D174,DAY!$A$2:$E$744,2,0),0)</f>
        <v>0</v>
      </c>
      <c r="E90" s="79">
        <f>IFERROR(VLOOKUP(E174,DAY!$A$2:$E$744,2,0),0)</f>
        <v>0</v>
      </c>
      <c r="F90" s="79">
        <f>IFERROR(VLOOKUP(F174,DAY!$A$2:$E$744,2,0),0)</f>
        <v>0</v>
      </c>
      <c r="G90" s="79">
        <f>IFERROR(VLOOKUP(G174,DAY!$A$2:$E$744,2,0),0)</f>
        <v>0</v>
      </c>
      <c r="H90" s="79">
        <f>IFERROR(VLOOKUP(H174,DAY!$A$2:$E$744,2,0),0)</f>
        <v>0</v>
      </c>
      <c r="I90" s="79">
        <f>IFERROR(VLOOKUP(I174,DAY!$A$2:$E$744,2,0),0)</f>
        <v>0</v>
      </c>
      <c r="J90" s="79">
        <f>IFERROR(VLOOKUP(J174,DAY!$A$2:$E$744,2,0),0)</f>
        <v>0</v>
      </c>
      <c r="K90" s="79">
        <f>IFERROR(VLOOKUP(K174,DAY!$A$2:$E$744,2,0),0)</f>
        <v>0</v>
      </c>
      <c r="L90" s="79">
        <f>IFERROR(VLOOKUP(L174,DAY!$A$2:$E$744,2,0),0)</f>
        <v>0</v>
      </c>
      <c r="M90" s="79">
        <f>IFERROR(VLOOKUP(M174,DAY!$A$2:$E$744,2,0),0)</f>
        <v>0</v>
      </c>
      <c r="N90" s="79">
        <f>IFERROR(VLOOKUP(N174,DAY!$A$2:$E$744,2,0),0)</f>
        <v>0</v>
      </c>
      <c r="O90" s="79">
        <f>IFERROR(VLOOKUP(O174,DAY!$A$2:$E$744,2,0),0)</f>
        <v>0</v>
      </c>
      <c r="P90" s="79">
        <f>IFERROR(VLOOKUP(P174,DAY!$A$2:$E$744,2,0),0)</f>
        <v>0</v>
      </c>
      <c r="Q90" s="79">
        <f>IFERROR(VLOOKUP(Q174,DAY!$A$2:$E$744,2,0),0)</f>
        <v>0</v>
      </c>
      <c r="R90" s="79">
        <f>IFERROR(VLOOKUP(R174,DAY!$A$2:$E$744,2,0),0)</f>
        <v>0</v>
      </c>
      <c r="S90" s="79">
        <f>IFERROR(VLOOKUP(S174,DAY!$A$2:$E$744,2,0),0)</f>
        <v>0</v>
      </c>
      <c r="T90" s="79">
        <f>IFERROR(VLOOKUP(T174,DAY!$A$2:$E$744,2,0),0)</f>
        <v>0</v>
      </c>
      <c r="U90" s="79">
        <f>IFERROR(VLOOKUP(U174,DAY!$A$2:$E$744,2,0),0)</f>
        <v>0</v>
      </c>
      <c r="V90" s="79">
        <f>IFERROR(VLOOKUP(V174,DAY!$A$2:$E$744,2,0),0)</f>
        <v>0</v>
      </c>
      <c r="W90" s="79">
        <f>IFERROR(VLOOKUP(W174,DAY!$A$2:$E$744,2,0),0)</f>
        <v>0</v>
      </c>
      <c r="X90" s="79">
        <f>IFERROR(VLOOKUP(X174,DAY!$A$2:$E$744,2,0),0)</f>
        <v>0</v>
      </c>
      <c r="Y90" s="79">
        <f>IFERROR(VLOOKUP(Y174,DAY!$A$2:$E$744,2,0),0)</f>
        <v>0</v>
      </c>
      <c r="Z90" s="79">
        <f>IFERROR(VLOOKUP(Z174,DAY!$A$2:$E$744,2,0),0)</f>
        <v>0</v>
      </c>
      <c r="AA90" s="79">
        <f>IFERROR(VLOOKUP(AA174,DAY!$A$2:$E$744,2,0),0)</f>
        <v>0</v>
      </c>
      <c r="AB90" s="79">
        <f>IFERROR(VLOOKUP(AB174,DAY!$A$2:$E$744,2,0),0)</f>
        <v>0</v>
      </c>
      <c r="AC90" s="79">
        <f>IFERROR(VLOOKUP(AC174,DAY!$A$2:$E$744,2,0),0)</f>
        <v>0</v>
      </c>
      <c r="AD90" s="79">
        <f>IFERROR(VLOOKUP(AD174,DAY!$A$2:$E$744,2,0),0)</f>
        <v>0</v>
      </c>
      <c r="AE90" s="189" t="s">
        <v>11</v>
      </c>
      <c r="AF90" s="190" t="s">
        <v>12</v>
      </c>
      <c r="AG90" s="180" t="s">
        <v>74</v>
      </c>
      <c r="AH90" s="182" t="s">
        <v>11</v>
      </c>
      <c r="AI90" s="174" t="s">
        <v>13</v>
      </c>
      <c r="AJ90" s="184" t="s">
        <v>74</v>
      </c>
      <c r="AK90" s="189" t="s">
        <v>11</v>
      </c>
      <c r="AL90" s="190" t="s">
        <v>12</v>
      </c>
      <c r="AM90" s="176" t="s">
        <v>74</v>
      </c>
      <c r="AN90" s="178" t="s">
        <v>11</v>
      </c>
      <c r="AO90" s="174" t="s">
        <v>13</v>
      </c>
      <c r="AP90" s="184" t="s">
        <v>74</v>
      </c>
      <c r="AQ90" s="189" t="s">
        <v>11</v>
      </c>
      <c r="AR90" s="190" t="s">
        <v>12</v>
      </c>
      <c r="AS90" s="180" t="s">
        <v>74</v>
      </c>
      <c r="AT90" s="182" t="s">
        <v>11</v>
      </c>
      <c r="AU90" s="174" t="s">
        <v>13</v>
      </c>
      <c r="AV90" s="184" t="s">
        <v>74</v>
      </c>
      <c r="AW90" s="189" t="s">
        <v>11</v>
      </c>
      <c r="AX90" s="190" t="s">
        <v>12</v>
      </c>
      <c r="AY90" s="176" t="s">
        <v>74</v>
      </c>
      <c r="AZ90" s="178" t="s">
        <v>11</v>
      </c>
      <c r="BA90" s="174" t="s">
        <v>13</v>
      </c>
      <c r="BB90" s="180" t="s">
        <v>74</v>
      </c>
      <c r="BC90" s="249" t="s">
        <v>11</v>
      </c>
      <c r="BD90" s="190" t="s">
        <v>12</v>
      </c>
      <c r="BE90" s="176" t="s">
        <v>74</v>
      </c>
      <c r="BF90" s="178" t="s">
        <v>11</v>
      </c>
      <c r="BG90" s="174" t="s">
        <v>13</v>
      </c>
      <c r="BH90" s="251" t="s">
        <v>74</v>
      </c>
      <c r="BI90" s="115"/>
      <c r="BJ90" s="115"/>
      <c r="BK90" s="37"/>
      <c r="BM90" s="31"/>
      <c r="BN90" s="31"/>
      <c r="BY90" s="41">
        <f>IFERROR(VLOOKUP(BY174,DAY!$A$2:$E$744,7,0),0)</f>
        <v>0</v>
      </c>
    </row>
    <row r="91" spans="1:77" ht="27.75" customHeight="1" x14ac:dyDescent="0.45">
      <c r="A91" s="192"/>
      <c r="B91" s="32" t="s">
        <v>1</v>
      </c>
      <c r="C91" s="75">
        <f>IFERROR(VLOOKUP(C174,DAY!$A$2:$E$3000,3,0),0)</f>
        <v>2</v>
      </c>
      <c r="D91" s="75">
        <f>IFERROR(VLOOKUP(D174,DAY!$A$2:$E$744,3,0),0)</f>
        <v>0</v>
      </c>
      <c r="E91" s="75">
        <f>IFERROR(VLOOKUP(E174,DAY!$A$2:$E$744,3,0),0)</f>
        <v>0</v>
      </c>
      <c r="F91" s="75">
        <f>IFERROR(VLOOKUP(F174,DAY!$A$2:$E$744,3,0),0)</f>
        <v>0</v>
      </c>
      <c r="G91" s="75">
        <f>IFERROR(VLOOKUP(G174,DAY!$A$2:$E$744,3,0),0)</f>
        <v>0</v>
      </c>
      <c r="H91" s="75">
        <f>IFERROR(VLOOKUP(H174,DAY!$A$2:$E$744,3,0),0)</f>
        <v>0</v>
      </c>
      <c r="I91" s="75">
        <f>IFERROR(VLOOKUP(I174,DAY!$A$2:$E$744,3,0),0)</f>
        <v>0</v>
      </c>
      <c r="J91" s="75">
        <f>IFERROR(VLOOKUP(J174,DAY!$A$2:$E$744,3,0),0)</f>
        <v>0</v>
      </c>
      <c r="K91" s="75">
        <f>IFERROR(VLOOKUP(K174,DAY!$A$2:$E$744,3,0),0)</f>
        <v>0</v>
      </c>
      <c r="L91" s="75">
        <f>IFERROR(VLOOKUP(L174,DAY!$A$2:$E$744,3,0),0)</f>
        <v>0</v>
      </c>
      <c r="M91" s="75">
        <f>IFERROR(VLOOKUP(M174,DAY!$A$2:$E$744,3,0),0)</f>
        <v>0</v>
      </c>
      <c r="N91" s="75">
        <f>IFERROR(VLOOKUP(N174,DAY!$A$2:$E$744,3,0),0)</f>
        <v>0</v>
      </c>
      <c r="O91" s="75">
        <f>IFERROR(VLOOKUP(O174,DAY!$A$2:$E$744,3,0),0)</f>
        <v>0</v>
      </c>
      <c r="P91" s="75">
        <f>IFERROR(VLOOKUP(P174,DAY!$A$2:$E$744,3,0),0)</f>
        <v>0</v>
      </c>
      <c r="Q91" s="75">
        <f>IFERROR(VLOOKUP(Q174,DAY!$A$2:$E$744,3,0),0)</f>
        <v>0</v>
      </c>
      <c r="R91" s="75">
        <f>IFERROR(VLOOKUP(R174,DAY!$A$2:$E$744,3,0),0)</f>
        <v>0</v>
      </c>
      <c r="S91" s="75">
        <f>IFERROR(VLOOKUP(S174,DAY!$A$2:$E$744,3,0),0)</f>
        <v>0</v>
      </c>
      <c r="T91" s="75">
        <f>IFERROR(VLOOKUP(T174,DAY!$A$2:$E$744,3,0),0)</f>
        <v>0</v>
      </c>
      <c r="U91" s="75">
        <f>IFERROR(VLOOKUP(U174,DAY!$A$2:$E$744,3,0),0)</f>
        <v>0</v>
      </c>
      <c r="V91" s="75">
        <f>IFERROR(VLOOKUP(V174,DAY!$A$2:$E$744,3,0),0)</f>
        <v>0</v>
      </c>
      <c r="W91" s="75">
        <f>IFERROR(VLOOKUP(W174,DAY!$A$2:$E$744,3,0),0)</f>
        <v>0</v>
      </c>
      <c r="X91" s="75">
        <f>IFERROR(VLOOKUP(X174,DAY!$A$2:$E$744,3,0),0)</f>
        <v>0</v>
      </c>
      <c r="Y91" s="75">
        <f>IFERROR(VLOOKUP(Y174,DAY!$A$2:$E$744,3,0),0)</f>
        <v>0</v>
      </c>
      <c r="Z91" s="75">
        <f>IFERROR(VLOOKUP(Z174,DAY!$A$2:$E$744,3,0),0)</f>
        <v>0</v>
      </c>
      <c r="AA91" s="75">
        <f>IFERROR(VLOOKUP(AA174,DAY!$A$2:$E$744,3,0),0)</f>
        <v>0</v>
      </c>
      <c r="AB91" s="75">
        <f>IFERROR(VLOOKUP(AB174,DAY!$A$2:$E$744,3,0),0)</f>
        <v>0</v>
      </c>
      <c r="AC91" s="75">
        <f>IFERROR(VLOOKUP(AC174,DAY!$A$2:$E$744,3,0),0)</f>
        <v>0</v>
      </c>
      <c r="AD91" s="76">
        <f>IFERROR(VLOOKUP(AD174,DAY!$A$2:$E$744,3,0),0)</f>
        <v>0</v>
      </c>
      <c r="AE91" s="173"/>
      <c r="AF91" s="175"/>
      <c r="AG91" s="180"/>
      <c r="AH91" s="183"/>
      <c r="AI91" s="175"/>
      <c r="AJ91" s="184"/>
      <c r="AK91" s="173"/>
      <c r="AL91" s="175"/>
      <c r="AM91" s="176"/>
      <c r="AN91" s="179"/>
      <c r="AO91" s="175"/>
      <c r="AP91" s="184"/>
      <c r="AQ91" s="173"/>
      <c r="AR91" s="175"/>
      <c r="AS91" s="180"/>
      <c r="AT91" s="183"/>
      <c r="AU91" s="175"/>
      <c r="AV91" s="184"/>
      <c r="AW91" s="173"/>
      <c r="AX91" s="175"/>
      <c r="AY91" s="176"/>
      <c r="AZ91" s="179"/>
      <c r="BA91" s="175"/>
      <c r="BB91" s="180"/>
      <c r="BC91" s="250"/>
      <c r="BD91" s="175"/>
      <c r="BE91" s="176"/>
      <c r="BF91" s="179"/>
      <c r="BG91" s="175"/>
      <c r="BH91" s="251"/>
      <c r="BI91" s="115"/>
      <c r="BJ91" s="115"/>
      <c r="BM91" s="31"/>
      <c r="BN91" s="31"/>
      <c r="BY91" s="35">
        <f>IFERROR(VLOOKUP(BY175,DAY!$A$2:$E$744,2,0),0)</f>
        <v>0</v>
      </c>
    </row>
    <row r="92" spans="1:77" ht="27.75" customHeight="1" x14ac:dyDescent="0.45">
      <c r="A92" s="192"/>
      <c r="B92" s="35" t="s">
        <v>2</v>
      </c>
      <c r="C92" s="77" t="str">
        <f>IFERROR(VLOOKUP(C174,DAY!$A$2:$E$3000,4,0),0)</f>
        <v>火</v>
      </c>
      <c r="D92" s="77" t="str">
        <f>IFERROR(VLOOKUP(D174,DAY!$A$2:$E$3000,4,0),0)</f>
        <v>水</v>
      </c>
      <c r="E92" s="77" t="str">
        <f>IFERROR(VLOOKUP(E174,DAY!$A$2:$E$3000,4,0),0)</f>
        <v>木</v>
      </c>
      <c r="F92" s="77" t="str">
        <f>IFERROR(VLOOKUP(F174,DAY!$A$2:$E$3000,4,0),0)</f>
        <v>金</v>
      </c>
      <c r="G92" s="77" t="str">
        <f>IFERROR(VLOOKUP(G174,DAY!$A$2:$E$3000,4,0),0)</f>
        <v>土</v>
      </c>
      <c r="H92" s="77" t="str">
        <f>IFERROR(VLOOKUP(H174,DAY!$A$2:$E$3000,4,0),0)</f>
        <v>日</v>
      </c>
      <c r="I92" s="77" t="str">
        <f>IFERROR(VLOOKUP(I174,DAY!$A$2:$E$3000,4,0),0)</f>
        <v>月</v>
      </c>
      <c r="J92" s="77" t="str">
        <f>IFERROR(VLOOKUP(J174,DAY!$A$2:$E$3000,4,0),0)</f>
        <v>火</v>
      </c>
      <c r="K92" s="77" t="str">
        <f>IFERROR(VLOOKUP(K174,DAY!$A$2:$E$3000,4,0),0)</f>
        <v>水</v>
      </c>
      <c r="L92" s="77" t="str">
        <f>IFERROR(VLOOKUP(L174,DAY!$A$2:$E$3000,4,0),0)</f>
        <v>木</v>
      </c>
      <c r="M92" s="77" t="str">
        <f>IFERROR(VLOOKUP(M174,DAY!$A$2:$E$3000,4,0),0)</f>
        <v>金</v>
      </c>
      <c r="N92" s="77" t="str">
        <f>IFERROR(VLOOKUP(N174,DAY!$A$2:$E$3000,4,0),0)</f>
        <v>土</v>
      </c>
      <c r="O92" s="77" t="str">
        <f>IFERROR(VLOOKUP(O174,DAY!$A$2:$E$3000,4,0),0)</f>
        <v>日</v>
      </c>
      <c r="P92" s="77" t="str">
        <f>IFERROR(VLOOKUP(P174,DAY!$A$2:$E$3000,4,0),0)</f>
        <v>月</v>
      </c>
      <c r="Q92" s="77" t="str">
        <f>IFERROR(VLOOKUP(Q174,DAY!$A$2:$E$3000,4,0),0)</f>
        <v>火</v>
      </c>
      <c r="R92" s="77" t="str">
        <f>IFERROR(VLOOKUP(R174,DAY!$A$2:$E$3000,4,0),0)</f>
        <v>水</v>
      </c>
      <c r="S92" s="77" t="str">
        <f>IFERROR(VLOOKUP(S174,DAY!$A$2:$E$3000,4,0),0)</f>
        <v>木</v>
      </c>
      <c r="T92" s="77" t="str">
        <f>IFERROR(VLOOKUP(T174,DAY!$A$2:$E$3000,4,0),0)</f>
        <v>金</v>
      </c>
      <c r="U92" s="77" t="str">
        <f>IFERROR(VLOOKUP(U174,DAY!$A$2:$E$3000,4,0),0)</f>
        <v>土</v>
      </c>
      <c r="V92" s="77" t="str">
        <f>IFERROR(VLOOKUP(V174,DAY!$A$2:$E$3000,4,0),0)</f>
        <v>日</v>
      </c>
      <c r="W92" s="77" t="str">
        <f>IFERROR(VLOOKUP(W174,DAY!$A$2:$E$3000,4,0),0)</f>
        <v>月</v>
      </c>
      <c r="X92" s="77" t="str">
        <f>IFERROR(VLOOKUP(X174,DAY!$A$2:$E$3000,4,0),0)</f>
        <v>火</v>
      </c>
      <c r="Y92" s="77" t="str">
        <f>IFERROR(VLOOKUP(Y174,DAY!$A$2:$E$3000,4,0),0)</f>
        <v>水</v>
      </c>
      <c r="Z92" s="77" t="str">
        <f>IFERROR(VLOOKUP(Z174,DAY!$A$2:$E$3000,4,0),0)</f>
        <v>木</v>
      </c>
      <c r="AA92" s="77" t="str">
        <f>IFERROR(VLOOKUP(AA174,DAY!$A$2:$E$3000,4,0),0)</f>
        <v>金</v>
      </c>
      <c r="AB92" s="77" t="str">
        <f>IFERROR(VLOOKUP(AB174,DAY!$A$2:$E$3000,4,0),0)</f>
        <v>土</v>
      </c>
      <c r="AC92" s="77" t="str">
        <f>IFERROR(VLOOKUP(AC174,DAY!$A$2:$E$3000,4,0),0)</f>
        <v>日</v>
      </c>
      <c r="AD92" s="77" t="str">
        <f>IFERROR(VLOOKUP(AD174,DAY!$A$2:$E$3000,4,0),0)</f>
        <v>月</v>
      </c>
      <c r="AE92" s="173"/>
      <c r="AF92" s="175"/>
      <c r="AG92" s="180"/>
      <c r="AH92" s="183"/>
      <c r="AI92" s="175"/>
      <c r="AJ92" s="184"/>
      <c r="AK92" s="173"/>
      <c r="AL92" s="175"/>
      <c r="AM92" s="176"/>
      <c r="AN92" s="179"/>
      <c r="AO92" s="175"/>
      <c r="AP92" s="184"/>
      <c r="AQ92" s="173"/>
      <c r="AR92" s="175"/>
      <c r="AS92" s="180"/>
      <c r="AT92" s="183"/>
      <c r="AU92" s="175"/>
      <c r="AV92" s="184"/>
      <c r="AW92" s="173"/>
      <c r="AX92" s="175"/>
      <c r="AY92" s="176"/>
      <c r="AZ92" s="179"/>
      <c r="BA92" s="175"/>
      <c r="BB92" s="180"/>
      <c r="BC92" s="250"/>
      <c r="BD92" s="175"/>
      <c r="BE92" s="176"/>
      <c r="BF92" s="179"/>
      <c r="BG92" s="175"/>
      <c r="BH92" s="251"/>
      <c r="BI92" s="115"/>
      <c r="BJ92" s="115"/>
      <c r="BM92" s="31"/>
      <c r="BN92" s="31"/>
      <c r="BY92" s="34">
        <f>IFERROR(VLOOKUP(BY175,DAY!$A$2:$E$744,3,0),0)</f>
        <v>0</v>
      </c>
    </row>
    <row r="93" spans="1:77" ht="89.25" customHeight="1" x14ac:dyDescent="0.45">
      <c r="A93" s="192"/>
      <c r="B93" s="36" t="s">
        <v>3</v>
      </c>
      <c r="C93" s="78" t="str">
        <f>IFERROR(VLOOKUP(C174,DAY!$A$2:$E$3000,5,0),0)</f>
        <v/>
      </c>
      <c r="D93" s="78" t="str">
        <f>IFERROR(VLOOKUP(D174,DAY!$A$2:$E$3000,5,0),0)</f>
        <v/>
      </c>
      <c r="E93" s="78" t="str">
        <f>IFERROR(VLOOKUP(E174,DAY!$A$2:$E$3000,5,0),0)</f>
        <v/>
      </c>
      <c r="F93" s="78" t="str">
        <f>IFERROR(VLOOKUP(F174,DAY!$A$2:$E$3000,5,0),0)</f>
        <v/>
      </c>
      <c r="G93" s="78" t="str">
        <f>IFERROR(VLOOKUP(G174,DAY!$A$2:$E$3000,5,0),0)</f>
        <v/>
      </c>
      <c r="H93" s="78" t="str">
        <f>IFERROR(VLOOKUP(H174,DAY!$A$2:$E$3000,5,0),0)</f>
        <v/>
      </c>
      <c r="I93" s="78" t="str">
        <f>IFERROR(VLOOKUP(I174,DAY!$A$2:$E$3000,5,0),0)</f>
        <v/>
      </c>
      <c r="J93" s="78" t="str">
        <f>IFERROR(VLOOKUP(J174,DAY!$A$2:$E$3000,5,0),0)</f>
        <v/>
      </c>
      <c r="K93" s="78" t="str">
        <f>IFERROR(VLOOKUP(K174,DAY!$A$2:$E$3000,5,0),0)</f>
        <v/>
      </c>
      <c r="L93" s="78" t="str">
        <f>IFERROR(VLOOKUP(L174,DAY!$A$2:$E$3000,5,0),0)</f>
        <v/>
      </c>
      <c r="M93" s="78" t="str">
        <f>IFERROR(VLOOKUP(M174,DAY!$A$2:$E$3000,5,0),0)</f>
        <v/>
      </c>
      <c r="N93" s="78" t="str">
        <f>IFERROR(VLOOKUP(N174,DAY!$A$2:$E$3000,5,0),0)</f>
        <v/>
      </c>
      <c r="O93" s="78" t="str">
        <f>IFERROR(VLOOKUP(O174,DAY!$A$2:$E$3000,5,0),0)</f>
        <v/>
      </c>
      <c r="P93" s="78" t="str">
        <f>IFERROR(VLOOKUP(P174,DAY!$A$2:$E$3000,5,0),0)</f>
        <v/>
      </c>
      <c r="Q93" s="78" t="str">
        <f>IFERROR(VLOOKUP(Q174,DAY!$A$2:$E$3000,5,0),0)</f>
        <v/>
      </c>
      <c r="R93" s="78" t="str">
        <f>IFERROR(VLOOKUP(R174,DAY!$A$2:$E$3000,5,0),0)</f>
        <v/>
      </c>
      <c r="S93" s="78" t="str">
        <f>IFERROR(VLOOKUP(S174,DAY!$A$2:$E$3000,5,0),0)</f>
        <v/>
      </c>
      <c r="T93" s="78" t="str">
        <f>IFERROR(VLOOKUP(T174,DAY!$A$2:$E$3000,5,0),0)</f>
        <v/>
      </c>
      <c r="U93" s="78" t="str">
        <f>IFERROR(VLOOKUP(U174,DAY!$A$2:$E$3000,5,0),0)</f>
        <v/>
      </c>
      <c r="V93" s="78" t="str">
        <f>IFERROR(VLOOKUP(V174,DAY!$A$2:$E$3000,5,0),0)</f>
        <v/>
      </c>
      <c r="W93" s="78" t="str">
        <f>IFERROR(VLOOKUP(W174,DAY!$A$2:$E$3000,5,0),0)</f>
        <v/>
      </c>
      <c r="X93" s="78" t="str">
        <f>IFERROR(VLOOKUP(X174,DAY!$A$2:$E$3000,5,0),0)</f>
        <v/>
      </c>
      <c r="Y93" s="78" t="str">
        <f>IFERROR(VLOOKUP(Y174,DAY!$A$2:$E$3000,5,0),0)</f>
        <v/>
      </c>
      <c r="Z93" s="78" t="str">
        <f>IFERROR(VLOOKUP(Z174,DAY!$A$2:$E$3000,5,0),0)</f>
        <v/>
      </c>
      <c r="AA93" s="78" t="str">
        <f>IFERROR(VLOOKUP(AA174,DAY!$A$2:$E$3000,5,0),0)</f>
        <v/>
      </c>
      <c r="AB93" s="78" t="str">
        <f>IFERROR(VLOOKUP(AB174,DAY!$A$2:$E$3000,5,0),0)</f>
        <v/>
      </c>
      <c r="AC93" s="78" t="str">
        <f>IFERROR(VLOOKUP(AC174,DAY!$A$2:$E$3000,5,0),0)</f>
        <v/>
      </c>
      <c r="AD93" s="78" t="str">
        <f>IFERROR(VLOOKUP(AD174,DAY!$A$2:$E$3000,5,0),0)</f>
        <v/>
      </c>
      <c r="AE93" s="173"/>
      <c r="AF93" s="175"/>
      <c r="AG93" s="181"/>
      <c r="AH93" s="183"/>
      <c r="AI93" s="175"/>
      <c r="AJ93" s="185"/>
      <c r="AK93" s="173"/>
      <c r="AL93" s="175"/>
      <c r="AM93" s="177"/>
      <c r="AN93" s="179"/>
      <c r="AO93" s="175"/>
      <c r="AP93" s="185"/>
      <c r="AQ93" s="173"/>
      <c r="AR93" s="175"/>
      <c r="AS93" s="181"/>
      <c r="AT93" s="183"/>
      <c r="AU93" s="175"/>
      <c r="AV93" s="185"/>
      <c r="AW93" s="173"/>
      <c r="AX93" s="175"/>
      <c r="AY93" s="177"/>
      <c r="AZ93" s="179"/>
      <c r="BA93" s="175"/>
      <c r="BB93" s="181"/>
      <c r="BC93" s="250"/>
      <c r="BD93" s="175"/>
      <c r="BE93" s="177"/>
      <c r="BF93" s="179"/>
      <c r="BG93" s="175"/>
      <c r="BH93" s="252"/>
      <c r="BI93" s="115"/>
      <c r="BJ93" s="115"/>
      <c r="BM93" s="38"/>
      <c r="BN93" s="38"/>
      <c r="BY93" s="34">
        <f>IFERROR(VLOOKUP(BY175,DAY!$A$2:$E$744,4,0),0)</f>
        <v>0</v>
      </c>
    </row>
    <row r="94" spans="1:77" ht="27.75" customHeight="1" x14ac:dyDescent="0.45">
      <c r="A94" s="192"/>
      <c r="B94" s="91" t="s">
        <v>4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93">
        <f>IF(COUNT(C94:I94)=0,+(COUNTIF(C94:I94,"作業"))+(COUNTIF(C94:I94,"休日")),"")</f>
        <v>0</v>
      </c>
      <c r="AF94" s="94">
        <f>IF(+COUNT(C94:I94)=0,(COUNTIF(C94:I94,"休日")),"")</f>
        <v>0</v>
      </c>
      <c r="AG94" s="212">
        <f>IFERROR(IF(COUNTA(C94:I94)=0,0,IF(COUNTA(C94:I94)&lt;7,$F$152,IF(BM95&gt;0.284,$F$150,$F$151))),0)</f>
        <v>0</v>
      </c>
      <c r="AH94" s="117">
        <f>IF(COUNT(C95:I95)=0,+(COUNTIF(C95:I95,"作業"))+(COUNTIF(C95:I95,"休日")),"")</f>
        <v>0</v>
      </c>
      <c r="AI94" s="94">
        <f>IF(COUNT(C95:I95)=0,(COUNTIF(C95:I95,"休日")),"")</f>
        <v>0</v>
      </c>
      <c r="AJ94" s="169">
        <f>IFERROR(IF(COUNTA(C95:I95)=0,0,IF(COUNTA(C95:I95)&lt;7,$F$152,IF(BN95&gt;0.284,$F$148,$F$149))),0)</f>
        <v>0</v>
      </c>
      <c r="AK94" s="93">
        <f>IF(COUNT(J94:P94)=0,+(COUNTIF(J94:P94,"作業"))+(COUNTIF(J94:P94,"休日")),"")</f>
        <v>0</v>
      </c>
      <c r="AL94" s="94">
        <f>IF(+COUNT(J94:P94)=0,(COUNTIF(J94:P94,"休日")),"")</f>
        <v>0</v>
      </c>
      <c r="AM94" s="186">
        <f>IFERROR(IF(COUNTA(J94:P94)=0,0,IF(COUNTA(J94:P94)&lt;7,$F$152,IF(BO95&gt;0.284,$F$150,$F$151))),0)</f>
        <v>0</v>
      </c>
      <c r="AN94" s="95">
        <f>IF(COUNT(J95:P95)=0,+(COUNTIF(J95:P95,"作業"))+(COUNTIF(J95:P95,"休日")),"")</f>
        <v>0</v>
      </c>
      <c r="AO94" s="94">
        <f>IF(COUNT(J95:P95)=0,(COUNTIF(J95:P95,"休日")),"")</f>
        <v>0</v>
      </c>
      <c r="AP94" s="169">
        <f>IFERROR(IF(COUNTA(J95:P95)=0,0,IF(COUNTA(J95:P95)&lt;7,$F$152,IF(BP95&gt;0.284,$F$148,$F$149))),0)</f>
        <v>0</v>
      </c>
      <c r="AQ94" s="93">
        <f>IF(COUNT(Q94:W94)=0,+(COUNTIF(Q94:W94,"作業"))+(COUNTIF(Q94:W94,"休日")),"")</f>
        <v>0</v>
      </c>
      <c r="AR94" s="94">
        <f>IF(+COUNT(Q94:W94)=0,(COUNTIF(Q94:W94,"休日")),"")</f>
        <v>0</v>
      </c>
      <c r="AS94" s="212">
        <f>IFERROR(IF(COUNTA(Q94:W94)=0,0,IF(COUNTA(Q94:W94)&lt;7,$F$152,IF(BQ95&gt;0.284,$F$150,$F$151))),0)</f>
        <v>0</v>
      </c>
      <c r="AT94" s="117">
        <f>IF(COUNT(Q95:W95)=0,+(COUNTIF(Q95:W95,"作業"))+(COUNTIF(Q95:W95,"休日")),"")</f>
        <v>0</v>
      </c>
      <c r="AU94" s="94">
        <f>IF(COUNT(Q95:W95)=0,(COUNTIF(Q95:W95,"休日")),"")</f>
        <v>0</v>
      </c>
      <c r="AV94" s="169">
        <f>IFERROR(IF(COUNTA(Q95:W95)=0,0,IF(COUNTA(Q95:W95)&lt;7,$F$152,IF(BR95&gt;0.284,$F$148,$F$149))),0)</f>
        <v>0</v>
      </c>
      <c r="AW94" s="93">
        <f>IF(COUNT(X94:AD94)=0,+(COUNTIF(X94:AD94,"作業"))+(COUNTIF(X94:AD94,"休日")),"")</f>
        <v>0</v>
      </c>
      <c r="AX94" s="94">
        <f>IF(+COUNT(X94:AD94)=0,(COUNTIF(X94:AD94,"休日")),"")</f>
        <v>0</v>
      </c>
      <c r="AY94" s="186">
        <f>IFERROR(IF(COUNTA(X94:AD94)=0,0,IF(COUNTA(X94:AD94)&lt;7,$F$152,IF(BS95&gt;0.284,$F$150,$F$151))),0)</f>
        <v>0</v>
      </c>
      <c r="AZ94" s="95">
        <f>IF(COUNT(X95:AD95)=0,+(COUNTIF(X95:AD95,"作業"))+(COUNTIF(X95:AD95,"休日")),"")</f>
        <v>0</v>
      </c>
      <c r="BA94" s="94">
        <f>IF(COUNT(X95:AD95)=0,(COUNTIF(X95:AD95,"休日")),"")</f>
        <v>0</v>
      </c>
      <c r="BB94" s="212">
        <f>IFERROR(IF(COUNTA(X95:AD95)=0,0,IF(COUNTA(X95:AD95)&lt;7,$F$152,IF(BT95&gt;0.284,$F$148,$F$149))),0)</f>
        <v>0</v>
      </c>
      <c r="BC94" s="131">
        <f>IF(COUNT(C94:AD94)=0,+(COUNTIF(C94:AD94,"作業"))+(COUNTIF(C94:AD94,"休日")),"")</f>
        <v>0</v>
      </c>
      <c r="BD94" s="94">
        <f>IF(+COUNT(C94:AD94)=0,(COUNTIF(C94:AD94,"休日")),"")</f>
        <v>0</v>
      </c>
      <c r="BE94" s="186">
        <f>IFERROR(IF(COUNTA(C94:AD94)=0,0,IF(COUNTA(C94:AD94)&lt;28,$F$152,IF(BU95&gt;0.284,$F$150,$F$151))),0)</f>
        <v>0</v>
      </c>
      <c r="BF94" s="95">
        <f>IF(COUNT(C95:AD95)=0,+(COUNTIF(C95:AD95,"作業"))+(COUNTIF(C95:AD95,"休日")),"")</f>
        <v>0</v>
      </c>
      <c r="BG94" s="94">
        <f>IF(COUNT(C95:AD95)=0,(COUNTIF(C95:AD95,"休日")),"")</f>
        <v>0</v>
      </c>
      <c r="BH94" s="246">
        <f>IFERROR(IF(COUNTA(C95:AD95)=0,0,IF(COUNTA(C95:AD95)&lt;28,$F$152,IF(BV95&gt;0.284,$F$148,$F$149))),0)</f>
        <v>0</v>
      </c>
      <c r="BI94" s="115"/>
      <c r="BJ94" s="115"/>
      <c r="BL94" s="37"/>
      <c r="BM94" s="31"/>
      <c r="BN94" s="31"/>
      <c r="BY94" s="36">
        <f>IFERROR(VLOOKUP(BY175,DAY!$A$2:$E$744,5,0),0)</f>
        <v>0</v>
      </c>
    </row>
    <row r="95" spans="1:77" ht="27.75" customHeight="1" thickBot="1" x14ac:dyDescent="0.5">
      <c r="A95" s="193"/>
      <c r="B95" s="92" t="s">
        <v>5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71">
        <f>IFERROR(BM95,0)</f>
        <v>0</v>
      </c>
      <c r="AF95" s="168"/>
      <c r="AG95" s="213"/>
      <c r="AH95" s="167">
        <f>IFERROR(BN95,0)</f>
        <v>0</v>
      </c>
      <c r="AI95" s="168"/>
      <c r="AJ95" s="170"/>
      <c r="AK95" s="171">
        <f>IFERROR(BO95,0)</f>
        <v>0</v>
      </c>
      <c r="AL95" s="168"/>
      <c r="AM95" s="187"/>
      <c r="AN95" s="188">
        <f>IFERROR(BP95,0)</f>
        <v>0</v>
      </c>
      <c r="AO95" s="168"/>
      <c r="AP95" s="170"/>
      <c r="AQ95" s="171">
        <f>IFERROR(BQ95,0)</f>
        <v>0</v>
      </c>
      <c r="AR95" s="168"/>
      <c r="AS95" s="213"/>
      <c r="AT95" s="167">
        <f>IFERROR(BR95,0)</f>
        <v>0</v>
      </c>
      <c r="AU95" s="168"/>
      <c r="AV95" s="170"/>
      <c r="AW95" s="171">
        <f>IFERROR(BS95,0)</f>
        <v>0</v>
      </c>
      <c r="AX95" s="168"/>
      <c r="AY95" s="187"/>
      <c r="AZ95" s="188">
        <f>IFERROR(BT95,0)</f>
        <v>0</v>
      </c>
      <c r="BA95" s="168"/>
      <c r="BB95" s="213"/>
      <c r="BC95" s="248">
        <f>IFERROR(BU95,0)</f>
        <v>0</v>
      </c>
      <c r="BD95" s="168"/>
      <c r="BE95" s="187"/>
      <c r="BF95" s="188">
        <f>IFERROR(BV95,0)</f>
        <v>0</v>
      </c>
      <c r="BG95" s="168"/>
      <c r="BH95" s="247"/>
      <c r="BI95" s="115"/>
      <c r="BJ95" s="115"/>
      <c r="BM95" s="42" t="e">
        <f>ROUND(AF94/AE94,3)</f>
        <v>#DIV/0!</v>
      </c>
      <c r="BN95" s="43" t="e">
        <f>ROUND(AI94/AH94,3)</f>
        <v>#DIV/0!</v>
      </c>
      <c r="BO95" s="42" t="e">
        <f>ROUND(AL94/AK94,3)</f>
        <v>#DIV/0!</v>
      </c>
      <c r="BP95" s="43" t="e">
        <f>ROUND(AO94/AN94,3)</f>
        <v>#DIV/0!</v>
      </c>
      <c r="BQ95" s="42" t="e">
        <f>ROUND(AR94/AQ94,3)</f>
        <v>#DIV/0!</v>
      </c>
      <c r="BR95" s="43" t="e">
        <f>ROUND(AU94/AT94,3)</f>
        <v>#DIV/0!</v>
      </c>
      <c r="BS95" s="42" t="e">
        <f>ROUND(AX94/AW94,3)</f>
        <v>#DIV/0!</v>
      </c>
      <c r="BT95" s="43" t="e">
        <f>ROUND(BA94/AZ94,3)</f>
        <v>#DIV/0!</v>
      </c>
      <c r="BU95" s="42" t="e">
        <f>ROUND(BD94/BC94,3)</f>
        <v>#DIV/0!</v>
      </c>
      <c r="BV95" s="43" t="e">
        <f>ROUND(BG94/BF94,3)</f>
        <v>#DIV/0!</v>
      </c>
      <c r="BY95" s="40">
        <f>IFERROR(VLOOKUP(BY175,DAY!$A$2:$E$744,6,0),0)</f>
        <v>0</v>
      </c>
    </row>
    <row r="96" spans="1:77" ht="27.75" customHeight="1" thickBot="1" x14ac:dyDescent="0.5">
      <c r="A96" s="191" t="s">
        <v>65</v>
      </c>
      <c r="B96" s="30" t="s">
        <v>0</v>
      </c>
      <c r="C96" s="74">
        <f>IFERROR(VLOOKUP(C175,DAY!$A$2:$E$3000,2,0),0)</f>
        <v>6</v>
      </c>
      <c r="D96" s="74">
        <f>IFERROR(VLOOKUP(D175,DAY!$A$2:$E$744,2,0),0)</f>
        <v>0</v>
      </c>
      <c r="E96" s="74">
        <f>IFERROR(VLOOKUP(E175,DAY!$A$2:$E$744,2,0),0)</f>
        <v>0</v>
      </c>
      <c r="F96" s="74">
        <f>IFERROR(VLOOKUP(F175,DAY!$A$2:$E$744,2,0),0)</f>
        <v>0</v>
      </c>
      <c r="G96" s="74">
        <f>IFERROR(VLOOKUP(G175,DAY!$A$2:$E$744,2,0),0)</f>
        <v>0</v>
      </c>
      <c r="H96" s="74">
        <f>IFERROR(VLOOKUP(H175,DAY!$A$2:$E$744,2,0),0)</f>
        <v>0</v>
      </c>
      <c r="I96" s="74">
        <f>IFERROR(VLOOKUP(I175,DAY!$A$2:$E$744,2,0),0)</f>
        <v>0</v>
      </c>
      <c r="J96" s="74">
        <f>IFERROR(VLOOKUP(J175,DAY!$A$2:$E$744,2,0),0)</f>
        <v>0</v>
      </c>
      <c r="K96" s="74">
        <f>IFERROR(VLOOKUP(K175,DAY!$A$2:$E$744,2,0),0)</f>
        <v>0</v>
      </c>
      <c r="L96" s="74">
        <f>IFERROR(VLOOKUP(L175,DAY!$A$2:$E$744,2,0),0)</f>
        <v>0</v>
      </c>
      <c r="M96" s="74">
        <f>IFERROR(VLOOKUP(M175,DAY!$A$2:$E$744,2,0),0)</f>
        <v>0</v>
      </c>
      <c r="N96" s="74">
        <f>IFERROR(VLOOKUP(N175,DAY!$A$2:$E$744,2,0),0)</f>
        <v>0</v>
      </c>
      <c r="O96" s="74">
        <f>IFERROR(VLOOKUP(O175,DAY!$A$2:$E$744,2,0),0)</f>
        <v>0</v>
      </c>
      <c r="P96" s="74">
        <f>IFERROR(VLOOKUP(P175,DAY!$A$2:$E$744,2,0),0)</f>
        <v>0</v>
      </c>
      <c r="Q96" s="74">
        <f>IFERROR(VLOOKUP(Q175,DAY!$A$2:$E$744,2,0),0)</f>
        <v>0</v>
      </c>
      <c r="R96" s="74">
        <f>IFERROR(VLOOKUP(R175,DAY!$A$2:$E$744,2,0),0)</f>
        <v>0</v>
      </c>
      <c r="S96" s="74">
        <f>IFERROR(VLOOKUP(S175,DAY!$A$2:$E$744,2,0),0)</f>
        <v>0</v>
      </c>
      <c r="T96" s="74">
        <f>IFERROR(VLOOKUP(T175,DAY!$A$2:$E$744,2,0),0)</f>
        <v>0</v>
      </c>
      <c r="U96" s="74">
        <f>IFERROR(VLOOKUP(U175,DAY!$A$2:$E$744,2,0),0)</f>
        <v>0</v>
      </c>
      <c r="V96" s="74">
        <f>IFERROR(VLOOKUP(V175,DAY!$A$2:$E$744,2,0),0)</f>
        <v>0</v>
      </c>
      <c r="W96" s="74">
        <f>IFERROR(VLOOKUP(W175,DAY!$A$2:$E$744,2,0),0)</f>
        <v>0</v>
      </c>
      <c r="X96" s="74">
        <f>IFERROR(VLOOKUP(X175,DAY!$A$2:$E$744,2,0),0)</f>
        <v>0</v>
      </c>
      <c r="Y96" s="74">
        <f>IFERROR(VLOOKUP(Y175,DAY!$A$2:$E$744,2,0),0)</f>
        <v>0</v>
      </c>
      <c r="Z96" s="74">
        <f>IFERROR(VLOOKUP(Z175,DAY!$A$2:$E$744,2,0),0)</f>
        <v>0</v>
      </c>
      <c r="AA96" s="74">
        <f>IFERROR(VLOOKUP(AA175,DAY!$A$2:$E$744,2,0),0)</f>
        <v>0</v>
      </c>
      <c r="AB96" s="74">
        <f>IFERROR(VLOOKUP(AB175,DAY!$A$2:$E$744,2,0),0)</f>
        <v>0</v>
      </c>
      <c r="AC96" s="74">
        <f>IFERROR(VLOOKUP(AC175,DAY!$A$2:$E$744,2,0),0)</f>
        <v>0</v>
      </c>
      <c r="AD96" s="74">
        <f>IFERROR(VLOOKUP(AD175,DAY!$A$2:$E$744,2,0),0)</f>
        <v>0</v>
      </c>
      <c r="AE96" s="189" t="s">
        <v>11</v>
      </c>
      <c r="AF96" s="190" t="s">
        <v>12</v>
      </c>
      <c r="AG96" s="180" t="s">
        <v>74</v>
      </c>
      <c r="AH96" s="182" t="s">
        <v>11</v>
      </c>
      <c r="AI96" s="174" t="s">
        <v>13</v>
      </c>
      <c r="AJ96" s="184" t="s">
        <v>74</v>
      </c>
      <c r="AK96" s="189" t="s">
        <v>11</v>
      </c>
      <c r="AL96" s="190" t="s">
        <v>12</v>
      </c>
      <c r="AM96" s="176" t="s">
        <v>74</v>
      </c>
      <c r="AN96" s="178" t="s">
        <v>11</v>
      </c>
      <c r="AO96" s="174" t="s">
        <v>13</v>
      </c>
      <c r="AP96" s="184" t="s">
        <v>74</v>
      </c>
      <c r="AQ96" s="189" t="s">
        <v>11</v>
      </c>
      <c r="AR96" s="190" t="s">
        <v>12</v>
      </c>
      <c r="AS96" s="180" t="s">
        <v>74</v>
      </c>
      <c r="AT96" s="182" t="s">
        <v>11</v>
      </c>
      <c r="AU96" s="174" t="s">
        <v>13</v>
      </c>
      <c r="AV96" s="184" t="s">
        <v>74</v>
      </c>
      <c r="AW96" s="189" t="s">
        <v>11</v>
      </c>
      <c r="AX96" s="190" t="s">
        <v>12</v>
      </c>
      <c r="AY96" s="176" t="s">
        <v>74</v>
      </c>
      <c r="AZ96" s="178" t="s">
        <v>11</v>
      </c>
      <c r="BA96" s="174" t="s">
        <v>13</v>
      </c>
      <c r="BB96" s="180" t="s">
        <v>74</v>
      </c>
      <c r="BC96" s="249" t="s">
        <v>11</v>
      </c>
      <c r="BD96" s="190" t="s">
        <v>12</v>
      </c>
      <c r="BE96" s="176" t="s">
        <v>74</v>
      </c>
      <c r="BF96" s="178" t="s">
        <v>11</v>
      </c>
      <c r="BG96" s="174" t="s">
        <v>13</v>
      </c>
      <c r="BH96" s="251" t="s">
        <v>74</v>
      </c>
      <c r="BI96" s="115"/>
      <c r="BJ96" s="115"/>
      <c r="BK96" s="37"/>
      <c r="BM96" s="31"/>
      <c r="BN96" s="31"/>
      <c r="BY96" s="45">
        <f>IFERROR(VLOOKUP(BY175,DAY!$A$2:$E$744,7,0),0)</f>
        <v>0</v>
      </c>
    </row>
    <row r="97" spans="1:77" ht="27.75" customHeight="1" x14ac:dyDescent="0.45">
      <c r="A97" s="192"/>
      <c r="B97" s="32" t="s">
        <v>1</v>
      </c>
      <c r="C97" s="75">
        <f>IFERROR(VLOOKUP(C175,DAY!$A$2:$E$3000,3,0),0)</f>
        <v>30</v>
      </c>
      <c r="D97" s="75">
        <f>IFERROR(VLOOKUP(D175,DAY!$A$2:$E$744,3,0),0)</f>
        <v>0</v>
      </c>
      <c r="E97" s="75">
        <f>IFERROR(VLOOKUP(E175,DAY!$A$2:$E$744,3,0),0)</f>
        <v>0</v>
      </c>
      <c r="F97" s="75">
        <f>IFERROR(VLOOKUP(F175,DAY!$A$2:$E$744,3,0),0)</f>
        <v>0</v>
      </c>
      <c r="G97" s="75">
        <f>IFERROR(VLOOKUP(G175,DAY!$A$2:$E$744,3,0),0)</f>
        <v>0</v>
      </c>
      <c r="H97" s="75">
        <f>IFERROR(VLOOKUP(H175,DAY!$A$2:$E$744,3,0),0)</f>
        <v>0</v>
      </c>
      <c r="I97" s="75">
        <f>IFERROR(VLOOKUP(I175,DAY!$A$2:$E$744,3,0),0)</f>
        <v>0</v>
      </c>
      <c r="J97" s="75">
        <f>IFERROR(VLOOKUP(J175,DAY!$A$2:$E$744,3,0),0)</f>
        <v>0</v>
      </c>
      <c r="K97" s="75">
        <f>IFERROR(VLOOKUP(K175,DAY!$A$2:$E$744,3,0),0)</f>
        <v>0</v>
      </c>
      <c r="L97" s="75">
        <f>IFERROR(VLOOKUP(L175,DAY!$A$2:$E$744,3,0),0)</f>
        <v>0</v>
      </c>
      <c r="M97" s="75">
        <f>IFERROR(VLOOKUP(M175,DAY!$A$2:$E$744,3,0),0)</f>
        <v>0</v>
      </c>
      <c r="N97" s="75">
        <f>IFERROR(VLOOKUP(N175,DAY!$A$2:$E$744,3,0),0)</f>
        <v>0</v>
      </c>
      <c r="O97" s="75">
        <f>IFERROR(VLOOKUP(O175,DAY!$A$2:$E$744,3,0),0)</f>
        <v>0</v>
      </c>
      <c r="P97" s="75">
        <f>IFERROR(VLOOKUP(P175,DAY!$A$2:$E$744,3,0),0)</f>
        <v>0</v>
      </c>
      <c r="Q97" s="75">
        <f>IFERROR(VLOOKUP(Q175,DAY!$A$2:$E$744,3,0),0)</f>
        <v>0</v>
      </c>
      <c r="R97" s="75">
        <f>IFERROR(VLOOKUP(R175,DAY!$A$2:$E$744,3,0),0)</f>
        <v>0</v>
      </c>
      <c r="S97" s="75">
        <f>IFERROR(VLOOKUP(S175,DAY!$A$2:$E$744,3,0),0)</f>
        <v>0</v>
      </c>
      <c r="T97" s="75">
        <f>IFERROR(VLOOKUP(T175,DAY!$A$2:$E$744,3,0),0)</f>
        <v>0</v>
      </c>
      <c r="U97" s="75">
        <f>IFERROR(VLOOKUP(U175,DAY!$A$2:$E$744,3,0),0)</f>
        <v>0</v>
      </c>
      <c r="V97" s="75">
        <f>IFERROR(VLOOKUP(V175,DAY!$A$2:$E$744,3,0),0)</f>
        <v>0</v>
      </c>
      <c r="W97" s="75">
        <f>IFERROR(VLOOKUP(W175,DAY!$A$2:$E$744,3,0),0)</f>
        <v>0</v>
      </c>
      <c r="X97" s="75">
        <f>IFERROR(VLOOKUP(X175,DAY!$A$2:$E$744,3,0),0)</f>
        <v>0</v>
      </c>
      <c r="Y97" s="75">
        <f>IFERROR(VLOOKUP(Y175,DAY!$A$2:$E$744,3,0),0)</f>
        <v>0</v>
      </c>
      <c r="Z97" s="75">
        <f>IFERROR(VLOOKUP(Z175,DAY!$A$2:$E$744,3,0),0)</f>
        <v>0</v>
      </c>
      <c r="AA97" s="75">
        <f>IFERROR(VLOOKUP(AA175,DAY!$A$2:$E$744,3,0),0)</f>
        <v>0</v>
      </c>
      <c r="AB97" s="75">
        <f>IFERROR(VLOOKUP(AB175,DAY!$A$2:$E$744,3,0),0)</f>
        <v>0</v>
      </c>
      <c r="AC97" s="75">
        <f>IFERROR(VLOOKUP(AC175,DAY!$A$2:$E$744,3,0),0)</f>
        <v>0</v>
      </c>
      <c r="AD97" s="76">
        <f>IFERROR(VLOOKUP(AD175,DAY!$A$2:$E$744,3,0),0)</f>
        <v>0</v>
      </c>
      <c r="AE97" s="173"/>
      <c r="AF97" s="175"/>
      <c r="AG97" s="180"/>
      <c r="AH97" s="183"/>
      <c r="AI97" s="175"/>
      <c r="AJ97" s="184"/>
      <c r="AK97" s="173"/>
      <c r="AL97" s="175"/>
      <c r="AM97" s="176"/>
      <c r="AN97" s="179"/>
      <c r="AO97" s="175"/>
      <c r="AP97" s="184"/>
      <c r="AQ97" s="173"/>
      <c r="AR97" s="175"/>
      <c r="AS97" s="180"/>
      <c r="AT97" s="183"/>
      <c r="AU97" s="175"/>
      <c r="AV97" s="184"/>
      <c r="AW97" s="173"/>
      <c r="AX97" s="175"/>
      <c r="AY97" s="176"/>
      <c r="AZ97" s="179"/>
      <c r="BA97" s="175"/>
      <c r="BB97" s="180"/>
      <c r="BC97" s="250"/>
      <c r="BD97" s="175"/>
      <c r="BE97" s="176"/>
      <c r="BF97" s="179"/>
      <c r="BG97" s="175"/>
      <c r="BH97" s="251"/>
      <c r="BI97" s="115"/>
      <c r="BJ97" s="115"/>
      <c r="BM97" s="31"/>
      <c r="BN97" s="31"/>
      <c r="BY97" s="89">
        <f>IFERROR(VLOOKUP(BY176,DAY!$A$2:$E$744,2,0),0)</f>
        <v>0</v>
      </c>
    </row>
    <row r="98" spans="1:77" ht="27.75" customHeight="1" x14ac:dyDescent="0.45">
      <c r="A98" s="192"/>
      <c r="B98" s="35" t="s">
        <v>2</v>
      </c>
      <c r="C98" s="77" t="str">
        <f>IFERROR(VLOOKUP(C175,DAY!$A$2:$E$3000,4,0),0)</f>
        <v>火</v>
      </c>
      <c r="D98" s="77" t="str">
        <f>IFERROR(VLOOKUP(D175,DAY!$A$2:$E$3000,4,0),0)</f>
        <v>水</v>
      </c>
      <c r="E98" s="77" t="str">
        <f>IFERROR(VLOOKUP(E175,DAY!$A$2:$E$3000,4,0),0)</f>
        <v>木</v>
      </c>
      <c r="F98" s="77" t="str">
        <f>IFERROR(VLOOKUP(F175,DAY!$A$2:$E$3000,4,0),0)</f>
        <v>金</v>
      </c>
      <c r="G98" s="77" t="str">
        <f>IFERROR(VLOOKUP(G175,DAY!$A$2:$E$3000,4,0),0)</f>
        <v>土</v>
      </c>
      <c r="H98" s="77" t="str">
        <f>IFERROR(VLOOKUP(H175,DAY!$A$2:$E$3000,4,0),0)</f>
        <v>日</v>
      </c>
      <c r="I98" s="77" t="str">
        <f>IFERROR(VLOOKUP(I175,DAY!$A$2:$E$3000,4,0),0)</f>
        <v>月</v>
      </c>
      <c r="J98" s="77" t="str">
        <f>IFERROR(VLOOKUP(J175,DAY!$A$2:$E$3000,4,0),0)</f>
        <v>火</v>
      </c>
      <c r="K98" s="77" t="str">
        <f>IFERROR(VLOOKUP(K175,DAY!$A$2:$E$3000,4,0),0)</f>
        <v>水</v>
      </c>
      <c r="L98" s="77" t="str">
        <f>IFERROR(VLOOKUP(L175,DAY!$A$2:$E$3000,4,0),0)</f>
        <v>木</v>
      </c>
      <c r="M98" s="77" t="str">
        <f>IFERROR(VLOOKUP(M175,DAY!$A$2:$E$3000,4,0),0)</f>
        <v>金</v>
      </c>
      <c r="N98" s="77" t="str">
        <f>IFERROR(VLOOKUP(N175,DAY!$A$2:$E$3000,4,0),0)</f>
        <v>土</v>
      </c>
      <c r="O98" s="77" t="str">
        <f>IFERROR(VLOOKUP(O175,DAY!$A$2:$E$3000,4,0),0)</f>
        <v>日</v>
      </c>
      <c r="P98" s="77" t="str">
        <f>IFERROR(VLOOKUP(P175,DAY!$A$2:$E$3000,4,0),0)</f>
        <v>月</v>
      </c>
      <c r="Q98" s="77" t="str">
        <f>IFERROR(VLOOKUP(Q175,DAY!$A$2:$E$3000,4,0),0)</f>
        <v>火</v>
      </c>
      <c r="R98" s="77" t="str">
        <f>IFERROR(VLOOKUP(R175,DAY!$A$2:$E$3000,4,0),0)</f>
        <v>水</v>
      </c>
      <c r="S98" s="77" t="str">
        <f>IFERROR(VLOOKUP(S175,DAY!$A$2:$E$3000,4,0),0)</f>
        <v>木</v>
      </c>
      <c r="T98" s="77" t="str">
        <f>IFERROR(VLOOKUP(T175,DAY!$A$2:$E$3000,4,0),0)</f>
        <v>金</v>
      </c>
      <c r="U98" s="77" t="str">
        <f>IFERROR(VLOOKUP(U175,DAY!$A$2:$E$3000,4,0),0)</f>
        <v>土</v>
      </c>
      <c r="V98" s="77" t="str">
        <f>IFERROR(VLOOKUP(V175,DAY!$A$2:$E$3000,4,0),0)</f>
        <v>日</v>
      </c>
      <c r="W98" s="77" t="str">
        <f>IFERROR(VLOOKUP(W175,DAY!$A$2:$E$3000,4,0),0)</f>
        <v>月</v>
      </c>
      <c r="X98" s="77" t="str">
        <f>IFERROR(VLOOKUP(X175,DAY!$A$2:$E$3000,4,0),0)</f>
        <v>火</v>
      </c>
      <c r="Y98" s="77" t="str">
        <f>IFERROR(VLOOKUP(Y175,DAY!$A$2:$E$3000,4,0),0)</f>
        <v>水</v>
      </c>
      <c r="Z98" s="77" t="str">
        <f>IFERROR(VLOOKUP(Z175,DAY!$A$2:$E$3000,4,0),0)</f>
        <v>木</v>
      </c>
      <c r="AA98" s="77" t="str">
        <f>IFERROR(VLOOKUP(AA175,DAY!$A$2:$E$3000,4,0),0)</f>
        <v>金</v>
      </c>
      <c r="AB98" s="77" t="str">
        <f>IFERROR(VLOOKUP(AB175,DAY!$A$2:$E$3000,4,0),0)</f>
        <v>土</v>
      </c>
      <c r="AC98" s="77" t="str">
        <f>IFERROR(VLOOKUP(AC175,DAY!$A$2:$E$3000,4,0),0)</f>
        <v>日</v>
      </c>
      <c r="AD98" s="77" t="str">
        <f>IFERROR(VLOOKUP(AD175,DAY!$A$2:$E$3000,4,0),0)</f>
        <v>月</v>
      </c>
      <c r="AE98" s="173"/>
      <c r="AF98" s="175"/>
      <c r="AG98" s="180"/>
      <c r="AH98" s="183"/>
      <c r="AI98" s="175"/>
      <c r="AJ98" s="184"/>
      <c r="AK98" s="173"/>
      <c r="AL98" s="175"/>
      <c r="AM98" s="176"/>
      <c r="AN98" s="179"/>
      <c r="AO98" s="175"/>
      <c r="AP98" s="184"/>
      <c r="AQ98" s="173"/>
      <c r="AR98" s="175"/>
      <c r="AS98" s="180"/>
      <c r="AT98" s="183"/>
      <c r="AU98" s="175"/>
      <c r="AV98" s="184"/>
      <c r="AW98" s="173"/>
      <c r="AX98" s="175"/>
      <c r="AY98" s="176"/>
      <c r="AZ98" s="179"/>
      <c r="BA98" s="175"/>
      <c r="BB98" s="180"/>
      <c r="BC98" s="250"/>
      <c r="BD98" s="175"/>
      <c r="BE98" s="176"/>
      <c r="BF98" s="179"/>
      <c r="BG98" s="175"/>
      <c r="BH98" s="251"/>
      <c r="BI98" s="115"/>
      <c r="BJ98" s="115"/>
      <c r="BM98" s="31"/>
      <c r="BN98" s="31"/>
      <c r="BY98" s="34">
        <f>IFERROR(VLOOKUP(BY176,DAY!$A$2:$E$744,3,0),0)</f>
        <v>0</v>
      </c>
    </row>
    <row r="99" spans="1:77" ht="89.25" customHeight="1" x14ac:dyDescent="0.45">
      <c r="A99" s="192"/>
      <c r="B99" s="36" t="s">
        <v>3</v>
      </c>
      <c r="C99" s="78" t="str">
        <f>IFERROR(VLOOKUP(C175,DAY!$A$2:$E$3000,5,0),0)</f>
        <v/>
      </c>
      <c r="D99" s="78" t="str">
        <f>IFERROR(VLOOKUP(D175,DAY!$A$2:$E$3000,5,0),0)</f>
        <v/>
      </c>
      <c r="E99" s="78" t="str">
        <f>IFERROR(VLOOKUP(E175,DAY!$A$2:$E$3000,5,0),0)</f>
        <v/>
      </c>
      <c r="F99" s="78" t="str">
        <f>IFERROR(VLOOKUP(F175,DAY!$A$2:$E$3000,5,0),0)</f>
        <v/>
      </c>
      <c r="G99" s="78" t="str">
        <f>IFERROR(VLOOKUP(G175,DAY!$A$2:$E$3000,5,0),0)</f>
        <v/>
      </c>
      <c r="H99" s="78" t="str">
        <f>IFERROR(VLOOKUP(H175,DAY!$A$2:$E$3000,5,0),0)</f>
        <v/>
      </c>
      <c r="I99" s="78" t="str">
        <f>IFERROR(VLOOKUP(I175,DAY!$A$2:$E$3000,5,0),0)</f>
        <v/>
      </c>
      <c r="J99" s="78" t="str">
        <f>IFERROR(VLOOKUP(J175,DAY!$A$2:$E$3000,5,0),0)</f>
        <v/>
      </c>
      <c r="K99" s="78" t="str">
        <f>IFERROR(VLOOKUP(K175,DAY!$A$2:$E$3000,5,0),0)</f>
        <v/>
      </c>
      <c r="L99" s="78" t="str">
        <f>IFERROR(VLOOKUP(L175,DAY!$A$2:$E$3000,5,0),0)</f>
        <v/>
      </c>
      <c r="M99" s="78" t="str">
        <f>IFERROR(VLOOKUP(M175,DAY!$A$2:$E$3000,5,0),0)</f>
        <v/>
      </c>
      <c r="N99" s="78" t="str">
        <f>IFERROR(VLOOKUP(N175,DAY!$A$2:$E$3000,5,0),0)</f>
        <v/>
      </c>
      <c r="O99" s="78" t="str">
        <f>IFERROR(VLOOKUP(O175,DAY!$A$2:$E$3000,5,0),0)</f>
        <v/>
      </c>
      <c r="P99" s="78" t="str">
        <f>IFERROR(VLOOKUP(P175,DAY!$A$2:$E$3000,5,0),0)</f>
        <v/>
      </c>
      <c r="Q99" s="78" t="str">
        <f>IFERROR(VLOOKUP(Q175,DAY!$A$2:$E$3000,5,0),0)</f>
        <v/>
      </c>
      <c r="R99" s="78" t="str">
        <f>IFERROR(VLOOKUP(R175,DAY!$A$2:$E$3000,5,0),0)</f>
        <v/>
      </c>
      <c r="S99" s="78" t="str">
        <f>IFERROR(VLOOKUP(S175,DAY!$A$2:$E$3000,5,0),0)</f>
        <v/>
      </c>
      <c r="T99" s="78" t="str">
        <f>IFERROR(VLOOKUP(T175,DAY!$A$2:$E$3000,5,0),0)</f>
        <v/>
      </c>
      <c r="U99" s="78" t="str">
        <f>IFERROR(VLOOKUP(U175,DAY!$A$2:$E$3000,5,0),0)</f>
        <v/>
      </c>
      <c r="V99" s="78" t="str">
        <f>IFERROR(VLOOKUP(V175,DAY!$A$2:$E$3000,5,0),0)</f>
        <v/>
      </c>
      <c r="W99" s="78" t="str">
        <f>IFERROR(VLOOKUP(W175,DAY!$A$2:$E$3000,5,0),0)</f>
        <v>海の日</v>
      </c>
      <c r="X99" s="78" t="str">
        <f>IFERROR(VLOOKUP(X175,DAY!$A$2:$E$3000,5,0),0)</f>
        <v/>
      </c>
      <c r="Y99" s="78" t="str">
        <f>IFERROR(VLOOKUP(Y175,DAY!$A$2:$E$3000,5,0),0)</f>
        <v/>
      </c>
      <c r="Z99" s="78" t="str">
        <f>IFERROR(VLOOKUP(Z175,DAY!$A$2:$E$3000,5,0),0)</f>
        <v/>
      </c>
      <c r="AA99" s="78" t="str">
        <f>IFERROR(VLOOKUP(AA175,DAY!$A$2:$E$3000,5,0),0)</f>
        <v/>
      </c>
      <c r="AB99" s="78" t="str">
        <f>IFERROR(VLOOKUP(AB175,DAY!$A$2:$E$3000,5,0),0)</f>
        <v/>
      </c>
      <c r="AC99" s="78" t="str">
        <f>IFERROR(VLOOKUP(AC175,DAY!$A$2:$E$3000,5,0),0)</f>
        <v/>
      </c>
      <c r="AD99" s="78" t="str">
        <f>IFERROR(VLOOKUP(AD175,DAY!$A$2:$E$3000,5,0),0)</f>
        <v/>
      </c>
      <c r="AE99" s="173"/>
      <c r="AF99" s="175"/>
      <c r="AG99" s="181"/>
      <c r="AH99" s="183"/>
      <c r="AI99" s="175"/>
      <c r="AJ99" s="185"/>
      <c r="AK99" s="173"/>
      <c r="AL99" s="175"/>
      <c r="AM99" s="177"/>
      <c r="AN99" s="179"/>
      <c r="AO99" s="175"/>
      <c r="AP99" s="185"/>
      <c r="AQ99" s="173"/>
      <c r="AR99" s="175"/>
      <c r="AS99" s="181"/>
      <c r="AT99" s="183"/>
      <c r="AU99" s="175"/>
      <c r="AV99" s="185"/>
      <c r="AW99" s="173"/>
      <c r="AX99" s="175"/>
      <c r="AY99" s="177"/>
      <c r="AZ99" s="179"/>
      <c r="BA99" s="175"/>
      <c r="BB99" s="181"/>
      <c r="BC99" s="250"/>
      <c r="BD99" s="175"/>
      <c r="BE99" s="177"/>
      <c r="BF99" s="179"/>
      <c r="BG99" s="175"/>
      <c r="BH99" s="252"/>
      <c r="BI99" s="115"/>
      <c r="BJ99" s="115"/>
      <c r="BM99" s="38"/>
      <c r="BN99" s="38"/>
      <c r="BY99" s="34">
        <f>IFERROR(VLOOKUP(BY176,DAY!$A$2:$E$744,4,0),0)</f>
        <v>0</v>
      </c>
    </row>
    <row r="100" spans="1:77" ht="27.75" customHeight="1" x14ac:dyDescent="0.45">
      <c r="A100" s="192"/>
      <c r="B100" s="91" t="s">
        <v>4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93">
        <f>IF(COUNT(C100:I100)=0,+(COUNTIF(C100:I100,"作業"))+(COUNTIF(C100:I100,"休日")),"")</f>
        <v>0</v>
      </c>
      <c r="AF100" s="94">
        <f>IF(+COUNT(C100:I100)=0,(COUNTIF(C100:I100,"休日")),"")</f>
        <v>0</v>
      </c>
      <c r="AG100" s="212">
        <f>IFERROR(IF(COUNTA(C100:I100)=0,0,IF(COUNTA(C100:I100)&lt;7,$F$152,IF(BM101&gt;0.284,$F$150,$F$151))),0)</f>
        <v>0</v>
      </c>
      <c r="AH100" s="117">
        <f>IF(COUNT(C101:I101)=0,+(COUNTIF(C101:I101,"作業"))+(COUNTIF(C101:I101,"休日")),"")</f>
        <v>0</v>
      </c>
      <c r="AI100" s="94">
        <f>IF(COUNT(C101:I101)=0,(COUNTIF(C101:I101,"休日")),"")</f>
        <v>0</v>
      </c>
      <c r="AJ100" s="169">
        <f>IFERROR(IF(COUNTA(C101:I101)=0,0,IF(COUNTA(C101:I101)&lt;7,$F$152,IF(BN101&gt;0.284,$F$148,$F$149))),0)</f>
        <v>0</v>
      </c>
      <c r="AK100" s="93">
        <f>IF(COUNT(J100:P100)=0,+(COUNTIF(J100:P100,"作業"))+(COUNTIF(J100:P100,"休日")),"")</f>
        <v>0</v>
      </c>
      <c r="AL100" s="94">
        <f>IF(+COUNT(J100:P100)=0,(COUNTIF(J100:P100,"休日")),"")</f>
        <v>0</v>
      </c>
      <c r="AM100" s="186">
        <f>IFERROR(IF(COUNTA(J100:P100)=0,0,IF(COUNTA(J100:P100)&lt;7,$F$152,IF(BO101&gt;0.284,$F$150,$F$151))),0)</f>
        <v>0</v>
      </c>
      <c r="AN100" s="95">
        <f>IF(COUNT(J101:P101)=0,+(COUNTIF(J101:P101,"作業"))+(COUNTIF(J101:P101,"休日")),"")</f>
        <v>0</v>
      </c>
      <c r="AO100" s="94">
        <f>IF(COUNT(J101:P101)=0,(COUNTIF(J101:P101,"休日")),"")</f>
        <v>0</v>
      </c>
      <c r="AP100" s="169">
        <f>IFERROR(IF(COUNTA(J101:P101)=0,0,IF(COUNTA(J101:P101)&lt;7,$F$152,IF(BP101&gt;0.284,$F$148,$F$149))),0)</f>
        <v>0</v>
      </c>
      <c r="AQ100" s="93">
        <f>IF(COUNT(Q100:W100)=0,+(COUNTIF(Q100:W100,"作業"))+(COUNTIF(Q100:W100,"休日")),"")</f>
        <v>0</v>
      </c>
      <c r="AR100" s="94">
        <f>IF(+COUNT(Q100:W100)=0,(COUNTIF(Q100:W100,"休日")),"")</f>
        <v>0</v>
      </c>
      <c r="AS100" s="212">
        <f>IFERROR(IF(COUNTA(Q100:W100)=0,0,IF(COUNTA(Q100:W100)&lt;7,$F$152,IF(BQ101&gt;0.284,$F$150,$F$151))),0)</f>
        <v>0</v>
      </c>
      <c r="AT100" s="117">
        <f>IF(COUNT(Q101:W101)=0,+(COUNTIF(Q101:W101,"作業"))+(COUNTIF(Q101:W101,"休日")),"")</f>
        <v>0</v>
      </c>
      <c r="AU100" s="94">
        <f>IF(COUNT(Q101:W101)=0,(COUNTIF(Q101:W101,"休日")),"")</f>
        <v>0</v>
      </c>
      <c r="AV100" s="169">
        <f>IFERROR(IF(COUNTA(Q101:W101)=0,0,IF(COUNTA(Q101:W101)&lt;7,$F$152,IF(BR101&gt;0.284,$F$148,$F$149))),0)</f>
        <v>0</v>
      </c>
      <c r="AW100" s="93">
        <f>IF(COUNT(X100:AD100)=0,+(COUNTIF(X100:AD100,"作業"))+(COUNTIF(X100:AD100,"休日")),"")</f>
        <v>0</v>
      </c>
      <c r="AX100" s="94">
        <f>IF(+COUNT(X100:AD100)=0,(COUNTIF(X100:AD100,"休日")),"")</f>
        <v>0</v>
      </c>
      <c r="AY100" s="186">
        <f>IFERROR(IF(COUNTA(X100:AD100)=0,0,IF(COUNTA(X100:AD100)&lt;7,$F$152,IF(BS101&gt;0.284,$F$150,$F$151))),0)</f>
        <v>0</v>
      </c>
      <c r="AZ100" s="95">
        <f>IF(COUNT(X101:AD101)=0,+(COUNTIF(X101:AD101,"作業"))+(COUNTIF(X101:AD101,"休日")),"")</f>
        <v>0</v>
      </c>
      <c r="BA100" s="94">
        <f>IF(COUNT(X101:AD101)=0,(COUNTIF(X101:AD101,"休日")),"")</f>
        <v>0</v>
      </c>
      <c r="BB100" s="212">
        <f>IFERROR(IF(COUNTA(X101:AD101)=0,0,IF(COUNTA(X101:AD101)&lt;7,$F$152,IF(BT101&gt;0.284,$F$148,$F$149))),0)</f>
        <v>0</v>
      </c>
      <c r="BC100" s="131">
        <f>IF(COUNT(C100:AD100)=0,+(COUNTIF(C100:AD100,"作業"))+(COUNTIF(C100:AD100,"休日")),"")</f>
        <v>0</v>
      </c>
      <c r="BD100" s="94">
        <f>IF(+COUNT(C100:AD100)=0,(COUNTIF(C100:AD100,"休日")),"")</f>
        <v>0</v>
      </c>
      <c r="BE100" s="186">
        <f>IFERROR(IF(COUNTA(C100:AD100)=0,0,IF(COUNTA(C100:AD100)&lt;28,$F$152,IF(BU101&gt;0.284,$F$150,$F$151))),0)</f>
        <v>0</v>
      </c>
      <c r="BF100" s="95">
        <f>IF(COUNT(C101:AD101)=0,+(COUNTIF(C101:AD101,"作業"))+(COUNTIF(C101:AD101,"休日")),"")</f>
        <v>0</v>
      </c>
      <c r="BG100" s="94">
        <f>IF(COUNT(C101:AD101)=0,(COUNTIF(C101:AD101,"休日")),"")</f>
        <v>0</v>
      </c>
      <c r="BH100" s="246">
        <f>IFERROR(IF(COUNTA(C101:AD101)=0,0,IF(COUNTA(C101:AD101)&lt;28,$F$152,IF(BV101&gt;0.284,$F$148,$F$149))),0)</f>
        <v>0</v>
      </c>
      <c r="BI100" s="115"/>
      <c r="BJ100" s="115"/>
      <c r="BL100" s="37"/>
      <c r="BM100" s="31"/>
      <c r="BN100" s="31"/>
      <c r="BY100" s="36">
        <f>IFERROR(VLOOKUP(BY176,DAY!$A$2:$E$744,5,0),0)</f>
        <v>0</v>
      </c>
    </row>
    <row r="101" spans="1:77" ht="27.75" customHeight="1" thickBot="1" x14ac:dyDescent="0.5">
      <c r="A101" s="193"/>
      <c r="B101" s="92" t="s">
        <v>5</v>
      </c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71">
        <f>IFERROR(BM101,0)</f>
        <v>0</v>
      </c>
      <c r="AF101" s="168"/>
      <c r="AG101" s="213"/>
      <c r="AH101" s="167">
        <f>IFERROR(BN101,0)</f>
        <v>0</v>
      </c>
      <c r="AI101" s="168"/>
      <c r="AJ101" s="170"/>
      <c r="AK101" s="171">
        <f>IFERROR(BO101,0)</f>
        <v>0</v>
      </c>
      <c r="AL101" s="168"/>
      <c r="AM101" s="187"/>
      <c r="AN101" s="188">
        <f>IFERROR(BP101,0)</f>
        <v>0</v>
      </c>
      <c r="AO101" s="168"/>
      <c r="AP101" s="170"/>
      <c r="AQ101" s="171">
        <f>IFERROR(BQ101,0)</f>
        <v>0</v>
      </c>
      <c r="AR101" s="168"/>
      <c r="AS101" s="213"/>
      <c r="AT101" s="167">
        <f>IFERROR(BR101,0)</f>
        <v>0</v>
      </c>
      <c r="AU101" s="168"/>
      <c r="AV101" s="170"/>
      <c r="AW101" s="171">
        <f>IFERROR(BS101,0)</f>
        <v>0</v>
      </c>
      <c r="AX101" s="168"/>
      <c r="AY101" s="187"/>
      <c r="AZ101" s="188">
        <f>IFERROR(BT101,0)</f>
        <v>0</v>
      </c>
      <c r="BA101" s="168"/>
      <c r="BB101" s="213"/>
      <c r="BC101" s="248">
        <f>IFERROR(BU101,0)</f>
        <v>0</v>
      </c>
      <c r="BD101" s="168"/>
      <c r="BE101" s="187"/>
      <c r="BF101" s="188">
        <f>IFERROR(BV101,0)</f>
        <v>0</v>
      </c>
      <c r="BG101" s="168"/>
      <c r="BH101" s="247"/>
      <c r="BI101" s="115"/>
      <c r="BJ101" s="115"/>
      <c r="BM101" s="42" t="e">
        <f>ROUND(AF100/AE100,3)</f>
        <v>#DIV/0!</v>
      </c>
      <c r="BN101" s="43" t="e">
        <f>ROUND(AI100/AH100,3)</f>
        <v>#DIV/0!</v>
      </c>
      <c r="BO101" s="42" t="e">
        <f>ROUND(AL100/AK100,3)</f>
        <v>#DIV/0!</v>
      </c>
      <c r="BP101" s="43" t="e">
        <f>ROUND(AO100/AN100,3)</f>
        <v>#DIV/0!</v>
      </c>
      <c r="BQ101" s="42" t="e">
        <f>ROUND(AR100/AQ100,3)</f>
        <v>#DIV/0!</v>
      </c>
      <c r="BR101" s="43" t="e">
        <f>ROUND(AU100/AT100,3)</f>
        <v>#DIV/0!</v>
      </c>
      <c r="BS101" s="42" t="e">
        <f>ROUND(AX100/AW100,3)</f>
        <v>#DIV/0!</v>
      </c>
      <c r="BT101" s="43" t="e">
        <f>ROUND(BA100/AZ100,3)</f>
        <v>#DIV/0!</v>
      </c>
      <c r="BU101" s="42" t="e">
        <f>ROUND(BD100/BC100,3)</f>
        <v>#DIV/0!</v>
      </c>
      <c r="BV101" s="43" t="e">
        <f>ROUND(BG100/BF100,3)</f>
        <v>#DIV/0!</v>
      </c>
      <c r="BY101" s="40">
        <f>IFERROR(VLOOKUP(BY176,DAY!$A$2:$E$744,6,0),0)</f>
        <v>0</v>
      </c>
    </row>
    <row r="102" spans="1:77" ht="27.75" customHeight="1" thickBot="1" x14ac:dyDescent="0.5">
      <c r="A102" s="191" t="s">
        <v>66</v>
      </c>
      <c r="B102" s="30" t="s">
        <v>0</v>
      </c>
      <c r="C102" s="74">
        <f>IFERROR(VLOOKUP(C176,DAY!$A$2:$E$3000,2,0),0)</f>
        <v>7</v>
      </c>
      <c r="D102" s="74">
        <f>IFERROR(VLOOKUP(D176,DAY!$A$2:$E$744,2,0),0)</f>
        <v>0</v>
      </c>
      <c r="E102" s="74">
        <f>IFERROR(VLOOKUP(E176,DAY!$A$2:$E$744,2,0),0)</f>
        <v>0</v>
      </c>
      <c r="F102" s="74">
        <f>IFERROR(VLOOKUP(F176,DAY!$A$2:$E$744,2,0),0)</f>
        <v>0</v>
      </c>
      <c r="G102" s="74">
        <f>IFERROR(VLOOKUP(G176,DAY!$A$2:$E$744,2,0),0)</f>
        <v>0</v>
      </c>
      <c r="H102" s="74">
        <f>IFERROR(VLOOKUP(H176,DAY!$A$2:$E$744,2,0),0)</f>
        <v>0</v>
      </c>
      <c r="I102" s="74">
        <f>IFERROR(VLOOKUP(I176,DAY!$A$2:$E$744,2,0),0)</f>
        <v>0</v>
      </c>
      <c r="J102" s="74">
        <f>IFERROR(VLOOKUP(J176,DAY!$A$2:$E$744,2,0),0)</f>
        <v>0</v>
      </c>
      <c r="K102" s="74">
        <f>IFERROR(VLOOKUP(K176,DAY!$A$2:$E$744,2,0),0)</f>
        <v>0</v>
      </c>
      <c r="L102" s="74">
        <f>IFERROR(VLOOKUP(L176,DAY!$A$2:$E$744,2,0),0)</f>
        <v>0</v>
      </c>
      <c r="M102" s="74">
        <f>IFERROR(VLOOKUP(M176,DAY!$A$2:$E$744,2,0),0)</f>
        <v>0</v>
      </c>
      <c r="N102" s="74">
        <f>IFERROR(VLOOKUP(N176,DAY!$A$2:$E$744,2,0),0)</f>
        <v>0</v>
      </c>
      <c r="O102" s="74">
        <f>IFERROR(VLOOKUP(O176,DAY!$A$2:$E$744,2,0),0)</f>
        <v>0</v>
      </c>
      <c r="P102" s="74">
        <f>IFERROR(VLOOKUP(P176,DAY!$A$2:$E$744,2,0),0)</f>
        <v>0</v>
      </c>
      <c r="Q102" s="74">
        <f>IFERROR(VLOOKUP(Q176,DAY!$A$2:$E$744,2,0),0)</f>
        <v>0</v>
      </c>
      <c r="R102" s="74">
        <f>IFERROR(VLOOKUP(R176,DAY!$A$2:$E$744,2,0),0)</f>
        <v>0</v>
      </c>
      <c r="S102" s="74">
        <f>IFERROR(VLOOKUP(S176,DAY!$A$2:$E$744,2,0),0)</f>
        <v>0</v>
      </c>
      <c r="T102" s="74">
        <f>IFERROR(VLOOKUP(T176,DAY!$A$2:$E$744,2,0),0)</f>
        <v>0</v>
      </c>
      <c r="U102" s="74">
        <f>IFERROR(VLOOKUP(U176,DAY!$A$2:$E$744,2,0),0)</f>
        <v>0</v>
      </c>
      <c r="V102" s="74">
        <f>IFERROR(VLOOKUP(V176,DAY!$A$2:$E$744,2,0),0)</f>
        <v>0</v>
      </c>
      <c r="W102" s="74">
        <f>IFERROR(VLOOKUP(W176,DAY!$A$2:$E$744,2,0),0)</f>
        <v>0</v>
      </c>
      <c r="X102" s="74">
        <f>IFERROR(VLOOKUP(X176,DAY!$A$2:$E$744,2,0),0)</f>
        <v>0</v>
      </c>
      <c r="Y102" s="74">
        <f>IFERROR(VLOOKUP(Y176,DAY!$A$2:$E$744,2,0),0)</f>
        <v>0</v>
      </c>
      <c r="Z102" s="74">
        <f>IFERROR(VLOOKUP(Z176,DAY!$A$2:$E$744,2,0),0)</f>
        <v>0</v>
      </c>
      <c r="AA102" s="74">
        <f>IFERROR(VLOOKUP(AA176,DAY!$A$2:$E$744,2,0),0)</f>
        <v>0</v>
      </c>
      <c r="AB102" s="74">
        <f>IFERROR(VLOOKUP(AB176,DAY!$A$2:$E$744,2,0),0)</f>
        <v>0</v>
      </c>
      <c r="AC102" s="74">
        <f>IFERROR(VLOOKUP(AC176,DAY!$A$2:$E$744,2,0),0)</f>
        <v>0</v>
      </c>
      <c r="AD102" s="74">
        <f>IFERROR(VLOOKUP(AD176,DAY!$A$2:$E$744,2,0),0)</f>
        <v>0</v>
      </c>
      <c r="AE102" s="189" t="s">
        <v>11</v>
      </c>
      <c r="AF102" s="190" t="s">
        <v>12</v>
      </c>
      <c r="AG102" s="180" t="s">
        <v>74</v>
      </c>
      <c r="AH102" s="182" t="s">
        <v>11</v>
      </c>
      <c r="AI102" s="174" t="s">
        <v>13</v>
      </c>
      <c r="AJ102" s="184" t="s">
        <v>74</v>
      </c>
      <c r="AK102" s="189" t="s">
        <v>11</v>
      </c>
      <c r="AL102" s="190" t="s">
        <v>12</v>
      </c>
      <c r="AM102" s="176" t="s">
        <v>74</v>
      </c>
      <c r="AN102" s="178" t="s">
        <v>11</v>
      </c>
      <c r="AO102" s="174" t="s">
        <v>13</v>
      </c>
      <c r="AP102" s="184" t="s">
        <v>74</v>
      </c>
      <c r="AQ102" s="189" t="s">
        <v>11</v>
      </c>
      <c r="AR102" s="190" t="s">
        <v>12</v>
      </c>
      <c r="AS102" s="180" t="s">
        <v>74</v>
      </c>
      <c r="AT102" s="182" t="s">
        <v>11</v>
      </c>
      <c r="AU102" s="174" t="s">
        <v>13</v>
      </c>
      <c r="AV102" s="184" t="s">
        <v>74</v>
      </c>
      <c r="AW102" s="189" t="s">
        <v>11</v>
      </c>
      <c r="AX102" s="190" t="s">
        <v>12</v>
      </c>
      <c r="AY102" s="176" t="s">
        <v>74</v>
      </c>
      <c r="AZ102" s="178" t="s">
        <v>11</v>
      </c>
      <c r="BA102" s="174" t="s">
        <v>13</v>
      </c>
      <c r="BB102" s="180" t="s">
        <v>74</v>
      </c>
      <c r="BC102" s="249" t="s">
        <v>11</v>
      </c>
      <c r="BD102" s="190" t="s">
        <v>12</v>
      </c>
      <c r="BE102" s="176" t="s">
        <v>74</v>
      </c>
      <c r="BF102" s="178" t="s">
        <v>11</v>
      </c>
      <c r="BG102" s="174" t="s">
        <v>13</v>
      </c>
      <c r="BH102" s="251" t="s">
        <v>74</v>
      </c>
      <c r="BI102" s="115"/>
      <c r="BJ102" s="115"/>
      <c r="BK102" s="37"/>
      <c r="BM102" s="31"/>
      <c r="BN102" s="31"/>
      <c r="BY102" s="41">
        <f>IFERROR(VLOOKUP(BY176,DAY!$A$2:$E$744,7,0),0)</f>
        <v>0</v>
      </c>
    </row>
    <row r="103" spans="1:77" ht="27.75" customHeight="1" x14ac:dyDescent="0.45">
      <c r="A103" s="192"/>
      <c r="B103" s="32" t="s">
        <v>1</v>
      </c>
      <c r="C103" s="75">
        <f>IFERROR(VLOOKUP(C176,DAY!$A$2:$E$3000,3,0),0)</f>
        <v>28</v>
      </c>
      <c r="D103" s="75">
        <f>IFERROR(VLOOKUP(D176,DAY!$A$2:$E$744,3,0),0)</f>
        <v>0</v>
      </c>
      <c r="E103" s="75">
        <f>IFERROR(VLOOKUP(E176,DAY!$A$2:$E$744,3,0),0)</f>
        <v>0</v>
      </c>
      <c r="F103" s="75">
        <f>IFERROR(VLOOKUP(F176,DAY!$A$2:$E$744,3,0),0)</f>
        <v>0</v>
      </c>
      <c r="G103" s="75">
        <f>IFERROR(VLOOKUP(G176,DAY!$A$2:$E$744,3,0),0)</f>
        <v>0</v>
      </c>
      <c r="H103" s="75">
        <f>IFERROR(VLOOKUP(H176,DAY!$A$2:$E$744,3,0),0)</f>
        <v>0</v>
      </c>
      <c r="I103" s="75">
        <f>IFERROR(VLOOKUP(I176,DAY!$A$2:$E$744,3,0),0)</f>
        <v>0</v>
      </c>
      <c r="J103" s="75">
        <f>IFERROR(VLOOKUP(J176,DAY!$A$2:$E$744,3,0),0)</f>
        <v>0</v>
      </c>
      <c r="K103" s="75">
        <f>IFERROR(VLOOKUP(K176,DAY!$A$2:$E$744,3,0),0)</f>
        <v>0</v>
      </c>
      <c r="L103" s="75">
        <f>IFERROR(VLOOKUP(L176,DAY!$A$2:$E$744,3,0),0)</f>
        <v>0</v>
      </c>
      <c r="M103" s="75">
        <f>IFERROR(VLOOKUP(M176,DAY!$A$2:$E$744,3,0),0)</f>
        <v>0</v>
      </c>
      <c r="N103" s="75">
        <f>IFERROR(VLOOKUP(N176,DAY!$A$2:$E$744,3,0),0)</f>
        <v>0</v>
      </c>
      <c r="O103" s="75">
        <f>IFERROR(VLOOKUP(O176,DAY!$A$2:$E$744,3,0),0)</f>
        <v>0</v>
      </c>
      <c r="P103" s="75">
        <f>IFERROR(VLOOKUP(P176,DAY!$A$2:$E$744,3,0),0)</f>
        <v>0</v>
      </c>
      <c r="Q103" s="75">
        <f>IFERROR(VLOOKUP(Q176,DAY!$A$2:$E$744,3,0),0)</f>
        <v>0</v>
      </c>
      <c r="R103" s="75">
        <f>IFERROR(VLOOKUP(R176,DAY!$A$2:$E$744,3,0),0)</f>
        <v>0</v>
      </c>
      <c r="S103" s="75">
        <f>IFERROR(VLOOKUP(S176,DAY!$A$2:$E$744,3,0),0)</f>
        <v>0</v>
      </c>
      <c r="T103" s="75">
        <f>IFERROR(VLOOKUP(T176,DAY!$A$2:$E$744,3,0),0)</f>
        <v>0</v>
      </c>
      <c r="U103" s="75">
        <f>IFERROR(VLOOKUP(U176,DAY!$A$2:$E$744,3,0),0)</f>
        <v>0</v>
      </c>
      <c r="V103" s="75">
        <f>IFERROR(VLOOKUP(V176,DAY!$A$2:$E$744,3,0),0)</f>
        <v>0</v>
      </c>
      <c r="W103" s="75">
        <f>IFERROR(VLOOKUP(W176,DAY!$A$2:$E$744,3,0),0)</f>
        <v>0</v>
      </c>
      <c r="X103" s="75">
        <f>IFERROR(VLOOKUP(X176,DAY!$A$2:$E$744,3,0),0)</f>
        <v>0</v>
      </c>
      <c r="Y103" s="75">
        <f>IFERROR(VLOOKUP(Y176,DAY!$A$2:$E$744,3,0),0)</f>
        <v>0</v>
      </c>
      <c r="Z103" s="75">
        <f>IFERROR(VLOOKUP(Z176,DAY!$A$2:$E$744,3,0),0)</f>
        <v>0</v>
      </c>
      <c r="AA103" s="75">
        <f>IFERROR(VLOOKUP(AA176,DAY!$A$2:$E$744,3,0),0)</f>
        <v>0</v>
      </c>
      <c r="AB103" s="75">
        <f>IFERROR(VLOOKUP(AB176,DAY!$A$2:$E$744,3,0),0)</f>
        <v>0</v>
      </c>
      <c r="AC103" s="75">
        <f>IFERROR(VLOOKUP(AC176,DAY!$A$2:$E$744,3,0),0)</f>
        <v>0</v>
      </c>
      <c r="AD103" s="76">
        <f>IFERROR(VLOOKUP(AD176,DAY!$A$2:$E$744,3,0),0)</f>
        <v>0</v>
      </c>
      <c r="AE103" s="173"/>
      <c r="AF103" s="175"/>
      <c r="AG103" s="180"/>
      <c r="AH103" s="183"/>
      <c r="AI103" s="175"/>
      <c r="AJ103" s="184"/>
      <c r="AK103" s="173"/>
      <c r="AL103" s="175"/>
      <c r="AM103" s="176"/>
      <c r="AN103" s="179"/>
      <c r="AO103" s="175"/>
      <c r="AP103" s="184"/>
      <c r="AQ103" s="173"/>
      <c r="AR103" s="175"/>
      <c r="AS103" s="180"/>
      <c r="AT103" s="183"/>
      <c r="AU103" s="175"/>
      <c r="AV103" s="184"/>
      <c r="AW103" s="173"/>
      <c r="AX103" s="175"/>
      <c r="AY103" s="176"/>
      <c r="AZ103" s="179"/>
      <c r="BA103" s="175"/>
      <c r="BB103" s="180"/>
      <c r="BC103" s="250"/>
      <c r="BD103" s="175"/>
      <c r="BE103" s="176"/>
      <c r="BF103" s="179"/>
      <c r="BG103" s="175"/>
      <c r="BH103" s="251"/>
      <c r="BI103" s="115"/>
      <c r="BJ103" s="115"/>
      <c r="BM103" s="31"/>
      <c r="BN103" s="31"/>
      <c r="BY103" s="89">
        <f>IFERROR(VLOOKUP(BY182,DAY!$A$2:$E$744,2,0),0)</f>
        <v>0</v>
      </c>
    </row>
    <row r="104" spans="1:77" ht="27.75" customHeight="1" x14ac:dyDescent="0.45">
      <c r="A104" s="192"/>
      <c r="B104" s="35" t="s">
        <v>2</v>
      </c>
      <c r="C104" s="77" t="str">
        <f>IFERROR(VLOOKUP(C176,DAY!$A$2:$E$3000,4,0),0)</f>
        <v>火</v>
      </c>
      <c r="D104" s="77" t="str">
        <f>IFERROR(VLOOKUP(D176,DAY!$A$2:$E$3000,4,0),0)</f>
        <v>水</v>
      </c>
      <c r="E104" s="77" t="str">
        <f>IFERROR(VLOOKUP(E176,DAY!$A$2:$E$3000,4,0),0)</f>
        <v>木</v>
      </c>
      <c r="F104" s="77" t="str">
        <f>IFERROR(VLOOKUP(F176,DAY!$A$2:$E$3000,4,0),0)</f>
        <v>金</v>
      </c>
      <c r="G104" s="77" t="str">
        <f>IFERROR(VLOOKUP(G176,DAY!$A$2:$E$3000,4,0),0)</f>
        <v>土</v>
      </c>
      <c r="H104" s="77" t="str">
        <f>IFERROR(VLOOKUP(H176,DAY!$A$2:$E$3000,4,0),0)</f>
        <v>日</v>
      </c>
      <c r="I104" s="77" t="str">
        <f>IFERROR(VLOOKUP(I176,DAY!$A$2:$E$3000,4,0),0)</f>
        <v>月</v>
      </c>
      <c r="J104" s="77" t="str">
        <f>IFERROR(VLOOKUP(J176,DAY!$A$2:$E$3000,4,0),0)</f>
        <v>火</v>
      </c>
      <c r="K104" s="77" t="str">
        <f>IFERROR(VLOOKUP(K176,DAY!$A$2:$E$3000,4,0),0)</f>
        <v>水</v>
      </c>
      <c r="L104" s="77" t="str">
        <f>IFERROR(VLOOKUP(L176,DAY!$A$2:$E$3000,4,0),0)</f>
        <v>木</v>
      </c>
      <c r="M104" s="77" t="str">
        <f>IFERROR(VLOOKUP(M176,DAY!$A$2:$E$3000,4,0),0)</f>
        <v>金</v>
      </c>
      <c r="N104" s="77" t="str">
        <f>IFERROR(VLOOKUP(N176,DAY!$A$2:$E$3000,4,0),0)</f>
        <v>土</v>
      </c>
      <c r="O104" s="77" t="str">
        <f>IFERROR(VLOOKUP(O176,DAY!$A$2:$E$3000,4,0),0)</f>
        <v>日</v>
      </c>
      <c r="P104" s="77" t="str">
        <f>IFERROR(VLOOKUP(P176,DAY!$A$2:$E$3000,4,0),0)</f>
        <v>月</v>
      </c>
      <c r="Q104" s="77" t="str">
        <f>IFERROR(VLOOKUP(Q176,DAY!$A$2:$E$3000,4,0),0)</f>
        <v>火</v>
      </c>
      <c r="R104" s="77" t="str">
        <f>IFERROR(VLOOKUP(R176,DAY!$A$2:$E$3000,4,0),0)</f>
        <v>水</v>
      </c>
      <c r="S104" s="77" t="str">
        <f>IFERROR(VLOOKUP(S176,DAY!$A$2:$E$3000,4,0),0)</f>
        <v>木</v>
      </c>
      <c r="T104" s="77" t="str">
        <f>IFERROR(VLOOKUP(T176,DAY!$A$2:$E$3000,4,0),0)</f>
        <v>金</v>
      </c>
      <c r="U104" s="77" t="str">
        <f>IFERROR(VLOOKUP(U176,DAY!$A$2:$E$3000,4,0),0)</f>
        <v>土</v>
      </c>
      <c r="V104" s="77" t="str">
        <f>IFERROR(VLOOKUP(V176,DAY!$A$2:$E$3000,4,0),0)</f>
        <v>日</v>
      </c>
      <c r="W104" s="77" t="str">
        <f>IFERROR(VLOOKUP(W176,DAY!$A$2:$E$3000,4,0),0)</f>
        <v>月</v>
      </c>
      <c r="X104" s="77" t="str">
        <f>IFERROR(VLOOKUP(X176,DAY!$A$2:$E$3000,4,0),0)</f>
        <v>火</v>
      </c>
      <c r="Y104" s="77" t="str">
        <f>IFERROR(VLOOKUP(Y176,DAY!$A$2:$E$3000,4,0),0)</f>
        <v>水</v>
      </c>
      <c r="Z104" s="77" t="str">
        <f>IFERROR(VLOOKUP(Z176,DAY!$A$2:$E$3000,4,0),0)</f>
        <v>木</v>
      </c>
      <c r="AA104" s="77" t="str">
        <f>IFERROR(VLOOKUP(AA176,DAY!$A$2:$E$3000,4,0),0)</f>
        <v>金</v>
      </c>
      <c r="AB104" s="77" t="str">
        <f>IFERROR(VLOOKUP(AB176,DAY!$A$2:$E$3000,4,0),0)</f>
        <v>土</v>
      </c>
      <c r="AC104" s="77" t="str">
        <f>IFERROR(VLOOKUP(AC176,DAY!$A$2:$E$3000,4,0),0)</f>
        <v>日</v>
      </c>
      <c r="AD104" s="77" t="str">
        <f>IFERROR(VLOOKUP(AD176,DAY!$A$2:$E$3000,4,0),0)</f>
        <v>月</v>
      </c>
      <c r="AE104" s="173"/>
      <c r="AF104" s="175"/>
      <c r="AG104" s="180"/>
      <c r="AH104" s="183"/>
      <c r="AI104" s="175"/>
      <c r="AJ104" s="184"/>
      <c r="AK104" s="173"/>
      <c r="AL104" s="175"/>
      <c r="AM104" s="176"/>
      <c r="AN104" s="179"/>
      <c r="AO104" s="175"/>
      <c r="AP104" s="184"/>
      <c r="AQ104" s="173"/>
      <c r="AR104" s="175"/>
      <c r="AS104" s="180"/>
      <c r="AT104" s="183"/>
      <c r="AU104" s="175"/>
      <c r="AV104" s="184"/>
      <c r="AW104" s="173"/>
      <c r="AX104" s="175"/>
      <c r="AY104" s="176"/>
      <c r="AZ104" s="179"/>
      <c r="BA104" s="175"/>
      <c r="BB104" s="180"/>
      <c r="BC104" s="250"/>
      <c r="BD104" s="175"/>
      <c r="BE104" s="176"/>
      <c r="BF104" s="179"/>
      <c r="BG104" s="175"/>
      <c r="BH104" s="251"/>
      <c r="BI104" s="115"/>
      <c r="BJ104" s="115"/>
      <c r="BM104" s="31"/>
      <c r="BN104" s="31"/>
      <c r="BY104" s="34">
        <f>IFERROR(VLOOKUP(BY182,DAY!$A$2:$E$744,3,0),0)</f>
        <v>0</v>
      </c>
    </row>
    <row r="105" spans="1:77" ht="89.25" customHeight="1" x14ac:dyDescent="0.45">
      <c r="A105" s="192"/>
      <c r="B105" s="36" t="s">
        <v>3</v>
      </c>
      <c r="C105" s="78" t="str">
        <f>IFERROR(VLOOKUP(C176,DAY!$A$2:$E$3000,5,0),0)</f>
        <v/>
      </c>
      <c r="D105" s="78" t="str">
        <f>IFERROR(VLOOKUP(D176,DAY!$A$2:$E$3000,5,0),0)</f>
        <v/>
      </c>
      <c r="E105" s="78" t="str">
        <f>IFERROR(VLOOKUP(E176,DAY!$A$2:$E$3000,5,0),0)</f>
        <v/>
      </c>
      <c r="F105" s="78" t="str">
        <f>IFERROR(VLOOKUP(F176,DAY!$A$2:$E$3000,5,0),0)</f>
        <v/>
      </c>
      <c r="G105" s="78" t="str">
        <f>IFERROR(VLOOKUP(G176,DAY!$A$2:$E$3000,5,0),0)</f>
        <v/>
      </c>
      <c r="H105" s="78" t="str">
        <f>IFERROR(VLOOKUP(H176,DAY!$A$2:$E$3000,5,0),0)</f>
        <v/>
      </c>
      <c r="I105" s="78" t="str">
        <f>IFERROR(VLOOKUP(I176,DAY!$A$2:$E$3000,5,0),0)</f>
        <v/>
      </c>
      <c r="J105" s="78" t="str">
        <f>IFERROR(VLOOKUP(J176,DAY!$A$2:$E$3000,5,0),0)</f>
        <v/>
      </c>
      <c r="K105" s="78" t="str">
        <f>IFERROR(VLOOKUP(K176,DAY!$A$2:$E$3000,5,0),0)</f>
        <v/>
      </c>
      <c r="L105" s="78" t="str">
        <f>IFERROR(VLOOKUP(L176,DAY!$A$2:$E$3000,5,0),0)</f>
        <v/>
      </c>
      <c r="M105" s="78" t="str">
        <f>IFERROR(VLOOKUP(M176,DAY!$A$2:$E$3000,5,0),0)</f>
        <v/>
      </c>
      <c r="N105" s="78" t="str">
        <f>IFERROR(VLOOKUP(N176,DAY!$A$2:$E$3000,5,0),0)</f>
        <v/>
      </c>
      <c r="O105" s="78" t="str">
        <f>IFERROR(VLOOKUP(O176,DAY!$A$2:$E$3000,5,0),0)</f>
        <v/>
      </c>
      <c r="P105" s="78" t="str">
        <f>IFERROR(VLOOKUP(P176,DAY!$A$2:$E$3000,5,0),0)</f>
        <v/>
      </c>
      <c r="Q105" s="78" t="str">
        <f>IFERROR(VLOOKUP(Q176,DAY!$A$2:$E$3000,5,0),0)</f>
        <v>山の日</v>
      </c>
      <c r="R105" s="78" t="str">
        <f>IFERROR(VLOOKUP(R176,DAY!$A$2:$E$3000,5,0),0)</f>
        <v/>
      </c>
      <c r="S105" s="78" t="str">
        <f>IFERROR(VLOOKUP(S176,DAY!$A$2:$E$3000,5,0),0)</f>
        <v/>
      </c>
      <c r="T105" s="78" t="str">
        <f>IFERROR(VLOOKUP(T176,DAY!$A$2:$E$3000,5,0),0)</f>
        <v/>
      </c>
      <c r="U105" s="78" t="str">
        <f>IFERROR(VLOOKUP(U176,DAY!$A$2:$E$3000,5,0),0)</f>
        <v/>
      </c>
      <c r="V105" s="78" t="str">
        <f>IFERROR(VLOOKUP(V176,DAY!$A$2:$E$3000,5,0),0)</f>
        <v/>
      </c>
      <c r="W105" s="78" t="str">
        <f>IFERROR(VLOOKUP(W176,DAY!$A$2:$E$3000,5,0),0)</f>
        <v/>
      </c>
      <c r="X105" s="78" t="str">
        <f>IFERROR(VLOOKUP(X176,DAY!$A$2:$E$3000,5,0),0)</f>
        <v/>
      </c>
      <c r="Y105" s="78" t="str">
        <f>IFERROR(VLOOKUP(Y176,DAY!$A$2:$E$3000,5,0),0)</f>
        <v/>
      </c>
      <c r="Z105" s="78" t="str">
        <f>IFERROR(VLOOKUP(Z176,DAY!$A$2:$E$3000,5,0),0)</f>
        <v/>
      </c>
      <c r="AA105" s="78" t="str">
        <f>IFERROR(VLOOKUP(AA176,DAY!$A$2:$E$3000,5,0),0)</f>
        <v/>
      </c>
      <c r="AB105" s="78" t="str">
        <f>IFERROR(VLOOKUP(AB176,DAY!$A$2:$E$3000,5,0),0)</f>
        <v/>
      </c>
      <c r="AC105" s="78" t="str">
        <f>IFERROR(VLOOKUP(AC176,DAY!$A$2:$E$3000,5,0),0)</f>
        <v/>
      </c>
      <c r="AD105" s="78" t="str">
        <f>IFERROR(VLOOKUP(AD176,DAY!$A$2:$E$3000,5,0),0)</f>
        <v/>
      </c>
      <c r="AE105" s="173"/>
      <c r="AF105" s="175"/>
      <c r="AG105" s="181"/>
      <c r="AH105" s="183"/>
      <c r="AI105" s="175"/>
      <c r="AJ105" s="185"/>
      <c r="AK105" s="173"/>
      <c r="AL105" s="175"/>
      <c r="AM105" s="177"/>
      <c r="AN105" s="179"/>
      <c r="AO105" s="175"/>
      <c r="AP105" s="185"/>
      <c r="AQ105" s="173"/>
      <c r="AR105" s="175"/>
      <c r="AS105" s="181"/>
      <c r="AT105" s="183"/>
      <c r="AU105" s="175"/>
      <c r="AV105" s="185"/>
      <c r="AW105" s="173"/>
      <c r="AX105" s="175"/>
      <c r="AY105" s="177"/>
      <c r="AZ105" s="179"/>
      <c r="BA105" s="175"/>
      <c r="BB105" s="181"/>
      <c r="BC105" s="250"/>
      <c r="BD105" s="175"/>
      <c r="BE105" s="177"/>
      <c r="BF105" s="179"/>
      <c r="BG105" s="175"/>
      <c r="BH105" s="252"/>
      <c r="BI105" s="115"/>
      <c r="BJ105" s="115"/>
      <c r="BM105" s="38"/>
      <c r="BN105" s="38"/>
      <c r="BY105" s="34">
        <f>IFERROR(VLOOKUP(BY182,DAY!$A$2:$E$744,4,0),0)</f>
        <v>0</v>
      </c>
    </row>
    <row r="106" spans="1:77" ht="27.75" customHeight="1" x14ac:dyDescent="0.45">
      <c r="A106" s="192"/>
      <c r="B106" s="91" t="s">
        <v>4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93">
        <f>IF(COUNT(C106:I106)=0,+(COUNTIF(C106:I106,"作業"))+(COUNTIF(C106:I106,"休日")),"")</f>
        <v>0</v>
      </c>
      <c r="AF106" s="94">
        <f>IF(+COUNT(C106:I106)=0,(COUNTIF(C106:I106,"休日")),"")</f>
        <v>0</v>
      </c>
      <c r="AG106" s="212">
        <f>IFERROR(IF(COUNTA(C106:I106)=0,0,IF(COUNTA(C106:I106)&lt;7,$F$152,IF(BM107&gt;0.284,$F$150,$F$151))),0)</f>
        <v>0</v>
      </c>
      <c r="AH106" s="117">
        <f>IF(COUNT(C107:I107)=0,+(COUNTIF(C107:I107,"作業"))+(COUNTIF(C107:I107,"休日")),"")</f>
        <v>0</v>
      </c>
      <c r="AI106" s="94">
        <f>IF(COUNT(C107:I107)=0,(COUNTIF(C107:I107,"休日")),"")</f>
        <v>0</v>
      </c>
      <c r="AJ106" s="169">
        <f>IFERROR(IF(COUNTA(C107:I107)=0,0,IF(COUNTA(C107:I107)&lt;7,$F$152,IF(BN107&gt;0.284,$F$148,$F$149))),0)</f>
        <v>0</v>
      </c>
      <c r="AK106" s="93">
        <f>IF(COUNT(J106:P106)=0,+(COUNTIF(J106:P106,"作業"))+(COUNTIF(J106:P106,"休日")),"")</f>
        <v>0</v>
      </c>
      <c r="AL106" s="94">
        <f>IF(+COUNT(J106:P106)=0,(COUNTIF(J106:P106,"休日")),"")</f>
        <v>0</v>
      </c>
      <c r="AM106" s="186">
        <f>IFERROR(IF(COUNTA(J106:P106)=0,0,IF(COUNTA(J106:P106)&lt;7,$F$152,IF(BO107&gt;0.284,$F$150,$F$151))),0)</f>
        <v>0</v>
      </c>
      <c r="AN106" s="95">
        <f>IF(COUNT(J107:P107)=0,+(COUNTIF(J107:P107,"作業"))+(COUNTIF(J107:P107,"休日")),"")</f>
        <v>0</v>
      </c>
      <c r="AO106" s="94">
        <f>IF(COUNT(J107:P107)=0,(COUNTIF(J107:P107,"休日")),"")</f>
        <v>0</v>
      </c>
      <c r="AP106" s="169">
        <f>IFERROR(IF(COUNTA(J107:P107)=0,0,IF(COUNTA(J107:P107)&lt;7,$F$152,IF(BP107&gt;0.284,$F$148,$F$149))),0)</f>
        <v>0</v>
      </c>
      <c r="AQ106" s="93">
        <f>IF(COUNT(Q106:W106)=0,+(COUNTIF(Q106:W106,"作業"))+(COUNTIF(Q106:W106,"休日")),"")</f>
        <v>0</v>
      </c>
      <c r="AR106" s="94">
        <f>IF(+COUNT(Q106:W106)=0,(COUNTIF(Q106:W106,"休日")),"")</f>
        <v>0</v>
      </c>
      <c r="AS106" s="212">
        <f>IFERROR(IF(COUNTA(Q106:W106)=0,0,IF(COUNTA(Q106:W106)&lt;7,$F$152,IF(BQ107&gt;0.284,$F$150,$F$151))),0)</f>
        <v>0</v>
      </c>
      <c r="AT106" s="117">
        <f>IF(COUNT(Q107:W107)=0,+(COUNTIF(Q107:W107,"作業"))+(COUNTIF(Q107:W107,"休日")),"")</f>
        <v>0</v>
      </c>
      <c r="AU106" s="94">
        <f>IF(COUNT(Q107:W107)=0,(COUNTIF(Q107:W107,"休日")),"")</f>
        <v>0</v>
      </c>
      <c r="AV106" s="169">
        <f>IFERROR(IF(COUNTA(Q107:W107)=0,0,IF(COUNTA(Q107:W107)&lt;7,$F$152,IF(BR107&gt;0.284,$F$148,$F$149))),0)</f>
        <v>0</v>
      </c>
      <c r="AW106" s="93">
        <f>IF(COUNT(X106:AD106)=0,+(COUNTIF(X106:AD106,"作業"))+(COUNTIF(X106:AD106,"休日")),"")</f>
        <v>0</v>
      </c>
      <c r="AX106" s="94">
        <f>IF(+COUNT(X106:AD106)=0,(COUNTIF(X106:AD106,"休日")),"")</f>
        <v>0</v>
      </c>
      <c r="AY106" s="186">
        <f>IFERROR(IF(COUNTA(X106:AD106)=0,0,IF(COUNTA(X106:AD106)&lt;7,$F$152,IF(BS107&gt;0.284,$F$150,$F$151))),0)</f>
        <v>0</v>
      </c>
      <c r="AZ106" s="95">
        <f>IF(COUNT(X107:AD107)=0,+(COUNTIF(X107:AD107,"作業"))+(COUNTIF(X107:AD107,"休日")),"")</f>
        <v>0</v>
      </c>
      <c r="BA106" s="94">
        <f>IF(COUNT(X107:AD107)=0,(COUNTIF(X107:AD107,"休日")),"")</f>
        <v>0</v>
      </c>
      <c r="BB106" s="212">
        <f>IFERROR(IF(COUNTA(X107:AD107)=0,0,IF(COUNTA(X107:AD107)&lt;7,$F$152,IF(BT107&gt;0.284,$F$148,$F$149))),0)</f>
        <v>0</v>
      </c>
      <c r="BC106" s="131">
        <f>IF(COUNT(C106:AD106)=0,+(COUNTIF(C106:AD106,"作業"))+(COUNTIF(C106:AD106,"休日")),"")</f>
        <v>0</v>
      </c>
      <c r="BD106" s="94">
        <f>IF(+COUNT(C106:AD106)=0,(COUNTIF(C106:AD106,"休日")),"")</f>
        <v>0</v>
      </c>
      <c r="BE106" s="186">
        <f>IFERROR(IF(COUNTA(C106:AD106)=0,0,IF(COUNTA(C106:AD106)&lt;28,$F$152,IF(BU107&gt;0.284,$F$150,$F$151))),0)</f>
        <v>0</v>
      </c>
      <c r="BF106" s="95">
        <f>IF(COUNT(C107:AD107)=0,+(COUNTIF(C107:AD107,"作業"))+(COUNTIF(C107:AD107,"休日")),"")</f>
        <v>0</v>
      </c>
      <c r="BG106" s="94">
        <f>IF(COUNT(C107:AD107)=0,(COUNTIF(C107:AD107,"休日")),"")</f>
        <v>0</v>
      </c>
      <c r="BH106" s="246">
        <f>IFERROR(IF(COUNTA(C107:AD107)=0,0,IF(COUNTA(C107:AD107)&lt;28,$F$152,IF(BV107&gt;0.284,$F$148,$F$149))),0)</f>
        <v>0</v>
      </c>
      <c r="BI106" s="115"/>
      <c r="BJ106" s="115"/>
      <c r="BL106" s="37"/>
      <c r="BM106" s="31"/>
      <c r="BN106" s="31"/>
      <c r="BY106" s="36">
        <f>IFERROR(VLOOKUP(BY182,DAY!$A$2:$E$744,5,0),0)</f>
        <v>0</v>
      </c>
    </row>
    <row r="107" spans="1:77" ht="27.75" customHeight="1" thickBot="1" x14ac:dyDescent="0.5">
      <c r="A107" s="193"/>
      <c r="B107" s="92" t="s">
        <v>5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71">
        <f>IFERROR(BM107,0)</f>
        <v>0</v>
      </c>
      <c r="AF107" s="168"/>
      <c r="AG107" s="213"/>
      <c r="AH107" s="167">
        <f>IFERROR(BN107,0)</f>
        <v>0</v>
      </c>
      <c r="AI107" s="168"/>
      <c r="AJ107" s="170"/>
      <c r="AK107" s="171">
        <f>IFERROR(BO107,0)</f>
        <v>0</v>
      </c>
      <c r="AL107" s="168"/>
      <c r="AM107" s="187"/>
      <c r="AN107" s="188">
        <f>IFERROR(BP107,0)</f>
        <v>0</v>
      </c>
      <c r="AO107" s="168"/>
      <c r="AP107" s="170"/>
      <c r="AQ107" s="171">
        <f>IFERROR(BQ107,0)</f>
        <v>0</v>
      </c>
      <c r="AR107" s="168"/>
      <c r="AS107" s="213"/>
      <c r="AT107" s="167">
        <f>IFERROR(BR107,0)</f>
        <v>0</v>
      </c>
      <c r="AU107" s="168"/>
      <c r="AV107" s="170"/>
      <c r="AW107" s="171">
        <f>IFERROR(BS107,0)</f>
        <v>0</v>
      </c>
      <c r="AX107" s="168"/>
      <c r="AY107" s="187"/>
      <c r="AZ107" s="188">
        <f>IFERROR(BT107,0)</f>
        <v>0</v>
      </c>
      <c r="BA107" s="168"/>
      <c r="BB107" s="213"/>
      <c r="BC107" s="248">
        <f>IFERROR(BU107,0)</f>
        <v>0</v>
      </c>
      <c r="BD107" s="168"/>
      <c r="BE107" s="187"/>
      <c r="BF107" s="188">
        <f>IFERROR(BV107,0)</f>
        <v>0</v>
      </c>
      <c r="BG107" s="168"/>
      <c r="BH107" s="247"/>
      <c r="BI107" s="115"/>
      <c r="BJ107" s="115"/>
      <c r="BM107" s="42" t="e">
        <f>ROUND(AF106/AE106,3)</f>
        <v>#DIV/0!</v>
      </c>
      <c r="BN107" s="43" t="e">
        <f>ROUND(AI106/AH106,3)</f>
        <v>#DIV/0!</v>
      </c>
      <c r="BO107" s="42" t="e">
        <f>ROUND(AL106/AK106,3)</f>
        <v>#DIV/0!</v>
      </c>
      <c r="BP107" s="43" t="e">
        <f>ROUND(AO106/AN106,3)</f>
        <v>#DIV/0!</v>
      </c>
      <c r="BQ107" s="42" t="e">
        <f>ROUND(AR106/AQ106,3)</f>
        <v>#DIV/0!</v>
      </c>
      <c r="BR107" s="43" t="e">
        <f>ROUND(AU106/AT106,3)</f>
        <v>#DIV/0!</v>
      </c>
      <c r="BS107" s="42" t="e">
        <f>ROUND(AX106/AW106,3)</f>
        <v>#DIV/0!</v>
      </c>
      <c r="BT107" s="43" t="e">
        <f>ROUND(BA106/AZ106,3)</f>
        <v>#DIV/0!</v>
      </c>
      <c r="BU107" s="42" t="e">
        <f>ROUND(BD106/BC106,3)</f>
        <v>#DIV/0!</v>
      </c>
      <c r="BV107" s="43" t="e">
        <f>ROUND(BG106/BF106,3)</f>
        <v>#DIV/0!</v>
      </c>
      <c r="BY107" s="40">
        <f>IFERROR(VLOOKUP(BY182,DAY!$A$2:$E$744,6,0),0)</f>
        <v>0</v>
      </c>
    </row>
    <row r="108" spans="1:77" ht="27.75" customHeight="1" thickBot="1" x14ac:dyDescent="0.5">
      <c r="A108" s="191" t="s">
        <v>67</v>
      </c>
      <c r="B108" s="30" t="s">
        <v>0</v>
      </c>
      <c r="C108" s="74">
        <f>IFERROR(VLOOKUP(C177,DAY!$A$2:$E$3000,2,0),0)</f>
        <v>8</v>
      </c>
      <c r="D108" s="74">
        <f>IFERROR(VLOOKUP(D177,DAY!$A$2:$E$3000,2,0),0)</f>
        <v>8</v>
      </c>
      <c r="E108" s="74">
        <f>IFERROR(VLOOKUP(E177,DAY!$A$2:$E$3000,2,0),0)</f>
        <v>8</v>
      </c>
      <c r="F108" s="74">
        <f>IFERROR(VLOOKUP(F177,DAY!$A$2:$E$3000,2,0),0)</f>
        <v>8</v>
      </c>
      <c r="G108" s="74">
        <f>IFERROR(VLOOKUP(G177,DAY!$A$2:$E$3000,2,0),0)</f>
        <v>8</v>
      </c>
      <c r="H108" s="74">
        <f>IFERROR(VLOOKUP(H177,DAY!$A$2:$E$3000,2,0),0)</f>
        <v>8</v>
      </c>
      <c r="I108" s="74">
        <f>IFERROR(VLOOKUP(I177,DAY!$A$2:$E$3000,2,0),0)</f>
        <v>8</v>
      </c>
      <c r="J108" s="74">
        <f>IFERROR(VLOOKUP(J177,DAY!$A$2:$E$3000,2,0),0)</f>
        <v>9</v>
      </c>
      <c r="K108" s="74">
        <f>IFERROR(VLOOKUP(K177,DAY!$A$2:$E$3000,2,0),0)</f>
        <v>9</v>
      </c>
      <c r="L108" s="74">
        <f>IFERROR(VLOOKUP(L177,DAY!$A$2:$E$3000,2,0),0)</f>
        <v>9</v>
      </c>
      <c r="M108" s="74">
        <f>IFERROR(VLOOKUP(M177,DAY!$A$2:$E$3000,2,0),0)</f>
        <v>9</v>
      </c>
      <c r="N108" s="74">
        <f>IFERROR(VLOOKUP(N177,DAY!$A$2:$E$3000,2,0),0)</f>
        <v>9</v>
      </c>
      <c r="O108" s="74">
        <f>IFERROR(VLOOKUP(O177,DAY!$A$2:$E$3000,2,0),0)</f>
        <v>9</v>
      </c>
      <c r="P108" s="74">
        <f>IFERROR(VLOOKUP(P177,DAY!$A$2:$E$3000,2,0),0)</f>
        <v>9</v>
      </c>
      <c r="Q108" s="74">
        <f>IFERROR(VLOOKUP(Q177,DAY!$A$2:$E$3000,2,0),0)</f>
        <v>9</v>
      </c>
      <c r="R108" s="74">
        <f>IFERROR(VLOOKUP(R177,DAY!$A$2:$E$3000,2,0),0)</f>
        <v>9</v>
      </c>
      <c r="S108" s="74">
        <f>IFERROR(VLOOKUP(S177,DAY!$A$2:$E$3000,2,0),0)</f>
        <v>9</v>
      </c>
      <c r="T108" s="74">
        <f>IFERROR(VLOOKUP(T177,DAY!$A$2:$E$3000,2,0),0)</f>
        <v>9</v>
      </c>
      <c r="U108" s="74">
        <f>IFERROR(VLOOKUP(U177,DAY!$A$2:$E$3000,2,0),0)</f>
        <v>9</v>
      </c>
      <c r="V108" s="74">
        <f>IFERROR(VLOOKUP(V177,DAY!$A$2:$E$3000,2,0),0)</f>
        <v>9</v>
      </c>
      <c r="W108" s="74">
        <f>IFERROR(VLOOKUP(W177,DAY!$A$2:$E$3000,2,0),0)</f>
        <v>9</v>
      </c>
      <c r="X108" s="74">
        <f>IFERROR(VLOOKUP(X177,DAY!$A$2:$E$3000,2,0),0)</f>
        <v>9</v>
      </c>
      <c r="Y108" s="74">
        <f>IFERROR(VLOOKUP(Y177,DAY!$A$2:$E$3000,2,0),0)</f>
        <v>9</v>
      </c>
      <c r="Z108" s="74">
        <f>IFERROR(VLOOKUP(Z177,DAY!$A$2:$E$3000,2,0),0)</f>
        <v>9</v>
      </c>
      <c r="AA108" s="74">
        <f>IFERROR(VLOOKUP(AA177,DAY!$A$2:$E$3000,2,0),0)</f>
        <v>9</v>
      </c>
      <c r="AB108" s="74">
        <f>IFERROR(VLOOKUP(AB177,DAY!$A$2:$E$3000,2,0),0)</f>
        <v>9</v>
      </c>
      <c r="AC108" s="74">
        <f>IFERROR(VLOOKUP(AC177,DAY!$A$2:$E$3000,2,0),0)</f>
        <v>9</v>
      </c>
      <c r="AD108" s="74">
        <f>IFERROR(VLOOKUP(AD177,DAY!$A$2:$E$3000,2,0),0)</f>
        <v>9</v>
      </c>
      <c r="AE108" s="189" t="s">
        <v>11</v>
      </c>
      <c r="AF108" s="190" t="s">
        <v>12</v>
      </c>
      <c r="AG108" s="180" t="s">
        <v>74</v>
      </c>
      <c r="AH108" s="182" t="s">
        <v>11</v>
      </c>
      <c r="AI108" s="174" t="s">
        <v>13</v>
      </c>
      <c r="AJ108" s="184" t="s">
        <v>74</v>
      </c>
      <c r="AK108" s="189" t="s">
        <v>11</v>
      </c>
      <c r="AL108" s="190" t="s">
        <v>12</v>
      </c>
      <c r="AM108" s="176" t="s">
        <v>74</v>
      </c>
      <c r="AN108" s="178" t="s">
        <v>11</v>
      </c>
      <c r="AO108" s="174" t="s">
        <v>13</v>
      </c>
      <c r="AP108" s="184" t="s">
        <v>74</v>
      </c>
      <c r="AQ108" s="189" t="s">
        <v>11</v>
      </c>
      <c r="AR108" s="190" t="s">
        <v>12</v>
      </c>
      <c r="AS108" s="180" t="s">
        <v>74</v>
      </c>
      <c r="AT108" s="182" t="s">
        <v>11</v>
      </c>
      <c r="AU108" s="174" t="s">
        <v>13</v>
      </c>
      <c r="AV108" s="184" t="s">
        <v>74</v>
      </c>
      <c r="AW108" s="189" t="s">
        <v>11</v>
      </c>
      <c r="AX108" s="190" t="s">
        <v>12</v>
      </c>
      <c r="AY108" s="176" t="s">
        <v>74</v>
      </c>
      <c r="AZ108" s="178" t="s">
        <v>11</v>
      </c>
      <c r="BA108" s="174" t="s">
        <v>13</v>
      </c>
      <c r="BB108" s="180" t="s">
        <v>74</v>
      </c>
      <c r="BC108" s="249" t="s">
        <v>11</v>
      </c>
      <c r="BD108" s="190" t="s">
        <v>12</v>
      </c>
      <c r="BE108" s="176" t="s">
        <v>74</v>
      </c>
      <c r="BF108" s="178" t="s">
        <v>11</v>
      </c>
      <c r="BG108" s="174" t="s">
        <v>13</v>
      </c>
      <c r="BH108" s="251" t="s">
        <v>74</v>
      </c>
      <c r="BI108" s="115"/>
      <c r="BJ108" s="115"/>
      <c r="BK108" s="37"/>
      <c r="BM108" s="31"/>
      <c r="BN108" s="31"/>
      <c r="BY108" s="41">
        <f>IFERROR(VLOOKUP(BY182,DAY!$A$2:$E$744,7,0),0)</f>
        <v>0</v>
      </c>
    </row>
    <row r="109" spans="1:77" ht="27.75" customHeight="1" x14ac:dyDescent="0.45">
      <c r="A109" s="192"/>
      <c r="B109" s="32" t="s">
        <v>1</v>
      </c>
      <c r="C109" s="75">
        <f>IFERROR(VLOOKUP(C177,DAY!$A$2:$E$3000,3,0),0)</f>
        <v>25</v>
      </c>
      <c r="D109" s="75">
        <f>IFERROR(VLOOKUP(D177,DAY!$A$2:$E$3000,3,0),0)</f>
        <v>26</v>
      </c>
      <c r="E109" s="75">
        <f>IFERROR(VLOOKUP(E177,DAY!$A$2:$E$3000,3,0),0)</f>
        <v>27</v>
      </c>
      <c r="F109" s="75">
        <f>IFERROR(VLOOKUP(F177,DAY!$A$2:$E$3000,3,0),0)</f>
        <v>28</v>
      </c>
      <c r="G109" s="75">
        <f>IFERROR(VLOOKUP(G177,DAY!$A$2:$E$3000,3,0),0)</f>
        <v>29</v>
      </c>
      <c r="H109" s="75">
        <f>IFERROR(VLOOKUP(H177,DAY!$A$2:$E$3000,3,0),0)</f>
        <v>30</v>
      </c>
      <c r="I109" s="75">
        <f>IFERROR(VLOOKUP(I177,DAY!$A$2:$E$3000,3,0),0)</f>
        <v>31</v>
      </c>
      <c r="J109" s="75">
        <f>IFERROR(VLOOKUP(J177,DAY!$A$2:$E$3000,3,0),0)</f>
        <v>1</v>
      </c>
      <c r="K109" s="75">
        <f>IFERROR(VLOOKUP(K177,DAY!$A$2:$E$3000,3,0),0)</f>
        <v>2</v>
      </c>
      <c r="L109" s="75">
        <f>IFERROR(VLOOKUP(L177,DAY!$A$2:$E$3000,3,0),0)</f>
        <v>3</v>
      </c>
      <c r="M109" s="75">
        <f>IFERROR(VLOOKUP(M177,DAY!$A$2:$E$3000,3,0),0)</f>
        <v>4</v>
      </c>
      <c r="N109" s="75">
        <f>IFERROR(VLOOKUP(N177,DAY!$A$2:$E$3000,3,0),0)</f>
        <v>5</v>
      </c>
      <c r="O109" s="75">
        <f>IFERROR(VLOOKUP(O177,DAY!$A$2:$E$3000,3,0),0)</f>
        <v>6</v>
      </c>
      <c r="P109" s="75">
        <f>IFERROR(VLOOKUP(P177,DAY!$A$2:$E$3000,3,0),0)</f>
        <v>7</v>
      </c>
      <c r="Q109" s="75">
        <f>IFERROR(VLOOKUP(Q177,DAY!$A$2:$E$3000,3,0),0)</f>
        <v>8</v>
      </c>
      <c r="R109" s="75">
        <f>IFERROR(VLOOKUP(R177,DAY!$A$2:$E$3000,3,0),0)</f>
        <v>9</v>
      </c>
      <c r="S109" s="75">
        <f>IFERROR(VLOOKUP(S177,DAY!$A$2:$E$3000,3,0),0)</f>
        <v>10</v>
      </c>
      <c r="T109" s="75">
        <f>IFERROR(VLOOKUP(T177,DAY!$A$2:$E$3000,3,0),0)</f>
        <v>11</v>
      </c>
      <c r="U109" s="75">
        <f>IFERROR(VLOOKUP(U177,DAY!$A$2:$E$3000,3,0),0)</f>
        <v>12</v>
      </c>
      <c r="V109" s="75">
        <f>IFERROR(VLOOKUP(V177,DAY!$A$2:$E$3000,3,0),0)</f>
        <v>13</v>
      </c>
      <c r="W109" s="75">
        <f>IFERROR(VLOOKUP(W177,DAY!$A$2:$E$3000,3,0),0)</f>
        <v>14</v>
      </c>
      <c r="X109" s="75">
        <f>IFERROR(VLOOKUP(X177,DAY!$A$2:$E$3000,3,0),0)</f>
        <v>15</v>
      </c>
      <c r="Y109" s="75">
        <f>IFERROR(VLOOKUP(Y177,DAY!$A$2:$E$3000,3,0),0)</f>
        <v>16</v>
      </c>
      <c r="Z109" s="75">
        <f>IFERROR(VLOOKUP(Z177,DAY!$A$2:$E$3000,3,0),0)</f>
        <v>17</v>
      </c>
      <c r="AA109" s="75">
        <f>IFERROR(VLOOKUP(AA177,DAY!$A$2:$E$3000,3,0),0)</f>
        <v>18</v>
      </c>
      <c r="AB109" s="75">
        <f>IFERROR(VLOOKUP(AB177,DAY!$A$2:$E$3000,3,0),0)</f>
        <v>19</v>
      </c>
      <c r="AC109" s="75">
        <f>IFERROR(VLOOKUP(AC177,DAY!$A$2:$E$3000,3,0),0)</f>
        <v>20</v>
      </c>
      <c r="AD109" s="76">
        <f>IFERROR(VLOOKUP(AD177,DAY!$A$2:$E$3000,3,0),0)</f>
        <v>21</v>
      </c>
      <c r="AE109" s="173"/>
      <c r="AF109" s="175"/>
      <c r="AG109" s="180"/>
      <c r="AH109" s="183"/>
      <c r="AI109" s="175"/>
      <c r="AJ109" s="184"/>
      <c r="AK109" s="173"/>
      <c r="AL109" s="175"/>
      <c r="AM109" s="176"/>
      <c r="AN109" s="179"/>
      <c r="AO109" s="175"/>
      <c r="AP109" s="184"/>
      <c r="AQ109" s="173"/>
      <c r="AR109" s="175"/>
      <c r="AS109" s="180"/>
      <c r="AT109" s="183"/>
      <c r="AU109" s="175"/>
      <c r="AV109" s="184"/>
      <c r="AW109" s="173"/>
      <c r="AX109" s="175"/>
      <c r="AY109" s="176"/>
      <c r="AZ109" s="179"/>
      <c r="BA109" s="175"/>
      <c r="BB109" s="180"/>
      <c r="BC109" s="250"/>
      <c r="BD109" s="175"/>
      <c r="BE109" s="176"/>
      <c r="BF109" s="179"/>
      <c r="BG109" s="175"/>
      <c r="BH109" s="251"/>
      <c r="BI109" s="115"/>
      <c r="BJ109" s="115"/>
      <c r="BM109" s="31"/>
      <c r="BN109" s="31"/>
      <c r="BY109" s="89">
        <f>IFERROR(VLOOKUP(BY188,DAY!$A$2:$E$744,2,0),0)</f>
        <v>0</v>
      </c>
    </row>
    <row r="110" spans="1:77" ht="27.75" customHeight="1" x14ac:dyDescent="0.45">
      <c r="A110" s="192"/>
      <c r="B110" s="35" t="s">
        <v>2</v>
      </c>
      <c r="C110" s="77" t="str">
        <f>IFERROR(VLOOKUP(C177,DAY!$A$2:$E$3000,4,0),0)</f>
        <v>火</v>
      </c>
      <c r="D110" s="77" t="str">
        <f>IFERROR(VLOOKUP(D177,DAY!$A$2:$E$3000,4,0),0)</f>
        <v>水</v>
      </c>
      <c r="E110" s="77" t="str">
        <f>IFERROR(VLOOKUP(E177,DAY!$A$2:$E$3000,4,0),0)</f>
        <v>木</v>
      </c>
      <c r="F110" s="77" t="str">
        <f>IFERROR(VLOOKUP(F177,DAY!$A$2:$E$3000,4,0),0)</f>
        <v>金</v>
      </c>
      <c r="G110" s="77" t="str">
        <f>IFERROR(VLOOKUP(G177,DAY!$A$2:$E$3000,4,0),0)</f>
        <v>土</v>
      </c>
      <c r="H110" s="77" t="str">
        <f>IFERROR(VLOOKUP(H177,DAY!$A$2:$E$3000,4,0),0)</f>
        <v>日</v>
      </c>
      <c r="I110" s="77" t="str">
        <f>IFERROR(VLOOKUP(I177,DAY!$A$2:$E$3000,4,0),0)</f>
        <v>月</v>
      </c>
      <c r="J110" s="77" t="str">
        <f>IFERROR(VLOOKUP(J177,DAY!$A$2:$E$3000,4,0),0)</f>
        <v>火</v>
      </c>
      <c r="K110" s="77" t="str">
        <f>IFERROR(VLOOKUP(K177,DAY!$A$2:$E$3000,4,0),0)</f>
        <v>水</v>
      </c>
      <c r="L110" s="77" t="str">
        <f>IFERROR(VLOOKUP(L177,DAY!$A$2:$E$3000,4,0),0)</f>
        <v>木</v>
      </c>
      <c r="M110" s="77" t="str">
        <f>IFERROR(VLOOKUP(M177,DAY!$A$2:$E$3000,4,0),0)</f>
        <v>金</v>
      </c>
      <c r="N110" s="77" t="str">
        <f>IFERROR(VLOOKUP(N177,DAY!$A$2:$E$3000,4,0),0)</f>
        <v>土</v>
      </c>
      <c r="O110" s="77" t="str">
        <f>IFERROR(VLOOKUP(O177,DAY!$A$2:$E$3000,4,0),0)</f>
        <v>日</v>
      </c>
      <c r="P110" s="77" t="str">
        <f>IFERROR(VLOOKUP(P177,DAY!$A$2:$E$3000,4,0),0)</f>
        <v>月</v>
      </c>
      <c r="Q110" s="77" t="str">
        <f>IFERROR(VLOOKUP(Q177,DAY!$A$2:$E$3000,4,0),0)</f>
        <v>火</v>
      </c>
      <c r="R110" s="77" t="str">
        <f>IFERROR(VLOOKUP(R177,DAY!$A$2:$E$3000,4,0),0)</f>
        <v>水</v>
      </c>
      <c r="S110" s="77" t="str">
        <f>IFERROR(VLOOKUP(S177,DAY!$A$2:$E$3000,4,0),0)</f>
        <v>木</v>
      </c>
      <c r="T110" s="77" t="str">
        <f>IFERROR(VLOOKUP(T177,DAY!$A$2:$E$3000,4,0),0)</f>
        <v>金</v>
      </c>
      <c r="U110" s="77" t="str">
        <f>IFERROR(VLOOKUP(U177,DAY!$A$2:$E$3000,4,0),0)</f>
        <v>土</v>
      </c>
      <c r="V110" s="77" t="str">
        <f>IFERROR(VLOOKUP(V177,DAY!$A$2:$E$3000,4,0),0)</f>
        <v>日</v>
      </c>
      <c r="W110" s="77" t="str">
        <f>IFERROR(VLOOKUP(W177,DAY!$A$2:$E$3000,4,0),0)</f>
        <v>月</v>
      </c>
      <c r="X110" s="77" t="str">
        <f>IFERROR(VLOOKUP(X177,DAY!$A$2:$E$3000,4,0),0)</f>
        <v>火</v>
      </c>
      <c r="Y110" s="77" t="str">
        <f>IFERROR(VLOOKUP(Y177,DAY!$A$2:$E$3000,4,0),0)</f>
        <v>水</v>
      </c>
      <c r="Z110" s="77" t="str">
        <f>IFERROR(VLOOKUP(Z177,DAY!$A$2:$E$3000,4,0),0)</f>
        <v>木</v>
      </c>
      <c r="AA110" s="77" t="str">
        <f>IFERROR(VLOOKUP(AA177,DAY!$A$2:$E$3000,4,0),0)</f>
        <v>金</v>
      </c>
      <c r="AB110" s="77" t="str">
        <f>IFERROR(VLOOKUP(AB177,DAY!$A$2:$E$3000,4,0),0)</f>
        <v>土</v>
      </c>
      <c r="AC110" s="77" t="str">
        <f>IFERROR(VLOOKUP(AC177,DAY!$A$2:$E$3000,4,0),0)</f>
        <v>日</v>
      </c>
      <c r="AD110" s="77" t="str">
        <f>IFERROR(VLOOKUP(AD177,DAY!$A$2:$E$3000,4,0),0)</f>
        <v>月</v>
      </c>
      <c r="AE110" s="173"/>
      <c r="AF110" s="175"/>
      <c r="AG110" s="180"/>
      <c r="AH110" s="183"/>
      <c r="AI110" s="175"/>
      <c r="AJ110" s="184"/>
      <c r="AK110" s="173"/>
      <c r="AL110" s="175"/>
      <c r="AM110" s="176"/>
      <c r="AN110" s="179"/>
      <c r="AO110" s="175"/>
      <c r="AP110" s="184"/>
      <c r="AQ110" s="173"/>
      <c r="AR110" s="175"/>
      <c r="AS110" s="180"/>
      <c r="AT110" s="183"/>
      <c r="AU110" s="175"/>
      <c r="AV110" s="184"/>
      <c r="AW110" s="173"/>
      <c r="AX110" s="175"/>
      <c r="AY110" s="176"/>
      <c r="AZ110" s="179"/>
      <c r="BA110" s="175"/>
      <c r="BB110" s="180"/>
      <c r="BC110" s="250"/>
      <c r="BD110" s="175"/>
      <c r="BE110" s="176"/>
      <c r="BF110" s="179"/>
      <c r="BG110" s="175"/>
      <c r="BH110" s="251"/>
      <c r="BI110" s="115"/>
      <c r="BJ110" s="115"/>
      <c r="BM110" s="31"/>
      <c r="BN110" s="31"/>
      <c r="BY110" s="34">
        <f>IFERROR(VLOOKUP(BY188,DAY!$A$2:$E$744,3,0),0)</f>
        <v>0</v>
      </c>
    </row>
    <row r="111" spans="1:77" ht="89.25" customHeight="1" x14ac:dyDescent="0.45">
      <c r="A111" s="192"/>
      <c r="B111" s="36" t="s">
        <v>3</v>
      </c>
      <c r="C111" s="78" t="str">
        <f>IFERROR(VLOOKUP(C177,DAY!$A$2:$E$3000,5,0),0)</f>
        <v/>
      </c>
      <c r="D111" s="78" t="str">
        <f>IFERROR(VLOOKUP(D177,DAY!$A$2:$E$3000,5,0),0)</f>
        <v/>
      </c>
      <c r="E111" s="78" t="str">
        <f>IFERROR(VLOOKUP(E177,DAY!$A$2:$E$3000,5,0),0)</f>
        <v/>
      </c>
      <c r="F111" s="78" t="str">
        <f>IFERROR(VLOOKUP(F177,DAY!$A$2:$E$3000,5,0),0)</f>
        <v/>
      </c>
      <c r="G111" s="78" t="str">
        <f>IFERROR(VLOOKUP(G177,DAY!$A$2:$E$3000,5,0),0)</f>
        <v/>
      </c>
      <c r="H111" s="78" t="str">
        <f>IFERROR(VLOOKUP(H177,DAY!$A$2:$E$3000,5,0),0)</f>
        <v/>
      </c>
      <c r="I111" s="78" t="str">
        <f>IFERROR(VLOOKUP(I177,DAY!$A$2:$E$3000,5,0),0)</f>
        <v/>
      </c>
      <c r="J111" s="78" t="str">
        <f>IFERROR(VLOOKUP(J177,DAY!$A$2:$E$3000,5,0),0)</f>
        <v/>
      </c>
      <c r="K111" s="78" t="str">
        <f>IFERROR(VLOOKUP(K177,DAY!$A$2:$E$3000,5,0),0)</f>
        <v/>
      </c>
      <c r="L111" s="78" t="str">
        <f>IFERROR(VLOOKUP(L177,DAY!$A$2:$E$3000,5,0),0)</f>
        <v/>
      </c>
      <c r="M111" s="78" t="str">
        <f>IFERROR(VLOOKUP(M177,DAY!$A$2:$E$3000,5,0),0)</f>
        <v/>
      </c>
      <c r="N111" s="78" t="str">
        <f>IFERROR(VLOOKUP(N177,DAY!$A$2:$E$3000,5,0),0)</f>
        <v/>
      </c>
      <c r="O111" s="78" t="str">
        <f>IFERROR(VLOOKUP(O177,DAY!$A$2:$E$3000,5,0),0)</f>
        <v/>
      </c>
      <c r="P111" s="78" t="str">
        <f>IFERROR(VLOOKUP(P177,DAY!$A$2:$E$3000,5,0),0)</f>
        <v/>
      </c>
      <c r="Q111" s="78" t="str">
        <f>IFERROR(VLOOKUP(Q177,DAY!$A$2:$E$3000,5,0),0)</f>
        <v/>
      </c>
      <c r="R111" s="78" t="str">
        <f>IFERROR(VLOOKUP(R177,DAY!$A$2:$E$3000,5,0),0)</f>
        <v/>
      </c>
      <c r="S111" s="78" t="str">
        <f>IFERROR(VLOOKUP(S177,DAY!$A$2:$E$3000,5,0),0)</f>
        <v/>
      </c>
      <c r="T111" s="78" t="str">
        <f>IFERROR(VLOOKUP(T177,DAY!$A$2:$E$3000,5,0),0)</f>
        <v/>
      </c>
      <c r="U111" s="78" t="str">
        <f>IFERROR(VLOOKUP(U177,DAY!$A$2:$E$3000,5,0),0)</f>
        <v/>
      </c>
      <c r="V111" s="78" t="str">
        <f>IFERROR(VLOOKUP(V177,DAY!$A$2:$E$3000,5,0),0)</f>
        <v/>
      </c>
      <c r="W111" s="78" t="str">
        <f>IFERROR(VLOOKUP(W177,DAY!$A$2:$E$3000,5,0),0)</f>
        <v/>
      </c>
      <c r="X111" s="78" t="str">
        <f>IFERROR(VLOOKUP(X177,DAY!$A$2:$E$3000,5,0),0)</f>
        <v/>
      </c>
      <c r="Y111" s="78" t="str">
        <f>IFERROR(VLOOKUP(Y177,DAY!$A$2:$E$3000,5,0),0)</f>
        <v/>
      </c>
      <c r="Z111" s="78" t="str">
        <f>IFERROR(VLOOKUP(Z177,DAY!$A$2:$E$3000,5,0),0)</f>
        <v/>
      </c>
      <c r="AA111" s="78" t="str">
        <f>IFERROR(VLOOKUP(AA177,DAY!$A$2:$E$3000,5,0),0)</f>
        <v/>
      </c>
      <c r="AB111" s="78" t="str">
        <f>IFERROR(VLOOKUP(AB177,DAY!$A$2:$E$3000,5,0),0)</f>
        <v/>
      </c>
      <c r="AC111" s="78" t="str">
        <f>IFERROR(VLOOKUP(AC177,DAY!$A$2:$E$3000,5,0),0)</f>
        <v/>
      </c>
      <c r="AD111" s="78" t="str">
        <f>IFERROR(VLOOKUP(AD177,DAY!$A$2:$E$3000,5,0),0)</f>
        <v>敬老の日</v>
      </c>
      <c r="AE111" s="173"/>
      <c r="AF111" s="175"/>
      <c r="AG111" s="181"/>
      <c r="AH111" s="183"/>
      <c r="AI111" s="175"/>
      <c r="AJ111" s="185"/>
      <c r="AK111" s="173"/>
      <c r="AL111" s="175"/>
      <c r="AM111" s="177"/>
      <c r="AN111" s="179"/>
      <c r="AO111" s="175"/>
      <c r="AP111" s="185"/>
      <c r="AQ111" s="173"/>
      <c r="AR111" s="175"/>
      <c r="AS111" s="181"/>
      <c r="AT111" s="183"/>
      <c r="AU111" s="175"/>
      <c r="AV111" s="185"/>
      <c r="AW111" s="173"/>
      <c r="AX111" s="175"/>
      <c r="AY111" s="177"/>
      <c r="AZ111" s="179"/>
      <c r="BA111" s="175"/>
      <c r="BB111" s="181"/>
      <c r="BC111" s="250"/>
      <c r="BD111" s="175"/>
      <c r="BE111" s="177"/>
      <c r="BF111" s="179"/>
      <c r="BG111" s="175"/>
      <c r="BH111" s="252"/>
      <c r="BI111" s="115"/>
      <c r="BJ111" s="115"/>
      <c r="BM111" s="38"/>
      <c r="BN111" s="38"/>
      <c r="BY111" s="34">
        <f>IFERROR(VLOOKUP(BY188,DAY!$A$2:$E$744,4,0),0)</f>
        <v>0</v>
      </c>
    </row>
    <row r="112" spans="1:77" ht="27.75" customHeight="1" x14ac:dyDescent="0.45">
      <c r="A112" s="192"/>
      <c r="B112" s="91" t="s">
        <v>4</v>
      </c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93">
        <f>IF(COUNT(C112:I112)=0,+(COUNTIF(C112:I112,"作業"))+(COUNTIF(C112:I112,"休日")),"")</f>
        <v>0</v>
      </c>
      <c r="AF112" s="94">
        <f>IF(+COUNT(C112:I112)=0,(COUNTIF(C112:I112,"休日")),"")</f>
        <v>0</v>
      </c>
      <c r="AG112" s="212">
        <f>IFERROR(IF(COUNTA(C112:I112)=0,0,IF(COUNTA(C112:I112)&lt;7,$F$152,IF(BM113&gt;0.284,$F$150,$F$151))),0)</f>
        <v>0</v>
      </c>
      <c r="AH112" s="117">
        <f>IF(COUNT(C113:I113)=0,+(COUNTIF(C113:I113,"作業"))+(COUNTIF(C113:I113,"休日")),"")</f>
        <v>0</v>
      </c>
      <c r="AI112" s="94">
        <f>IF(COUNT(C113:I113)=0,(COUNTIF(C113:I113,"休日")),"")</f>
        <v>0</v>
      </c>
      <c r="AJ112" s="169">
        <f>IFERROR(IF(COUNTA(C113:I113)=0,0,IF(COUNTA(C113:I113)&lt;7,$F$152,IF(BN113&gt;0.284,$F$148,$F$149))),0)</f>
        <v>0</v>
      </c>
      <c r="AK112" s="93">
        <f>IF(COUNT(J112:P112)=0,+(COUNTIF(J112:P112,"作業"))+(COUNTIF(J112:P112,"休日")),"")</f>
        <v>0</v>
      </c>
      <c r="AL112" s="94">
        <f>IF(+COUNT(J112:P112)=0,(COUNTIF(J112:P112,"休日")),"")</f>
        <v>0</v>
      </c>
      <c r="AM112" s="186">
        <f>IFERROR(IF(COUNTA(J112:P112)=0,0,IF(COUNTA(J112:P112)&lt;7,$F$152,IF(BO113&gt;0.284,$F$150,$F$151))),0)</f>
        <v>0</v>
      </c>
      <c r="AN112" s="95">
        <f>IF(COUNT(J113:P113)=0,+(COUNTIF(J113:P113,"作業"))+(COUNTIF(J113:P113,"休日")),"")</f>
        <v>0</v>
      </c>
      <c r="AO112" s="94">
        <f>IF(COUNT(J113:P113)=0,(COUNTIF(J113:P113,"休日")),"")</f>
        <v>0</v>
      </c>
      <c r="AP112" s="169">
        <f>IFERROR(IF(COUNTA(J113:P113)=0,0,IF(COUNTA(J113:P113)&lt;7,$F$152,IF(BP113&gt;0.284,$F$148,$F$149))),0)</f>
        <v>0</v>
      </c>
      <c r="AQ112" s="93">
        <f>IF(COUNT(Q112:W112)=0,+(COUNTIF(Q112:W112,"作業"))+(COUNTIF(Q112:W112,"休日")),"")</f>
        <v>0</v>
      </c>
      <c r="AR112" s="94">
        <f>IF(+COUNT(Q112:W112)=0,(COUNTIF(Q112:W112,"休日")),"")</f>
        <v>0</v>
      </c>
      <c r="AS112" s="212">
        <f>IFERROR(IF(COUNTA(Q112:W112)=0,0,IF(COUNTA(Q112:W112)&lt;7,$F$152,IF(BQ113&gt;0.284,$F$150,$F$151))),0)</f>
        <v>0</v>
      </c>
      <c r="AT112" s="117">
        <f>IF(COUNT(Q113:W113)=0,+(COUNTIF(Q113:W113,"作業"))+(COUNTIF(Q113:W113,"休日")),"")</f>
        <v>0</v>
      </c>
      <c r="AU112" s="94">
        <f>IF(COUNT(Q113:W113)=0,(COUNTIF(Q113:W113,"休日")),"")</f>
        <v>0</v>
      </c>
      <c r="AV112" s="169">
        <f>IFERROR(IF(COUNTA(Q113:W113)=0,0,IF(COUNTA(Q113:W113)&lt;7,$F$152,IF(BR113&gt;0.284,$F$148,$F$149))),0)</f>
        <v>0</v>
      </c>
      <c r="AW112" s="93">
        <f>IF(COUNT(X112:AD112)=0,+(COUNTIF(X112:AD112,"作業"))+(COUNTIF(X112:AD112,"休日")),"")</f>
        <v>0</v>
      </c>
      <c r="AX112" s="94">
        <f>IF(+COUNT(X112:AD112)=0,(COUNTIF(X112:AD112,"休日")),"")</f>
        <v>0</v>
      </c>
      <c r="AY112" s="186">
        <f>IFERROR(IF(COUNTA(X112:AD112)=0,0,IF(COUNTA(X112:AD112)&lt;7,$F$152,IF(BS113&gt;0.284,$F$150,$F$151))),0)</f>
        <v>0</v>
      </c>
      <c r="AZ112" s="95">
        <f>IF(COUNT(X113:AD113)=0,+(COUNTIF(X113:AD113,"作業"))+(COUNTIF(X113:AD113,"休日")),"")</f>
        <v>0</v>
      </c>
      <c r="BA112" s="94">
        <f>IF(COUNT(X113:AD113)=0,(COUNTIF(X113:AD113,"休日")),"")</f>
        <v>0</v>
      </c>
      <c r="BB112" s="212">
        <f>IFERROR(IF(COUNTA(X113:AD113)=0,0,IF(COUNTA(X113:AD113)&lt;7,$F$152,IF(BT113&gt;0.284,$F$148,$F$149))),0)</f>
        <v>0</v>
      </c>
      <c r="BC112" s="131">
        <f>IF(COUNT(C112:AD112)=0,+(COUNTIF(C112:AD112,"作業"))+(COUNTIF(C112:AD112,"休日")),"")</f>
        <v>0</v>
      </c>
      <c r="BD112" s="94">
        <f>IF(+COUNT(C112:AD112)=0,(COUNTIF(C112:AD112,"休日")),"")</f>
        <v>0</v>
      </c>
      <c r="BE112" s="186">
        <f>IFERROR(IF(COUNTA(C112:AD112)=0,0,IF(COUNTA(C112:AD112)&lt;28,$F$152,IF(BU113&gt;0.284,$F$150,$F$151))),0)</f>
        <v>0</v>
      </c>
      <c r="BF112" s="95">
        <f>IF(COUNT(C113:AD113)=0,+(COUNTIF(C113:AD113,"作業"))+(COUNTIF(C113:AD113,"休日")),"")</f>
        <v>0</v>
      </c>
      <c r="BG112" s="94">
        <f>IF(COUNT(C113:AD113)=0,(COUNTIF(C113:AD113,"休日")),"")</f>
        <v>0</v>
      </c>
      <c r="BH112" s="246">
        <f>IFERROR(IF(COUNTA(C113:AD113)=0,0,IF(COUNTA(C113:AD113)&lt;28,$F$152,IF(BV113&gt;0.284,$F$148,$F$149))),0)</f>
        <v>0</v>
      </c>
      <c r="BI112" s="115"/>
      <c r="BJ112" s="115"/>
      <c r="BL112" s="37"/>
      <c r="BM112" s="31"/>
      <c r="BN112" s="31"/>
      <c r="BY112" s="36">
        <f>IFERROR(VLOOKUP(BY188,DAY!$A$2:$E$744,5,0),0)</f>
        <v>0</v>
      </c>
    </row>
    <row r="113" spans="1:77" ht="27.75" customHeight="1" thickBot="1" x14ac:dyDescent="0.5">
      <c r="A113" s="193"/>
      <c r="B113" s="92" t="s">
        <v>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71">
        <f>IFERROR(BM113,0)</f>
        <v>0</v>
      </c>
      <c r="AF113" s="168"/>
      <c r="AG113" s="213"/>
      <c r="AH113" s="167">
        <f>IFERROR(BN113,0)</f>
        <v>0</v>
      </c>
      <c r="AI113" s="168"/>
      <c r="AJ113" s="170"/>
      <c r="AK113" s="171">
        <f>IFERROR(BO113,0)</f>
        <v>0</v>
      </c>
      <c r="AL113" s="168"/>
      <c r="AM113" s="187"/>
      <c r="AN113" s="188">
        <f>IFERROR(BP113,0)</f>
        <v>0</v>
      </c>
      <c r="AO113" s="168"/>
      <c r="AP113" s="170"/>
      <c r="AQ113" s="171">
        <f>IFERROR(BQ113,0)</f>
        <v>0</v>
      </c>
      <c r="AR113" s="168"/>
      <c r="AS113" s="213"/>
      <c r="AT113" s="167">
        <f>IFERROR(BR113,0)</f>
        <v>0</v>
      </c>
      <c r="AU113" s="168"/>
      <c r="AV113" s="170"/>
      <c r="AW113" s="171">
        <f>IFERROR(BS113,0)</f>
        <v>0</v>
      </c>
      <c r="AX113" s="168"/>
      <c r="AY113" s="187"/>
      <c r="AZ113" s="188">
        <f>IFERROR(BT113,0)</f>
        <v>0</v>
      </c>
      <c r="BA113" s="168"/>
      <c r="BB113" s="213"/>
      <c r="BC113" s="248">
        <f>IFERROR(BU113,0)</f>
        <v>0</v>
      </c>
      <c r="BD113" s="168"/>
      <c r="BE113" s="187"/>
      <c r="BF113" s="188">
        <f>IFERROR(BV113,0)</f>
        <v>0</v>
      </c>
      <c r="BG113" s="168"/>
      <c r="BH113" s="247"/>
      <c r="BI113" s="115"/>
      <c r="BJ113" s="115"/>
      <c r="BM113" s="42" t="e">
        <f>ROUND(AF112/AE112,3)</f>
        <v>#DIV/0!</v>
      </c>
      <c r="BN113" s="43" t="e">
        <f>ROUND(AI112/AH112,3)</f>
        <v>#DIV/0!</v>
      </c>
      <c r="BO113" s="42" t="e">
        <f>ROUND(AL112/AK112,3)</f>
        <v>#DIV/0!</v>
      </c>
      <c r="BP113" s="43" t="e">
        <f>ROUND(AO112/AN112,3)</f>
        <v>#DIV/0!</v>
      </c>
      <c r="BQ113" s="42" t="e">
        <f>ROUND(AR112/AQ112,3)</f>
        <v>#DIV/0!</v>
      </c>
      <c r="BR113" s="43" t="e">
        <f>ROUND(AU112/AT112,3)</f>
        <v>#DIV/0!</v>
      </c>
      <c r="BS113" s="42" t="e">
        <f>ROUND(AX112/AW112,3)</f>
        <v>#DIV/0!</v>
      </c>
      <c r="BT113" s="43" t="e">
        <f>ROUND(BA112/AZ112,3)</f>
        <v>#DIV/0!</v>
      </c>
      <c r="BU113" s="42" t="e">
        <f>ROUND(BD112/BC112,3)</f>
        <v>#DIV/0!</v>
      </c>
      <c r="BV113" s="43" t="e">
        <f>ROUND(BG112/BF112,3)</f>
        <v>#DIV/0!</v>
      </c>
      <c r="BY113" s="40">
        <f>IFERROR(VLOOKUP(BY188,DAY!$A$2:$E$744,6,0),0)</f>
        <v>0</v>
      </c>
    </row>
    <row r="114" spans="1:77" ht="27.75" customHeight="1" thickBot="1" x14ac:dyDescent="0.5">
      <c r="A114" s="191" t="s">
        <v>68</v>
      </c>
      <c r="B114" s="30" t="s">
        <v>0</v>
      </c>
      <c r="C114" s="74">
        <f>IFERROR(VLOOKUP(C178,DAY!$A$2:$E$3000,2,0),0)</f>
        <v>9</v>
      </c>
      <c r="D114" s="74">
        <f>IFERROR(VLOOKUP(D178,DAY!$A$2:$E$3000,2,0),0)</f>
        <v>9</v>
      </c>
      <c r="E114" s="74">
        <f>IFERROR(VLOOKUP(E178,DAY!$A$2:$E$3000,2,0),0)</f>
        <v>9</v>
      </c>
      <c r="F114" s="74">
        <f>IFERROR(VLOOKUP(F178,DAY!$A$2:$E$3000,2,0),0)</f>
        <v>9</v>
      </c>
      <c r="G114" s="74">
        <f>IFERROR(VLOOKUP(G178,DAY!$A$2:$E$3000,2,0),0)</f>
        <v>9</v>
      </c>
      <c r="H114" s="74">
        <f>IFERROR(VLOOKUP(H178,DAY!$A$2:$E$3000,2,0),0)</f>
        <v>9</v>
      </c>
      <c r="I114" s="74">
        <f>IFERROR(VLOOKUP(I178,DAY!$A$2:$E$3000,2,0),0)</f>
        <v>9</v>
      </c>
      <c r="J114" s="74">
        <f>IFERROR(VLOOKUP(J178,DAY!$A$2:$E$3000,2,0),0)</f>
        <v>9</v>
      </c>
      <c r="K114" s="74">
        <f>IFERROR(VLOOKUP(K178,DAY!$A$2:$E$3000,2,0),0)</f>
        <v>9</v>
      </c>
      <c r="L114" s="74">
        <f>IFERROR(VLOOKUP(L178,DAY!$A$2:$E$3000,2,0),0)</f>
        <v>10</v>
      </c>
      <c r="M114" s="74">
        <f>IFERROR(VLOOKUP(M178,DAY!$A$2:$E$3000,2,0),0)</f>
        <v>10</v>
      </c>
      <c r="N114" s="74">
        <f>IFERROR(VLOOKUP(N178,DAY!$A$2:$E$3000,2,0),0)</f>
        <v>10</v>
      </c>
      <c r="O114" s="74">
        <f>IFERROR(VLOOKUP(O178,DAY!$A$2:$E$3000,2,0),0)</f>
        <v>10</v>
      </c>
      <c r="P114" s="74">
        <f>IFERROR(VLOOKUP(P178,DAY!$A$2:$E$3000,2,0),0)</f>
        <v>10</v>
      </c>
      <c r="Q114" s="74">
        <f>IFERROR(VLOOKUP(Q178,DAY!$A$2:$E$3000,2,0),0)</f>
        <v>10</v>
      </c>
      <c r="R114" s="74">
        <f>IFERROR(VLOOKUP(R178,DAY!$A$2:$E$3000,2,0),0)</f>
        <v>10</v>
      </c>
      <c r="S114" s="74">
        <f>IFERROR(VLOOKUP(S178,DAY!$A$2:$E$3000,2,0),0)</f>
        <v>10</v>
      </c>
      <c r="T114" s="74">
        <f>IFERROR(VLOOKUP(T178,DAY!$A$2:$E$3000,2,0),0)</f>
        <v>10</v>
      </c>
      <c r="U114" s="74">
        <f>IFERROR(VLOOKUP(U178,DAY!$A$2:$E$3000,2,0),0)</f>
        <v>10</v>
      </c>
      <c r="V114" s="74">
        <f>IFERROR(VLOOKUP(V178,DAY!$A$2:$E$3000,2,0),0)</f>
        <v>10</v>
      </c>
      <c r="W114" s="74">
        <f>IFERROR(VLOOKUP(W178,DAY!$A$2:$E$3000,2,0),0)</f>
        <v>10</v>
      </c>
      <c r="X114" s="74">
        <f>IFERROR(VLOOKUP(X178,DAY!$A$2:$E$3000,2,0),0)</f>
        <v>10</v>
      </c>
      <c r="Y114" s="74">
        <f>IFERROR(VLOOKUP(Y178,DAY!$A$2:$E$3000,2,0),0)</f>
        <v>10</v>
      </c>
      <c r="Z114" s="74">
        <f>IFERROR(VLOOKUP(Z178,DAY!$A$2:$E$3000,2,0),0)</f>
        <v>10</v>
      </c>
      <c r="AA114" s="74">
        <f>IFERROR(VLOOKUP(AA178,DAY!$A$2:$E$3000,2,0),0)</f>
        <v>10</v>
      </c>
      <c r="AB114" s="74">
        <f>IFERROR(VLOOKUP(AB178,DAY!$A$2:$E$3000,2,0),0)</f>
        <v>10</v>
      </c>
      <c r="AC114" s="74">
        <f>IFERROR(VLOOKUP(AC178,DAY!$A$2:$E$3000,2,0),0)</f>
        <v>10</v>
      </c>
      <c r="AD114" s="74">
        <f>IFERROR(VLOOKUP(AD178,DAY!$A$2:$E$3000,2,0),0)</f>
        <v>10</v>
      </c>
      <c r="AE114" s="189" t="s">
        <v>11</v>
      </c>
      <c r="AF114" s="190" t="s">
        <v>12</v>
      </c>
      <c r="AG114" s="180" t="s">
        <v>74</v>
      </c>
      <c r="AH114" s="182" t="s">
        <v>11</v>
      </c>
      <c r="AI114" s="174" t="s">
        <v>13</v>
      </c>
      <c r="AJ114" s="184" t="s">
        <v>74</v>
      </c>
      <c r="AK114" s="189" t="s">
        <v>11</v>
      </c>
      <c r="AL114" s="190" t="s">
        <v>12</v>
      </c>
      <c r="AM114" s="176" t="s">
        <v>74</v>
      </c>
      <c r="AN114" s="178" t="s">
        <v>11</v>
      </c>
      <c r="AO114" s="174" t="s">
        <v>13</v>
      </c>
      <c r="AP114" s="184" t="s">
        <v>74</v>
      </c>
      <c r="AQ114" s="189" t="s">
        <v>11</v>
      </c>
      <c r="AR114" s="190" t="s">
        <v>12</v>
      </c>
      <c r="AS114" s="180" t="s">
        <v>74</v>
      </c>
      <c r="AT114" s="182" t="s">
        <v>11</v>
      </c>
      <c r="AU114" s="174" t="s">
        <v>13</v>
      </c>
      <c r="AV114" s="184" t="s">
        <v>74</v>
      </c>
      <c r="AW114" s="189" t="s">
        <v>11</v>
      </c>
      <c r="AX114" s="190" t="s">
        <v>12</v>
      </c>
      <c r="AY114" s="176" t="s">
        <v>74</v>
      </c>
      <c r="AZ114" s="178" t="s">
        <v>11</v>
      </c>
      <c r="BA114" s="174" t="s">
        <v>13</v>
      </c>
      <c r="BB114" s="180" t="s">
        <v>74</v>
      </c>
      <c r="BC114" s="249" t="s">
        <v>11</v>
      </c>
      <c r="BD114" s="190" t="s">
        <v>12</v>
      </c>
      <c r="BE114" s="176" t="s">
        <v>74</v>
      </c>
      <c r="BF114" s="178" t="s">
        <v>11</v>
      </c>
      <c r="BG114" s="174" t="s">
        <v>13</v>
      </c>
      <c r="BH114" s="251" t="s">
        <v>74</v>
      </c>
      <c r="BI114" s="115"/>
      <c r="BJ114" s="115"/>
      <c r="BK114" s="37"/>
      <c r="BM114" s="31"/>
      <c r="BN114" s="31"/>
      <c r="BY114" s="41">
        <f>IFERROR(VLOOKUP(BY188,DAY!$A$2:$E$744,7,0),0)</f>
        <v>0</v>
      </c>
    </row>
    <row r="115" spans="1:77" ht="27.75" customHeight="1" x14ac:dyDescent="0.45">
      <c r="A115" s="192"/>
      <c r="B115" s="32" t="s">
        <v>1</v>
      </c>
      <c r="C115" s="75">
        <f>IFERROR(VLOOKUP(C178,DAY!$A$2:$E$3000,3,0),0)</f>
        <v>22</v>
      </c>
      <c r="D115" s="75">
        <f>IFERROR(VLOOKUP(D178,DAY!$A$2:$E$3000,3,0),0)</f>
        <v>23</v>
      </c>
      <c r="E115" s="75">
        <f>IFERROR(VLOOKUP(E178,DAY!$A$2:$E$3000,3,0),0)</f>
        <v>24</v>
      </c>
      <c r="F115" s="75">
        <f>IFERROR(VLOOKUP(F178,DAY!$A$2:$E$3000,3,0),0)</f>
        <v>25</v>
      </c>
      <c r="G115" s="75">
        <f>IFERROR(VLOOKUP(G178,DAY!$A$2:$E$3000,3,0),0)</f>
        <v>26</v>
      </c>
      <c r="H115" s="75">
        <f>IFERROR(VLOOKUP(H178,DAY!$A$2:$E$3000,3,0),0)</f>
        <v>27</v>
      </c>
      <c r="I115" s="75">
        <f>IFERROR(VLOOKUP(I178,DAY!$A$2:$E$3000,3,0),0)</f>
        <v>28</v>
      </c>
      <c r="J115" s="75">
        <f>IFERROR(VLOOKUP(J178,DAY!$A$2:$E$3000,3,0),0)</f>
        <v>29</v>
      </c>
      <c r="K115" s="75">
        <f>IFERROR(VLOOKUP(K178,DAY!$A$2:$E$3000,3,0),0)</f>
        <v>30</v>
      </c>
      <c r="L115" s="75">
        <f>IFERROR(VLOOKUP(L178,DAY!$A$2:$E$3000,3,0),0)</f>
        <v>1</v>
      </c>
      <c r="M115" s="75">
        <f>IFERROR(VLOOKUP(M178,DAY!$A$2:$E$3000,3,0),0)</f>
        <v>2</v>
      </c>
      <c r="N115" s="75">
        <f>IFERROR(VLOOKUP(N178,DAY!$A$2:$E$3000,3,0),0)</f>
        <v>3</v>
      </c>
      <c r="O115" s="75">
        <f>IFERROR(VLOOKUP(O178,DAY!$A$2:$E$3000,3,0),0)</f>
        <v>4</v>
      </c>
      <c r="P115" s="75">
        <f>IFERROR(VLOOKUP(P178,DAY!$A$2:$E$3000,3,0),0)</f>
        <v>5</v>
      </c>
      <c r="Q115" s="75">
        <f>IFERROR(VLOOKUP(Q178,DAY!$A$2:$E$3000,3,0),0)</f>
        <v>6</v>
      </c>
      <c r="R115" s="75">
        <f>IFERROR(VLOOKUP(R178,DAY!$A$2:$E$3000,3,0),0)</f>
        <v>7</v>
      </c>
      <c r="S115" s="75">
        <f>IFERROR(VLOOKUP(S178,DAY!$A$2:$E$3000,3,0),0)</f>
        <v>8</v>
      </c>
      <c r="T115" s="75">
        <f>IFERROR(VLOOKUP(T178,DAY!$A$2:$E$3000,3,0),0)</f>
        <v>9</v>
      </c>
      <c r="U115" s="75">
        <f>IFERROR(VLOOKUP(U178,DAY!$A$2:$E$3000,3,0),0)</f>
        <v>10</v>
      </c>
      <c r="V115" s="75">
        <f>IFERROR(VLOOKUP(V178,DAY!$A$2:$E$3000,3,0),0)</f>
        <v>11</v>
      </c>
      <c r="W115" s="75">
        <f>IFERROR(VLOOKUP(W178,DAY!$A$2:$E$3000,3,0),0)</f>
        <v>12</v>
      </c>
      <c r="X115" s="75">
        <f>IFERROR(VLOOKUP(X178,DAY!$A$2:$E$3000,3,0),0)</f>
        <v>13</v>
      </c>
      <c r="Y115" s="75">
        <f>IFERROR(VLOOKUP(Y178,DAY!$A$2:$E$3000,3,0),0)</f>
        <v>14</v>
      </c>
      <c r="Z115" s="75">
        <f>IFERROR(VLOOKUP(Z178,DAY!$A$2:$E$3000,3,0),0)</f>
        <v>15</v>
      </c>
      <c r="AA115" s="75">
        <f>IFERROR(VLOOKUP(AA178,DAY!$A$2:$E$3000,3,0),0)</f>
        <v>16</v>
      </c>
      <c r="AB115" s="75">
        <f>IFERROR(VLOOKUP(AB178,DAY!$A$2:$E$3000,3,0),0)</f>
        <v>17</v>
      </c>
      <c r="AC115" s="75">
        <f>IFERROR(VLOOKUP(AC178,DAY!$A$2:$E$3000,3,0),0)</f>
        <v>18</v>
      </c>
      <c r="AD115" s="76">
        <f>IFERROR(VLOOKUP(AD178,DAY!$A$2:$E$3000,3,0),0)</f>
        <v>19</v>
      </c>
      <c r="AE115" s="173"/>
      <c r="AF115" s="175"/>
      <c r="AG115" s="180"/>
      <c r="AH115" s="183"/>
      <c r="AI115" s="175"/>
      <c r="AJ115" s="184"/>
      <c r="AK115" s="173"/>
      <c r="AL115" s="175"/>
      <c r="AM115" s="176"/>
      <c r="AN115" s="179"/>
      <c r="AO115" s="175"/>
      <c r="AP115" s="184"/>
      <c r="AQ115" s="173"/>
      <c r="AR115" s="175"/>
      <c r="AS115" s="180"/>
      <c r="AT115" s="183"/>
      <c r="AU115" s="175"/>
      <c r="AV115" s="184"/>
      <c r="AW115" s="173"/>
      <c r="AX115" s="175"/>
      <c r="AY115" s="176"/>
      <c r="AZ115" s="179"/>
      <c r="BA115" s="175"/>
      <c r="BB115" s="180"/>
      <c r="BC115" s="250"/>
      <c r="BD115" s="175"/>
      <c r="BE115" s="176"/>
      <c r="BF115" s="179"/>
      <c r="BG115" s="175"/>
      <c r="BH115" s="251"/>
      <c r="BI115" s="115"/>
      <c r="BJ115" s="115"/>
      <c r="BM115" s="31"/>
      <c r="BN115" s="31"/>
      <c r="BY115" s="89">
        <f>IFERROR(VLOOKUP(BY194,DAY!$A$2:$E$744,2,0),0)</f>
        <v>0</v>
      </c>
    </row>
    <row r="116" spans="1:77" ht="27.75" customHeight="1" x14ac:dyDescent="0.45">
      <c r="A116" s="192"/>
      <c r="B116" s="35" t="s">
        <v>2</v>
      </c>
      <c r="C116" s="77" t="str">
        <f>IFERROR(VLOOKUP(C178,DAY!$A$2:$E$3000,4,0),0)</f>
        <v>火</v>
      </c>
      <c r="D116" s="77" t="str">
        <f>IFERROR(VLOOKUP(D178,DAY!$A$2:$E$3000,4,0),0)</f>
        <v>水</v>
      </c>
      <c r="E116" s="77" t="str">
        <f>IFERROR(VLOOKUP(E178,DAY!$A$2:$E$3000,4,0),0)</f>
        <v>木</v>
      </c>
      <c r="F116" s="77" t="str">
        <f>IFERROR(VLOOKUP(F178,DAY!$A$2:$E$3000,4,0),0)</f>
        <v>金</v>
      </c>
      <c r="G116" s="77" t="str">
        <f>IFERROR(VLOOKUP(G178,DAY!$A$2:$E$3000,4,0),0)</f>
        <v>土</v>
      </c>
      <c r="H116" s="77" t="str">
        <f>IFERROR(VLOOKUP(H178,DAY!$A$2:$E$3000,4,0),0)</f>
        <v>日</v>
      </c>
      <c r="I116" s="77" t="str">
        <f>IFERROR(VLOOKUP(I178,DAY!$A$2:$E$3000,4,0),0)</f>
        <v>月</v>
      </c>
      <c r="J116" s="77" t="str">
        <f>IFERROR(VLOOKUP(J178,DAY!$A$2:$E$3000,4,0),0)</f>
        <v>火</v>
      </c>
      <c r="K116" s="77" t="str">
        <f>IFERROR(VLOOKUP(K178,DAY!$A$2:$E$3000,4,0),0)</f>
        <v>水</v>
      </c>
      <c r="L116" s="77" t="str">
        <f>IFERROR(VLOOKUP(L178,DAY!$A$2:$E$3000,4,0),0)</f>
        <v>木</v>
      </c>
      <c r="M116" s="77" t="str">
        <f>IFERROR(VLOOKUP(M178,DAY!$A$2:$E$3000,4,0),0)</f>
        <v>金</v>
      </c>
      <c r="N116" s="77" t="str">
        <f>IFERROR(VLOOKUP(N178,DAY!$A$2:$E$3000,4,0),0)</f>
        <v>土</v>
      </c>
      <c r="O116" s="77" t="str">
        <f>IFERROR(VLOOKUP(O178,DAY!$A$2:$E$3000,4,0),0)</f>
        <v>日</v>
      </c>
      <c r="P116" s="77" t="str">
        <f>IFERROR(VLOOKUP(P178,DAY!$A$2:$E$3000,4,0),0)</f>
        <v>月</v>
      </c>
      <c r="Q116" s="77" t="str">
        <f>IFERROR(VLOOKUP(Q178,DAY!$A$2:$E$3000,4,0),0)</f>
        <v>火</v>
      </c>
      <c r="R116" s="77" t="str">
        <f>IFERROR(VLOOKUP(R178,DAY!$A$2:$E$3000,4,0),0)</f>
        <v>水</v>
      </c>
      <c r="S116" s="77" t="str">
        <f>IFERROR(VLOOKUP(S178,DAY!$A$2:$E$3000,4,0),0)</f>
        <v>木</v>
      </c>
      <c r="T116" s="77" t="str">
        <f>IFERROR(VLOOKUP(T178,DAY!$A$2:$E$3000,4,0),0)</f>
        <v>金</v>
      </c>
      <c r="U116" s="77" t="str">
        <f>IFERROR(VLOOKUP(U178,DAY!$A$2:$E$3000,4,0),0)</f>
        <v>土</v>
      </c>
      <c r="V116" s="77" t="str">
        <f>IFERROR(VLOOKUP(V178,DAY!$A$2:$E$3000,4,0),0)</f>
        <v>日</v>
      </c>
      <c r="W116" s="77" t="str">
        <f>IFERROR(VLOOKUP(W178,DAY!$A$2:$E$3000,4,0),0)</f>
        <v>月</v>
      </c>
      <c r="X116" s="77" t="str">
        <f>IFERROR(VLOOKUP(X178,DAY!$A$2:$E$3000,4,0),0)</f>
        <v>火</v>
      </c>
      <c r="Y116" s="77" t="str">
        <f>IFERROR(VLOOKUP(Y178,DAY!$A$2:$E$3000,4,0),0)</f>
        <v>水</v>
      </c>
      <c r="Z116" s="77" t="str">
        <f>IFERROR(VLOOKUP(Z178,DAY!$A$2:$E$3000,4,0),0)</f>
        <v>木</v>
      </c>
      <c r="AA116" s="77" t="str">
        <f>IFERROR(VLOOKUP(AA178,DAY!$A$2:$E$3000,4,0),0)</f>
        <v>金</v>
      </c>
      <c r="AB116" s="77" t="str">
        <f>IFERROR(VLOOKUP(AB178,DAY!$A$2:$E$3000,4,0),0)</f>
        <v>土</v>
      </c>
      <c r="AC116" s="77" t="str">
        <f>IFERROR(VLOOKUP(AC178,DAY!$A$2:$E$3000,4,0),0)</f>
        <v>日</v>
      </c>
      <c r="AD116" s="77" t="str">
        <f>IFERROR(VLOOKUP(AD178,DAY!$A$2:$E$3000,4,0),0)</f>
        <v>月</v>
      </c>
      <c r="AE116" s="173"/>
      <c r="AF116" s="175"/>
      <c r="AG116" s="180"/>
      <c r="AH116" s="183"/>
      <c r="AI116" s="175"/>
      <c r="AJ116" s="184"/>
      <c r="AK116" s="173"/>
      <c r="AL116" s="175"/>
      <c r="AM116" s="176"/>
      <c r="AN116" s="179"/>
      <c r="AO116" s="175"/>
      <c r="AP116" s="184"/>
      <c r="AQ116" s="173"/>
      <c r="AR116" s="175"/>
      <c r="AS116" s="180"/>
      <c r="AT116" s="183"/>
      <c r="AU116" s="175"/>
      <c r="AV116" s="184"/>
      <c r="AW116" s="173"/>
      <c r="AX116" s="175"/>
      <c r="AY116" s="176"/>
      <c r="AZ116" s="179"/>
      <c r="BA116" s="175"/>
      <c r="BB116" s="180"/>
      <c r="BC116" s="250"/>
      <c r="BD116" s="175"/>
      <c r="BE116" s="176"/>
      <c r="BF116" s="179"/>
      <c r="BG116" s="175"/>
      <c r="BH116" s="251"/>
      <c r="BI116" s="115"/>
      <c r="BJ116" s="115"/>
      <c r="BM116" s="31"/>
      <c r="BN116" s="31"/>
      <c r="BY116" s="34">
        <f>IFERROR(VLOOKUP(BY194,DAY!$A$2:$E$744,3,0),0)</f>
        <v>0</v>
      </c>
    </row>
    <row r="117" spans="1:77" ht="89.25" customHeight="1" x14ac:dyDescent="0.45">
      <c r="A117" s="192"/>
      <c r="B117" s="36" t="s">
        <v>3</v>
      </c>
      <c r="C117" s="78" t="str">
        <f>IFERROR(VLOOKUP(C178,DAY!$A$2:$E$3000,5,0),0)</f>
        <v>国民の休日</v>
      </c>
      <c r="D117" s="78" t="str">
        <f>IFERROR(VLOOKUP(D178,DAY!$A$2:$E$3000,5,0),0)</f>
        <v>秋分の日</v>
      </c>
      <c r="E117" s="78" t="str">
        <f>IFERROR(VLOOKUP(E178,DAY!$A$2:$E$3000,5,0),0)</f>
        <v/>
      </c>
      <c r="F117" s="78" t="str">
        <f>IFERROR(VLOOKUP(F178,DAY!$A$2:$E$3000,5,0),0)</f>
        <v/>
      </c>
      <c r="G117" s="78" t="str">
        <f>IFERROR(VLOOKUP(G178,DAY!$A$2:$E$3000,5,0),0)</f>
        <v/>
      </c>
      <c r="H117" s="78" t="str">
        <f>IFERROR(VLOOKUP(H178,DAY!$A$2:$E$3000,5,0),0)</f>
        <v/>
      </c>
      <c r="I117" s="78" t="str">
        <f>IFERROR(VLOOKUP(I178,DAY!$A$2:$E$3000,5,0),0)</f>
        <v/>
      </c>
      <c r="J117" s="78" t="str">
        <f>IFERROR(VLOOKUP(J178,DAY!$A$2:$E$3000,5,0),0)</f>
        <v/>
      </c>
      <c r="K117" s="78" t="str">
        <f>IFERROR(VLOOKUP(K178,DAY!$A$2:$E$3000,5,0),0)</f>
        <v/>
      </c>
      <c r="L117" s="78" t="str">
        <f>IFERROR(VLOOKUP(L178,DAY!$A$2:$E$3000,5,0),0)</f>
        <v/>
      </c>
      <c r="M117" s="78" t="str">
        <f>IFERROR(VLOOKUP(M178,DAY!$A$2:$E$3000,5,0),0)</f>
        <v/>
      </c>
      <c r="N117" s="78" t="str">
        <f>IFERROR(VLOOKUP(N178,DAY!$A$2:$E$3000,5,0),0)</f>
        <v/>
      </c>
      <c r="O117" s="78" t="str">
        <f>IFERROR(VLOOKUP(O178,DAY!$A$2:$E$3000,5,0),0)</f>
        <v/>
      </c>
      <c r="P117" s="78" t="str">
        <f>IFERROR(VLOOKUP(P178,DAY!$A$2:$E$3000,5,0),0)</f>
        <v/>
      </c>
      <c r="Q117" s="78" t="str">
        <f>IFERROR(VLOOKUP(Q178,DAY!$A$2:$E$3000,5,0),0)</f>
        <v/>
      </c>
      <c r="R117" s="78" t="str">
        <f>IFERROR(VLOOKUP(R178,DAY!$A$2:$E$3000,5,0),0)</f>
        <v/>
      </c>
      <c r="S117" s="78" t="str">
        <f>IFERROR(VLOOKUP(S178,DAY!$A$2:$E$3000,5,0),0)</f>
        <v/>
      </c>
      <c r="T117" s="78" t="str">
        <f>IFERROR(VLOOKUP(T178,DAY!$A$2:$E$3000,5,0),0)</f>
        <v/>
      </c>
      <c r="U117" s="78" t="str">
        <f>IFERROR(VLOOKUP(U178,DAY!$A$2:$E$3000,5,0),0)</f>
        <v/>
      </c>
      <c r="V117" s="78" t="str">
        <f>IFERROR(VLOOKUP(V178,DAY!$A$2:$E$3000,5,0),0)</f>
        <v/>
      </c>
      <c r="W117" s="78" t="str">
        <f>IFERROR(VLOOKUP(W178,DAY!$A$2:$E$3000,5,0),0)</f>
        <v>スポーツの日</v>
      </c>
      <c r="X117" s="78" t="str">
        <f>IFERROR(VLOOKUP(X178,DAY!$A$2:$E$3000,5,0),0)</f>
        <v/>
      </c>
      <c r="Y117" s="78" t="str">
        <f>IFERROR(VLOOKUP(Y178,DAY!$A$2:$E$3000,5,0),0)</f>
        <v/>
      </c>
      <c r="Z117" s="78" t="str">
        <f>IFERROR(VLOOKUP(Z178,DAY!$A$2:$E$3000,5,0),0)</f>
        <v/>
      </c>
      <c r="AA117" s="78" t="str">
        <f>IFERROR(VLOOKUP(AA178,DAY!$A$2:$E$3000,5,0),0)</f>
        <v/>
      </c>
      <c r="AB117" s="78" t="str">
        <f>IFERROR(VLOOKUP(AB178,DAY!$A$2:$E$3000,5,0),0)</f>
        <v/>
      </c>
      <c r="AC117" s="78" t="str">
        <f>IFERROR(VLOOKUP(AC178,DAY!$A$2:$E$3000,5,0),0)</f>
        <v/>
      </c>
      <c r="AD117" s="78" t="str">
        <f>IFERROR(VLOOKUP(AD178,DAY!$A$2:$E$3000,5,0),0)</f>
        <v/>
      </c>
      <c r="AE117" s="173"/>
      <c r="AF117" s="175"/>
      <c r="AG117" s="181"/>
      <c r="AH117" s="183"/>
      <c r="AI117" s="175"/>
      <c r="AJ117" s="185"/>
      <c r="AK117" s="173"/>
      <c r="AL117" s="175"/>
      <c r="AM117" s="177"/>
      <c r="AN117" s="179"/>
      <c r="AO117" s="175"/>
      <c r="AP117" s="185"/>
      <c r="AQ117" s="173"/>
      <c r="AR117" s="175"/>
      <c r="AS117" s="181"/>
      <c r="AT117" s="183"/>
      <c r="AU117" s="175"/>
      <c r="AV117" s="185"/>
      <c r="AW117" s="173"/>
      <c r="AX117" s="175"/>
      <c r="AY117" s="177"/>
      <c r="AZ117" s="179"/>
      <c r="BA117" s="175"/>
      <c r="BB117" s="181"/>
      <c r="BC117" s="250"/>
      <c r="BD117" s="175"/>
      <c r="BE117" s="177"/>
      <c r="BF117" s="179"/>
      <c r="BG117" s="175"/>
      <c r="BH117" s="252"/>
      <c r="BI117" s="115"/>
      <c r="BJ117" s="115"/>
      <c r="BM117" s="38"/>
      <c r="BN117" s="38"/>
      <c r="BY117" s="34">
        <f>IFERROR(VLOOKUP(BY194,DAY!$A$2:$E$744,4,0),0)</f>
        <v>0</v>
      </c>
    </row>
    <row r="118" spans="1:77" ht="27.75" customHeight="1" x14ac:dyDescent="0.45">
      <c r="A118" s="192"/>
      <c r="B118" s="91" t="s">
        <v>4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93">
        <f>IF(COUNT(C118:I118)=0,+(COUNTIF(C118:I118,"作業"))+(COUNTIF(C118:I118,"休日")),"")</f>
        <v>0</v>
      </c>
      <c r="AF118" s="94">
        <f>IF(+COUNT(C118:I118)=0,(COUNTIF(C118:I118,"休日")),"")</f>
        <v>0</v>
      </c>
      <c r="AG118" s="212">
        <f>IFERROR(IF(COUNTA(C118:I118)=0,0,IF(COUNTA(C118:I118)&lt;7,$F$152,IF(BM119&gt;0.284,$F$150,$F$151))),0)</f>
        <v>0</v>
      </c>
      <c r="AH118" s="117">
        <f>IF(COUNT(C119:I119)=0,+(COUNTIF(C119:I119,"作業"))+(COUNTIF(C119:I119,"休日")),"")</f>
        <v>0</v>
      </c>
      <c r="AI118" s="94">
        <f>IF(COUNT(C119:I119)=0,(COUNTIF(C119:I119,"休日")),"")</f>
        <v>0</v>
      </c>
      <c r="AJ118" s="169">
        <f>IFERROR(IF(COUNTA(C119:I119)=0,0,IF(COUNTA(C119:I119)&lt;7,$F$152,IF(BN119&gt;0.284,$F$148,$F$149))),0)</f>
        <v>0</v>
      </c>
      <c r="AK118" s="93">
        <f>IF(COUNT(J118:P118)=0,+(COUNTIF(J118:P118,"作業"))+(COUNTIF(J118:P118,"休日")),"")</f>
        <v>0</v>
      </c>
      <c r="AL118" s="94">
        <f>IF(+COUNT(J118:P118)=0,(COUNTIF(J118:P118,"休日")),"")</f>
        <v>0</v>
      </c>
      <c r="AM118" s="186">
        <f>IFERROR(IF(COUNTA(J118:P118)=0,0,IF(COUNTA(J118:P118)&lt;7,$F$152,IF(BO119&gt;0.284,$F$150,$F$151))),0)</f>
        <v>0</v>
      </c>
      <c r="AN118" s="95">
        <f>IF(COUNT(J119:P119)=0,+(COUNTIF(J119:P119,"作業"))+(COUNTIF(J119:P119,"休日")),"")</f>
        <v>0</v>
      </c>
      <c r="AO118" s="94">
        <f>IF(COUNT(J119:P119)=0,(COUNTIF(J119:P119,"休日")),"")</f>
        <v>0</v>
      </c>
      <c r="AP118" s="169">
        <f>IFERROR(IF(COUNTA(J119:P119)=0,0,IF(COUNTA(J119:P119)&lt;7,$F$152,IF(BP119&gt;0.284,$F$148,$F$149))),0)</f>
        <v>0</v>
      </c>
      <c r="AQ118" s="93">
        <f>IF(COUNT(Q118:W118)=0,+(COUNTIF(Q118:W118,"作業"))+(COUNTIF(Q118:W118,"休日")),"")</f>
        <v>0</v>
      </c>
      <c r="AR118" s="94">
        <f>IF(+COUNT(Q118:W118)=0,(COUNTIF(Q118:W118,"休日")),"")</f>
        <v>0</v>
      </c>
      <c r="AS118" s="212">
        <f>IFERROR(IF(COUNTA(Q118:W118)=0,0,IF(COUNTA(Q118:W118)&lt;7,$F$152,IF(BQ119&gt;0.284,$F$150,$F$151))),0)</f>
        <v>0</v>
      </c>
      <c r="AT118" s="117">
        <f>IF(COUNT(Q119:W119)=0,+(COUNTIF(Q119:W119,"作業"))+(COUNTIF(Q119:W119,"休日")),"")</f>
        <v>0</v>
      </c>
      <c r="AU118" s="94">
        <f>IF(COUNT(Q119:W119)=0,(COUNTIF(Q119:W119,"休日")),"")</f>
        <v>0</v>
      </c>
      <c r="AV118" s="169">
        <f>IFERROR(IF(COUNTA(Q119:W119)=0,0,IF(COUNTA(Q119:W119)&lt;7,$F$152,IF(BR119&gt;0.284,$F$148,$F$149))),0)</f>
        <v>0</v>
      </c>
      <c r="AW118" s="93">
        <f>IF(COUNT(X118:AD118)=0,+(COUNTIF(X118:AD118,"作業"))+(COUNTIF(X118:AD118,"休日")),"")</f>
        <v>0</v>
      </c>
      <c r="AX118" s="94">
        <f>IF(+COUNT(X118:AD118)=0,(COUNTIF(X118:AD118,"休日")),"")</f>
        <v>0</v>
      </c>
      <c r="AY118" s="186">
        <f>IFERROR(IF(COUNTA(X118:AD118)=0,0,IF(COUNTA(X118:AD118)&lt;7,$F$152,IF(BS119&gt;0.284,$F$150,$F$151))),0)</f>
        <v>0</v>
      </c>
      <c r="AZ118" s="95">
        <f>IF(COUNT(X119:AD119)=0,+(COUNTIF(X119:AD119,"作業"))+(COUNTIF(X119:AD119,"休日")),"")</f>
        <v>0</v>
      </c>
      <c r="BA118" s="94">
        <f>IF(COUNT(X119:AD119)=0,(COUNTIF(X119:AD119,"休日")),"")</f>
        <v>0</v>
      </c>
      <c r="BB118" s="212">
        <f>IFERROR(IF(COUNTA(X119:AD119)=0,0,IF(COUNTA(X119:AD119)&lt;7,$F$152,IF(BT119&gt;0.284,$F$148,$F$149))),0)</f>
        <v>0</v>
      </c>
      <c r="BC118" s="131">
        <f>IF(COUNT(C118:AD118)=0,+(COUNTIF(C118:AD118,"作業"))+(COUNTIF(C118:AD118,"休日")),"")</f>
        <v>0</v>
      </c>
      <c r="BD118" s="94">
        <f>IF(+COUNT(C118:AD118)=0,(COUNTIF(C118:AD118,"休日")),"")</f>
        <v>0</v>
      </c>
      <c r="BE118" s="186">
        <f>IFERROR(IF(COUNTA(C118:AD118)=0,0,IF(COUNTA(C118:AD118)&lt;28,$F$152,IF(BU119&gt;0.284,$F$150,$F$151))),0)</f>
        <v>0</v>
      </c>
      <c r="BF118" s="95">
        <f>IF(COUNT(C119:AD119)=0,+(COUNTIF(C119:AD119,"作業"))+(COUNTIF(C119:AD119,"休日")),"")</f>
        <v>0</v>
      </c>
      <c r="BG118" s="94">
        <f>IF(COUNT(C119:AD119)=0,(COUNTIF(C119:AD119,"休日")),"")</f>
        <v>0</v>
      </c>
      <c r="BH118" s="246">
        <f>IFERROR(IF(COUNTA(C119:AD119)=0,0,IF(COUNTA(C119:AD119)&lt;28,$F$152,IF(BV119&gt;0.284,$F$148,$F$149))),0)</f>
        <v>0</v>
      </c>
      <c r="BI118" s="115"/>
      <c r="BJ118" s="115"/>
      <c r="BL118" s="37"/>
      <c r="BM118" s="31"/>
      <c r="BN118" s="31"/>
      <c r="BY118" s="36">
        <f>IFERROR(VLOOKUP(BY194,DAY!$A$2:$E$744,5,0),0)</f>
        <v>0</v>
      </c>
    </row>
    <row r="119" spans="1:77" ht="27.75" customHeight="1" thickBot="1" x14ac:dyDescent="0.5">
      <c r="A119" s="193"/>
      <c r="B119" s="92" t="s">
        <v>5</v>
      </c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71">
        <f>IFERROR(BM119,0)</f>
        <v>0</v>
      </c>
      <c r="AF119" s="168"/>
      <c r="AG119" s="213"/>
      <c r="AH119" s="167">
        <f>IFERROR(BN119,0)</f>
        <v>0</v>
      </c>
      <c r="AI119" s="168"/>
      <c r="AJ119" s="170"/>
      <c r="AK119" s="171">
        <f>IFERROR(BO119,0)</f>
        <v>0</v>
      </c>
      <c r="AL119" s="168"/>
      <c r="AM119" s="187"/>
      <c r="AN119" s="188">
        <f>IFERROR(BP119,0)</f>
        <v>0</v>
      </c>
      <c r="AO119" s="168"/>
      <c r="AP119" s="170"/>
      <c r="AQ119" s="171">
        <f>IFERROR(BQ119,0)</f>
        <v>0</v>
      </c>
      <c r="AR119" s="168"/>
      <c r="AS119" s="213"/>
      <c r="AT119" s="167">
        <f>IFERROR(BR119,0)</f>
        <v>0</v>
      </c>
      <c r="AU119" s="168"/>
      <c r="AV119" s="170"/>
      <c r="AW119" s="171">
        <f>IFERROR(BS119,0)</f>
        <v>0</v>
      </c>
      <c r="AX119" s="168"/>
      <c r="AY119" s="187"/>
      <c r="AZ119" s="188">
        <f>IFERROR(BT119,0)</f>
        <v>0</v>
      </c>
      <c r="BA119" s="168"/>
      <c r="BB119" s="213"/>
      <c r="BC119" s="248">
        <f>IFERROR(BU119,0)</f>
        <v>0</v>
      </c>
      <c r="BD119" s="168"/>
      <c r="BE119" s="187"/>
      <c r="BF119" s="188">
        <f>IFERROR(BV119,0)</f>
        <v>0</v>
      </c>
      <c r="BG119" s="168"/>
      <c r="BH119" s="247"/>
      <c r="BI119" s="115"/>
      <c r="BJ119" s="115"/>
      <c r="BM119" s="42" t="e">
        <f>ROUND(AF118/AE118,3)</f>
        <v>#DIV/0!</v>
      </c>
      <c r="BN119" s="43" t="e">
        <f>ROUND(AI118/AH118,3)</f>
        <v>#DIV/0!</v>
      </c>
      <c r="BO119" s="42" t="e">
        <f>ROUND(AL118/AK118,3)</f>
        <v>#DIV/0!</v>
      </c>
      <c r="BP119" s="43" t="e">
        <f>ROUND(AO118/AN118,3)</f>
        <v>#DIV/0!</v>
      </c>
      <c r="BQ119" s="42" t="e">
        <f>ROUND(AR118/AQ118,3)</f>
        <v>#DIV/0!</v>
      </c>
      <c r="BR119" s="43" t="e">
        <f>ROUND(AU118/AT118,3)</f>
        <v>#DIV/0!</v>
      </c>
      <c r="BS119" s="42" t="e">
        <f>ROUND(AX118/AW118,3)</f>
        <v>#DIV/0!</v>
      </c>
      <c r="BT119" s="43" t="e">
        <f>ROUND(BA118/AZ118,3)</f>
        <v>#DIV/0!</v>
      </c>
      <c r="BU119" s="42" t="e">
        <f>ROUND(BD118/BC118,3)</f>
        <v>#DIV/0!</v>
      </c>
      <c r="BV119" s="43" t="e">
        <f>ROUND(BG118/BF118,3)</f>
        <v>#DIV/0!</v>
      </c>
      <c r="BY119" s="40">
        <f>IFERROR(VLOOKUP(BY194,DAY!$A$2:$E$744,6,0),0)</f>
        <v>0</v>
      </c>
    </row>
    <row r="120" spans="1:77" ht="27.75" customHeight="1" thickBot="1" x14ac:dyDescent="0.5">
      <c r="A120" s="191" t="s">
        <v>69</v>
      </c>
      <c r="B120" s="30" t="s">
        <v>0</v>
      </c>
      <c r="C120" s="74">
        <f>IFERROR(VLOOKUP(C179,DAY!$A$2:$E$3000,2,0),0)</f>
        <v>10</v>
      </c>
      <c r="D120" s="74">
        <f>IFERROR(VLOOKUP(D179,DAY!$A$2:$E$3000,2,0),0)</f>
        <v>10</v>
      </c>
      <c r="E120" s="74">
        <f>IFERROR(VLOOKUP(E179,DAY!$A$2:$E$3000,2,0),0)</f>
        <v>10</v>
      </c>
      <c r="F120" s="74">
        <f>IFERROR(VLOOKUP(F179,DAY!$A$2:$E$3000,2,0),0)</f>
        <v>10</v>
      </c>
      <c r="G120" s="74">
        <f>IFERROR(VLOOKUP(G179,DAY!$A$2:$E$3000,2,0),0)</f>
        <v>10</v>
      </c>
      <c r="H120" s="74">
        <f>IFERROR(VLOOKUP(H179,DAY!$A$2:$E$3000,2,0),0)</f>
        <v>10</v>
      </c>
      <c r="I120" s="74">
        <f>IFERROR(VLOOKUP(I179,DAY!$A$2:$E$3000,2,0),0)</f>
        <v>10</v>
      </c>
      <c r="J120" s="74">
        <f>IFERROR(VLOOKUP(J179,DAY!$A$2:$E$3000,2,0),0)</f>
        <v>10</v>
      </c>
      <c r="K120" s="74">
        <f>IFERROR(VLOOKUP(K179,DAY!$A$2:$E$3000,2,0),0)</f>
        <v>10</v>
      </c>
      <c r="L120" s="74">
        <f>IFERROR(VLOOKUP(L179,DAY!$A$2:$E$3000,2,0),0)</f>
        <v>10</v>
      </c>
      <c r="M120" s="74">
        <f>IFERROR(VLOOKUP(M179,DAY!$A$2:$E$3000,2,0),0)</f>
        <v>10</v>
      </c>
      <c r="N120" s="74">
        <f>IFERROR(VLOOKUP(N179,DAY!$A$2:$E$3000,2,0),0)</f>
        <v>10</v>
      </c>
      <c r="O120" s="74">
        <f>IFERROR(VLOOKUP(O179,DAY!$A$2:$E$3000,2,0),0)</f>
        <v>11</v>
      </c>
      <c r="P120" s="74">
        <f>IFERROR(VLOOKUP(P179,DAY!$A$2:$E$3000,2,0),0)</f>
        <v>11</v>
      </c>
      <c r="Q120" s="74">
        <f>IFERROR(VLOOKUP(Q179,DAY!$A$2:$E$3000,2,0),0)</f>
        <v>11</v>
      </c>
      <c r="R120" s="74">
        <f>IFERROR(VLOOKUP(R179,DAY!$A$2:$E$3000,2,0),0)</f>
        <v>11</v>
      </c>
      <c r="S120" s="74">
        <f>IFERROR(VLOOKUP(S179,DAY!$A$2:$E$3000,2,0),0)</f>
        <v>11</v>
      </c>
      <c r="T120" s="74">
        <f>IFERROR(VLOOKUP(T179,DAY!$A$2:$E$3000,2,0),0)</f>
        <v>11</v>
      </c>
      <c r="U120" s="74">
        <f>IFERROR(VLOOKUP(U179,DAY!$A$2:$E$3000,2,0),0)</f>
        <v>11</v>
      </c>
      <c r="V120" s="74">
        <f>IFERROR(VLOOKUP(V179,DAY!$A$2:$E$3000,2,0),0)</f>
        <v>11</v>
      </c>
      <c r="W120" s="74">
        <f>IFERROR(VLOOKUP(W179,DAY!$A$2:$E$3000,2,0),0)</f>
        <v>11</v>
      </c>
      <c r="X120" s="74">
        <f>IFERROR(VLOOKUP(X179,DAY!$A$2:$E$3000,2,0),0)</f>
        <v>11</v>
      </c>
      <c r="Y120" s="74">
        <f>IFERROR(VLOOKUP(Y179,DAY!$A$2:$E$3000,2,0),0)</f>
        <v>11</v>
      </c>
      <c r="Z120" s="74">
        <f>IFERROR(VLOOKUP(Z179,DAY!$A$2:$E$3000,2,0),0)</f>
        <v>11</v>
      </c>
      <c r="AA120" s="74">
        <f>IFERROR(VLOOKUP(AA179,DAY!$A$2:$E$3000,2,0),0)</f>
        <v>11</v>
      </c>
      <c r="AB120" s="74">
        <f>IFERROR(VLOOKUP(AB179,DAY!$A$2:$E$3000,2,0),0)</f>
        <v>11</v>
      </c>
      <c r="AC120" s="74">
        <f>IFERROR(VLOOKUP(AC179,DAY!$A$2:$E$3000,2,0),0)</f>
        <v>11</v>
      </c>
      <c r="AD120" s="74">
        <f>IFERROR(VLOOKUP(AD179,DAY!$A$2:$E$3000,2,0),0)</f>
        <v>11</v>
      </c>
      <c r="AE120" s="214" t="s">
        <v>11</v>
      </c>
      <c r="AF120" s="216" t="s">
        <v>12</v>
      </c>
      <c r="AG120" s="218" t="s">
        <v>74</v>
      </c>
      <c r="AH120" s="219" t="s">
        <v>11</v>
      </c>
      <c r="AI120" s="216" t="s">
        <v>13</v>
      </c>
      <c r="AJ120" s="226" t="s">
        <v>74</v>
      </c>
      <c r="AK120" s="214" t="s">
        <v>11</v>
      </c>
      <c r="AL120" s="216" t="s">
        <v>12</v>
      </c>
      <c r="AM120" s="227" t="s">
        <v>74</v>
      </c>
      <c r="AN120" s="228" t="s">
        <v>11</v>
      </c>
      <c r="AO120" s="216" t="s">
        <v>13</v>
      </c>
      <c r="AP120" s="226" t="s">
        <v>74</v>
      </c>
      <c r="AQ120" s="214" t="s">
        <v>11</v>
      </c>
      <c r="AR120" s="216" t="s">
        <v>12</v>
      </c>
      <c r="AS120" s="218" t="s">
        <v>74</v>
      </c>
      <c r="AT120" s="219" t="s">
        <v>11</v>
      </c>
      <c r="AU120" s="216" t="s">
        <v>13</v>
      </c>
      <c r="AV120" s="226" t="s">
        <v>74</v>
      </c>
      <c r="AW120" s="214" t="s">
        <v>11</v>
      </c>
      <c r="AX120" s="216" t="s">
        <v>12</v>
      </c>
      <c r="AY120" s="227" t="s">
        <v>74</v>
      </c>
      <c r="AZ120" s="228" t="s">
        <v>11</v>
      </c>
      <c r="BA120" s="216" t="s">
        <v>13</v>
      </c>
      <c r="BB120" s="218" t="s">
        <v>74</v>
      </c>
      <c r="BC120" s="269" t="s">
        <v>11</v>
      </c>
      <c r="BD120" s="216" t="s">
        <v>12</v>
      </c>
      <c r="BE120" s="227" t="s">
        <v>74</v>
      </c>
      <c r="BF120" s="228" t="s">
        <v>11</v>
      </c>
      <c r="BG120" s="216" t="s">
        <v>13</v>
      </c>
      <c r="BH120" s="271" t="s">
        <v>74</v>
      </c>
      <c r="BI120" s="115"/>
      <c r="BJ120" s="115"/>
      <c r="BK120" s="37"/>
      <c r="BM120" s="31"/>
      <c r="BN120" s="31"/>
      <c r="BY120" s="41">
        <f>IFERROR(VLOOKUP(BY194,DAY!$A$2:$E$744,7,0),0)</f>
        <v>0</v>
      </c>
    </row>
    <row r="121" spans="1:77" ht="27.75" customHeight="1" x14ac:dyDescent="0.45">
      <c r="A121" s="192"/>
      <c r="B121" s="32" t="s">
        <v>1</v>
      </c>
      <c r="C121" s="75">
        <f>IFERROR(VLOOKUP(C179,DAY!$A$2:$E$3000,3,0),0)</f>
        <v>20</v>
      </c>
      <c r="D121" s="75">
        <f>IFERROR(VLOOKUP(D179,DAY!$A$2:$E$3000,3,0),0)</f>
        <v>21</v>
      </c>
      <c r="E121" s="75">
        <f>IFERROR(VLOOKUP(E179,DAY!$A$2:$E$3000,3,0),0)</f>
        <v>22</v>
      </c>
      <c r="F121" s="75">
        <f>IFERROR(VLOOKUP(F179,DAY!$A$2:$E$3000,3,0),0)</f>
        <v>23</v>
      </c>
      <c r="G121" s="75">
        <f>IFERROR(VLOOKUP(G179,DAY!$A$2:$E$3000,3,0),0)</f>
        <v>24</v>
      </c>
      <c r="H121" s="75">
        <f>IFERROR(VLOOKUP(H179,DAY!$A$2:$E$3000,3,0),0)</f>
        <v>25</v>
      </c>
      <c r="I121" s="75">
        <f>IFERROR(VLOOKUP(I179,DAY!$A$2:$E$3000,3,0),0)</f>
        <v>26</v>
      </c>
      <c r="J121" s="75">
        <f>IFERROR(VLOOKUP(J179,DAY!$A$2:$E$3000,3,0),0)</f>
        <v>27</v>
      </c>
      <c r="K121" s="75">
        <f>IFERROR(VLOOKUP(K179,DAY!$A$2:$E$3000,3,0),0)</f>
        <v>28</v>
      </c>
      <c r="L121" s="75">
        <f>IFERROR(VLOOKUP(L179,DAY!$A$2:$E$3000,3,0),0)</f>
        <v>29</v>
      </c>
      <c r="M121" s="75">
        <f>IFERROR(VLOOKUP(M179,DAY!$A$2:$E$3000,3,0),0)</f>
        <v>30</v>
      </c>
      <c r="N121" s="75">
        <f>IFERROR(VLOOKUP(N179,DAY!$A$2:$E$3000,3,0),0)</f>
        <v>31</v>
      </c>
      <c r="O121" s="75">
        <f>IFERROR(VLOOKUP(O179,DAY!$A$2:$E$3000,3,0),0)</f>
        <v>1</v>
      </c>
      <c r="P121" s="75">
        <f>IFERROR(VLOOKUP(P179,DAY!$A$2:$E$3000,3,0),0)</f>
        <v>2</v>
      </c>
      <c r="Q121" s="75">
        <f>IFERROR(VLOOKUP(Q179,DAY!$A$2:$E$3000,3,0),0)</f>
        <v>3</v>
      </c>
      <c r="R121" s="75">
        <f>IFERROR(VLOOKUP(R179,DAY!$A$2:$E$3000,3,0),0)</f>
        <v>4</v>
      </c>
      <c r="S121" s="75">
        <f>IFERROR(VLOOKUP(S179,DAY!$A$2:$E$3000,3,0),0)</f>
        <v>5</v>
      </c>
      <c r="T121" s="75">
        <f>IFERROR(VLOOKUP(T179,DAY!$A$2:$E$3000,3,0),0)</f>
        <v>6</v>
      </c>
      <c r="U121" s="75">
        <f>IFERROR(VLOOKUP(U179,DAY!$A$2:$E$3000,3,0),0)</f>
        <v>7</v>
      </c>
      <c r="V121" s="75">
        <f>IFERROR(VLOOKUP(V179,DAY!$A$2:$E$3000,3,0),0)</f>
        <v>8</v>
      </c>
      <c r="W121" s="75">
        <f>IFERROR(VLOOKUP(W179,DAY!$A$2:$E$3000,3,0),0)</f>
        <v>9</v>
      </c>
      <c r="X121" s="75">
        <f>IFERROR(VLOOKUP(X179,DAY!$A$2:$E$3000,3,0),0)</f>
        <v>10</v>
      </c>
      <c r="Y121" s="75">
        <f>IFERROR(VLOOKUP(Y179,DAY!$A$2:$E$3000,3,0),0)</f>
        <v>11</v>
      </c>
      <c r="Z121" s="75">
        <f>IFERROR(VLOOKUP(Z179,DAY!$A$2:$E$3000,3,0),0)</f>
        <v>12</v>
      </c>
      <c r="AA121" s="75">
        <f>IFERROR(VLOOKUP(AA179,DAY!$A$2:$E$3000,3,0),0)</f>
        <v>13</v>
      </c>
      <c r="AB121" s="75">
        <f>IFERROR(VLOOKUP(AB179,DAY!$A$2:$E$3000,3,0),0)</f>
        <v>14</v>
      </c>
      <c r="AC121" s="75">
        <f>IFERROR(VLOOKUP(AC179,DAY!$A$2:$E$3000,3,0),0)</f>
        <v>15</v>
      </c>
      <c r="AD121" s="76">
        <f>IFERROR(VLOOKUP(AD179,DAY!$A$2:$E$3000,3,0),0)</f>
        <v>16</v>
      </c>
      <c r="AE121" s="215"/>
      <c r="AF121" s="217"/>
      <c r="AG121" s="180"/>
      <c r="AH121" s="220"/>
      <c r="AI121" s="217"/>
      <c r="AJ121" s="184"/>
      <c r="AK121" s="215"/>
      <c r="AL121" s="217"/>
      <c r="AM121" s="176"/>
      <c r="AN121" s="229"/>
      <c r="AO121" s="217"/>
      <c r="AP121" s="184"/>
      <c r="AQ121" s="215"/>
      <c r="AR121" s="217"/>
      <c r="AS121" s="180"/>
      <c r="AT121" s="220"/>
      <c r="AU121" s="217"/>
      <c r="AV121" s="184"/>
      <c r="AW121" s="215"/>
      <c r="AX121" s="217"/>
      <c r="AY121" s="176"/>
      <c r="AZ121" s="229"/>
      <c r="BA121" s="217"/>
      <c r="BB121" s="180"/>
      <c r="BC121" s="270"/>
      <c r="BD121" s="217"/>
      <c r="BE121" s="176"/>
      <c r="BF121" s="229"/>
      <c r="BG121" s="217"/>
      <c r="BH121" s="251"/>
      <c r="BI121" s="115"/>
      <c r="BJ121" s="115"/>
      <c r="BM121" s="31"/>
      <c r="BN121" s="31"/>
      <c r="BY121" s="89">
        <f>IFERROR(VLOOKUP(BY200,DAY!$A$2:$E$744,2,0),0)</f>
        <v>0</v>
      </c>
    </row>
    <row r="122" spans="1:77" ht="27.75" customHeight="1" x14ac:dyDescent="0.45">
      <c r="A122" s="192"/>
      <c r="B122" s="35" t="s">
        <v>2</v>
      </c>
      <c r="C122" s="77" t="str">
        <f>IFERROR(VLOOKUP(C179,DAY!$A$2:$E$3000,4,0),0)</f>
        <v>火</v>
      </c>
      <c r="D122" s="77" t="str">
        <f>IFERROR(VLOOKUP(D179,DAY!$A$2:$E$3000,4,0),0)</f>
        <v>水</v>
      </c>
      <c r="E122" s="77" t="str">
        <f>IFERROR(VLOOKUP(E179,DAY!$A$2:$E$3000,4,0),0)</f>
        <v>木</v>
      </c>
      <c r="F122" s="77" t="str">
        <f>IFERROR(VLOOKUP(F179,DAY!$A$2:$E$3000,4,0),0)</f>
        <v>金</v>
      </c>
      <c r="G122" s="77" t="str">
        <f>IFERROR(VLOOKUP(G179,DAY!$A$2:$E$3000,4,0),0)</f>
        <v>土</v>
      </c>
      <c r="H122" s="77" t="str">
        <f>IFERROR(VLOOKUP(H179,DAY!$A$2:$E$3000,4,0),0)</f>
        <v>日</v>
      </c>
      <c r="I122" s="77" t="str">
        <f>IFERROR(VLOOKUP(I179,DAY!$A$2:$E$3000,4,0),0)</f>
        <v>月</v>
      </c>
      <c r="J122" s="77" t="str">
        <f>IFERROR(VLOOKUP(J179,DAY!$A$2:$E$3000,4,0),0)</f>
        <v>火</v>
      </c>
      <c r="K122" s="77" t="str">
        <f>IFERROR(VLOOKUP(K179,DAY!$A$2:$E$3000,4,0),0)</f>
        <v>水</v>
      </c>
      <c r="L122" s="77" t="str">
        <f>IFERROR(VLOOKUP(L179,DAY!$A$2:$E$3000,4,0),0)</f>
        <v>木</v>
      </c>
      <c r="M122" s="77" t="str">
        <f>IFERROR(VLOOKUP(M179,DAY!$A$2:$E$3000,4,0),0)</f>
        <v>金</v>
      </c>
      <c r="N122" s="77" t="str">
        <f>IFERROR(VLOOKUP(N179,DAY!$A$2:$E$3000,4,0),0)</f>
        <v>土</v>
      </c>
      <c r="O122" s="77" t="str">
        <f>IFERROR(VLOOKUP(O179,DAY!$A$2:$E$3000,4,0),0)</f>
        <v>日</v>
      </c>
      <c r="P122" s="77" t="str">
        <f>IFERROR(VLOOKUP(P179,DAY!$A$2:$E$3000,4,0),0)</f>
        <v>月</v>
      </c>
      <c r="Q122" s="77" t="str">
        <f>IFERROR(VLOOKUP(Q179,DAY!$A$2:$E$3000,4,0),0)</f>
        <v>火</v>
      </c>
      <c r="R122" s="77" t="str">
        <f>IFERROR(VLOOKUP(R179,DAY!$A$2:$E$3000,4,0),0)</f>
        <v>水</v>
      </c>
      <c r="S122" s="77" t="str">
        <f>IFERROR(VLOOKUP(S179,DAY!$A$2:$E$3000,4,0),0)</f>
        <v>木</v>
      </c>
      <c r="T122" s="77" t="str">
        <f>IFERROR(VLOOKUP(T179,DAY!$A$2:$E$3000,4,0),0)</f>
        <v>金</v>
      </c>
      <c r="U122" s="77" t="str">
        <f>IFERROR(VLOOKUP(U179,DAY!$A$2:$E$3000,4,0),0)</f>
        <v>土</v>
      </c>
      <c r="V122" s="77" t="str">
        <f>IFERROR(VLOOKUP(V179,DAY!$A$2:$E$3000,4,0),0)</f>
        <v>日</v>
      </c>
      <c r="W122" s="77" t="str">
        <f>IFERROR(VLOOKUP(W179,DAY!$A$2:$E$3000,4,0),0)</f>
        <v>月</v>
      </c>
      <c r="X122" s="77" t="str">
        <f>IFERROR(VLOOKUP(X179,DAY!$A$2:$E$3000,4,0),0)</f>
        <v>火</v>
      </c>
      <c r="Y122" s="77" t="str">
        <f>IFERROR(VLOOKUP(Y179,DAY!$A$2:$E$3000,4,0),0)</f>
        <v>水</v>
      </c>
      <c r="Z122" s="77" t="str">
        <f>IFERROR(VLOOKUP(Z179,DAY!$A$2:$E$3000,4,0),0)</f>
        <v>木</v>
      </c>
      <c r="AA122" s="77" t="str">
        <f>IFERROR(VLOOKUP(AA179,DAY!$A$2:$E$3000,4,0),0)</f>
        <v>金</v>
      </c>
      <c r="AB122" s="77" t="str">
        <f>IFERROR(VLOOKUP(AB179,DAY!$A$2:$E$3000,4,0),0)</f>
        <v>土</v>
      </c>
      <c r="AC122" s="77" t="str">
        <f>IFERROR(VLOOKUP(AC179,DAY!$A$2:$E$3000,4,0),0)</f>
        <v>日</v>
      </c>
      <c r="AD122" s="77" t="str">
        <f>IFERROR(VLOOKUP(AD179,DAY!$A$2:$E$3000,4,0),0)</f>
        <v>月</v>
      </c>
      <c r="AE122" s="215"/>
      <c r="AF122" s="217"/>
      <c r="AG122" s="180"/>
      <c r="AH122" s="220"/>
      <c r="AI122" s="217"/>
      <c r="AJ122" s="184"/>
      <c r="AK122" s="215"/>
      <c r="AL122" s="217"/>
      <c r="AM122" s="176"/>
      <c r="AN122" s="229"/>
      <c r="AO122" s="217"/>
      <c r="AP122" s="184"/>
      <c r="AQ122" s="215"/>
      <c r="AR122" s="217"/>
      <c r="AS122" s="180"/>
      <c r="AT122" s="220"/>
      <c r="AU122" s="217"/>
      <c r="AV122" s="184"/>
      <c r="AW122" s="215"/>
      <c r="AX122" s="217"/>
      <c r="AY122" s="176"/>
      <c r="AZ122" s="229"/>
      <c r="BA122" s="217"/>
      <c r="BB122" s="180"/>
      <c r="BC122" s="270"/>
      <c r="BD122" s="217"/>
      <c r="BE122" s="176"/>
      <c r="BF122" s="229"/>
      <c r="BG122" s="217"/>
      <c r="BH122" s="251"/>
      <c r="BI122" s="115"/>
      <c r="BJ122" s="115"/>
      <c r="BM122" s="31"/>
      <c r="BN122" s="31"/>
      <c r="BY122" s="34">
        <f>IFERROR(VLOOKUP(BY200,DAY!$A$2:$E$744,3,0),0)</f>
        <v>0</v>
      </c>
    </row>
    <row r="123" spans="1:77" ht="89.25" customHeight="1" x14ac:dyDescent="0.45">
      <c r="A123" s="192"/>
      <c r="B123" s="36" t="s">
        <v>3</v>
      </c>
      <c r="C123" s="78" t="str">
        <f>IFERROR(VLOOKUP(C179,DAY!$A$2:$E$3000,5,0),0)</f>
        <v/>
      </c>
      <c r="D123" s="78" t="str">
        <f>IFERROR(VLOOKUP(D179,DAY!$A$2:$E$3000,5,0),0)</f>
        <v/>
      </c>
      <c r="E123" s="78" t="str">
        <f>IFERROR(VLOOKUP(E179,DAY!$A$2:$E$3000,5,0),0)</f>
        <v/>
      </c>
      <c r="F123" s="78" t="str">
        <f>IFERROR(VLOOKUP(F179,DAY!$A$2:$E$3000,5,0),0)</f>
        <v/>
      </c>
      <c r="G123" s="78" t="str">
        <f>IFERROR(VLOOKUP(G179,DAY!$A$2:$E$3000,5,0),0)</f>
        <v/>
      </c>
      <c r="H123" s="78" t="str">
        <f>IFERROR(VLOOKUP(H179,DAY!$A$2:$E$3000,5,0),0)</f>
        <v/>
      </c>
      <c r="I123" s="78" t="str">
        <f>IFERROR(VLOOKUP(I179,DAY!$A$2:$E$3000,5,0),0)</f>
        <v/>
      </c>
      <c r="J123" s="78" t="str">
        <f>IFERROR(VLOOKUP(J179,DAY!$A$2:$E$3000,5,0),0)</f>
        <v/>
      </c>
      <c r="K123" s="78" t="str">
        <f>IFERROR(VLOOKUP(K179,DAY!$A$2:$E$3000,5,0),0)</f>
        <v/>
      </c>
      <c r="L123" s="78" t="str">
        <f>IFERROR(VLOOKUP(L179,DAY!$A$2:$E$3000,5,0),0)</f>
        <v/>
      </c>
      <c r="M123" s="78" t="str">
        <f>IFERROR(VLOOKUP(M179,DAY!$A$2:$E$3000,5,0),0)</f>
        <v/>
      </c>
      <c r="N123" s="78" t="str">
        <f>IFERROR(VLOOKUP(N179,DAY!$A$2:$E$3000,5,0),0)</f>
        <v/>
      </c>
      <c r="O123" s="78" t="str">
        <f>IFERROR(VLOOKUP(O179,DAY!$A$2:$E$3000,5,0),0)</f>
        <v/>
      </c>
      <c r="P123" s="78" t="str">
        <f>IFERROR(VLOOKUP(P179,DAY!$A$2:$E$3000,5,0),0)</f>
        <v/>
      </c>
      <c r="Q123" s="78" t="str">
        <f>IFERROR(VLOOKUP(Q179,DAY!$A$2:$E$3000,5,0),0)</f>
        <v>文化の日</v>
      </c>
      <c r="R123" s="78" t="str">
        <f>IFERROR(VLOOKUP(R179,DAY!$A$2:$E$3000,5,0),0)</f>
        <v/>
      </c>
      <c r="S123" s="78" t="str">
        <f>IFERROR(VLOOKUP(S179,DAY!$A$2:$E$3000,5,0),0)</f>
        <v/>
      </c>
      <c r="T123" s="78" t="str">
        <f>IFERROR(VLOOKUP(T179,DAY!$A$2:$E$3000,5,0),0)</f>
        <v/>
      </c>
      <c r="U123" s="78" t="str">
        <f>IFERROR(VLOOKUP(U179,DAY!$A$2:$E$3000,5,0),0)</f>
        <v/>
      </c>
      <c r="V123" s="78" t="str">
        <f>IFERROR(VLOOKUP(V179,DAY!$A$2:$E$3000,5,0),0)</f>
        <v/>
      </c>
      <c r="W123" s="78" t="str">
        <f>IFERROR(VLOOKUP(W179,DAY!$A$2:$E$3000,5,0),0)</f>
        <v/>
      </c>
      <c r="X123" s="78" t="str">
        <f>IFERROR(VLOOKUP(X179,DAY!$A$2:$E$3000,5,0),0)</f>
        <v/>
      </c>
      <c r="Y123" s="78" t="str">
        <f>IFERROR(VLOOKUP(Y179,DAY!$A$2:$E$3000,5,0),0)</f>
        <v/>
      </c>
      <c r="Z123" s="78" t="str">
        <f>IFERROR(VLOOKUP(Z179,DAY!$A$2:$E$3000,5,0),0)</f>
        <v/>
      </c>
      <c r="AA123" s="78" t="str">
        <f>IFERROR(VLOOKUP(AA179,DAY!$A$2:$E$3000,5,0),0)</f>
        <v/>
      </c>
      <c r="AB123" s="78" t="str">
        <f>IFERROR(VLOOKUP(AB179,DAY!$A$2:$E$3000,5,0),0)</f>
        <v/>
      </c>
      <c r="AC123" s="78" t="str">
        <f>IFERROR(VLOOKUP(AC179,DAY!$A$2:$E$3000,5,0),0)</f>
        <v/>
      </c>
      <c r="AD123" s="78" t="str">
        <f>IFERROR(VLOOKUP(AD179,DAY!$A$2:$E$3000,5,0),0)</f>
        <v/>
      </c>
      <c r="AE123" s="189"/>
      <c r="AF123" s="190"/>
      <c r="AG123" s="181"/>
      <c r="AH123" s="221"/>
      <c r="AI123" s="190"/>
      <c r="AJ123" s="185"/>
      <c r="AK123" s="189"/>
      <c r="AL123" s="190"/>
      <c r="AM123" s="177"/>
      <c r="AN123" s="230"/>
      <c r="AO123" s="190"/>
      <c r="AP123" s="185"/>
      <c r="AQ123" s="189"/>
      <c r="AR123" s="190"/>
      <c r="AS123" s="181"/>
      <c r="AT123" s="221"/>
      <c r="AU123" s="190"/>
      <c r="AV123" s="185"/>
      <c r="AW123" s="189"/>
      <c r="AX123" s="190"/>
      <c r="AY123" s="177"/>
      <c r="AZ123" s="230"/>
      <c r="BA123" s="190"/>
      <c r="BB123" s="181"/>
      <c r="BC123" s="249"/>
      <c r="BD123" s="190"/>
      <c r="BE123" s="177"/>
      <c r="BF123" s="230"/>
      <c r="BG123" s="190"/>
      <c r="BH123" s="252"/>
      <c r="BI123" s="115"/>
      <c r="BJ123" s="115"/>
      <c r="BM123" s="38"/>
      <c r="BN123" s="38"/>
      <c r="BY123" s="34">
        <f>IFERROR(VLOOKUP(BY200,DAY!$A$2:$E$744,4,0),0)</f>
        <v>0</v>
      </c>
    </row>
    <row r="124" spans="1:77" ht="27.75" customHeight="1" x14ac:dyDescent="0.45">
      <c r="A124" s="192"/>
      <c r="B124" s="91" t="s">
        <v>4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93">
        <f>IF(COUNT(C124:I124)=0,+(COUNTIF(C124:I124,"作業"))+(COUNTIF(C124:I124,"休日")),"")</f>
        <v>0</v>
      </c>
      <c r="AF124" s="94">
        <f>IF(+COUNT(C124:I124)=0,(COUNTIF(C124:I124,"休日")),"")</f>
        <v>0</v>
      </c>
      <c r="AG124" s="212">
        <f>IFERROR(IF(COUNTA(C124:I124)=0,0,IF(COUNTA(C124:I124)&lt;7,$F$152,IF(BM125&gt;0.284,$F$150,$F$151))),0)</f>
        <v>0</v>
      </c>
      <c r="AH124" s="117">
        <f>IF(COUNT(C125:I125)=0,+(COUNTIF(C125:I125,"作業"))+(COUNTIF(C125:I125,"休日")),"")</f>
        <v>0</v>
      </c>
      <c r="AI124" s="94">
        <f>IF(COUNT(C125:I125)=0,(COUNTIF(C125:I125,"休日")),"")</f>
        <v>0</v>
      </c>
      <c r="AJ124" s="169">
        <f>IFERROR(IF(COUNTA(C125:I125)=0,0,IF(COUNTA(C125:I125)&lt;7,$F$152,IF(BN125&gt;0.284,$F$148,$F$149))),0)</f>
        <v>0</v>
      </c>
      <c r="AK124" s="93">
        <f>IF(COUNT(J124:P124)=0,+(COUNTIF(J124:P124,"作業"))+(COUNTIF(J124:P124,"休日")),"")</f>
        <v>0</v>
      </c>
      <c r="AL124" s="94">
        <f>IF(+COUNT(J124:P124)=0,(COUNTIF(J124:P124,"休日")),"")</f>
        <v>0</v>
      </c>
      <c r="AM124" s="186">
        <f>IFERROR(IF(COUNTA(J124:P124)=0,0,IF(COUNTA(J124:P124)&lt;7,$F$152,IF(BO125&gt;0.284,$F$150,$F$151))),0)</f>
        <v>0</v>
      </c>
      <c r="AN124" s="95">
        <f>IF(COUNT(J125:P125)=0,+(COUNTIF(J125:P125,"作業"))+(COUNTIF(J125:P125,"休日")),"")</f>
        <v>0</v>
      </c>
      <c r="AO124" s="94">
        <f>IF(COUNT(J125:P125)=0,(COUNTIF(J125:P125,"休日")),"")</f>
        <v>0</v>
      </c>
      <c r="AP124" s="169">
        <f>IFERROR(IF(COUNTA(J125:P125)=0,0,IF(COUNTA(J125:P125)&lt;7,$F$152,IF(BP125&gt;0.284,$F$148,$F$149))),0)</f>
        <v>0</v>
      </c>
      <c r="AQ124" s="93">
        <f>IF(COUNT(Q124:W124)=0,+(COUNTIF(Q124:W124,"作業"))+(COUNTIF(Q124:W124,"休日")),"")</f>
        <v>0</v>
      </c>
      <c r="AR124" s="94">
        <f>IF(+COUNT(Q124:W124)=0,(COUNTIF(Q124:W124,"休日")),"")</f>
        <v>0</v>
      </c>
      <c r="AS124" s="212">
        <f>IFERROR(IF(COUNTA(Q124:W124)=0,0,IF(COUNTA(Q124:W124)&lt;7,$F$152,IF(BQ125&gt;0.284,$F$150,$F$151))),0)</f>
        <v>0</v>
      </c>
      <c r="AT124" s="117">
        <f>IF(COUNT(Q125:W125)=0,+(COUNTIF(Q125:W125,"作業"))+(COUNTIF(Q125:W125,"休日")),"")</f>
        <v>0</v>
      </c>
      <c r="AU124" s="94">
        <f>IF(COUNT(Q125:W125)=0,(COUNTIF(Q125:W125,"休日")),"")</f>
        <v>0</v>
      </c>
      <c r="AV124" s="169">
        <f>IFERROR(IF(COUNTA(Q125:W125)=0,0,IF(COUNTA(Q125:W125)&lt;7,$F$152,IF(BR125&gt;0.284,$F$148,$F$149))),0)</f>
        <v>0</v>
      </c>
      <c r="AW124" s="93">
        <f>IF(COUNT(X124:AD124)=0,+(COUNTIF(X124:AD124,"作業"))+(COUNTIF(X124:AD124,"休日")),"")</f>
        <v>0</v>
      </c>
      <c r="AX124" s="94">
        <f>IF(+COUNT(X124:AD124)=0,(COUNTIF(X124:AD124,"休日")),"")</f>
        <v>0</v>
      </c>
      <c r="AY124" s="186">
        <f>IFERROR(IF(COUNTA(X124:AD124)=0,0,IF(COUNTA(X124:AD124)&lt;7,$F$152,IF(BS125&gt;0.284,$F$150,$F$151))),0)</f>
        <v>0</v>
      </c>
      <c r="AZ124" s="95">
        <f>IF(COUNT(X125:AD125)=0,+(COUNTIF(X125:AD125,"作業"))+(COUNTIF(X125:AD125,"休日")),"")</f>
        <v>0</v>
      </c>
      <c r="BA124" s="94">
        <f>IF(COUNT(X125:AD125)=0,(COUNTIF(X125:AD125,"休日")),"")</f>
        <v>0</v>
      </c>
      <c r="BB124" s="212">
        <f>IFERROR(IF(COUNTA(X125:AD125)=0,0,IF(COUNTA(X125:AD125)&lt;7,$F$152,IF(BT125&gt;0.284,$F$148,$F$149))),0)</f>
        <v>0</v>
      </c>
      <c r="BC124" s="131">
        <f>IF(COUNT(C124:AD124)=0,+(COUNTIF(C124:AD124,"作業"))+(COUNTIF(C124:AD124,"休日")),"")</f>
        <v>0</v>
      </c>
      <c r="BD124" s="94">
        <f>IF(+COUNT(C124:AD124)=0,(COUNTIF(C124:AD124,"休日")),"")</f>
        <v>0</v>
      </c>
      <c r="BE124" s="186">
        <f>IFERROR(IF(COUNTA(C124:AD124)=0,0,IF(COUNTA(C124:AD124)&lt;28,$F$152,IF(BU125&gt;0.284,$F$150,$F$151))),0)</f>
        <v>0</v>
      </c>
      <c r="BF124" s="95">
        <f>IF(COUNT(C125:AD125)=0,+(COUNTIF(C125:AD125,"作業"))+(COUNTIF(C125:AD125,"休日")),"")</f>
        <v>0</v>
      </c>
      <c r="BG124" s="94">
        <f>IF(COUNT(C125:AD125)=0,(COUNTIF(C125:AD125,"休日")),"")</f>
        <v>0</v>
      </c>
      <c r="BH124" s="246">
        <f>IFERROR(IF(COUNTA(C125:AD125)=0,0,IF(COUNTA(C125:AD125)&lt;28,$F$152,IF(BV125&gt;0.284,$F$148,$F$149))),0)</f>
        <v>0</v>
      </c>
      <c r="BI124" s="115"/>
      <c r="BJ124" s="115"/>
      <c r="BL124" s="37"/>
      <c r="BM124" s="31"/>
      <c r="BN124" s="31"/>
      <c r="BY124" s="36">
        <f>IFERROR(VLOOKUP(BY200,DAY!$A$2:$E$744,5,0),0)</f>
        <v>0</v>
      </c>
    </row>
    <row r="125" spans="1:77" ht="27.75" customHeight="1" thickBot="1" x14ac:dyDescent="0.5">
      <c r="A125" s="193"/>
      <c r="B125" s="92" t="s">
        <v>5</v>
      </c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71">
        <f>IFERROR(BM125,0)</f>
        <v>0</v>
      </c>
      <c r="AF125" s="168"/>
      <c r="AG125" s="213"/>
      <c r="AH125" s="167">
        <f>IFERROR(BN125,0)</f>
        <v>0</v>
      </c>
      <c r="AI125" s="168"/>
      <c r="AJ125" s="170"/>
      <c r="AK125" s="171">
        <f>IFERROR(BO125,0)</f>
        <v>0</v>
      </c>
      <c r="AL125" s="168"/>
      <c r="AM125" s="187"/>
      <c r="AN125" s="188">
        <f>IFERROR(BP125,0)</f>
        <v>0</v>
      </c>
      <c r="AO125" s="168"/>
      <c r="AP125" s="170"/>
      <c r="AQ125" s="171">
        <f>IFERROR(BQ125,0)</f>
        <v>0</v>
      </c>
      <c r="AR125" s="168"/>
      <c r="AS125" s="213"/>
      <c r="AT125" s="167">
        <f>IFERROR(BR125,0)</f>
        <v>0</v>
      </c>
      <c r="AU125" s="168"/>
      <c r="AV125" s="170"/>
      <c r="AW125" s="171">
        <f>IFERROR(BS125,0)</f>
        <v>0</v>
      </c>
      <c r="AX125" s="168"/>
      <c r="AY125" s="187"/>
      <c r="AZ125" s="188">
        <f>IFERROR(BT125,0)</f>
        <v>0</v>
      </c>
      <c r="BA125" s="168"/>
      <c r="BB125" s="213"/>
      <c r="BC125" s="248">
        <f>IFERROR(BU125,0)</f>
        <v>0</v>
      </c>
      <c r="BD125" s="168"/>
      <c r="BE125" s="187"/>
      <c r="BF125" s="188">
        <f>IFERROR(BV125,0)</f>
        <v>0</v>
      </c>
      <c r="BG125" s="168"/>
      <c r="BH125" s="247"/>
      <c r="BI125" s="115"/>
      <c r="BJ125" s="115"/>
      <c r="BM125" s="42" t="e">
        <f>ROUND(AF124/AE124,3)</f>
        <v>#DIV/0!</v>
      </c>
      <c r="BN125" s="43" t="e">
        <f>ROUND(AI124/AH124,3)</f>
        <v>#DIV/0!</v>
      </c>
      <c r="BO125" s="42" t="e">
        <f>ROUND(AL124/AK124,3)</f>
        <v>#DIV/0!</v>
      </c>
      <c r="BP125" s="43" t="e">
        <f>ROUND(AO124/AN124,3)</f>
        <v>#DIV/0!</v>
      </c>
      <c r="BQ125" s="42" t="e">
        <f>ROUND(AR124/AQ124,3)</f>
        <v>#DIV/0!</v>
      </c>
      <c r="BR125" s="43" t="e">
        <f>ROUND(AU124/AT124,3)</f>
        <v>#DIV/0!</v>
      </c>
      <c r="BS125" s="42" t="e">
        <f>ROUND(AX124/AW124,3)</f>
        <v>#DIV/0!</v>
      </c>
      <c r="BT125" s="43" t="e">
        <f>ROUND(BA124/AZ124,3)</f>
        <v>#DIV/0!</v>
      </c>
      <c r="BU125" s="42" t="e">
        <f>ROUND(BD124/BC124,3)</f>
        <v>#DIV/0!</v>
      </c>
      <c r="BV125" s="43" t="e">
        <f>ROUND(BG124/BF124,3)</f>
        <v>#DIV/0!</v>
      </c>
      <c r="BY125" s="40">
        <f>IFERROR(VLOOKUP(BY200,DAY!$A$2:$E$744,6,0),0)</f>
        <v>0</v>
      </c>
    </row>
    <row r="126" spans="1:77" ht="27.75" customHeight="1" thickBot="1" x14ac:dyDescent="0.5">
      <c r="A126" s="191" t="s">
        <v>70</v>
      </c>
      <c r="B126" s="30" t="s">
        <v>0</v>
      </c>
      <c r="C126" s="74">
        <f>IFERROR(VLOOKUP(C180,DAY!$A$2:$E$3000,2,0),0)</f>
        <v>11</v>
      </c>
      <c r="D126" s="74">
        <f>IFERROR(VLOOKUP(D180,DAY!$A$2:$E$3000,2,0),0)</f>
        <v>11</v>
      </c>
      <c r="E126" s="74">
        <f>IFERROR(VLOOKUP(E180,DAY!$A$2:$E$3000,2,0),0)</f>
        <v>11</v>
      </c>
      <c r="F126" s="74">
        <f>IFERROR(VLOOKUP(F180,DAY!$A$2:$E$3000,2,0),0)</f>
        <v>11</v>
      </c>
      <c r="G126" s="74">
        <f>IFERROR(VLOOKUP(G180,DAY!$A$2:$E$3000,2,0),0)</f>
        <v>11</v>
      </c>
      <c r="H126" s="74">
        <f>IFERROR(VLOOKUP(H180,DAY!$A$2:$E$3000,2,0),0)</f>
        <v>11</v>
      </c>
      <c r="I126" s="74">
        <f>IFERROR(VLOOKUP(I180,DAY!$A$2:$E$3000,2,0),0)</f>
        <v>11</v>
      </c>
      <c r="J126" s="74">
        <f>IFERROR(VLOOKUP(J180,DAY!$A$2:$E$3000,2,0),0)</f>
        <v>11</v>
      </c>
      <c r="K126" s="74">
        <f>IFERROR(VLOOKUP(K180,DAY!$A$2:$E$3000,2,0),0)</f>
        <v>11</v>
      </c>
      <c r="L126" s="74">
        <f>IFERROR(VLOOKUP(L180,DAY!$A$2:$E$3000,2,0),0)</f>
        <v>11</v>
      </c>
      <c r="M126" s="74">
        <f>IFERROR(VLOOKUP(M180,DAY!$A$2:$E$3000,2,0),0)</f>
        <v>11</v>
      </c>
      <c r="N126" s="74">
        <f>IFERROR(VLOOKUP(N180,DAY!$A$2:$E$3000,2,0),0)</f>
        <v>11</v>
      </c>
      <c r="O126" s="74">
        <f>IFERROR(VLOOKUP(O180,DAY!$A$2:$E$3000,2,0),0)</f>
        <v>11</v>
      </c>
      <c r="P126" s="74">
        <f>IFERROR(VLOOKUP(P180,DAY!$A$2:$E$3000,2,0),0)</f>
        <v>11</v>
      </c>
      <c r="Q126" s="74">
        <f>IFERROR(VLOOKUP(Q180,DAY!$A$2:$E$3000,2,0),0)</f>
        <v>12</v>
      </c>
      <c r="R126" s="74">
        <f>IFERROR(VLOOKUP(R180,DAY!$A$2:$E$3000,2,0),0)</f>
        <v>12</v>
      </c>
      <c r="S126" s="74">
        <f>IFERROR(VLOOKUP(S180,DAY!$A$2:$E$3000,2,0),0)</f>
        <v>12</v>
      </c>
      <c r="T126" s="74">
        <f>IFERROR(VLOOKUP(T180,DAY!$A$2:$E$3000,2,0),0)</f>
        <v>12</v>
      </c>
      <c r="U126" s="74">
        <f>IFERROR(VLOOKUP(U180,DAY!$A$2:$E$3000,2,0),0)</f>
        <v>12</v>
      </c>
      <c r="V126" s="74">
        <f>IFERROR(VLOOKUP(V180,DAY!$A$2:$E$3000,2,0),0)</f>
        <v>12</v>
      </c>
      <c r="W126" s="74">
        <f>IFERROR(VLOOKUP(W180,DAY!$A$2:$E$3000,2,0),0)</f>
        <v>12</v>
      </c>
      <c r="X126" s="74">
        <f>IFERROR(VLOOKUP(X180,DAY!$A$2:$E$3000,2,0),0)</f>
        <v>12</v>
      </c>
      <c r="Y126" s="74">
        <f>IFERROR(VLOOKUP(Y180,DAY!$A$2:$E$3000,2,0),0)</f>
        <v>12</v>
      </c>
      <c r="Z126" s="74">
        <f>IFERROR(VLOOKUP(Z180,DAY!$A$2:$E$3000,2,0),0)</f>
        <v>12</v>
      </c>
      <c r="AA126" s="74">
        <f>IFERROR(VLOOKUP(AA180,DAY!$A$2:$E$3000,2,0),0)</f>
        <v>12</v>
      </c>
      <c r="AB126" s="74">
        <f>IFERROR(VLOOKUP(AB180,DAY!$A$2:$E$3000,2,0),0)</f>
        <v>12</v>
      </c>
      <c r="AC126" s="74">
        <f>IFERROR(VLOOKUP(AC180,DAY!$A$2:$E$3000,2,0),0)</f>
        <v>12</v>
      </c>
      <c r="AD126" s="74">
        <f>IFERROR(VLOOKUP(AD180,DAY!$A$2:$E$3000,2,0),0)</f>
        <v>12</v>
      </c>
      <c r="AE126" s="189" t="s">
        <v>11</v>
      </c>
      <c r="AF126" s="190" t="s">
        <v>12</v>
      </c>
      <c r="AG126" s="180" t="s">
        <v>74</v>
      </c>
      <c r="AH126" s="182" t="s">
        <v>11</v>
      </c>
      <c r="AI126" s="174" t="s">
        <v>13</v>
      </c>
      <c r="AJ126" s="184" t="s">
        <v>74</v>
      </c>
      <c r="AK126" s="189" t="s">
        <v>11</v>
      </c>
      <c r="AL126" s="190" t="s">
        <v>12</v>
      </c>
      <c r="AM126" s="176" t="s">
        <v>74</v>
      </c>
      <c r="AN126" s="178" t="s">
        <v>11</v>
      </c>
      <c r="AO126" s="174" t="s">
        <v>13</v>
      </c>
      <c r="AP126" s="184" t="s">
        <v>74</v>
      </c>
      <c r="AQ126" s="189" t="s">
        <v>11</v>
      </c>
      <c r="AR126" s="190" t="s">
        <v>12</v>
      </c>
      <c r="AS126" s="180" t="s">
        <v>74</v>
      </c>
      <c r="AT126" s="182" t="s">
        <v>11</v>
      </c>
      <c r="AU126" s="174" t="s">
        <v>13</v>
      </c>
      <c r="AV126" s="184" t="s">
        <v>74</v>
      </c>
      <c r="AW126" s="189" t="s">
        <v>11</v>
      </c>
      <c r="AX126" s="190" t="s">
        <v>12</v>
      </c>
      <c r="AY126" s="176" t="s">
        <v>74</v>
      </c>
      <c r="AZ126" s="178" t="s">
        <v>11</v>
      </c>
      <c r="BA126" s="174" t="s">
        <v>13</v>
      </c>
      <c r="BB126" s="180" t="s">
        <v>74</v>
      </c>
      <c r="BC126" s="249" t="s">
        <v>11</v>
      </c>
      <c r="BD126" s="190" t="s">
        <v>12</v>
      </c>
      <c r="BE126" s="176" t="s">
        <v>74</v>
      </c>
      <c r="BF126" s="178" t="s">
        <v>11</v>
      </c>
      <c r="BG126" s="174" t="s">
        <v>13</v>
      </c>
      <c r="BH126" s="251" t="s">
        <v>74</v>
      </c>
      <c r="BI126" s="115"/>
      <c r="BJ126" s="115"/>
      <c r="BK126" s="37"/>
      <c r="BM126" s="31"/>
      <c r="BN126" s="31"/>
      <c r="BY126" s="41">
        <f>IFERROR(VLOOKUP(BY200,DAY!$A$2:$E$744,7,0),0)</f>
        <v>0</v>
      </c>
    </row>
    <row r="127" spans="1:77" ht="27.75" customHeight="1" x14ac:dyDescent="0.45">
      <c r="A127" s="192"/>
      <c r="B127" s="32" t="s">
        <v>1</v>
      </c>
      <c r="C127" s="75">
        <f>IFERROR(VLOOKUP(C180,DAY!$A$2:$E$3000,3,0),0)</f>
        <v>17</v>
      </c>
      <c r="D127" s="75">
        <f>IFERROR(VLOOKUP(D180,DAY!$A$2:$E$3000,3,0),0)</f>
        <v>18</v>
      </c>
      <c r="E127" s="75">
        <f>IFERROR(VLOOKUP(E180,DAY!$A$2:$E$3000,3,0),0)</f>
        <v>19</v>
      </c>
      <c r="F127" s="75">
        <f>IFERROR(VLOOKUP(F180,DAY!$A$2:$E$3000,3,0),0)</f>
        <v>20</v>
      </c>
      <c r="G127" s="75">
        <f>IFERROR(VLOOKUP(G180,DAY!$A$2:$E$3000,3,0),0)</f>
        <v>21</v>
      </c>
      <c r="H127" s="75">
        <f>IFERROR(VLOOKUP(H180,DAY!$A$2:$E$3000,3,0),0)</f>
        <v>22</v>
      </c>
      <c r="I127" s="75">
        <f>IFERROR(VLOOKUP(I180,DAY!$A$2:$E$3000,3,0),0)</f>
        <v>23</v>
      </c>
      <c r="J127" s="75">
        <f>IFERROR(VLOOKUP(J180,DAY!$A$2:$E$3000,3,0),0)</f>
        <v>24</v>
      </c>
      <c r="K127" s="75">
        <f>IFERROR(VLOOKUP(K180,DAY!$A$2:$E$3000,3,0),0)</f>
        <v>25</v>
      </c>
      <c r="L127" s="75">
        <f>IFERROR(VLOOKUP(L180,DAY!$A$2:$E$3000,3,0),0)</f>
        <v>26</v>
      </c>
      <c r="M127" s="75">
        <f>IFERROR(VLOOKUP(M180,DAY!$A$2:$E$3000,3,0),0)</f>
        <v>27</v>
      </c>
      <c r="N127" s="75">
        <f>IFERROR(VLOOKUP(N180,DAY!$A$2:$E$3000,3,0),0)</f>
        <v>28</v>
      </c>
      <c r="O127" s="75">
        <f>IFERROR(VLOOKUP(O180,DAY!$A$2:$E$3000,3,0),0)</f>
        <v>29</v>
      </c>
      <c r="P127" s="75">
        <f>IFERROR(VLOOKUP(P180,DAY!$A$2:$E$3000,3,0),0)</f>
        <v>30</v>
      </c>
      <c r="Q127" s="75">
        <f>IFERROR(VLOOKUP(Q180,DAY!$A$2:$E$3000,3,0),0)</f>
        <v>1</v>
      </c>
      <c r="R127" s="75">
        <f>IFERROR(VLOOKUP(R180,DAY!$A$2:$E$3000,3,0),0)</f>
        <v>2</v>
      </c>
      <c r="S127" s="75">
        <f>IFERROR(VLOOKUP(S180,DAY!$A$2:$E$3000,3,0),0)</f>
        <v>3</v>
      </c>
      <c r="T127" s="75">
        <f>IFERROR(VLOOKUP(T180,DAY!$A$2:$E$3000,3,0),0)</f>
        <v>4</v>
      </c>
      <c r="U127" s="75">
        <f>IFERROR(VLOOKUP(U180,DAY!$A$2:$E$3000,3,0),0)</f>
        <v>5</v>
      </c>
      <c r="V127" s="75">
        <f>IFERROR(VLOOKUP(V180,DAY!$A$2:$E$3000,3,0),0)</f>
        <v>6</v>
      </c>
      <c r="W127" s="75">
        <f>IFERROR(VLOOKUP(W180,DAY!$A$2:$E$3000,3,0),0)</f>
        <v>7</v>
      </c>
      <c r="X127" s="75">
        <f>IFERROR(VLOOKUP(X180,DAY!$A$2:$E$3000,3,0),0)</f>
        <v>8</v>
      </c>
      <c r="Y127" s="75">
        <f>IFERROR(VLOOKUP(Y180,DAY!$A$2:$E$3000,3,0),0)</f>
        <v>9</v>
      </c>
      <c r="Z127" s="75">
        <f>IFERROR(VLOOKUP(Z180,DAY!$A$2:$E$3000,3,0),0)</f>
        <v>10</v>
      </c>
      <c r="AA127" s="75">
        <f>IFERROR(VLOOKUP(AA180,DAY!$A$2:$E$3000,3,0),0)</f>
        <v>11</v>
      </c>
      <c r="AB127" s="75">
        <f>IFERROR(VLOOKUP(AB180,DAY!$A$2:$E$3000,3,0),0)</f>
        <v>12</v>
      </c>
      <c r="AC127" s="75">
        <f>IFERROR(VLOOKUP(AC180,DAY!$A$2:$E$3000,3,0),0)</f>
        <v>13</v>
      </c>
      <c r="AD127" s="76">
        <f>IFERROR(VLOOKUP(AD180,DAY!$A$2:$E$3000,3,0),0)</f>
        <v>14</v>
      </c>
      <c r="AE127" s="173"/>
      <c r="AF127" s="175"/>
      <c r="AG127" s="180"/>
      <c r="AH127" s="183"/>
      <c r="AI127" s="175"/>
      <c r="AJ127" s="184"/>
      <c r="AK127" s="173"/>
      <c r="AL127" s="175"/>
      <c r="AM127" s="176"/>
      <c r="AN127" s="179"/>
      <c r="AO127" s="175"/>
      <c r="AP127" s="184"/>
      <c r="AQ127" s="173"/>
      <c r="AR127" s="175"/>
      <c r="AS127" s="180"/>
      <c r="AT127" s="183"/>
      <c r="AU127" s="175"/>
      <c r="AV127" s="184"/>
      <c r="AW127" s="173"/>
      <c r="AX127" s="175"/>
      <c r="AY127" s="176"/>
      <c r="AZ127" s="179"/>
      <c r="BA127" s="175"/>
      <c r="BB127" s="180"/>
      <c r="BC127" s="250"/>
      <c r="BD127" s="175"/>
      <c r="BE127" s="176"/>
      <c r="BF127" s="179"/>
      <c r="BG127" s="175"/>
      <c r="BH127" s="251"/>
      <c r="BI127" s="115"/>
      <c r="BJ127" s="115"/>
      <c r="BM127" s="31"/>
      <c r="BN127" s="31"/>
      <c r="BY127" s="89">
        <f>IFERROR(VLOOKUP(BY206,DAY!$A$2:$E$744,2,0),0)</f>
        <v>0</v>
      </c>
    </row>
    <row r="128" spans="1:77" ht="27.75" customHeight="1" x14ac:dyDescent="0.45">
      <c r="A128" s="192"/>
      <c r="B128" s="35" t="s">
        <v>2</v>
      </c>
      <c r="C128" s="77" t="str">
        <f>IFERROR(VLOOKUP(C180,DAY!$A$2:$E$3000,4,0),0)</f>
        <v>火</v>
      </c>
      <c r="D128" s="77" t="str">
        <f>IFERROR(VLOOKUP(D180,DAY!$A$2:$E$3000,4,0),0)</f>
        <v>水</v>
      </c>
      <c r="E128" s="77" t="str">
        <f>IFERROR(VLOOKUP(E180,DAY!$A$2:$E$3000,4,0),0)</f>
        <v>木</v>
      </c>
      <c r="F128" s="77" t="str">
        <f>IFERROR(VLOOKUP(F180,DAY!$A$2:$E$3000,4,0),0)</f>
        <v>金</v>
      </c>
      <c r="G128" s="77" t="str">
        <f>IFERROR(VLOOKUP(G180,DAY!$A$2:$E$3000,4,0),0)</f>
        <v>土</v>
      </c>
      <c r="H128" s="77" t="str">
        <f>IFERROR(VLOOKUP(H180,DAY!$A$2:$E$3000,4,0),0)</f>
        <v>日</v>
      </c>
      <c r="I128" s="77" t="str">
        <f>IFERROR(VLOOKUP(I180,DAY!$A$2:$E$3000,4,0),0)</f>
        <v>月</v>
      </c>
      <c r="J128" s="77" t="str">
        <f>IFERROR(VLOOKUP(J180,DAY!$A$2:$E$3000,4,0),0)</f>
        <v>火</v>
      </c>
      <c r="K128" s="77" t="str">
        <f>IFERROR(VLOOKUP(K180,DAY!$A$2:$E$3000,4,0),0)</f>
        <v>水</v>
      </c>
      <c r="L128" s="77" t="str">
        <f>IFERROR(VLOOKUP(L180,DAY!$A$2:$E$3000,4,0),0)</f>
        <v>木</v>
      </c>
      <c r="M128" s="77" t="str">
        <f>IFERROR(VLOOKUP(M180,DAY!$A$2:$E$3000,4,0),0)</f>
        <v>金</v>
      </c>
      <c r="N128" s="77" t="str">
        <f>IFERROR(VLOOKUP(N180,DAY!$A$2:$E$3000,4,0),0)</f>
        <v>土</v>
      </c>
      <c r="O128" s="77" t="str">
        <f>IFERROR(VLOOKUP(O180,DAY!$A$2:$E$3000,4,0),0)</f>
        <v>日</v>
      </c>
      <c r="P128" s="77" t="str">
        <f>IFERROR(VLOOKUP(P180,DAY!$A$2:$E$3000,4,0),0)</f>
        <v>月</v>
      </c>
      <c r="Q128" s="77" t="str">
        <f>IFERROR(VLOOKUP(Q180,DAY!$A$2:$E$3000,4,0),0)</f>
        <v>火</v>
      </c>
      <c r="R128" s="77" t="str">
        <f>IFERROR(VLOOKUP(R180,DAY!$A$2:$E$3000,4,0),0)</f>
        <v>水</v>
      </c>
      <c r="S128" s="77" t="str">
        <f>IFERROR(VLOOKUP(S180,DAY!$A$2:$E$3000,4,0),0)</f>
        <v>木</v>
      </c>
      <c r="T128" s="77" t="str">
        <f>IFERROR(VLOOKUP(T180,DAY!$A$2:$E$3000,4,0),0)</f>
        <v>金</v>
      </c>
      <c r="U128" s="77" t="str">
        <f>IFERROR(VLOOKUP(U180,DAY!$A$2:$E$3000,4,0),0)</f>
        <v>土</v>
      </c>
      <c r="V128" s="77" t="str">
        <f>IFERROR(VLOOKUP(V180,DAY!$A$2:$E$3000,4,0),0)</f>
        <v>日</v>
      </c>
      <c r="W128" s="77" t="str">
        <f>IFERROR(VLOOKUP(W180,DAY!$A$2:$E$3000,4,0),0)</f>
        <v>月</v>
      </c>
      <c r="X128" s="77" t="str">
        <f>IFERROR(VLOOKUP(X180,DAY!$A$2:$E$3000,4,0),0)</f>
        <v>火</v>
      </c>
      <c r="Y128" s="77" t="str">
        <f>IFERROR(VLOOKUP(Y180,DAY!$A$2:$E$3000,4,0),0)</f>
        <v>水</v>
      </c>
      <c r="Z128" s="77" t="str">
        <f>IFERROR(VLOOKUP(Z180,DAY!$A$2:$E$3000,4,0),0)</f>
        <v>木</v>
      </c>
      <c r="AA128" s="77" t="str">
        <f>IFERROR(VLOOKUP(AA180,DAY!$A$2:$E$3000,4,0),0)</f>
        <v>金</v>
      </c>
      <c r="AB128" s="77" t="str">
        <f>IFERROR(VLOOKUP(AB180,DAY!$A$2:$E$3000,4,0),0)</f>
        <v>土</v>
      </c>
      <c r="AC128" s="77" t="str">
        <f>IFERROR(VLOOKUP(AC180,DAY!$A$2:$E$3000,4,0),0)</f>
        <v>日</v>
      </c>
      <c r="AD128" s="77" t="str">
        <f>IFERROR(VLOOKUP(AD180,DAY!$A$2:$E$3000,4,0),0)</f>
        <v>月</v>
      </c>
      <c r="AE128" s="173"/>
      <c r="AF128" s="175"/>
      <c r="AG128" s="180"/>
      <c r="AH128" s="183"/>
      <c r="AI128" s="175"/>
      <c r="AJ128" s="184"/>
      <c r="AK128" s="173"/>
      <c r="AL128" s="175"/>
      <c r="AM128" s="176"/>
      <c r="AN128" s="179"/>
      <c r="AO128" s="175"/>
      <c r="AP128" s="184"/>
      <c r="AQ128" s="173"/>
      <c r="AR128" s="175"/>
      <c r="AS128" s="180"/>
      <c r="AT128" s="183"/>
      <c r="AU128" s="175"/>
      <c r="AV128" s="184"/>
      <c r="AW128" s="173"/>
      <c r="AX128" s="175"/>
      <c r="AY128" s="176"/>
      <c r="AZ128" s="179"/>
      <c r="BA128" s="175"/>
      <c r="BB128" s="180"/>
      <c r="BC128" s="250"/>
      <c r="BD128" s="175"/>
      <c r="BE128" s="176"/>
      <c r="BF128" s="179"/>
      <c r="BG128" s="175"/>
      <c r="BH128" s="251"/>
      <c r="BI128" s="115"/>
      <c r="BJ128" s="115"/>
      <c r="BM128" s="31"/>
      <c r="BN128" s="31"/>
      <c r="BY128" s="34">
        <f>IFERROR(VLOOKUP(BY206,DAY!$A$2:$E$744,3,0),0)</f>
        <v>0</v>
      </c>
    </row>
    <row r="129" spans="1:96" ht="89.25" customHeight="1" x14ac:dyDescent="0.45">
      <c r="A129" s="192"/>
      <c r="B129" s="36" t="s">
        <v>3</v>
      </c>
      <c r="C129" s="78" t="str">
        <f>IFERROR(VLOOKUP(C180,DAY!$A$2:$E$3000,5,0),0)</f>
        <v/>
      </c>
      <c r="D129" s="78" t="str">
        <f>IFERROR(VLOOKUP(D180,DAY!$A$2:$E$3000,5,0),0)</f>
        <v/>
      </c>
      <c r="E129" s="78" t="str">
        <f>IFERROR(VLOOKUP(E180,DAY!$A$2:$E$3000,5,0),0)</f>
        <v/>
      </c>
      <c r="F129" s="78" t="str">
        <f>IFERROR(VLOOKUP(F180,DAY!$A$2:$E$3000,5,0),0)</f>
        <v/>
      </c>
      <c r="G129" s="78" t="str">
        <f>IFERROR(VLOOKUP(G180,DAY!$A$2:$E$3000,5,0),0)</f>
        <v/>
      </c>
      <c r="H129" s="78" t="str">
        <f>IFERROR(VLOOKUP(H180,DAY!$A$2:$E$3000,5,0),0)</f>
        <v/>
      </c>
      <c r="I129" s="78" t="str">
        <f>IFERROR(VLOOKUP(I180,DAY!$A$2:$E$3000,5,0),0)</f>
        <v>勤労感謝の日</v>
      </c>
      <c r="J129" s="78" t="str">
        <f>IFERROR(VLOOKUP(J180,DAY!$A$2:$E$3000,5,0),0)</f>
        <v/>
      </c>
      <c r="K129" s="78" t="str">
        <f>IFERROR(VLOOKUP(K180,DAY!$A$2:$E$3000,5,0),0)</f>
        <v/>
      </c>
      <c r="L129" s="78" t="str">
        <f>IFERROR(VLOOKUP(L180,DAY!$A$2:$E$3000,5,0),0)</f>
        <v/>
      </c>
      <c r="M129" s="78" t="str">
        <f>IFERROR(VLOOKUP(M180,DAY!$A$2:$E$3000,5,0),0)</f>
        <v/>
      </c>
      <c r="N129" s="78" t="str">
        <f>IFERROR(VLOOKUP(N180,DAY!$A$2:$E$3000,5,0),0)</f>
        <v/>
      </c>
      <c r="O129" s="78" t="str">
        <f>IFERROR(VLOOKUP(O180,DAY!$A$2:$E$3000,5,0),0)</f>
        <v/>
      </c>
      <c r="P129" s="78" t="str">
        <f>IFERROR(VLOOKUP(P180,DAY!$A$2:$E$3000,5,0),0)</f>
        <v/>
      </c>
      <c r="Q129" s="78" t="str">
        <f>IFERROR(VLOOKUP(Q180,DAY!$A$2:$E$3000,5,0),0)</f>
        <v/>
      </c>
      <c r="R129" s="78" t="str">
        <f>IFERROR(VLOOKUP(R180,DAY!$A$2:$E$3000,5,0),0)</f>
        <v/>
      </c>
      <c r="S129" s="78" t="str">
        <f>IFERROR(VLOOKUP(S180,DAY!$A$2:$E$3000,5,0),0)</f>
        <v/>
      </c>
      <c r="T129" s="78" t="str">
        <f>IFERROR(VLOOKUP(T180,DAY!$A$2:$E$3000,5,0),0)</f>
        <v/>
      </c>
      <c r="U129" s="78" t="str">
        <f>IFERROR(VLOOKUP(U180,DAY!$A$2:$E$3000,5,0),0)</f>
        <v/>
      </c>
      <c r="V129" s="78" t="str">
        <f>IFERROR(VLOOKUP(V180,DAY!$A$2:$E$3000,5,0),0)</f>
        <v/>
      </c>
      <c r="W129" s="78" t="str">
        <f>IFERROR(VLOOKUP(W180,DAY!$A$2:$E$3000,5,0),0)</f>
        <v/>
      </c>
      <c r="X129" s="78" t="str">
        <f>IFERROR(VLOOKUP(X180,DAY!$A$2:$E$3000,5,0),0)</f>
        <v/>
      </c>
      <c r="Y129" s="78" t="str">
        <f>IFERROR(VLOOKUP(Y180,DAY!$A$2:$E$3000,5,0),0)</f>
        <v/>
      </c>
      <c r="Z129" s="78" t="str">
        <f>IFERROR(VLOOKUP(Z180,DAY!$A$2:$E$3000,5,0),0)</f>
        <v/>
      </c>
      <c r="AA129" s="78" t="str">
        <f>IFERROR(VLOOKUP(AA180,DAY!$A$2:$E$3000,5,0),0)</f>
        <v/>
      </c>
      <c r="AB129" s="78" t="str">
        <f>IFERROR(VLOOKUP(AB180,DAY!$A$2:$E$3000,5,0),0)</f>
        <v/>
      </c>
      <c r="AC129" s="78" t="str">
        <f>IFERROR(VLOOKUP(AC180,DAY!$A$2:$E$3000,5,0),0)</f>
        <v/>
      </c>
      <c r="AD129" s="78" t="str">
        <f>IFERROR(VLOOKUP(AD180,DAY!$A$2:$E$3000,5,0),0)</f>
        <v/>
      </c>
      <c r="AE129" s="173"/>
      <c r="AF129" s="175"/>
      <c r="AG129" s="181"/>
      <c r="AH129" s="183"/>
      <c r="AI129" s="175"/>
      <c r="AJ129" s="185"/>
      <c r="AK129" s="173"/>
      <c r="AL129" s="175"/>
      <c r="AM129" s="177"/>
      <c r="AN129" s="179"/>
      <c r="AO129" s="175"/>
      <c r="AP129" s="185"/>
      <c r="AQ129" s="173"/>
      <c r="AR129" s="175"/>
      <c r="AS129" s="181"/>
      <c r="AT129" s="183"/>
      <c r="AU129" s="175"/>
      <c r="AV129" s="185"/>
      <c r="AW129" s="173"/>
      <c r="AX129" s="175"/>
      <c r="AY129" s="177"/>
      <c r="AZ129" s="179"/>
      <c r="BA129" s="175"/>
      <c r="BB129" s="181"/>
      <c r="BC129" s="250"/>
      <c r="BD129" s="175"/>
      <c r="BE129" s="177"/>
      <c r="BF129" s="179"/>
      <c r="BG129" s="175"/>
      <c r="BH129" s="252"/>
      <c r="BI129" s="115"/>
      <c r="BJ129" s="115"/>
      <c r="BM129" s="38"/>
      <c r="BN129" s="38"/>
      <c r="BY129" s="34">
        <f>IFERROR(VLOOKUP(BY206,DAY!$A$2:$E$744,4,0),0)</f>
        <v>0</v>
      </c>
    </row>
    <row r="130" spans="1:96" ht="27.75" customHeight="1" x14ac:dyDescent="0.45">
      <c r="A130" s="192"/>
      <c r="B130" s="91" t="s">
        <v>4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93">
        <f>IF(COUNT(C130:I130)=0,+(COUNTIF(C130:I130,"作業"))+(COUNTIF(C130:I130,"休日")),"")</f>
        <v>0</v>
      </c>
      <c r="AF130" s="94">
        <f>IF(+COUNT(C130:I130)=0,(COUNTIF(C130:I130,"休日")),"")</f>
        <v>0</v>
      </c>
      <c r="AG130" s="212">
        <f>IFERROR(IF(COUNTA(C130:I130)=0,0,IF(COUNTA(C130:I130)&lt;7,$F$152,IF(BM131&gt;0.284,$F$150,$F$151))),0)</f>
        <v>0</v>
      </c>
      <c r="AH130" s="117">
        <f>IF(COUNT(C131:I131)=0,+(COUNTIF(C131:I131,"作業"))+(COUNTIF(C131:I131,"休日")),"")</f>
        <v>0</v>
      </c>
      <c r="AI130" s="94">
        <f>IF(COUNT(C131:I131)=0,(COUNTIF(C131:I131,"休日")),"")</f>
        <v>0</v>
      </c>
      <c r="AJ130" s="169">
        <f>IFERROR(IF(COUNTA(C131:I131)=0,0,IF(COUNTA(C131:I131)&lt;7,$F$152,IF(BN131&gt;0.284,$F$148,$F$149))),0)</f>
        <v>0</v>
      </c>
      <c r="AK130" s="93">
        <f>IF(COUNT(J130:P130)=0,+(COUNTIF(J130:P130,"作業"))+(COUNTIF(J130:P130,"休日")),"")</f>
        <v>0</v>
      </c>
      <c r="AL130" s="94">
        <f>IF(+COUNT(J130:P130)=0,(COUNTIF(J130:P130,"休日")),"")</f>
        <v>0</v>
      </c>
      <c r="AM130" s="186">
        <f>IFERROR(IF(COUNTA(J130:P130)=0,0,IF(COUNTA(J130:P130)&lt;7,$F$152,IF(BO131&gt;0.284,$F$150,$F$151))),0)</f>
        <v>0</v>
      </c>
      <c r="AN130" s="95">
        <f>IF(COUNT(J131:P131)=0,+(COUNTIF(J131:P131,"作業"))+(COUNTIF(J131:P131,"休日")),"")</f>
        <v>0</v>
      </c>
      <c r="AO130" s="94">
        <f>IF(COUNT(J131:P131)=0,(COUNTIF(J131:P131,"休日")),"")</f>
        <v>0</v>
      </c>
      <c r="AP130" s="169">
        <f>IFERROR(IF(COUNTA(J131:P131)=0,0,IF(COUNTA(J131:P131)&lt;7,$F$152,IF(BP131&gt;0.284,$F$148,$F$149))),0)</f>
        <v>0</v>
      </c>
      <c r="AQ130" s="93">
        <f>IF(COUNT(Q130:W130)=0,+(COUNTIF(Q130:W130,"作業"))+(COUNTIF(Q130:W130,"休日")),"")</f>
        <v>0</v>
      </c>
      <c r="AR130" s="94">
        <f>IF(+COUNT(Q130:W130)=0,(COUNTIF(Q130:W130,"休日")),"")</f>
        <v>0</v>
      </c>
      <c r="AS130" s="212">
        <f>IFERROR(IF(COUNTA(Q130:W130)=0,0,IF(COUNTA(Q130:W130)&lt;7,$F$152,IF(BQ131&gt;0.284,$F$150,$F$151))),0)</f>
        <v>0</v>
      </c>
      <c r="AT130" s="117">
        <f>IF(COUNT(Q131:W131)=0,+(COUNTIF(Q131:W131,"作業"))+(COUNTIF(Q131:W131,"休日")),"")</f>
        <v>0</v>
      </c>
      <c r="AU130" s="94">
        <f>IF(COUNT(Q131:W131)=0,(COUNTIF(Q131:W131,"休日")),"")</f>
        <v>0</v>
      </c>
      <c r="AV130" s="169">
        <f>IFERROR(IF(COUNTA(Q131:W131)=0,0,IF(COUNTA(Q131:W131)&lt;7,$F$152,IF(BR131&gt;0.284,$F$148,$F$149))),0)</f>
        <v>0</v>
      </c>
      <c r="AW130" s="93">
        <f>IF(COUNT(X130:AD130)=0,+(COUNTIF(X130:AD130,"作業"))+(COUNTIF(X130:AD130,"休日")),"")</f>
        <v>0</v>
      </c>
      <c r="AX130" s="94">
        <f>IF(+COUNT(X130:AD130)=0,(COUNTIF(X130:AD130,"休日")),"")</f>
        <v>0</v>
      </c>
      <c r="AY130" s="186">
        <f>IFERROR(IF(COUNTA(X130:AD130)=0,0,IF(COUNTA(X130:AD130)&lt;7,$F$152,IF(BS131&gt;0.284,$F$150,$F$151))),0)</f>
        <v>0</v>
      </c>
      <c r="AZ130" s="95">
        <f>IF(COUNT(X131:AD131)=0,+(COUNTIF(X131:AD131,"作業"))+(COUNTIF(X131:AD131,"休日")),"")</f>
        <v>0</v>
      </c>
      <c r="BA130" s="94">
        <f>IF(COUNT(X131:AD131)=0,(COUNTIF(X131:AD131,"休日")),"")</f>
        <v>0</v>
      </c>
      <c r="BB130" s="212">
        <f>IFERROR(IF(COUNTA(X131:AD131)=0,0,IF(COUNTA(X131:AD131)&lt;7,$F$152,IF(BT131&gt;0.284,$F$148,$F$149))),0)</f>
        <v>0</v>
      </c>
      <c r="BC130" s="131">
        <f>IF(COUNT(C130:AD130)=0,+(COUNTIF(C130:AD130,"作業"))+(COUNTIF(C130:AD130,"休日")),"")</f>
        <v>0</v>
      </c>
      <c r="BD130" s="94">
        <f>IF(+COUNT(C130:AD130)=0,(COUNTIF(C130:AD130,"休日")),"")</f>
        <v>0</v>
      </c>
      <c r="BE130" s="186">
        <f>IFERROR(IF(COUNTA(C130:AD130)=0,0,IF(COUNTA(C130:AD130)&lt;28,$F$152,IF(BU131&gt;0.284,$F$150,$F$151))),0)</f>
        <v>0</v>
      </c>
      <c r="BF130" s="95">
        <f>IF(COUNT(C131:AD131)=0,+(COUNTIF(C131:AD131,"作業"))+(COUNTIF(C131:AD131,"休日")),"")</f>
        <v>0</v>
      </c>
      <c r="BG130" s="94">
        <f>IF(COUNT(C131:AD131)=0,(COUNTIF(C131:AD131,"休日")),"")</f>
        <v>0</v>
      </c>
      <c r="BH130" s="246">
        <f>IFERROR(IF(COUNTA(C131:AD131)=0,0,IF(COUNTA(C131:AD131)&lt;28,$F$152,IF(BV131&gt;0.284,$F$148,$F$149))),0)</f>
        <v>0</v>
      </c>
      <c r="BI130" s="115"/>
      <c r="BJ130" s="115"/>
      <c r="BL130" s="37"/>
      <c r="BM130" s="31"/>
      <c r="BN130" s="31"/>
      <c r="BY130" s="36">
        <f>IFERROR(VLOOKUP(BY206,DAY!$A$2:$E$744,5,0),0)</f>
        <v>0</v>
      </c>
    </row>
    <row r="131" spans="1:96" ht="27.75" customHeight="1" thickBot="1" x14ac:dyDescent="0.5">
      <c r="A131" s="193"/>
      <c r="B131" s="92" t="s">
        <v>5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71">
        <f>IFERROR(BM131,0)</f>
        <v>0</v>
      </c>
      <c r="AF131" s="168"/>
      <c r="AG131" s="213"/>
      <c r="AH131" s="167">
        <f>IFERROR(BN131,0)</f>
        <v>0</v>
      </c>
      <c r="AI131" s="168"/>
      <c r="AJ131" s="170"/>
      <c r="AK131" s="171">
        <f>IFERROR(BO131,0)</f>
        <v>0</v>
      </c>
      <c r="AL131" s="168"/>
      <c r="AM131" s="187"/>
      <c r="AN131" s="188">
        <f>IFERROR(BP131,0)</f>
        <v>0</v>
      </c>
      <c r="AO131" s="168"/>
      <c r="AP131" s="170"/>
      <c r="AQ131" s="171">
        <f>IFERROR(BQ131,0)</f>
        <v>0</v>
      </c>
      <c r="AR131" s="168"/>
      <c r="AS131" s="213"/>
      <c r="AT131" s="167">
        <f>IFERROR(BR131,0)</f>
        <v>0</v>
      </c>
      <c r="AU131" s="168"/>
      <c r="AV131" s="170"/>
      <c r="AW131" s="171">
        <f>IFERROR(BS131,0)</f>
        <v>0</v>
      </c>
      <c r="AX131" s="168"/>
      <c r="AY131" s="187"/>
      <c r="AZ131" s="188">
        <f>IFERROR(BT131,0)</f>
        <v>0</v>
      </c>
      <c r="BA131" s="168"/>
      <c r="BB131" s="213"/>
      <c r="BC131" s="248">
        <f>IFERROR(BU131,0)</f>
        <v>0</v>
      </c>
      <c r="BD131" s="168"/>
      <c r="BE131" s="187"/>
      <c r="BF131" s="188">
        <f>IFERROR(BV131,0)</f>
        <v>0</v>
      </c>
      <c r="BG131" s="168"/>
      <c r="BH131" s="247"/>
      <c r="BI131" s="115"/>
      <c r="BJ131" s="115"/>
      <c r="BM131" s="42" t="e">
        <f>ROUND(AF130/AE130,3)</f>
        <v>#DIV/0!</v>
      </c>
      <c r="BN131" s="43" t="e">
        <f>ROUND(AI130/AH130,3)</f>
        <v>#DIV/0!</v>
      </c>
      <c r="BO131" s="42" t="e">
        <f>ROUND(AL130/AK130,3)</f>
        <v>#DIV/0!</v>
      </c>
      <c r="BP131" s="43" t="e">
        <f>ROUND(AO130/AN130,3)</f>
        <v>#DIV/0!</v>
      </c>
      <c r="BQ131" s="42" t="e">
        <f>ROUND(AR130/AQ130,3)</f>
        <v>#DIV/0!</v>
      </c>
      <c r="BR131" s="43" t="e">
        <f>ROUND(AU130/AT130,3)</f>
        <v>#DIV/0!</v>
      </c>
      <c r="BS131" s="42" t="e">
        <f>ROUND(AX130/AW130,3)</f>
        <v>#DIV/0!</v>
      </c>
      <c r="BT131" s="43" t="e">
        <f>ROUND(BA130/AZ130,3)</f>
        <v>#DIV/0!</v>
      </c>
      <c r="BU131" s="42" t="e">
        <f>ROUND(BD130/BC130,3)</f>
        <v>#DIV/0!</v>
      </c>
      <c r="BV131" s="43" t="e">
        <f>ROUND(BG130/BF130,3)</f>
        <v>#DIV/0!</v>
      </c>
      <c r="BY131" s="40">
        <f>IFERROR(VLOOKUP(BY206,DAY!$A$2:$E$744,6,0),0)</f>
        <v>0</v>
      </c>
    </row>
    <row r="132" spans="1:96" ht="27.75" customHeight="1" thickBot="1" x14ac:dyDescent="0.5">
      <c r="A132" s="191" t="s">
        <v>71</v>
      </c>
      <c r="B132" s="30" t="s">
        <v>0</v>
      </c>
      <c r="C132" s="74">
        <f>IFERROR(VLOOKUP(C181,DAY!$A$2:$E$3000,2,0),0)</f>
        <v>12</v>
      </c>
      <c r="D132" s="74">
        <f>IFERROR(VLOOKUP(D181,DAY!$A$2:$E$3000,2,0),0)</f>
        <v>12</v>
      </c>
      <c r="E132" s="74">
        <f>IFERROR(VLOOKUP(E181,DAY!$A$2:$E$3000,2,0),0)</f>
        <v>12</v>
      </c>
      <c r="F132" s="74">
        <f>IFERROR(VLOOKUP(F181,DAY!$A$2:$E$3000,2,0),0)</f>
        <v>12</v>
      </c>
      <c r="G132" s="74">
        <f>IFERROR(VLOOKUP(G181,DAY!$A$2:$E$3000,2,0),0)</f>
        <v>12</v>
      </c>
      <c r="H132" s="74">
        <f>IFERROR(VLOOKUP(H181,DAY!$A$2:$E$3000,2,0),0)</f>
        <v>12</v>
      </c>
      <c r="I132" s="74">
        <f>IFERROR(VLOOKUP(I181,DAY!$A$2:$E$3000,2,0),0)</f>
        <v>12</v>
      </c>
      <c r="J132" s="74">
        <f>IFERROR(VLOOKUP(J181,DAY!$A$2:$E$3000,2,0),0)</f>
        <v>12</v>
      </c>
      <c r="K132" s="74">
        <f>IFERROR(VLOOKUP(K181,DAY!$A$2:$E$3000,2,0),0)</f>
        <v>12</v>
      </c>
      <c r="L132" s="74">
        <f>IFERROR(VLOOKUP(L181,DAY!$A$2:$E$3000,2,0),0)</f>
        <v>12</v>
      </c>
      <c r="M132" s="74">
        <f>IFERROR(VLOOKUP(M181,DAY!$A$2:$E$3000,2,0),0)</f>
        <v>12</v>
      </c>
      <c r="N132" s="74">
        <f>IFERROR(VLOOKUP(N181,DAY!$A$2:$E$3000,2,0),0)</f>
        <v>12</v>
      </c>
      <c r="O132" s="74">
        <f>IFERROR(VLOOKUP(O181,DAY!$A$2:$E$3000,2,0),0)</f>
        <v>12</v>
      </c>
      <c r="P132" s="74">
        <f>IFERROR(VLOOKUP(P181,DAY!$A$2:$E$3000,2,0),0)</f>
        <v>12</v>
      </c>
      <c r="Q132" s="74">
        <f>IFERROR(VLOOKUP(Q181,DAY!$A$2:$E$3000,2,0),0)</f>
        <v>12</v>
      </c>
      <c r="R132" s="74">
        <f>IFERROR(VLOOKUP(R181,DAY!$A$2:$E$3000,2,0),0)</f>
        <v>12</v>
      </c>
      <c r="S132" s="74">
        <f>IFERROR(VLOOKUP(S181,DAY!$A$2:$E$3000,2,0),0)</f>
        <v>12</v>
      </c>
      <c r="T132" s="74">
        <f>IFERROR(VLOOKUP(T181,DAY!$A$2:$E$3000,2,0),0)</f>
        <v>1</v>
      </c>
      <c r="U132" s="74">
        <f>IFERROR(VLOOKUP(U181,DAY!$A$2:$E$3000,2,0),0)</f>
        <v>1</v>
      </c>
      <c r="V132" s="74">
        <f>IFERROR(VLOOKUP(V181,DAY!$A$2:$E$3000,2,0),0)</f>
        <v>1</v>
      </c>
      <c r="W132" s="74">
        <f>IFERROR(VLOOKUP(W181,DAY!$A$2:$E$3000,2,0),0)</f>
        <v>1</v>
      </c>
      <c r="X132" s="74">
        <f>IFERROR(VLOOKUP(X181,DAY!$A$2:$E$3000,2,0),0)</f>
        <v>1</v>
      </c>
      <c r="Y132" s="74">
        <f>IFERROR(VLOOKUP(Y181,DAY!$A$2:$E$3000,2,0),0)</f>
        <v>1</v>
      </c>
      <c r="Z132" s="74">
        <f>IFERROR(VLOOKUP(Z181,DAY!$A$2:$E$3000,2,0),0)</f>
        <v>1</v>
      </c>
      <c r="AA132" s="74">
        <f>IFERROR(VLOOKUP(AA181,DAY!$A$2:$E$3000,2,0),0)</f>
        <v>1</v>
      </c>
      <c r="AB132" s="74">
        <f>IFERROR(VLOOKUP(AB181,DAY!$A$2:$E$3000,2,0),0)</f>
        <v>1</v>
      </c>
      <c r="AC132" s="74">
        <f>IFERROR(VLOOKUP(AC181,DAY!$A$2:$E$3000,2,0),0)</f>
        <v>1</v>
      </c>
      <c r="AD132" s="74">
        <f>IFERROR(VLOOKUP(AD181,DAY!$A$2:$E$3000,2,0),0)</f>
        <v>1</v>
      </c>
      <c r="AE132" s="189" t="s">
        <v>11</v>
      </c>
      <c r="AF132" s="190" t="s">
        <v>12</v>
      </c>
      <c r="AG132" s="180" t="s">
        <v>74</v>
      </c>
      <c r="AH132" s="182" t="s">
        <v>11</v>
      </c>
      <c r="AI132" s="174" t="s">
        <v>13</v>
      </c>
      <c r="AJ132" s="184" t="s">
        <v>74</v>
      </c>
      <c r="AK132" s="189" t="s">
        <v>11</v>
      </c>
      <c r="AL132" s="190" t="s">
        <v>12</v>
      </c>
      <c r="AM132" s="176" t="s">
        <v>74</v>
      </c>
      <c r="AN132" s="178" t="s">
        <v>11</v>
      </c>
      <c r="AO132" s="174" t="s">
        <v>13</v>
      </c>
      <c r="AP132" s="184" t="s">
        <v>74</v>
      </c>
      <c r="AQ132" s="189" t="s">
        <v>11</v>
      </c>
      <c r="AR132" s="190" t="s">
        <v>12</v>
      </c>
      <c r="AS132" s="180" t="s">
        <v>74</v>
      </c>
      <c r="AT132" s="182" t="s">
        <v>11</v>
      </c>
      <c r="AU132" s="174" t="s">
        <v>13</v>
      </c>
      <c r="AV132" s="184" t="s">
        <v>74</v>
      </c>
      <c r="AW132" s="189" t="s">
        <v>11</v>
      </c>
      <c r="AX132" s="190" t="s">
        <v>12</v>
      </c>
      <c r="AY132" s="176" t="s">
        <v>74</v>
      </c>
      <c r="AZ132" s="178" t="s">
        <v>11</v>
      </c>
      <c r="BA132" s="174" t="s">
        <v>13</v>
      </c>
      <c r="BB132" s="180" t="s">
        <v>74</v>
      </c>
      <c r="BC132" s="249" t="s">
        <v>11</v>
      </c>
      <c r="BD132" s="190" t="s">
        <v>12</v>
      </c>
      <c r="BE132" s="176" t="s">
        <v>74</v>
      </c>
      <c r="BF132" s="178" t="s">
        <v>11</v>
      </c>
      <c r="BG132" s="174" t="s">
        <v>13</v>
      </c>
      <c r="BH132" s="251" t="s">
        <v>74</v>
      </c>
      <c r="BI132" s="115"/>
      <c r="BJ132" s="115"/>
      <c r="BK132" s="37"/>
      <c r="BM132" s="31"/>
      <c r="BN132" s="31"/>
      <c r="BY132" s="41">
        <f>IFERROR(VLOOKUP(BY206,DAY!$A$2:$E$744,7,0),0)</f>
        <v>0</v>
      </c>
    </row>
    <row r="133" spans="1:96" ht="27.75" customHeight="1" x14ac:dyDescent="0.45">
      <c r="A133" s="192"/>
      <c r="B133" s="32" t="s">
        <v>1</v>
      </c>
      <c r="C133" s="75">
        <f>IFERROR(VLOOKUP(C181,DAY!$A$2:$E$3000,3,0),0)</f>
        <v>15</v>
      </c>
      <c r="D133" s="75">
        <f>IFERROR(VLOOKUP(D181,DAY!$A$2:$E$3000,3,0),0)</f>
        <v>16</v>
      </c>
      <c r="E133" s="75">
        <f>IFERROR(VLOOKUP(E181,DAY!$A$2:$E$3000,3,0),0)</f>
        <v>17</v>
      </c>
      <c r="F133" s="75">
        <f>IFERROR(VLOOKUP(F181,DAY!$A$2:$E$3000,3,0),0)</f>
        <v>18</v>
      </c>
      <c r="G133" s="75">
        <f>IFERROR(VLOOKUP(G181,DAY!$A$2:$E$3000,3,0),0)</f>
        <v>19</v>
      </c>
      <c r="H133" s="75">
        <f>IFERROR(VLOOKUP(H181,DAY!$A$2:$E$3000,3,0),0)</f>
        <v>20</v>
      </c>
      <c r="I133" s="75">
        <f>IFERROR(VLOOKUP(I181,DAY!$A$2:$E$3000,3,0),0)</f>
        <v>21</v>
      </c>
      <c r="J133" s="75">
        <f>IFERROR(VLOOKUP(J181,DAY!$A$2:$E$3000,3,0),0)</f>
        <v>22</v>
      </c>
      <c r="K133" s="75">
        <f>IFERROR(VLOOKUP(K181,DAY!$A$2:$E$3000,3,0),0)</f>
        <v>23</v>
      </c>
      <c r="L133" s="75">
        <f>IFERROR(VLOOKUP(L181,DAY!$A$2:$E$3000,3,0),0)</f>
        <v>24</v>
      </c>
      <c r="M133" s="75">
        <f>IFERROR(VLOOKUP(M181,DAY!$A$2:$E$3000,3,0),0)</f>
        <v>25</v>
      </c>
      <c r="N133" s="75">
        <f>IFERROR(VLOOKUP(N181,DAY!$A$2:$E$3000,3,0),0)</f>
        <v>26</v>
      </c>
      <c r="O133" s="75">
        <f>IFERROR(VLOOKUP(O181,DAY!$A$2:$E$3000,3,0),0)</f>
        <v>27</v>
      </c>
      <c r="P133" s="75">
        <f>IFERROR(VLOOKUP(P181,DAY!$A$2:$E$3000,3,0),0)</f>
        <v>28</v>
      </c>
      <c r="Q133" s="75">
        <f>IFERROR(VLOOKUP(Q181,DAY!$A$2:$E$3000,3,0),0)</f>
        <v>29</v>
      </c>
      <c r="R133" s="75">
        <f>IFERROR(VLOOKUP(R181,DAY!$A$2:$E$3000,3,0),0)</f>
        <v>30</v>
      </c>
      <c r="S133" s="75">
        <f>IFERROR(VLOOKUP(S181,DAY!$A$2:$E$3000,3,0),0)</f>
        <v>31</v>
      </c>
      <c r="T133" s="75">
        <f>IFERROR(VLOOKUP(T181,DAY!$A$2:$E$3000,3,0),0)</f>
        <v>1</v>
      </c>
      <c r="U133" s="75">
        <f>IFERROR(VLOOKUP(U181,DAY!$A$2:$E$3000,3,0),0)</f>
        <v>2</v>
      </c>
      <c r="V133" s="75">
        <f>IFERROR(VLOOKUP(V181,DAY!$A$2:$E$3000,3,0),0)</f>
        <v>3</v>
      </c>
      <c r="W133" s="75">
        <f>IFERROR(VLOOKUP(W181,DAY!$A$2:$E$3000,3,0),0)</f>
        <v>4</v>
      </c>
      <c r="X133" s="75">
        <f>IFERROR(VLOOKUP(X181,DAY!$A$2:$E$3000,3,0),0)</f>
        <v>5</v>
      </c>
      <c r="Y133" s="75">
        <f>IFERROR(VLOOKUP(Y181,DAY!$A$2:$E$3000,3,0),0)</f>
        <v>6</v>
      </c>
      <c r="Z133" s="75">
        <f>IFERROR(VLOOKUP(Z181,DAY!$A$2:$E$3000,3,0),0)</f>
        <v>7</v>
      </c>
      <c r="AA133" s="75">
        <f>IFERROR(VLOOKUP(AA181,DAY!$A$2:$E$3000,3,0),0)</f>
        <v>8</v>
      </c>
      <c r="AB133" s="75">
        <f>IFERROR(VLOOKUP(AB181,DAY!$A$2:$E$3000,3,0),0)</f>
        <v>9</v>
      </c>
      <c r="AC133" s="75">
        <f>IFERROR(VLOOKUP(AC181,DAY!$A$2:$E$3000,3,0),0)</f>
        <v>10</v>
      </c>
      <c r="AD133" s="76">
        <f>IFERROR(VLOOKUP(AD181,DAY!$A$2:$E$3000,3,0),0)</f>
        <v>11</v>
      </c>
      <c r="AE133" s="173"/>
      <c r="AF133" s="175"/>
      <c r="AG133" s="180"/>
      <c r="AH133" s="183"/>
      <c r="AI133" s="175"/>
      <c r="AJ133" s="184"/>
      <c r="AK133" s="173"/>
      <c r="AL133" s="175"/>
      <c r="AM133" s="176"/>
      <c r="AN133" s="179"/>
      <c r="AO133" s="175"/>
      <c r="AP133" s="184"/>
      <c r="AQ133" s="173"/>
      <c r="AR133" s="175"/>
      <c r="AS133" s="180"/>
      <c r="AT133" s="183"/>
      <c r="AU133" s="175"/>
      <c r="AV133" s="184"/>
      <c r="AW133" s="173"/>
      <c r="AX133" s="175"/>
      <c r="AY133" s="176"/>
      <c r="AZ133" s="179"/>
      <c r="BA133" s="175"/>
      <c r="BB133" s="180"/>
      <c r="BC133" s="250"/>
      <c r="BD133" s="175"/>
      <c r="BE133" s="176"/>
      <c r="BF133" s="179"/>
      <c r="BG133" s="175"/>
      <c r="BH133" s="251"/>
      <c r="BI133" s="115"/>
      <c r="BJ133" s="115"/>
      <c r="BM133" s="31"/>
      <c r="BN133" s="31"/>
      <c r="BY133" s="89">
        <f>IFERROR(VLOOKUP(BY212,DAY!$A$2:$E$744,2,0),0)</f>
        <v>0</v>
      </c>
    </row>
    <row r="134" spans="1:96" ht="27.75" customHeight="1" x14ac:dyDescent="0.45">
      <c r="A134" s="192"/>
      <c r="B134" s="35" t="s">
        <v>2</v>
      </c>
      <c r="C134" s="77" t="str">
        <f>IFERROR(VLOOKUP(C181,DAY!$A$2:$E$3000,4,0),0)</f>
        <v>火</v>
      </c>
      <c r="D134" s="77" t="str">
        <f>IFERROR(VLOOKUP(D181,DAY!$A$2:$E$3000,4,0),0)</f>
        <v>水</v>
      </c>
      <c r="E134" s="77" t="str">
        <f>IFERROR(VLOOKUP(E181,DAY!$A$2:$E$3000,4,0),0)</f>
        <v>木</v>
      </c>
      <c r="F134" s="77" t="str">
        <f>IFERROR(VLOOKUP(F181,DAY!$A$2:$E$3000,4,0),0)</f>
        <v>金</v>
      </c>
      <c r="G134" s="77" t="str">
        <f>IFERROR(VLOOKUP(G181,DAY!$A$2:$E$3000,4,0),0)</f>
        <v>土</v>
      </c>
      <c r="H134" s="77" t="str">
        <f>IFERROR(VLOOKUP(H181,DAY!$A$2:$E$3000,4,0),0)</f>
        <v>日</v>
      </c>
      <c r="I134" s="77" t="str">
        <f>IFERROR(VLOOKUP(I181,DAY!$A$2:$E$3000,4,0),0)</f>
        <v>月</v>
      </c>
      <c r="J134" s="77" t="str">
        <f>IFERROR(VLOOKUP(J181,DAY!$A$2:$E$3000,4,0),0)</f>
        <v>火</v>
      </c>
      <c r="K134" s="77" t="str">
        <f>IFERROR(VLOOKUP(K181,DAY!$A$2:$E$3000,4,0),0)</f>
        <v>水</v>
      </c>
      <c r="L134" s="77" t="str">
        <f>IFERROR(VLOOKUP(L181,DAY!$A$2:$E$3000,4,0),0)</f>
        <v>木</v>
      </c>
      <c r="M134" s="77" t="str">
        <f>IFERROR(VLOOKUP(M181,DAY!$A$2:$E$3000,4,0),0)</f>
        <v>金</v>
      </c>
      <c r="N134" s="77" t="str">
        <f>IFERROR(VLOOKUP(N181,DAY!$A$2:$E$3000,4,0),0)</f>
        <v>土</v>
      </c>
      <c r="O134" s="77" t="str">
        <f>IFERROR(VLOOKUP(O181,DAY!$A$2:$E$3000,4,0),0)</f>
        <v>日</v>
      </c>
      <c r="P134" s="77" t="str">
        <f>IFERROR(VLOOKUP(P181,DAY!$A$2:$E$3000,4,0),0)</f>
        <v>月</v>
      </c>
      <c r="Q134" s="77" t="str">
        <f>IFERROR(VLOOKUP(Q181,DAY!$A$2:$E$3000,4,0),0)</f>
        <v>火</v>
      </c>
      <c r="R134" s="77" t="str">
        <f>IFERROR(VLOOKUP(R181,DAY!$A$2:$E$3000,4,0),0)</f>
        <v>水</v>
      </c>
      <c r="S134" s="77" t="str">
        <f>IFERROR(VLOOKUP(S181,DAY!$A$2:$E$3000,4,0),0)</f>
        <v>木</v>
      </c>
      <c r="T134" s="77" t="str">
        <f>IFERROR(VLOOKUP(T181,DAY!$A$2:$E$3000,4,0),0)</f>
        <v>金</v>
      </c>
      <c r="U134" s="77" t="str">
        <f>IFERROR(VLOOKUP(U181,DAY!$A$2:$E$3000,4,0),0)</f>
        <v>土</v>
      </c>
      <c r="V134" s="77" t="str">
        <f>IFERROR(VLOOKUP(V181,DAY!$A$2:$E$3000,4,0),0)</f>
        <v>日</v>
      </c>
      <c r="W134" s="77" t="str">
        <f>IFERROR(VLOOKUP(W181,DAY!$A$2:$E$3000,4,0),0)</f>
        <v>月</v>
      </c>
      <c r="X134" s="77" t="str">
        <f>IFERROR(VLOOKUP(X181,DAY!$A$2:$E$3000,4,0),0)</f>
        <v>火</v>
      </c>
      <c r="Y134" s="77" t="str">
        <f>IFERROR(VLOOKUP(Y181,DAY!$A$2:$E$3000,4,0),0)</f>
        <v>水</v>
      </c>
      <c r="Z134" s="77" t="str">
        <f>IFERROR(VLOOKUP(Z181,DAY!$A$2:$E$3000,4,0),0)</f>
        <v>木</v>
      </c>
      <c r="AA134" s="77" t="str">
        <f>IFERROR(VLOOKUP(AA181,DAY!$A$2:$E$3000,4,0),0)</f>
        <v>金</v>
      </c>
      <c r="AB134" s="77" t="str">
        <f>IFERROR(VLOOKUP(AB181,DAY!$A$2:$E$3000,4,0),0)</f>
        <v>土</v>
      </c>
      <c r="AC134" s="77" t="str">
        <f>IFERROR(VLOOKUP(AC181,DAY!$A$2:$E$3000,4,0),0)</f>
        <v>日</v>
      </c>
      <c r="AD134" s="77" t="str">
        <f>IFERROR(VLOOKUP(AD181,DAY!$A$2:$E$3000,4,0),0)</f>
        <v>月</v>
      </c>
      <c r="AE134" s="173"/>
      <c r="AF134" s="175"/>
      <c r="AG134" s="180"/>
      <c r="AH134" s="183"/>
      <c r="AI134" s="175"/>
      <c r="AJ134" s="184"/>
      <c r="AK134" s="173"/>
      <c r="AL134" s="175"/>
      <c r="AM134" s="176"/>
      <c r="AN134" s="179"/>
      <c r="AO134" s="175"/>
      <c r="AP134" s="184"/>
      <c r="AQ134" s="173"/>
      <c r="AR134" s="175"/>
      <c r="AS134" s="180"/>
      <c r="AT134" s="183"/>
      <c r="AU134" s="175"/>
      <c r="AV134" s="184"/>
      <c r="AW134" s="173"/>
      <c r="AX134" s="175"/>
      <c r="AY134" s="176"/>
      <c r="AZ134" s="179"/>
      <c r="BA134" s="175"/>
      <c r="BB134" s="180"/>
      <c r="BC134" s="250"/>
      <c r="BD134" s="175"/>
      <c r="BE134" s="176"/>
      <c r="BF134" s="179"/>
      <c r="BG134" s="175"/>
      <c r="BH134" s="251"/>
      <c r="BI134" s="115"/>
      <c r="BJ134" s="115"/>
      <c r="BM134" s="31"/>
      <c r="BN134" s="31"/>
      <c r="BY134" s="34">
        <f>IFERROR(VLOOKUP(BY212,DAY!$A$2:$E$744,3,0),0)</f>
        <v>0</v>
      </c>
    </row>
    <row r="135" spans="1:96" ht="89.25" customHeight="1" x14ac:dyDescent="0.45">
      <c r="A135" s="192"/>
      <c r="B135" s="36" t="s">
        <v>3</v>
      </c>
      <c r="C135" s="78" t="str">
        <f>IFERROR(VLOOKUP(C181,DAY!$A$2:$E$3000,5,0),0)</f>
        <v/>
      </c>
      <c r="D135" s="78" t="str">
        <f>IFERROR(VLOOKUP(D181,DAY!$A$2:$E$3000,5,0),0)</f>
        <v/>
      </c>
      <c r="E135" s="78" t="str">
        <f>IFERROR(VLOOKUP(E181,DAY!$A$2:$E$3000,5,0),0)</f>
        <v/>
      </c>
      <c r="F135" s="78" t="str">
        <f>IFERROR(VLOOKUP(F181,DAY!$A$2:$E$3000,5,0),0)</f>
        <v/>
      </c>
      <c r="G135" s="78" t="str">
        <f>IFERROR(VLOOKUP(G181,DAY!$A$2:$E$3000,5,0),0)</f>
        <v/>
      </c>
      <c r="H135" s="78" t="str">
        <f>IFERROR(VLOOKUP(H181,DAY!$A$2:$E$3000,5,0),0)</f>
        <v/>
      </c>
      <c r="I135" s="78" t="str">
        <f>IFERROR(VLOOKUP(I181,DAY!$A$2:$E$3000,5,0),0)</f>
        <v/>
      </c>
      <c r="J135" s="78" t="str">
        <f>IFERROR(VLOOKUP(J181,DAY!$A$2:$E$3000,5,0),0)</f>
        <v/>
      </c>
      <c r="K135" s="78" t="str">
        <f>IFERROR(VLOOKUP(K181,DAY!$A$2:$E$3000,5,0),0)</f>
        <v/>
      </c>
      <c r="L135" s="78" t="str">
        <f>IFERROR(VLOOKUP(L181,DAY!$A$2:$E$3000,5,0),0)</f>
        <v/>
      </c>
      <c r="M135" s="78" t="str">
        <f>IFERROR(VLOOKUP(M181,DAY!$A$2:$E$3000,5,0),0)</f>
        <v/>
      </c>
      <c r="N135" s="78" t="str">
        <f>IFERROR(VLOOKUP(N181,DAY!$A$2:$E$3000,5,0),0)</f>
        <v/>
      </c>
      <c r="O135" s="78" t="str">
        <f>IFERROR(VLOOKUP(O181,DAY!$A$2:$E$3000,5,0),0)</f>
        <v/>
      </c>
      <c r="P135" s="78" t="str">
        <f>IFERROR(VLOOKUP(P181,DAY!$A$2:$E$3000,5,0),0)</f>
        <v/>
      </c>
      <c r="Q135" s="78" t="str">
        <f>IFERROR(VLOOKUP(Q181,DAY!$A$2:$E$3000,5,0),0)</f>
        <v/>
      </c>
      <c r="R135" s="78" t="str">
        <f>IFERROR(VLOOKUP(R181,DAY!$A$2:$E$3000,5,0),0)</f>
        <v/>
      </c>
      <c r="S135" s="78" t="str">
        <f>IFERROR(VLOOKUP(S181,DAY!$A$2:$E$3000,5,0),0)</f>
        <v/>
      </c>
      <c r="T135" s="78" t="str">
        <f>IFERROR(VLOOKUP(T181,DAY!$A$2:$E$3000,5,0),0)</f>
        <v>元日</v>
      </c>
      <c r="U135" s="78" t="str">
        <f>IFERROR(VLOOKUP(U181,DAY!$A$2:$E$3000,5,0),0)</f>
        <v/>
      </c>
      <c r="V135" s="78" t="str">
        <f>IFERROR(VLOOKUP(V181,DAY!$A$2:$E$3000,5,0),0)</f>
        <v/>
      </c>
      <c r="W135" s="78" t="str">
        <f>IFERROR(VLOOKUP(W181,DAY!$A$2:$E$3000,5,0),0)</f>
        <v/>
      </c>
      <c r="X135" s="78" t="str">
        <f>IFERROR(VLOOKUP(X181,DAY!$A$2:$E$3000,5,0),0)</f>
        <v/>
      </c>
      <c r="Y135" s="78" t="str">
        <f>IFERROR(VLOOKUP(Y181,DAY!$A$2:$E$3000,5,0),0)</f>
        <v/>
      </c>
      <c r="Z135" s="78" t="str">
        <f>IFERROR(VLOOKUP(Z181,DAY!$A$2:$E$3000,5,0),0)</f>
        <v/>
      </c>
      <c r="AA135" s="78" t="str">
        <f>IFERROR(VLOOKUP(AA181,DAY!$A$2:$E$3000,5,0),0)</f>
        <v/>
      </c>
      <c r="AB135" s="78" t="str">
        <f>IFERROR(VLOOKUP(AB181,DAY!$A$2:$E$3000,5,0),0)</f>
        <v/>
      </c>
      <c r="AC135" s="78" t="str">
        <f>IFERROR(VLOOKUP(AC181,DAY!$A$2:$E$3000,5,0),0)</f>
        <v/>
      </c>
      <c r="AD135" s="78" t="str">
        <f>IFERROR(VLOOKUP(AD181,DAY!$A$2:$E$3000,5,0),0)</f>
        <v>成人の日</v>
      </c>
      <c r="AE135" s="173"/>
      <c r="AF135" s="175"/>
      <c r="AG135" s="181"/>
      <c r="AH135" s="183"/>
      <c r="AI135" s="175"/>
      <c r="AJ135" s="185"/>
      <c r="AK135" s="173"/>
      <c r="AL135" s="175"/>
      <c r="AM135" s="177"/>
      <c r="AN135" s="179"/>
      <c r="AO135" s="175"/>
      <c r="AP135" s="185"/>
      <c r="AQ135" s="173"/>
      <c r="AR135" s="175"/>
      <c r="AS135" s="181"/>
      <c r="AT135" s="183"/>
      <c r="AU135" s="175"/>
      <c r="AV135" s="185"/>
      <c r="AW135" s="173"/>
      <c r="AX135" s="175"/>
      <c r="AY135" s="177"/>
      <c r="AZ135" s="179"/>
      <c r="BA135" s="175"/>
      <c r="BB135" s="181"/>
      <c r="BC135" s="250"/>
      <c r="BD135" s="175"/>
      <c r="BE135" s="177"/>
      <c r="BF135" s="179"/>
      <c r="BG135" s="175"/>
      <c r="BH135" s="252"/>
      <c r="BI135" s="115"/>
      <c r="BJ135" s="115"/>
      <c r="BM135" s="38"/>
      <c r="BN135" s="38"/>
      <c r="BY135" s="34">
        <f>IFERROR(VLOOKUP(BY212,DAY!$A$2:$E$744,4,0),0)</f>
        <v>0</v>
      </c>
    </row>
    <row r="136" spans="1:96" ht="27.75" customHeight="1" x14ac:dyDescent="0.45">
      <c r="A136" s="192"/>
      <c r="B136" s="91" t="s">
        <v>4</v>
      </c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93">
        <f>IF(COUNT(C136:I136)=0,+(COUNTIF(C136:I136,"作業"))+(COUNTIF(C136:I136,"休日")),"")</f>
        <v>0</v>
      </c>
      <c r="AF136" s="94">
        <f>IF(+COUNT(C136:I136)=0,(COUNTIF(C136:I136,"休日")),"")</f>
        <v>0</v>
      </c>
      <c r="AG136" s="212">
        <f>IFERROR(IF(COUNTA(C136:I136)=0,0,IF(COUNTA(C136:I136)&lt;7,$F$152,IF(BM137&gt;0.284,$F$150,$F$151))),0)</f>
        <v>0</v>
      </c>
      <c r="AH136" s="117">
        <f>IF(COUNT(C137:I137)=0,+(COUNTIF(C137:I137,"作業"))+(COUNTIF(C137:I137,"休日")),"")</f>
        <v>0</v>
      </c>
      <c r="AI136" s="94">
        <f>IF(COUNT(C137:I137)=0,(COUNTIF(C137:I137,"休日")),"")</f>
        <v>0</v>
      </c>
      <c r="AJ136" s="169">
        <f>IFERROR(IF(COUNTA(C137:I137)=0,0,IF(COUNTA(C137:I137)&lt;7,$F$152,IF(BN137&gt;0.284,$F$148,$F$149))),0)</f>
        <v>0</v>
      </c>
      <c r="AK136" s="93">
        <f>IF(COUNT(J136:P136)=0,+(COUNTIF(J136:P136,"作業"))+(COUNTIF(J136:P136,"休日")),"")</f>
        <v>0</v>
      </c>
      <c r="AL136" s="94">
        <f>IF(+COUNT(J136:P136)=0,(COUNTIF(J136:P136,"休日")),"")</f>
        <v>0</v>
      </c>
      <c r="AM136" s="186">
        <f>IFERROR(IF(COUNTA(J136:P136)=0,0,IF(COUNTA(J136:P136)&lt;7,$F$152,IF(BO137&gt;0.284,$F$150,$F$151))),0)</f>
        <v>0</v>
      </c>
      <c r="AN136" s="95">
        <f>IF(COUNT(J137:P137)=0,+(COUNTIF(J137:P137,"作業"))+(COUNTIF(J137:P137,"休日")),"")</f>
        <v>0</v>
      </c>
      <c r="AO136" s="94">
        <f>IF(COUNT(J137:P137)=0,(COUNTIF(J137:P137,"休日")),"")</f>
        <v>0</v>
      </c>
      <c r="AP136" s="169">
        <f>IFERROR(IF(COUNTA(J137:P137)=0,0,IF(COUNTA(J137:P137)&lt;7,$F$152,IF(BP137&gt;0.284,$F$148,$F$149))),0)</f>
        <v>0</v>
      </c>
      <c r="AQ136" s="93">
        <f>IF(COUNT(Q136:W136)=0,+(COUNTIF(Q136:W136,"作業"))+(COUNTIF(Q136:W136,"休日")),"")</f>
        <v>0</v>
      </c>
      <c r="AR136" s="94">
        <f>IF(+COUNT(Q136:W136)=0,(COUNTIF(Q136:W136,"休日")),"")</f>
        <v>0</v>
      </c>
      <c r="AS136" s="212">
        <f>IFERROR(IF(COUNTA(Q136:W136)=0,0,IF(COUNTA(Q136:W136)&lt;7,$F$152,IF(BQ137&gt;0.284,$F$150,$F$151))),0)</f>
        <v>0</v>
      </c>
      <c r="AT136" s="117">
        <f>IF(COUNT(Q137:W137)=0,+(COUNTIF(Q137:W137,"作業"))+(COUNTIF(Q137:W137,"休日")),"")</f>
        <v>0</v>
      </c>
      <c r="AU136" s="94">
        <f>IF(COUNT(Q137:W137)=0,(COUNTIF(Q137:W137,"休日")),"")</f>
        <v>0</v>
      </c>
      <c r="AV136" s="169">
        <f>IFERROR(IF(COUNTA(Q137:W137)=0,0,IF(COUNTA(Q137:W137)&lt;7,$F$152,IF(BR137&gt;0.284,$F$148,$F$149))),0)</f>
        <v>0</v>
      </c>
      <c r="AW136" s="93">
        <f>IF(COUNT(X136:AD136)=0,+(COUNTIF(X136:AD136,"作業"))+(COUNTIF(X136:AD136,"休日")),"")</f>
        <v>0</v>
      </c>
      <c r="AX136" s="94">
        <f>IF(+COUNT(X136:AD136)=0,(COUNTIF(X136:AD136,"休日")),"")</f>
        <v>0</v>
      </c>
      <c r="AY136" s="186">
        <f>IFERROR(IF(COUNTA(X136:AD136)=0,0,IF(COUNTA(X136:AD136)&lt;7,$F$152,IF(BS137&gt;0.284,$F$150,$F$151))),0)</f>
        <v>0</v>
      </c>
      <c r="AZ136" s="95">
        <f>IF(COUNT(X137:AD137)=0,+(COUNTIF(X137:AD137,"作業"))+(COUNTIF(X137:AD137,"休日")),"")</f>
        <v>0</v>
      </c>
      <c r="BA136" s="94">
        <f>IF(COUNT(X137:AD137)=0,(COUNTIF(X137:AD137,"休日")),"")</f>
        <v>0</v>
      </c>
      <c r="BB136" s="212">
        <f>IFERROR(IF(COUNTA(X137:AD137)=0,0,IF(COUNTA(X137:AD137)&lt;7,$F$152,IF(BT137&gt;0.284,$F$148,$F$149))),0)</f>
        <v>0</v>
      </c>
      <c r="BC136" s="131">
        <f>IF(COUNT(C136:AD136)=0,+(COUNTIF(C136:AD136,"作業"))+(COUNTIF(C136:AD136,"休日")),"")</f>
        <v>0</v>
      </c>
      <c r="BD136" s="94">
        <f>IF(+COUNT(C136:AD136)=0,(COUNTIF(C136:AD136,"休日")),"")</f>
        <v>0</v>
      </c>
      <c r="BE136" s="186">
        <f>IFERROR(IF(COUNTA(C136:AD136)=0,0,IF(COUNTA(C136:AD136)&lt;28,$F$152,IF(BU137&gt;0.284,$F$150,$F$151))),0)</f>
        <v>0</v>
      </c>
      <c r="BF136" s="95">
        <f>IF(COUNT(C137:AD137)=0,+(COUNTIF(C137:AD137,"作業"))+(COUNTIF(C137:AD137,"休日")),"")</f>
        <v>0</v>
      </c>
      <c r="BG136" s="94">
        <f>IF(COUNT(C137:AD137)=0,(COUNTIF(C137:AD137,"休日")),"")</f>
        <v>0</v>
      </c>
      <c r="BH136" s="246">
        <f>IFERROR(IF(COUNTA(C137:AD137)=0,0,IF(COUNTA(C137:AD137)&lt;28,$F$152,IF(BV137&gt;0.284,$F$148,$F$149))),0)</f>
        <v>0</v>
      </c>
      <c r="BI136" s="115"/>
      <c r="BJ136" s="115"/>
      <c r="BL136" s="37"/>
      <c r="BM136" s="31"/>
      <c r="BN136" s="31"/>
      <c r="BY136" s="36">
        <f>IFERROR(VLOOKUP(BY212,DAY!$A$2:$E$744,5,0),0)</f>
        <v>0</v>
      </c>
    </row>
    <row r="137" spans="1:96" ht="27.75" customHeight="1" thickBot="1" x14ac:dyDescent="0.5">
      <c r="A137" s="193"/>
      <c r="B137" s="92" t="s">
        <v>5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71">
        <f>IFERROR(BM137,0)</f>
        <v>0</v>
      </c>
      <c r="AF137" s="168"/>
      <c r="AG137" s="213"/>
      <c r="AH137" s="167">
        <f>IFERROR(BN137,0)</f>
        <v>0</v>
      </c>
      <c r="AI137" s="168"/>
      <c r="AJ137" s="170"/>
      <c r="AK137" s="171">
        <f>IFERROR(BO137,0)</f>
        <v>0</v>
      </c>
      <c r="AL137" s="168"/>
      <c r="AM137" s="187"/>
      <c r="AN137" s="188">
        <f>IFERROR(BP137,0)</f>
        <v>0</v>
      </c>
      <c r="AO137" s="168"/>
      <c r="AP137" s="170"/>
      <c r="AQ137" s="171">
        <f>IFERROR(BQ137,0)</f>
        <v>0</v>
      </c>
      <c r="AR137" s="168"/>
      <c r="AS137" s="213"/>
      <c r="AT137" s="167">
        <f>IFERROR(BR137,0)</f>
        <v>0</v>
      </c>
      <c r="AU137" s="168"/>
      <c r="AV137" s="170"/>
      <c r="AW137" s="171">
        <f>IFERROR(BS137,0)</f>
        <v>0</v>
      </c>
      <c r="AX137" s="168"/>
      <c r="AY137" s="187"/>
      <c r="AZ137" s="188">
        <f>IFERROR(BT137,0)</f>
        <v>0</v>
      </c>
      <c r="BA137" s="168"/>
      <c r="BB137" s="213"/>
      <c r="BC137" s="299">
        <f>IFERROR(BU137,0)</f>
        <v>0</v>
      </c>
      <c r="BD137" s="300"/>
      <c r="BE137" s="297"/>
      <c r="BF137" s="301">
        <f>IFERROR(BV137,0)</f>
        <v>0</v>
      </c>
      <c r="BG137" s="300"/>
      <c r="BH137" s="298"/>
      <c r="BI137" s="115"/>
      <c r="BJ137" s="115"/>
      <c r="BM137" s="42" t="e">
        <f>ROUND(AF136/AE136,3)</f>
        <v>#DIV/0!</v>
      </c>
      <c r="BN137" s="43" t="e">
        <f>ROUND(AI136/AH136,3)</f>
        <v>#DIV/0!</v>
      </c>
      <c r="BO137" s="42" t="e">
        <f>ROUND(AL136/AK136,3)</f>
        <v>#DIV/0!</v>
      </c>
      <c r="BP137" s="43" t="e">
        <f>ROUND(AO136/AN136,3)</f>
        <v>#DIV/0!</v>
      </c>
      <c r="BQ137" s="42" t="e">
        <f>ROUND(AR136/AQ136,3)</f>
        <v>#DIV/0!</v>
      </c>
      <c r="BR137" s="43" t="e">
        <f>ROUND(AU136/AT136,3)</f>
        <v>#DIV/0!</v>
      </c>
      <c r="BS137" s="42" t="e">
        <f>ROUND(AX136/AW136,3)</f>
        <v>#DIV/0!</v>
      </c>
      <c r="BT137" s="43" t="e">
        <f>ROUND(BA136/AZ136,3)</f>
        <v>#DIV/0!</v>
      </c>
      <c r="BU137" s="42" t="e">
        <f>ROUND(BD136/BC136,3)</f>
        <v>#DIV/0!</v>
      </c>
      <c r="BV137" s="43" t="e">
        <f>ROUND(BG136/BF136,3)</f>
        <v>#DIV/0!</v>
      </c>
      <c r="BY137" s="40">
        <f>IFERROR(VLOOKUP(BY212,DAY!$A$2:$E$744,6,0),0)</f>
        <v>0</v>
      </c>
    </row>
    <row r="138" spans="1:96" ht="21.75" customHeight="1" thickBot="1" x14ac:dyDescent="0.5">
      <c r="A138" s="22"/>
      <c r="B138" s="46"/>
      <c r="C138" s="46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2"/>
      <c r="AF138" s="222"/>
      <c r="AG138" s="88"/>
      <c r="AH138" s="222"/>
      <c r="AI138" s="222"/>
      <c r="AJ138" s="80"/>
      <c r="AK138" s="222"/>
      <c r="AL138" s="222"/>
      <c r="AM138" s="111"/>
      <c r="AN138" s="222"/>
      <c r="AO138" s="222"/>
      <c r="AP138" s="80"/>
      <c r="AQ138" s="222"/>
      <c r="AR138" s="222"/>
      <c r="AS138" s="111"/>
      <c r="AT138" s="222"/>
      <c r="AU138" s="222"/>
      <c r="AV138" s="80"/>
      <c r="AW138" s="222"/>
      <c r="AX138" s="222"/>
      <c r="AY138" s="111"/>
      <c r="AZ138" s="222"/>
      <c r="BA138" s="222"/>
      <c r="BB138" s="80"/>
      <c r="BC138" s="302"/>
      <c r="BD138" s="302"/>
      <c r="BE138" s="80"/>
      <c r="BF138" s="302"/>
      <c r="BG138" s="302"/>
      <c r="BH138" s="80"/>
      <c r="BI138" s="80"/>
      <c r="BJ138" s="80"/>
      <c r="BK138" s="37"/>
      <c r="BM138" s="31"/>
      <c r="BN138" s="31"/>
      <c r="BY138" s="41">
        <f>IFERROR(VLOOKUP(BY212,DAY!$A$2:$E$744,7,0),0)</f>
        <v>0</v>
      </c>
      <c r="CR138" s="104"/>
    </row>
    <row r="139" spans="1:96" ht="15" hidden="1" customHeight="1" x14ac:dyDescent="0.45">
      <c r="A139" s="22"/>
      <c r="B139" s="46"/>
      <c r="C139" s="46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BM139" s="31"/>
      <c r="BN139" s="31"/>
    </row>
    <row r="140" spans="1:96" ht="14.4" hidden="1" customHeight="1" x14ac:dyDescent="0.45">
      <c r="A140" s="22"/>
      <c r="B140" s="46"/>
      <c r="C140" s="46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BM140" s="31"/>
      <c r="BN140" s="31"/>
    </row>
    <row r="141" spans="1:96" ht="14.4" hidden="1" customHeight="1" x14ac:dyDescent="0.45">
      <c r="A141" s="22"/>
      <c r="B141" s="46"/>
      <c r="C141" s="46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BM141" s="31"/>
      <c r="BN141" s="31"/>
    </row>
    <row r="142" spans="1:96" ht="15" hidden="1" customHeight="1" x14ac:dyDescent="0.45">
      <c r="A142" s="22"/>
      <c r="B142" s="46"/>
      <c r="C142" s="46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BM142" s="31"/>
      <c r="BN142" s="31"/>
    </row>
    <row r="143" spans="1:96" ht="15" hidden="1" customHeight="1" x14ac:dyDescent="0.45">
      <c r="A143" s="22"/>
      <c r="B143" s="46"/>
      <c r="C143" s="46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BM143" s="31"/>
      <c r="BN143" s="31"/>
    </row>
    <row r="144" spans="1:96" ht="14.4" hidden="1" customHeight="1" x14ac:dyDescent="0.45">
      <c r="A144" s="22"/>
      <c r="B144" s="46"/>
      <c r="C144" s="46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BM144" s="31"/>
      <c r="BN144" s="31"/>
    </row>
    <row r="145" spans="1:66" ht="25.95" hidden="1" customHeight="1" x14ac:dyDescent="0.45">
      <c r="A145" s="22"/>
      <c r="B145" s="46"/>
      <c r="C145" s="46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85"/>
      <c r="AA145" s="86"/>
      <c r="AB145" s="86"/>
      <c r="AC145" s="86"/>
      <c r="AD145" s="86"/>
      <c r="AE145" s="87"/>
      <c r="AF145" s="87"/>
      <c r="AG145" s="87"/>
      <c r="AH145" s="86"/>
      <c r="AI145" s="86"/>
      <c r="AJ145" s="86"/>
      <c r="AK145" s="87"/>
      <c r="AL145" s="87"/>
      <c r="AM145" s="87"/>
      <c r="AN145" s="86"/>
      <c r="AO145" s="86"/>
      <c r="AP145" s="86"/>
      <c r="AQ145" s="87"/>
      <c r="AR145" s="87"/>
      <c r="AS145" s="87"/>
      <c r="AT145" s="86"/>
      <c r="AU145" s="86"/>
      <c r="AV145" s="86"/>
      <c r="AW145" s="87"/>
      <c r="AX145" s="87"/>
      <c r="AY145" s="87"/>
      <c r="AZ145" s="86"/>
      <c r="BA145" s="86"/>
      <c r="BB145" s="86"/>
      <c r="BC145" s="87"/>
      <c r="BD145" s="87"/>
      <c r="BE145" s="87"/>
      <c r="BF145" s="86"/>
      <c r="BG145" s="86"/>
      <c r="BH145" s="86"/>
      <c r="BI145" s="86"/>
      <c r="BJ145" s="86"/>
      <c r="BM145" s="31"/>
      <c r="BN145" s="31"/>
    </row>
    <row r="146" spans="1:66" ht="14.4" hidden="1" customHeight="1" x14ac:dyDescent="0.45"/>
    <row r="147" spans="1:66" ht="14.4" hidden="1" customHeight="1" x14ac:dyDescent="0.45">
      <c r="A147" s="48"/>
      <c r="B147" s="49"/>
      <c r="C147" s="34"/>
      <c r="D147" s="50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2"/>
      <c r="AJ147" s="55"/>
      <c r="AK147" s="51"/>
      <c r="AL147" s="51"/>
      <c r="AM147" s="51"/>
      <c r="AN147" s="51"/>
      <c r="AO147" s="52"/>
      <c r="AP147" s="55"/>
      <c r="AQ147" s="51"/>
      <c r="AR147" s="51"/>
      <c r="AS147" s="51"/>
      <c r="AT147" s="51"/>
      <c r="AU147" s="52"/>
      <c r="AV147" s="55"/>
      <c r="AW147" s="51"/>
      <c r="AX147" s="51"/>
      <c r="AY147" s="51"/>
      <c r="AZ147" s="51"/>
      <c r="BA147" s="52"/>
      <c r="BB147" s="55"/>
      <c r="BC147" s="51"/>
      <c r="BD147" s="51"/>
      <c r="BE147" s="51"/>
      <c r="BF147" s="51"/>
      <c r="BG147" s="52"/>
      <c r="BH147" s="55"/>
      <c r="BI147" s="55"/>
      <c r="BJ147" s="55"/>
    </row>
    <row r="148" spans="1:66" ht="21" hidden="1" customHeight="1" x14ac:dyDescent="0.45">
      <c r="A148" s="53"/>
      <c r="B148" s="28"/>
      <c r="C148" s="54" t="s">
        <v>75</v>
      </c>
      <c r="D148" s="54" t="s">
        <v>75</v>
      </c>
      <c r="E148" s="55"/>
      <c r="F148" s="50" t="s">
        <v>72</v>
      </c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 t="s">
        <v>39</v>
      </c>
      <c r="AA148" s="55">
        <v>0</v>
      </c>
      <c r="AB148" s="55"/>
      <c r="AC148" s="55"/>
      <c r="AD148" s="55"/>
      <c r="AE148" s="81"/>
      <c r="AF148" s="55"/>
      <c r="AG148" s="55"/>
      <c r="AH148" s="55"/>
      <c r="AI148" s="56"/>
      <c r="AJ148" s="55"/>
      <c r="AK148" s="81"/>
      <c r="AL148" s="55"/>
      <c r="AM148" s="55"/>
      <c r="AN148" s="55"/>
      <c r="AO148" s="56"/>
      <c r="AP148" s="55"/>
      <c r="AQ148" s="81"/>
      <c r="AR148" s="55"/>
      <c r="AS148" s="55"/>
      <c r="AT148" s="55"/>
      <c r="AU148" s="56"/>
      <c r="AV148" s="55"/>
      <c r="AW148" s="81"/>
      <c r="AX148" s="55"/>
      <c r="AY148" s="55"/>
      <c r="AZ148" s="55"/>
      <c r="BA148" s="56"/>
      <c r="BB148" s="55"/>
      <c r="BC148" s="81"/>
      <c r="BD148" s="55"/>
      <c r="BE148" s="55"/>
      <c r="BF148" s="55"/>
      <c r="BG148" s="56"/>
      <c r="BH148" s="55"/>
      <c r="BI148" s="55"/>
      <c r="BJ148" s="55"/>
    </row>
    <row r="149" spans="1:66" ht="31.2" hidden="1" customHeight="1" x14ac:dyDescent="0.45">
      <c r="A149" s="53"/>
      <c r="B149" s="28"/>
      <c r="C149" s="54" t="s">
        <v>16</v>
      </c>
      <c r="D149" s="54" t="s">
        <v>16</v>
      </c>
      <c r="E149" s="55"/>
      <c r="F149" s="50" t="s">
        <v>14</v>
      </c>
      <c r="G149" s="55"/>
      <c r="H149" s="55"/>
      <c r="I149" s="55"/>
      <c r="J149" s="108" t="s">
        <v>89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8"/>
      <c r="Y149" s="55"/>
      <c r="Z149" s="21" t="s">
        <v>40</v>
      </c>
      <c r="AA149" s="55">
        <v>1</v>
      </c>
      <c r="AB149" s="55"/>
      <c r="AC149" s="55"/>
      <c r="AD149" s="55"/>
      <c r="AE149" s="81"/>
      <c r="AF149" s="55"/>
      <c r="AG149" s="55"/>
      <c r="AH149" s="55"/>
      <c r="AI149" s="56"/>
      <c r="AJ149" s="55"/>
      <c r="AK149" s="81"/>
      <c r="AL149" s="55"/>
      <c r="AM149" s="55"/>
      <c r="AN149" s="55"/>
      <c r="AO149" s="56"/>
      <c r="AP149" s="55"/>
      <c r="AQ149" s="81"/>
      <c r="AR149" s="55"/>
      <c r="AS149" s="55"/>
      <c r="AT149" s="55"/>
      <c r="AU149" s="56"/>
      <c r="AV149" s="55"/>
      <c r="AW149" s="81"/>
      <c r="AX149" s="55"/>
      <c r="AY149" s="55"/>
      <c r="AZ149" s="55"/>
      <c r="BA149" s="56"/>
      <c r="BB149" s="55"/>
      <c r="BC149" s="81"/>
      <c r="BD149" s="55"/>
      <c r="BE149" s="55"/>
      <c r="BF149" s="55"/>
      <c r="BG149" s="56"/>
      <c r="BH149" s="55"/>
      <c r="BI149" s="55"/>
      <c r="BJ149" s="55"/>
    </row>
    <row r="150" spans="1:66" ht="31.5" hidden="1" customHeight="1" x14ac:dyDescent="0.45">
      <c r="A150" s="53"/>
      <c r="B150" s="28"/>
      <c r="C150" s="54" t="s">
        <v>85</v>
      </c>
      <c r="D150" s="54" t="s">
        <v>85</v>
      </c>
      <c r="E150" s="55"/>
      <c r="F150" s="50" t="s">
        <v>87</v>
      </c>
      <c r="G150" s="55"/>
      <c r="H150" s="55"/>
      <c r="I150" s="55"/>
      <c r="J150" s="108" t="s">
        <v>90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8"/>
      <c r="Y150" s="55"/>
      <c r="Z150" s="55" t="s">
        <v>41</v>
      </c>
      <c r="AA150" s="55">
        <v>2</v>
      </c>
      <c r="AB150" s="55"/>
      <c r="AC150" s="55"/>
      <c r="AD150" s="55"/>
      <c r="AE150" s="81"/>
      <c r="AF150" s="55"/>
      <c r="AG150" s="55"/>
      <c r="AH150" s="55"/>
      <c r="AI150" s="56"/>
      <c r="AJ150" s="55"/>
      <c r="AK150" s="81"/>
      <c r="AL150" s="55"/>
      <c r="AM150" s="55"/>
      <c r="AN150" s="55"/>
      <c r="AO150" s="56"/>
      <c r="AP150" s="55"/>
      <c r="AQ150" s="81"/>
      <c r="AR150" s="55"/>
      <c r="AS150" s="55"/>
      <c r="AT150" s="55"/>
      <c r="AU150" s="56"/>
      <c r="AV150" s="55"/>
      <c r="AW150" s="81"/>
      <c r="AX150" s="55"/>
      <c r="AY150" s="55"/>
      <c r="AZ150" s="55"/>
      <c r="BA150" s="56"/>
      <c r="BB150" s="55"/>
      <c r="BC150" s="81"/>
      <c r="BD150" s="55"/>
      <c r="BE150" s="55"/>
      <c r="BF150" s="55"/>
      <c r="BG150" s="56"/>
      <c r="BH150" s="55"/>
      <c r="BI150" s="55"/>
      <c r="BJ150" s="55"/>
    </row>
    <row r="151" spans="1:66" ht="31.5" hidden="1" customHeight="1" x14ac:dyDescent="0.45">
      <c r="A151" s="53"/>
      <c r="B151" s="28"/>
      <c r="C151" s="54" t="s">
        <v>76</v>
      </c>
      <c r="D151" s="54" t="s">
        <v>76</v>
      </c>
      <c r="E151" s="55"/>
      <c r="F151" s="50" t="s">
        <v>86</v>
      </c>
      <c r="G151" s="55"/>
      <c r="H151" s="55"/>
      <c r="I151" s="55"/>
      <c r="J151" s="108" t="s">
        <v>91</v>
      </c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8"/>
      <c r="Y151" s="55"/>
      <c r="Z151" s="55" t="s">
        <v>42</v>
      </c>
      <c r="AA151" s="55">
        <v>3</v>
      </c>
      <c r="AB151" s="55"/>
      <c r="AC151" s="55"/>
      <c r="AD151" s="55"/>
      <c r="AE151" s="55"/>
      <c r="AF151" s="55"/>
      <c r="AG151" s="55"/>
      <c r="AH151" s="55"/>
      <c r="AI151" s="56"/>
      <c r="AJ151" s="55"/>
      <c r="AK151" s="55"/>
      <c r="AL151" s="55"/>
      <c r="AM151" s="55"/>
      <c r="AN151" s="55"/>
      <c r="AO151" s="56"/>
      <c r="AP151" s="55"/>
      <c r="AQ151" s="55"/>
      <c r="AR151" s="55"/>
      <c r="AS151" s="55"/>
      <c r="AT151" s="55"/>
      <c r="AU151" s="56"/>
      <c r="AV151" s="55"/>
      <c r="AW151" s="55"/>
      <c r="AX151" s="55"/>
      <c r="AY151" s="55"/>
      <c r="AZ151" s="55"/>
      <c r="BA151" s="56"/>
      <c r="BB151" s="55"/>
      <c r="BC151" s="55"/>
      <c r="BD151" s="55"/>
      <c r="BE151" s="55"/>
      <c r="BF151" s="55"/>
      <c r="BG151" s="56"/>
      <c r="BH151" s="55"/>
      <c r="BI151" s="55"/>
      <c r="BJ151" s="55"/>
    </row>
    <row r="152" spans="1:66" ht="31.5" hidden="1" customHeight="1" x14ac:dyDescent="0.45">
      <c r="A152" s="53"/>
      <c r="B152" s="28"/>
      <c r="C152" s="54" t="s">
        <v>77</v>
      </c>
      <c r="D152" s="54" t="s">
        <v>77</v>
      </c>
      <c r="E152" s="55"/>
      <c r="F152" s="55" t="s">
        <v>73</v>
      </c>
      <c r="G152" s="55"/>
      <c r="H152" s="55"/>
      <c r="I152" s="55"/>
      <c r="J152" s="108" t="s">
        <v>92</v>
      </c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8"/>
      <c r="Y152" s="55"/>
      <c r="Z152" s="55" t="s">
        <v>43</v>
      </c>
      <c r="AA152" s="55">
        <v>4</v>
      </c>
      <c r="AB152" s="55"/>
      <c r="AC152" s="55"/>
      <c r="AD152" s="55"/>
      <c r="AE152" s="55"/>
      <c r="AF152" s="55"/>
      <c r="AG152" s="55"/>
      <c r="AH152" s="55"/>
      <c r="AI152" s="56"/>
      <c r="AJ152" s="55"/>
      <c r="AK152" s="55"/>
      <c r="AL152" s="55"/>
      <c r="AM152" s="55"/>
      <c r="AN152" s="55"/>
      <c r="AO152" s="56"/>
      <c r="AP152" s="55"/>
      <c r="AQ152" s="55"/>
      <c r="AR152" s="55"/>
      <c r="AS152" s="55"/>
      <c r="AT152" s="55"/>
      <c r="AU152" s="56"/>
      <c r="AV152" s="55"/>
      <c r="AW152" s="55"/>
      <c r="AX152" s="55"/>
      <c r="AY152" s="55"/>
      <c r="AZ152" s="55"/>
      <c r="BA152" s="56"/>
      <c r="BB152" s="55"/>
      <c r="BC152" s="55"/>
      <c r="BD152" s="55"/>
      <c r="BE152" s="55"/>
      <c r="BF152" s="55"/>
      <c r="BG152" s="56"/>
      <c r="BH152" s="55"/>
      <c r="BI152" s="55"/>
      <c r="BJ152" s="55"/>
    </row>
    <row r="153" spans="1:66" ht="21" hidden="1" customHeight="1" x14ac:dyDescent="0.45">
      <c r="A153" s="53"/>
      <c r="B153" s="28"/>
      <c r="C153" s="54"/>
      <c r="D153" s="54"/>
      <c r="E153" s="55"/>
      <c r="F153" s="55"/>
      <c r="G153" s="55"/>
      <c r="H153" s="55"/>
      <c r="I153" s="55"/>
      <c r="J153" s="59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8"/>
      <c r="Y153" s="55"/>
      <c r="Z153" s="55" t="s">
        <v>44</v>
      </c>
      <c r="AA153" s="55">
        <v>5</v>
      </c>
      <c r="AB153" s="55"/>
      <c r="AC153" s="55"/>
      <c r="AD153" s="55"/>
      <c r="AE153" s="55"/>
      <c r="AF153" s="55"/>
      <c r="AG153" s="55"/>
      <c r="AH153" s="55"/>
      <c r="AI153" s="56"/>
      <c r="AJ153" s="55"/>
      <c r="AK153" s="55"/>
      <c r="AL153" s="55"/>
      <c r="AM153" s="55"/>
      <c r="AN153" s="55"/>
      <c r="AO153" s="56"/>
      <c r="AP153" s="55"/>
      <c r="AQ153" s="55"/>
      <c r="AR153" s="55"/>
      <c r="AS153" s="55"/>
      <c r="AT153" s="55"/>
      <c r="AU153" s="56"/>
      <c r="AV153" s="55"/>
      <c r="AW153" s="55"/>
      <c r="AX153" s="55"/>
      <c r="AY153" s="55"/>
      <c r="AZ153" s="55"/>
      <c r="BA153" s="56"/>
      <c r="BB153" s="55"/>
      <c r="BC153" s="55"/>
      <c r="BD153" s="55"/>
      <c r="BE153" s="55"/>
      <c r="BF153" s="55"/>
      <c r="BG153" s="56"/>
      <c r="BH153" s="55"/>
      <c r="BI153" s="55"/>
      <c r="BJ153" s="55"/>
    </row>
    <row r="154" spans="1:66" ht="21" hidden="1" customHeight="1" x14ac:dyDescent="0.45">
      <c r="A154" s="53"/>
      <c r="B154" s="28"/>
      <c r="C154" s="54"/>
      <c r="D154" s="54"/>
      <c r="E154" s="55"/>
      <c r="F154" s="55"/>
      <c r="G154" s="55"/>
      <c r="H154" s="55"/>
      <c r="I154" s="55"/>
      <c r="J154" s="59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8"/>
      <c r="Y154" s="55"/>
      <c r="Z154" s="55" t="s">
        <v>45</v>
      </c>
      <c r="AA154" s="55">
        <v>6</v>
      </c>
      <c r="AB154" s="55"/>
      <c r="AC154" s="55"/>
      <c r="AD154" s="55"/>
      <c r="AE154" s="55"/>
      <c r="AF154" s="55"/>
      <c r="AG154" s="55"/>
      <c r="AH154" s="55"/>
      <c r="AI154" s="56"/>
      <c r="AJ154" s="55"/>
      <c r="AK154" s="55"/>
      <c r="AL154" s="55"/>
      <c r="AM154" s="55"/>
      <c r="AN154" s="55"/>
      <c r="AO154" s="56"/>
      <c r="AP154" s="55"/>
      <c r="AQ154" s="55"/>
      <c r="AR154" s="55"/>
      <c r="AS154" s="55"/>
      <c r="AT154" s="55"/>
      <c r="AU154" s="56"/>
      <c r="AV154" s="55"/>
      <c r="AW154" s="55"/>
      <c r="AX154" s="55"/>
      <c r="AY154" s="55"/>
      <c r="AZ154" s="55"/>
      <c r="BA154" s="56"/>
      <c r="BB154" s="55"/>
      <c r="BC154" s="55"/>
      <c r="BD154" s="55"/>
      <c r="BE154" s="55"/>
      <c r="BF154" s="55"/>
      <c r="BG154" s="56"/>
      <c r="BH154" s="55"/>
      <c r="BI154" s="55"/>
      <c r="BJ154" s="55"/>
    </row>
    <row r="155" spans="1:66" ht="21" hidden="1" customHeight="1" x14ac:dyDescent="0.45">
      <c r="A155" s="53"/>
      <c r="B155" s="28"/>
      <c r="C155" s="54"/>
      <c r="D155" s="54"/>
      <c r="E155" s="55"/>
      <c r="F155" s="55"/>
      <c r="G155" s="55"/>
      <c r="H155" s="55"/>
      <c r="I155" s="55"/>
      <c r="J155" s="59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8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6"/>
      <c r="AJ155" s="55"/>
      <c r="AK155" s="55"/>
      <c r="AL155" s="55"/>
      <c r="AM155" s="55"/>
      <c r="AN155" s="55"/>
      <c r="AO155" s="56"/>
      <c r="AP155" s="55"/>
      <c r="AQ155" s="55"/>
      <c r="AR155" s="55"/>
      <c r="AS155" s="55"/>
      <c r="AT155" s="55"/>
      <c r="AU155" s="56"/>
      <c r="AV155" s="55"/>
      <c r="AW155" s="55"/>
      <c r="AX155" s="55"/>
      <c r="AY155" s="55"/>
      <c r="AZ155" s="55"/>
      <c r="BA155" s="56"/>
      <c r="BB155" s="55"/>
      <c r="BC155" s="55"/>
      <c r="BD155" s="55"/>
      <c r="BE155" s="55"/>
      <c r="BF155" s="55"/>
      <c r="BG155" s="56"/>
      <c r="BH155" s="55"/>
      <c r="BI155" s="55"/>
      <c r="BJ155" s="55"/>
    </row>
    <row r="156" spans="1:66" ht="21" hidden="1" customHeight="1" x14ac:dyDescent="0.45">
      <c r="A156" s="53"/>
      <c r="B156" s="28"/>
      <c r="C156" s="47"/>
      <c r="D156" s="54"/>
      <c r="E156" s="55"/>
      <c r="F156" s="55"/>
      <c r="G156" s="55"/>
      <c r="H156" s="55"/>
      <c r="I156" s="55"/>
      <c r="J156" s="59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8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6"/>
      <c r="AJ156" s="55"/>
      <c r="AK156" s="55"/>
      <c r="AL156" s="55"/>
      <c r="AM156" s="55"/>
      <c r="AN156" s="55"/>
      <c r="AO156" s="56"/>
      <c r="AP156" s="55"/>
      <c r="AQ156" s="55"/>
      <c r="AR156" s="55"/>
      <c r="AS156" s="55"/>
      <c r="AT156" s="55"/>
      <c r="AU156" s="56"/>
      <c r="AV156" s="55"/>
      <c r="AW156" s="55"/>
      <c r="AX156" s="55"/>
      <c r="AY156" s="55"/>
      <c r="AZ156" s="55"/>
      <c r="BA156" s="56"/>
      <c r="BB156" s="55"/>
      <c r="BC156" s="55"/>
      <c r="BD156" s="55"/>
      <c r="BE156" s="55"/>
      <c r="BF156" s="55"/>
      <c r="BG156" s="56"/>
      <c r="BH156" s="55"/>
      <c r="BI156" s="55"/>
      <c r="BJ156" s="55"/>
    </row>
    <row r="157" spans="1:66" ht="15" hidden="1" customHeight="1" x14ac:dyDescent="0.45">
      <c r="A157" s="53"/>
      <c r="B157" s="28"/>
      <c r="C157" s="28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6"/>
      <c r="AJ157" s="55"/>
      <c r="AK157" s="55"/>
      <c r="AL157" s="55"/>
      <c r="AM157" s="55"/>
      <c r="AN157" s="55"/>
      <c r="AO157" s="56"/>
      <c r="AP157" s="55"/>
      <c r="AQ157" s="55"/>
      <c r="AR157" s="55"/>
      <c r="AS157" s="55"/>
      <c r="AT157" s="55"/>
      <c r="AU157" s="56"/>
      <c r="AV157" s="55"/>
      <c r="AW157" s="55"/>
      <c r="AX157" s="55"/>
      <c r="AY157" s="55"/>
      <c r="AZ157" s="55"/>
      <c r="BA157" s="56"/>
      <c r="BB157" s="55"/>
      <c r="BC157" s="55"/>
      <c r="BD157" s="55"/>
      <c r="BE157" s="55"/>
      <c r="BF157" s="55"/>
      <c r="BG157" s="56"/>
      <c r="BH157" s="55"/>
      <c r="BI157" s="55"/>
      <c r="BJ157" s="55"/>
    </row>
    <row r="158" spans="1:66" ht="15" hidden="1" customHeight="1" x14ac:dyDescent="0.45">
      <c r="A158" s="53"/>
      <c r="B158" s="28"/>
      <c r="C158" s="28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6"/>
      <c r="AJ158" s="55"/>
      <c r="AK158" s="55"/>
      <c r="AL158" s="55"/>
      <c r="AM158" s="55"/>
      <c r="AN158" s="55"/>
      <c r="AO158" s="56"/>
      <c r="AP158" s="55"/>
      <c r="AQ158" s="55"/>
      <c r="AR158" s="55"/>
      <c r="AS158" s="55"/>
      <c r="AT158" s="55"/>
      <c r="AU158" s="56"/>
      <c r="AV158" s="55"/>
      <c r="AW158" s="55"/>
      <c r="AX158" s="55"/>
      <c r="AY158" s="55"/>
      <c r="AZ158" s="55"/>
      <c r="BA158" s="56"/>
      <c r="BB158" s="55"/>
      <c r="BC158" s="55"/>
      <c r="BD158" s="55"/>
      <c r="BE158" s="55"/>
      <c r="BF158" s="55"/>
      <c r="BG158" s="56"/>
      <c r="BH158" s="55"/>
      <c r="BI158" s="55"/>
      <c r="BJ158" s="55"/>
    </row>
    <row r="159" spans="1:66" ht="15" hidden="1" customHeight="1" x14ac:dyDescent="0.45">
      <c r="A159" s="53"/>
      <c r="B159" s="28"/>
      <c r="C159" s="28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6"/>
      <c r="AJ159" s="55"/>
      <c r="AK159" s="55"/>
      <c r="AL159" s="55"/>
      <c r="AM159" s="55"/>
      <c r="AN159" s="55"/>
      <c r="AO159" s="56"/>
      <c r="AP159" s="55"/>
      <c r="AQ159" s="55"/>
      <c r="AR159" s="55"/>
      <c r="AS159" s="55"/>
      <c r="AT159" s="55"/>
      <c r="AU159" s="56"/>
      <c r="AV159" s="55"/>
      <c r="AW159" s="55"/>
      <c r="AX159" s="55"/>
      <c r="AY159" s="55"/>
      <c r="AZ159" s="55"/>
      <c r="BA159" s="56"/>
      <c r="BB159" s="55"/>
      <c r="BC159" s="55"/>
      <c r="BD159" s="55"/>
      <c r="BE159" s="55"/>
      <c r="BF159" s="55"/>
      <c r="BG159" s="56"/>
      <c r="BH159" s="55"/>
      <c r="BI159" s="55"/>
      <c r="BJ159" s="55"/>
    </row>
    <row r="160" spans="1:66" ht="14.4" hidden="1" customHeight="1" x14ac:dyDescent="0.45">
      <c r="A160" s="53"/>
      <c r="B160" s="28"/>
      <c r="C160" s="28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6"/>
      <c r="AJ160" s="55"/>
      <c r="AK160" s="55"/>
      <c r="AL160" s="55"/>
      <c r="AM160" s="55"/>
      <c r="AN160" s="55"/>
      <c r="AO160" s="56"/>
      <c r="AP160" s="55"/>
      <c r="AQ160" s="55"/>
      <c r="AR160" s="55"/>
      <c r="AS160" s="55"/>
      <c r="AT160" s="55"/>
      <c r="AU160" s="56"/>
      <c r="AV160" s="55"/>
      <c r="AW160" s="55"/>
      <c r="AX160" s="55"/>
      <c r="AY160" s="55"/>
      <c r="AZ160" s="55"/>
      <c r="BA160" s="56"/>
      <c r="BB160" s="55"/>
      <c r="BC160" s="55"/>
      <c r="BD160" s="55"/>
      <c r="BE160" s="55"/>
      <c r="BF160" s="55"/>
      <c r="BG160" s="56"/>
      <c r="BH160" s="55"/>
      <c r="BI160" s="55"/>
      <c r="BJ160" s="55"/>
    </row>
    <row r="161" spans="1:86" ht="14.4" hidden="1" customHeight="1" x14ac:dyDescent="0.45">
      <c r="A161" s="53"/>
      <c r="B161" s="28"/>
      <c r="C161" s="28">
        <v>1</v>
      </c>
      <c r="D161" s="28">
        <v>2</v>
      </c>
      <c r="E161" s="28">
        <v>3</v>
      </c>
      <c r="F161" s="28">
        <v>4</v>
      </c>
      <c r="G161" s="28">
        <v>5</v>
      </c>
      <c r="H161" s="28">
        <v>6</v>
      </c>
      <c r="I161" s="28">
        <v>7</v>
      </c>
      <c r="J161" s="28">
        <v>8</v>
      </c>
      <c r="K161" s="28">
        <v>9</v>
      </c>
      <c r="L161" s="28">
        <v>10</v>
      </c>
      <c r="M161" s="28">
        <v>11</v>
      </c>
      <c r="N161" s="28">
        <v>12</v>
      </c>
      <c r="O161" s="28">
        <v>13</v>
      </c>
      <c r="P161" s="28">
        <v>14</v>
      </c>
      <c r="Q161" s="28">
        <v>15</v>
      </c>
      <c r="R161" s="28">
        <v>16</v>
      </c>
      <c r="S161" s="28">
        <v>17</v>
      </c>
      <c r="T161" s="28">
        <v>18</v>
      </c>
      <c r="U161" s="28">
        <v>19</v>
      </c>
      <c r="V161" s="28">
        <v>20</v>
      </c>
      <c r="W161" s="28">
        <v>21</v>
      </c>
      <c r="X161" s="28">
        <v>22</v>
      </c>
      <c r="Y161" s="28">
        <v>23</v>
      </c>
      <c r="Z161" s="28">
        <v>24</v>
      </c>
      <c r="AA161" s="28">
        <v>25</v>
      </c>
      <c r="AB161" s="28">
        <v>26</v>
      </c>
      <c r="AC161" s="28">
        <v>27</v>
      </c>
      <c r="AD161" s="28">
        <v>28</v>
      </c>
      <c r="AE161" s="55"/>
      <c r="AF161" s="55"/>
      <c r="AG161" s="55"/>
      <c r="AH161" s="55"/>
      <c r="AI161" s="56"/>
      <c r="AJ161" s="55"/>
      <c r="AK161" s="55"/>
      <c r="AL161" s="55"/>
      <c r="AM161" s="55"/>
      <c r="AN161" s="55"/>
      <c r="AO161" s="56"/>
      <c r="AP161" s="55"/>
      <c r="AQ161" s="55"/>
      <c r="AR161" s="55"/>
      <c r="AS161" s="55"/>
      <c r="AT161" s="55"/>
      <c r="AU161" s="56"/>
      <c r="AV161" s="55"/>
      <c r="AW161" s="55"/>
      <c r="AX161" s="55"/>
      <c r="AY161" s="55"/>
      <c r="AZ161" s="55"/>
      <c r="BA161" s="56"/>
      <c r="BB161" s="55"/>
      <c r="BC161" s="55"/>
      <c r="BD161" s="55"/>
      <c r="BE161" s="55"/>
      <c r="BF161" s="55"/>
      <c r="BG161" s="56"/>
      <c r="BH161" s="55"/>
      <c r="BI161" s="55"/>
      <c r="BJ161" s="55"/>
    </row>
    <row r="162" spans="1:86" ht="14.4" hidden="1" customHeight="1" x14ac:dyDescent="0.45">
      <c r="A162" s="60"/>
      <c r="B162" s="61">
        <v>1</v>
      </c>
      <c r="C162" s="62">
        <f>AK2</f>
        <v>45839</v>
      </c>
      <c r="D162" s="62">
        <f>C162+1</f>
        <v>45840</v>
      </c>
      <c r="E162" s="62">
        <f>D162+1</f>
        <v>45841</v>
      </c>
      <c r="F162" s="62">
        <f t="shared" ref="F162:U177" si="0">E162+1</f>
        <v>45842</v>
      </c>
      <c r="G162" s="62">
        <f t="shared" si="0"/>
        <v>45843</v>
      </c>
      <c r="H162" s="62">
        <f t="shared" si="0"/>
        <v>45844</v>
      </c>
      <c r="I162" s="62">
        <f t="shared" si="0"/>
        <v>45845</v>
      </c>
      <c r="J162" s="62">
        <f t="shared" si="0"/>
        <v>45846</v>
      </c>
      <c r="K162" s="62">
        <f t="shared" si="0"/>
        <v>45847</v>
      </c>
      <c r="L162" s="62">
        <f t="shared" si="0"/>
        <v>45848</v>
      </c>
      <c r="M162" s="62">
        <f t="shared" si="0"/>
        <v>45849</v>
      </c>
      <c r="N162" s="62">
        <f t="shared" si="0"/>
        <v>45850</v>
      </c>
      <c r="O162" s="62">
        <f t="shared" si="0"/>
        <v>45851</v>
      </c>
      <c r="P162" s="62">
        <f t="shared" si="0"/>
        <v>45852</v>
      </c>
      <c r="Q162" s="62">
        <f t="shared" si="0"/>
        <v>45853</v>
      </c>
      <c r="R162" s="62">
        <f t="shared" si="0"/>
        <v>45854</v>
      </c>
      <c r="S162" s="62">
        <f t="shared" si="0"/>
        <v>45855</v>
      </c>
      <c r="T162" s="62">
        <f t="shared" si="0"/>
        <v>45856</v>
      </c>
      <c r="U162" s="62">
        <f t="shared" si="0"/>
        <v>45857</v>
      </c>
      <c r="V162" s="62">
        <f t="shared" ref="V162:AD177" si="1">U162+1</f>
        <v>45858</v>
      </c>
      <c r="W162" s="62">
        <f t="shared" si="1"/>
        <v>45859</v>
      </c>
      <c r="X162" s="62">
        <f t="shared" si="1"/>
        <v>45860</v>
      </c>
      <c r="Y162" s="62">
        <f t="shared" si="1"/>
        <v>45861</v>
      </c>
      <c r="Z162" s="62">
        <f t="shared" si="1"/>
        <v>45862</v>
      </c>
      <c r="AA162" s="62">
        <f t="shared" si="1"/>
        <v>45863</v>
      </c>
      <c r="AB162" s="62">
        <f t="shared" si="1"/>
        <v>45864</v>
      </c>
      <c r="AC162" s="62">
        <f t="shared" si="1"/>
        <v>45865</v>
      </c>
      <c r="AD162" s="62">
        <f>AC162+1</f>
        <v>45866</v>
      </c>
      <c r="AE162" s="63"/>
      <c r="AF162" s="63"/>
      <c r="AG162" s="63"/>
      <c r="AH162" s="63"/>
      <c r="AI162" s="64"/>
      <c r="AJ162" s="63"/>
      <c r="AK162" s="63"/>
      <c r="AL162" s="63"/>
      <c r="AM162" s="63"/>
      <c r="AN162" s="63"/>
      <c r="AO162" s="64"/>
      <c r="AP162" s="63"/>
      <c r="AQ162" s="63"/>
      <c r="AR162" s="63"/>
      <c r="AS162" s="63"/>
      <c r="AT162" s="63"/>
      <c r="AU162" s="64"/>
      <c r="AV162" s="63"/>
      <c r="AW162" s="63"/>
      <c r="AX162" s="63"/>
      <c r="AY162" s="63"/>
      <c r="AZ162" s="63"/>
      <c r="BA162" s="64"/>
      <c r="BB162" s="63"/>
      <c r="BC162" s="63"/>
      <c r="BD162" s="63"/>
      <c r="BE162" s="63"/>
      <c r="BF162" s="63"/>
      <c r="BG162" s="64"/>
      <c r="BH162" s="63"/>
      <c r="BI162" s="63"/>
      <c r="BJ162" s="63"/>
      <c r="BM162" s="65"/>
      <c r="BN162" s="65"/>
    </row>
    <row r="163" spans="1:86" ht="14.4" hidden="1" customHeight="1" x14ac:dyDescent="0.45">
      <c r="A163" s="60"/>
      <c r="B163" s="61">
        <v>2</v>
      </c>
      <c r="C163" s="62">
        <f>AD162+1</f>
        <v>45867</v>
      </c>
      <c r="D163" s="62">
        <f>C163+1</f>
        <v>45868</v>
      </c>
      <c r="E163" s="62">
        <f>D163+1</f>
        <v>45869</v>
      </c>
      <c r="F163" s="62">
        <f t="shared" si="0"/>
        <v>45870</v>
      </c>
      <c r="G163" s="62">
        <f t="shared" si="0"/>
        <v>45871</v>
      </c>
      <c r="H163" s="62">
        <f t="shared" si="0"/>
        <v>45872</v>
      </c>
      <c r="I163" s="62">
        <f t="shared" si="0"/>
        <v>45873</v>
      </c>
      <c r="J163" s="62">
        <f t="shared" si="0"/>
        <v>45874</v>
      </c>
      <c r="K163" s="62">
        <f t="shared" si="0"/>
        <v>45875</v>
      </c>
      <c r="L163" s="62">
        <f t="shared" si="0"/>
        <v>45876</v>
      </c>
      <c r="M163" s="62">
        <f t="shared" si="0"/>
        <v>45877</v>
      </c>
      <c r="N163" s="62">
        <f t="shared" si="0"/>
        <v>45878</v>
      </c>
      <c r="O163" s="62">
        <f t="shared" si="0"/>
        <v>45879</v>
      </c>
      <c r="P163" s="62">
        <f t="shared" si="0"/>
        <v>45880</v>
      </c>
      <c r="Q163" s="62">
        <f t="shared" si="0"/>
        <v>45881</v>
      </c>
      <c r="R163" s="62">
        <f t="shared" si="0"/>
        <v>45882</v>
      </c>
      <c r="S163" s="62">
        <f t="shared" si="0"/>
        <v>45883</v>
      </c>
      <c r="T163" s="62">
        <f t="shared" si="0"/>
        <v>45884</v>
      </c>
      <c r="U163" s="62">
        <f t="shared" si="0"/>
        <v>45885</v>
      </c>
      <c r="V163" s="62">
        <f t="shared" si="1"/>
        <v>45886</v>
      </c>
      <c r="W163" s="62">
        <f t="shared" si="1"/>
        <v>45887</v>
      </c>
      <c r="X163" s="62">
        <f t="shared" si="1"/>
        <v>45888</v>
      </c>
      <c r="Y163" s="62">
        <f t="shared" si="1"/>
        <v>45889</v>
      </c>
      <c r="Z163" s="62">
        <f t="shared" si="1"/>
        <v>45890</v>
      </c>
      <c r="AA163" s="62">
        <f t="shared" si="1"/>
        <v>45891</v>
      </c>
      <c r="AB163" s="62">
        <f t="shared" si="1"/>
        <v>45892</v>
      </c>
      <c r="AC163" s="62">
        <f t="shared" si="1"/>
        <v>45893</v>
      </c>
      <c r="AD163" s="62">
        <f t="shared" si="1"/>
        <v>45894</v>
      </c>
      <c r="AE163" s="63"/>
      <c r="AF163" s="63"/>
      <c r="AG163" s="63"/>
      <c r="AH163" s="63"/>
      <c r="AI163" s="64"/>
      <c r="AJ163" s="63"/>
      <c r="AK163" s="63"/>
      <c r="AL163" s="63"/>
      <c r="AM163" s="63"/>
      <c r="AN163" s="63"/>
      <c r="AO163" s="64"/>
      <c r="AP163" s="63"/>
      <c r="AQ163" s="63"/>
      <c r="AR163" s="63"/>
      <c r="AS163" s="63"/>
      <c r="AT163" s="63"/>
      <c r="AU163" s="64"/>
      <c r="AV163" s="63"/>
      <c r="AW163" s="63"/>
      <c r="AX163" s="63"/>
      <c r="AY163" s="63"/>
      <c r="AZ163" s="63"/>
      <c r="BA163" s="64"/>
      <c r="BB163" s="63"/>
      <c r="BC163" s="63"/>
      <c r="BD163" s="63"/>
      <c r="BE163" s="63"/>
      <c r="BF163" s="63"/>
      <c r="BG163" s="64"/>
      <c r="BH163" s="63"/>
      <c r="BI163" s="63"/>
      <c r="BJ163" s="63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</row>
    <row r="164" spans="1:86" ht="14.4" hidden="1" customHeight="1" x14ac:dyDescent="0.45">
      <c r="A164" s="60"/>
      <c r="B164" s="61">
        <v>3</v>
      </c>
      <c r="C164" s="62">
        <f t="shared" ref="C164:C201" si="2">AD163+1</f>
        <v>45895</v>
      </c>
      <c r="D164" s="62">
        <f t="shared" ref="D164:S179" si="3">C164+1</f>
        <v>45896</v>
      </c>
      <c r="E164" s="62">
        <f t="shared" si="3"/>
        <v>45897</v>
      </c>
      <c r="F164" s="62">
        <f t="shared" si="3"/>
        <v>45898</v>
      </c>
      <c r="G164" s="62">
        <f t="shared" si="3"/>
        <v>45899</v>
      </c>
      <c r="H164" s="62">
        <f t="shared" si="3"/>
        <v>45900</v>
      </c>
      <c r="I164" s="62">
        <f t="shared" si="3"/>
        <v>45901</v>
      </c>
      <c r="J164" s="62">
        <f t="shared" si="3"/>
        <v>45902</v>
      </c>
      <c r="K164" s="62">
        <f t="shared" si="3"/>
        <v>45903</v>
      </c>
      <c r="L164" s="62">
        <f t="shared" si="3"/>
        <v>45904</v>
      </c>
      <c r="M164" s="62">
        <f t="shared" si="3"/>
        <v>45905</v>
      </c>
      <c r="N164" s="62">
        <f t="shared" si="3"/>
        <v>45906</v>
      </c>
      <c r="O164" s="62">
        <f t="shared" si="3"/>
        <v>45907</v>
      </c>
      <c r="P164" s="62">
        <f t="shared" si="3"/>
        <v>45908</v>
      </c>
      <c r="Q164" s="62">
        <f t="shared" si="3"/>
        <v>45909</v>
      </c>
      <c r="R164" s="62">
        <f t="shared" si="3"/>
        <v>45910</v>
      </c>
      <c r="S164" s="62">
        <f t="shared" si="3"/>
        <v>45911</v>
      </c>
      <c r="T164" s="62">
        <f t="shared" si="0"/>
        <v>45912</v>
      </c>
      <c r="U164" s="62">
        <f t="shared" si="0"/>
        <v>45913</v>
      </c>
      <c r="V164" s="62">
        <f t="shared" si="1"/>
        <v>45914</v>
      </c>
      <c r="W164" s="62">
        <f t="shared" si="1"/>
        <v>45915</v>
      </c>
      <c r="X164" s="62">
        <f t="shared" si="1"/>
        <v>45916</v>
      </c>
      <c r="Y164" s="62">
        <f t="shared" si="1"/>
        <v>45917</v>
      </c>
      <c r="Z164" s="62">
        <f t="shared" si="1"/>
        <v>45918</v>
      </c>
      <c r="AA164" s="62">
        <f t="shared" si="1"/>
        <v>45919</v>
      </c>
      <c r="AB164" s="62">
        <f t="shared" si="1"/>
        <v>45920</v>
      </c>
      <c r="AC164" s="62">
        <f t="shared" si="1"/>
        <v>45921</v>
      </c>
      <c r="AD164" s="62">
        <f t="shared" si="1"/>
        <v>45922</v>
      </c>
      <c r="AE164" s="63"/>
      <c r="AF164" s="63"/>
      <c r="AG164" s="63"/>
      <c r="AH164" s="63"/>
      <c r="AI164" s="64"/>
      <c r="AJ164" s="63"/>
      <c r="AK164" s="63"/>
      <c r="AL164" s="63"/>
      <c r="AM164" s="63"/>
      <c r="AN164" s="63"/>
      <c r="AO164" s="64"/>
      <c r="AP164" s="63"/>
      <c r="AQ164" s="63"/>
      <c r="AR164" s="63"/>
      <c r="AS164" s="63"/>
      <c r="AT164" s="63"/>
      <c r="AU164" s="64"/>
      <c r="AV164" s="63"/>
      <c r="AW164" s="63"/>
      <c r="AX164" s="63"/>
      <c r="AY164" s="63"/>
      <c r="AZ164" s="63"/>
      <c r="BA164" s="64"/>
      <c r="BB164" s="63"/>
      <c r="BC164" s="63"/>
      <c r="BD164" s="63"/>
      <c r="BE164" s="63"/>
      <c r="BF164" s="63"/>
      <c r="BG164" s="64"/>
      <c r="BH164" s="63"/>
      <c r="BI164" s="63"/>
      <c r="BJ164" s="63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</row>
    <row r="165" spans="1:86" s="66" customFormat="1" ht="8.25" hidden="1" customHeight="1" x14ac:dyDescent="0.45">
      <c r="A165" s="60"/>
      <c r="B165" s="61">
        <v>4</v>
      </c>
      <c r="C165" s="62">
        <f t="shared" si="2"/>
        <v>45923</v>
      </c>
      <c r="D165" s="62">
        <f t="shared" si="3"/>
        <v>45924</v>
      </c>
      <c r="E165" s="62">
        <f t="shared" si="3"/>
        <v>45925</v>
      </c>
      <c r="F165" s="62">
        <f t="shared" si="3"/>
        <v>45926</v>
      </c>
      <c r="G165" s="62">
        <f t="shared" si="3"/>
        <v>45927</v>
      </c>
      <c r="H165" s="62">
        <f t="shared" si="3"/>
        <v>45928</v>
      </c>
      <c r="I165" s="62">
        <f t="shared" si="3"/>
        <v>45929</v>
      </c>
      <c r="J165" s="62">
        <f t="shared" si="3"/>
        <v>45930</v>
      </c>
      <c r="K165" s="62">
        <f t="shared" si="3"/>
        <v>45931</v>
      </c>
      <c r="L165" s="62">
        <f t="shared" si="3"/>
        <v>45932</v>
      </c>
      <c r="M165" s="62">
        <f t="shared" si="3"/>
        <v>45933</v>
      </c>
      <c r="N165" s="62">
        <f t="shared" si="3"/>
        <v>45934</v>
      </c>
      <c r="O165" s="62">
        <f t="shared" si="3"/>
        <v>45935</v>
      </c>
      <c r="P165" s="62">
        <f t="shared" si="3"/>
        <v>45936</v>
      </c>
      <c r="Q165" s="62">
        <f t="shared" si="3"/>
        <v>45937</v>
      </c>
      <c r="R165" s="62">
        <f t="shared" si="3"/>
        <v>45938</v>
      </c>
      <c r="S165" s="62">
        <f t="shared" si="3"/>
        <v>45939</v>
      </c>
      <c r="T165" s="62">
        <f t="shared" si="0"/>
        <v>45940</v>
      </c>
      <c r="U165" s="62">
        <f t="shared" si="0"/>
        <v>45941</v>
      </c>
      <c r="V165" s="62">
        <f t="shared" si="1"/>
        <v>45942</v>
      </c>
      <c r="W165" s="62">
        <f t="shared" si="1"/>
        <v>45943</v>
      </c>
      <c r="X165" s="62">
        <f t="shared" si="1"/>
        <v>45944</v>
      </c>
      <c r="Y165" s="62">
        <f t="shared" si="1"/>
        <v>45945</v>
      </c>
      <c r="Z165" s="62">
        <f t="shared" si="1"/>
        <v>45946</v>
      </c>
      <c r="AA165" s="62">
        <f t="shared" si="1"/>
        <v>45947</v>
      </c>
      <c r="AB165" s="62">
        <f t="shared" si="1"/>
        <v>45948</v>
      </c>
      <c r="AC165" s="62">
        <f t="shared" si="1"/>
        <v>45949</v>
      </c>
      <c r="AD165" s="62">
        <f t="shared" si="1"/>
        <v>45950</v>
      </c>
      <c r="AE165" s="63"/>
      <c r="AF165" s="63"/>
      <c r="AG165" s="63"/>
      <c r="AH165" s="63"/>
      <c r="AI165" s="64"/>
      <c r="AJ165" s="63"/>
      <c r="AK165" s="63"/>
      <c r="AL165" s="63"/>
      <c r="AM165" s="63"/>
      <c r="AN165" s="63"/>
      <c r="AO165" s="64"/>
      <c r="AP165" s="63"/>
      <c r="AQ165" s="63"/>
      <c r="AR165" s="63"/>
      <c r="AS165" s="63"/>
      <c r="AT165" s="63"/>
      <c r="AU165" s="64"/>
      <c r="AV165" s="63"/>
      <c r="AW165" s="63"/>
      <c r="AX165" s="63"/>
      <c r="AY165" s="63"/>
      <c r="AZ165" s="63"/>
      <c r="BA165" s="64"/>
      <c r="BB165" s="63"/>
      <c r="BC165" s="63"/>
      <c r="BD165" s="63"/>
      <c r="BE165" s="63"/>
      <c r="BF165" s="63"/>
      <c r="BG165" s="64"/>
      <c r="BH165" s="63"/>
      <c r="BI165" s="63"/>
      <c r="BJ165" s="63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</row>
    <row r="166" spans="1:86" s="66" customFormat="1" ht="8.25" hidden="1" customHeight="1" x14ac:dyDescent="0.45">
      <c r="A166" s="60"/>
      <c r="B166" s="61">
        <v>5</v>
      </c>
      <c r="C166" s="62">
        <f t="shared" si="2"/>
        <v>45951</v>
      </c>
      <c r="D166" s="62">
        <f t="shared" si="3"/>
        <v>45952</v>
      </c>
      <c r="E166" s="62">
        <f t="shared" si="3"/>
        <v>45953</v>
      </c>
      <c r="F166" s="62">
        <f t="shared" si="3"/>
        <v>45954</v>
      </c>
      <c r="G166" s="62">
        <f t="shared" si="3"/>
        <v>45955</v>
      </c>
      <c r="H166" s="62">
        <f t="shared" si="3"/>
        <v>45956</v>
      </c>
      <c r="I166" s="62">
        <f t="shared" si="3"/>
        <v>45957</v>
      </c>
      <c r="J166" s="62">
        <f t="shared" si="3"/>
        <v>45958</v>
      </c>
      <c r="K166" s="62">
        <f t="shared" si="3"/>
        <v>45959</v>
      </c>
      <c r="L166" s="62">
        <f t="shared" si="3"/>
        <v>45960</v>
      </c>
      <c r="M166" s="62">
        <f t="shared" si="3"/>
        <v>45961</v>
      </c>
      <c r="N166" s="62">
        <f t="shared" si="3"/>
        <v>45962</v>
      </c>
      <c r="O166" s="62">
        <f t="shared" si="3"/>
        <v>45963</v>
      </c>
      <c r="P166" s="62">
        <f t="shared" si="3"/>
        <v>45964</v>
      </c>
      <c r="Q166" s="62">
        <f t="shared" si="3"/>
        <v>45965</v>
      </c>
      <c r="R166" s="62">
        <f t="shared" si="3"/>
        <v>45966</v>
      </c>
      <c r="S166" s="62">
        <f t="shared" si="3"/>
        <v>45967</v>
      </c>
      <c r="T166" s="62">
        <f t="shared" si="0"/>
        <v>45968</v>
      </c>
      <c r="U166" s="62">
        <f t="shared" si="0"/>
        <v>45969</v>
      </c>
      <c r="V166" s="62">
        <f t="shared" si="1"/>
        <v>45970</v>
      </c>
      <c r="W166" s="62">
        <f t="shared" si="1"/>
        <v>45971</v>
      </c>
      <c r="X166" s="62">
        <f t="shared" si="1"/>
        <v>45972</v>
      </c>
      <c r="Y166" s="62">
        <f t="shared" si="1"/>
        <v>45973</v>
      </c>
      <c r="Z166" s="62">
        <f t="shared" si="1"/>
        <v>45974</v>
      </c>
      <c r="AA166" s="62">
        <f t="shared" si="1"/>
        <v>45975</v>
      </c>
      <c r="AB166" s="62">
        <f t="shared" si="1"/>
        <v>45976</v>
      </c>
      <c r="AC166" s="62">
        <f t="shared" si="1"/>
        <v>45977</v>
      </c>
      <c r="AD166" s="62">
        <f t="shared" si="1"/>
        <v>45978</v>
      </c>
      <c r="AE166" s="63"/>
      <c r="AF166" s="63"/>
      <c r="AG166" s="63"/>
      <c r="AH166" s="63"/>
      <c r="AI166" s="64"/>
      <c r="AJ166" s="63"/>
      <c r="AK166" s="63"/>
      <c r="AL166" s="63"/>
      <c r="AM166" s="63"/>
      <c r="AN166" s="63"/>
      <c r="AO166" s="64"/>
      <c r="AP166" s="63"/>
      <c r="AQ166" s="63"/>
      <c r="AR166" s="63"/>
      <c r="AS166" s="63"/>
      <c r="AT166" s="63"/>
      <c r="AU166" s="64"/>
      <c r="AV166" s="63"/>
      <c r="AW166" s="63"/>
      <c r="AX166" s="63"/>
      <c r="AY166" s="63"/>
      <c r="AZ166" s="63"/>
      <c r="BA166" s="64"/>
      <c r="BB166" s="63"/>
      <c r="BC166" s="63"/>
      <c r="BD166" s="63"/>
      <c r="BE166" s="63"/>
      <c r="BF166" s="63"/>
      <c r="BG166" s="64"/>
      <c r="BH166" s="63"/>
      <c r="BI166" s="63"/>
      <c r="BJ166" s="63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</row>
    <row r="167" spans="1:86" s="66" customFormat="1" ht="8.25" hidden="1" customHeight="1" x14ac:dyDescent="0.45">
      <c r="A167" s="60"/>
      <c r="B167" s="61">
        <v>6</v>
      </c>
      <c r="C167" s="62">
        <f t="shared" si="2"/>
        <v>45979</v>
      </c>
      <c r="D167" s="62">
        <f t="shared" si="3"/>
        <v>45980</v>
      </c>
      <c r="E167" s="62">
        <f t="shared" si="3"/>
        <v>45981</v>
      </c>
      <c r="F167" s="62">
        <f t="shared" si="3"/>
        <v>45982</v>
      </c>
      <c r="G167" s="62">
        <f t="shared" si="3"/>
        <v>45983</v>
      </c>
      <c r="H167" s="62">
        <f t="shared" si="3"/>
        <v>45984</v>
      </c>
      <c r="I167" s="62">
        <f t="shared" si="3"/>
        <v>45985</v>
      </c>
      <c r="J167" s="62">
        <f t="shared" si="3"/>
        <v>45986</v>
      </c>
      <c r="K167" s="62">
        <f t="shared" si="3"/>
        <v>45987</v>
      </c>
      <c r="L167" s="62">
        <f t="shared" si="3"/>
        <v>45988</v>
      </c>
      <c r="M167" s="62">
        <f t="shared" si="3"/>
        <v>45989</v>
      </c>
      <c r="N167" s="62">
        <f t="shared" si="3"/>
        <v>45990</v>
      </c>
      <c r="O167" s="62">
        <f t="shared" si="3"/>
        <v>45991</v>
      </c>
      <c r="P167" s="62">
        <f t="shared" si="3"/>
        <v>45992</v>
      </c>
      <c r="Q167" s="62">
        <f t="shared" si="3"/>
        <v>45993</v>
      </c>
      <c r="R167" s="62">
        <f t="shared" si="3"/>
        <v>45994</v>
      </c>
      <c r="S167" s="62">
        <f t="shared" si="3"/>
        <v>45995</v>
      </c>
      <c r="T167" s="62">
        <f t="shared" si="0"/>
        <v>45996</v>
      </c>
      <c r="U167" s="62">
        <f t="shared" si="0"/>
        <v>45997</v>
      </c>
      <c r="V167" s="62">
        <f t="shared" si="1"/>
        <v>45998</v>
      </c>
      <c r="W167" s="62">
        <f t="shared" si="1"/>
        <v>45999</v>
      </c>
      <c r="X167" s="62">
        <f t="shared" si="1"/>
        <v>46000</v>
      </c>
      <c r="Y167" s="62">
        <f t="shared" si="1"/>
        <v>46001</v>
      </c>
      <c r="Z167" s="62">
        <f t="shared" si="1"/>
        <v>46002</v>
      </c>
      <c r="AA167" s="62">
        <f t="shared" si="1"/>
        <v>46003</v>
      </c>
      <c r="AB167" s="62">
        <f t="shared" si="1"/>
        <v>46004</v>
      </c>
      <c r="AC167" s="62">
        <f t="shared" si="1"/>
        <v>46005</v>
      </c>
      <c r="AD167" s="62">
        <f t="shared" si="1"/>
        <v>46006</v>
      </c>
      <c r="AE167" s="63"/>
      <c r="AF167" s="63"/>
      <c r="AG167" s="63"/>
      <c r="AH167" s="63"/>
      <c r="AI167" s="64"/>
      <c r="AJ167" s="63"/>
      <c r="AK167" s="63"/>
      <c r="AL167" s="63"/>
      <c r="AM167" s="63"/>
      <c r="AN167" s="63"/>
      <c r="AO167" s="64"/>
      <c r="AP167" s="63"/>
      <c r="AQ167" s="63"/>
      <c r="AR167" s="63"/>
      <c r="AS167" s="63"/>
      <c r="AT167" s="63"/>
      <c r="AU167" s="64"/>
      <c r="AV167" s="63"/>
      <c r="AW167" s="63"/>
      <c r="AX167" s="63"/>
      <c r="AY167" s="63"/>
      <c r="AZ167" s="63"/>
      <c r="BA167" s="64"/>
      <c r="BB167" s="63"/>
      <c r="BC167" s="63"/>
      <c r="BD167" s="63"/>
      <c r="BE167" s="63"/>
      <c r="BF167" s="63"/>
      <c r="BG167" s="64"/>
      <c r="BH167" s="63"/>
      <c r="BI167" s="63"/>
      <c r="BJ167" s="63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</row>
    <row r="168" spans="1:86" s="66" customFormat="1" ht="8.25" hidden="1" customHeight="1" x14ac:dyDescent="0.45">
      <c r="A168" s="60"/>
      <c r="B168" s="61">
        <v>7</v>
      </c>
      <c r="C168" s="62">
        <f t="shared" si="2"/>
        <v>46007</v>
      </c>
      <c r="D168" s="62">
        <f t="shared" si="3"/>
        <v>46008</v>
      </c>
      <c r="E168" s="62">
        <f t="shared" si="3"/>
        <v>46009</v>
      </c>
      <c r="F168" s="62">
        <f t="shared" si="3"/>
        <v>46010</v>
      </c>
      <c r="G168" s="62">
        <f t="shared" si="3"/>
        <v>46011</v>
      </c>
      <c r="H168" s="62">
        <f t="shared" si="3"/>
        <v>46012</v>
      </c>
      <c r="I168" s="62">
        <f t="shared" si="3"/>
        <v>46013</v>
      </c>
      <c r="J168" s="62">
        <f t="shared" si="3"/>
        <v>46014</v>
      </c>
      <c r="K168" s="62">
        <f t="shared" si="3"/>
        <v>46015</v>
      </c>
      <c r="L168" s="62">
        <f t="shared" si="3"/>
        <v>46016</v>
      </c>
      <c r="M168" s="62">
        <f t="shared" si="3"/>
        <v>46017</v>
      </c>
      <c r="N168" s="62">
        <f t="shared" si="3"/>
        <v>46018</v>
      </c>
      <c r="O168" s="62">
        <f t="shared" si="3"/>
        <v>46019</v>
      </c>
      <c r="P168" s="62">
        <f t="shared" si="3"/>
        <v>46020</v>
      </c>
      <c r="Q168" s="62">
        <f t="shared" si="3"/>
        <v>46021</v>
      </c>
      <c r="R168" s="62">
        <f t="shared" si="3"/>
        <v>46022</v>
      </c>
      <c r="S168" s="62">
        <f t="shared" si="3"/>
        <v>46023</v>
      </c>
      <c r="T168" s="62">
        <f t="shared" si="0"/>
        <v>46024</v>
      </c>
      <c r="U168" s="62">
        <f t="shared" si="0"/>
        <v>46025</v>
      </c>
      <c r="V168" s="62">
        <f t="shared" si="1"/>
        <v>46026</v>
      </c>
      <c r="W168" s="62">
        <f t="shared" si="1"/>
        <v>46027</v>
      </c>
      <c r="X168" s="62">
        <f t="shared" si="1"/>
        <v>46028</v>
      </c>
      <c r="Y168" s="62">
        <f t="shared" si="1"/>
        <v>46029</v>
      </c>
      <c r="Z168" s="62">
        <f t="shared" si="1"/>
        <v>46030</v>
      </c>
      <c r="AA168" s="62">
        <f t="shared" si="1"/>
        <v>46031</v>
      </c>
      <c r="AB168" s="62">
        <f t="shared" si="1"/>
        <v>46032</v>
      </c>
      <c r="AC168" s="62">
        <f t="shared" si="1"/>
        <v>46033</v>
      </c>
      <c r="AD168" s="62">
        <f t="shared" si="1"/>
        <v>46034</v>
      </c>
      <c r="AE168" s="63"/>
      <c r="AF168" s="63"/>
      <c r="AG168" s="63"/>
      <c r="AH168" s="63"/>
      <c r="AI168" s="64"/>
      <c r="AJ168" s="63"/>
      <c r="AK168" s="63"/>
      <c r="AL168" s="63"/>
      <c r="AM168" s="63"/>
      <c r="AN168" s="63"/>
      <c r="AO168" s="64"/>
      <c r="AP168" s="63"/>
      <c r="AQ168" s="63"/>
      <c r="AR168" s="63"/>
      <c r="AS168" s="63"/>
      <c r="AT168" s="63"/>
      <c r="AU168" s="64"/>
      <c r="AV168" s="63"/>
      <c r="AW168" s="63"/>
      <c r="AX168" s="63"/>
      <c r="AY168" s="63"/>
      <c r="AZ168" s="63"/>
      <c r="BA168" s="64"/>
      <c r="BB168" s="63"/>
      <c r="BC168" s="63"/>
      <c r="BD168" s="63"/>
      <c r="BE168" s="63"/>
      <c r="BF168" s="63"/>
      <c r="BG168" s="64"/>
      <c r="BH168" s="63"/>
      <c r="BI168" s="63"/>
      <c r="BJ168" s="63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</row>
    <row r="169" spans="1:86" s="66" customFormat="1" ht="8.25" hidden="1" customHeight="1" x14ac:dyDescent="0.45">
      <c r="A169" s="60"/>
      <c r="B169" s="61">
        <v>8</v>
      </c>
      <c r="C169" s="62">
        <f t="shared" si="2"/>
        <v>46035</v>
      </c>
      <c r="D169" s="62">
        <f t="shared" si="3"/>
        <v>46036</v>
      </c>
      <c r="E169" s="62">
        <f t="shared" si="3"/>
        <v>46037</v>
      </c>
      <c r="F169" s="62">
        <f t="shared" si="3"/>
        <v>46038</v>
      </c>
      <c r="G169" s="62">
        <f t="shared" si="3"/>
        <v>46039</v>
      </c>
      <c r="H169" s="62">
        <f t="shared" si="3"/>
        <v>46040</v>
      </c>
      <c r="I169" s="62">
        <f t="shared" si="3"/>
        <v>46041</v>
      </c>
      <c r="J169" s="62">
        <f t="shared" si="3"/>
        <v>46042</v>
      </c>
      <c r="K169" s="62">
        <f t="shared" si="3"/>
        <v>46043</v>
      </c>
      <c r="L169" s="62">
        <f t="shared" si="3"/>
        <v>46044</v>
      </c>
      <c r="M169" s="62">
        <f t="shared" si="3"/>
        <v>46045</v>
      </c>
      <c r="N169" s="62">
        <f t="shared" si="3"/>
        <v>46046</v>
      </c>
      <c r="O169" s="62">
        <f t="shared" si="3"/>
        <v>46047</v>
      </c>
      <c r="P169" s="62">
        <f t="shared" si="3"/>
        <v>46048</v>
      </c>
      <c r="Q169" s="62">
        <f t="shared" si="3"/>
        <v>46049</v>
      </c>
      <c r="R169" s="62">
        <f t="shared" si="3"/>
        <v>46050</v>
      </c>
      <c r="S169" s="62">
        <f t="shared" si="3"/>
        <v>46051</v>
      </c>
      <c r="T169" s="62">
        <f t="shared" si="0"/>
        <v>46052</v>
      </c>
      <c r="U169" s="62">
        <f t="shared" si="0"/>
        <v>46053</v>
      </c>
      <c r="V169" s="62">
        <f t="shared" si="1"/>
        <v>46054</v>
      </c>
      <c r="W169" s="62">
        <f t="shared" si="1"/>
        <v>46055</v>
      </c>
      <c r="X169" s="62">
        <f t="shared" si="1"/>
        <v>46056</v>
      </c>
      <c r="Y169" s="62">
        <f t="shared" si="1"/>
        <v>46057</v>
      </c>
      <c r="Z169" s="62">
        <f t="shared" si="1"/>
        <v>46058</v>
      </c>
      <c r="AA169" s="62">
        <f t="shared" si="1"/>
        <v>46059</v>
      </c>
      <c r="AB169" s="62">
        <f t="shared" si="1"/>
        <v>46060</v>
      </c>
      <c r="AC169" s="62">
        <f t="shared" si="1"/>
        <v>46061</v>
      </c>
      <c r="AD169" s="62">
        <f t="shared" si="1"/>
        <v>46062</v>
      </c>
      <c r="AE169" s="63"/>
      <c r="AF169" s="63"/>
      <c r="AG169" s="63"/>
      <c r="AH169" s="63"/>
      <c r="AI169" s="64"/>
      <c r="AJ169" s="63"/>
      <c r="AK169" s="63"/>
      <c r="AL169" s="63"/>
      <c r="AM169" s="63"/>
      <c r="AN169" s="63"/>
      <c r="AO169" s="64"/>
      <c r="AP169" s="63"/>
      <c r="AQ169" s="63"/>
      <c r="AR169" s="63"/>
      <c r="AS169" s="63"/>
      <c r="AT169" s="63"/>
      <c r="AU169" s="64"/>
      <c r="AV169" s="63"/>
      <c r="AW169" s="63"/>
      <c r="AX169" s="63"/>
      <c r="AY169" s="63"/>
      <c r="AZ169" s="63"/>
      <c r="BA169" s="64"/>
      <c r="BB169" s="63"/>
      <c r="BC169" s="63"/>
      <c r="BD169" s="63"/>
      <c r="BE169" s="63"/>
      <c r="BF169" s="63"/>
      <c r="BG169" s="64"/>
      <c r="BH169" s="63"/>
      <c r="BI169" s="63"/>
      <c r="BJ169" s="63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</row>
    <row r="170" spans="1:86" s="66" customFormat="1" ht="8.25" hidden="1" customHeight="1" x14ac:dyDescent="0.45">
      <c r="A170" s="60"/>
      <c r="B170" s="61">
        <v>9</v>
      </c>
      <c r="C170" s="62">
        <f t="shared" si="2"/>
        <v>46063</v>
      </c>
      <c r="D170" s="62">
        <f t="shared" si="3"/>
        <v>46064</v>
      </c>
      <c r="E170" s="62">
        <f t="shared" si="3"/>
        <v>46065</v>
      </c>
      <c r="F170" s="62">
        <f t="shared" si="3"/>
        <v>46066</v>
      </c>
      <c r="G170" s="62">
        <f t="shared" si="3"/>
        <v>46067</v>
      </c>
      <c r="H170" s="62">
        <f t="shared" si="3"/>
        <v>46068</v>
      </c>
      <c r="I170" s="62">
        <f t="shared" si="3"/>
        <v>46069</v>
      </c>
      <c r="J170" s="62">
        <f t="shared" si="3"/>
        <v>46070</v>
      </c>
      <c r="K170" s="62">
        <f t="shared" si="3"/>
        <v>46071</v>
      </c>
      <c r="L170" s="62">
        <f t="shared" si="3"/>
        <v>46072</v>
      </c>
      <c r="M170" s="62">
        <f t="shared" si="3"/>
        <v>46073</v>
      </c>
      <c r="N170" s="62">
        <f t="shared" si="3"/>
        <v>46074</v>
      </c>
      <c r="O170" s="62">
        <f t="shared" si="3"/>
        <v>46075</v>
      </c>
      <c r="P170" s="62">
        <f t="shared" si="3"/>
        <v>46076</v>
      </c>
      <c r="Q170" s="62">
        <f t="shared" si="3"/>
        <v>46077</v>
      </c>
      <c r="R170" s="62">
        <f t="shared" si="3"/>
        <v>46078</v>
      </c>
      <c r="S170" s="62">
        <f t="shared" si="3"/>
        <v>46079</v>
      </c>
      <c r="T170" s="62">
        <f t="shared" si="0"/>
        <v>46080</v>
      </c>
      <c r="U170" s="62">
        <f t="shared" si="0"/>
        <v>46081</v>
      </c>
      <c r="V170" s="62">
        <f t="shared" si="1"/>
        <v>46082</v>
      </c>
      <c r="W170" s="62">
        <f t="shared" si="1"/>
        <v>46083</v>
      </c>
      <c r="X170" s="62">
        <f t="shared" si="1"/>
        <v>46084</v>
      </c>
      <c r="Y170" s="62">
        <f t="shared" si="1"/>
        <v>46085</v>
      </c>
      <c r="Z170" s="62">
        <f t="shared" si="1"/>
        <v>46086</v>
      </c>
      <c r="AA170" s="62">
        <f t="shared" si="1"/>
        <v>46087</v>
      </c>
      <c r="AB170" s="62">
        <f t="shared" si="1"/>
        <v>46088</v>
      </c>
      <c r="AC170" s="62">
        <f t="shared" si="1"/>
        <v>46089</v>
      </c>
      <c r="AD170" s="62">
        <f t="shared" si="1"/>
        <v>46090</v>
      </c>
      <c r="AE170" s="63"/>
      <c r="AF170" s="63"/>
      <c r="AG170" s="63"/>
      <c r="AH170" s="63"/>
      <c r="AI170" s="64"/>
      <c r="AJ170" s="63"/>
      <c r="AK170" s="63"/>
      <c r="AL170" s="63"/>
      <c r="AM170" s="63"/>
      <c r="AN170" s="63"/>
      <c r="AO170" s="64"/>
      <c r="AP170" s="63"/>
      <c r="AQ170" s="63"/>
      <c r="AR170" s="63"/>
      <c r="AS170" s="63"/>
      <c r="AT170" s="63"/>
      <c r="AU170" s="64"/>
      <c r="AV170" s="63"/>
      <c r="AW170" s="63"/>
      <c r="AX170" s="63"/>
      <c r="AY170" s="63"/>
      <c r="AZ170" s="63"/>
      <c r="BA170" s="64"/>
      <c r="BB170" s="63"/>
      <c r="BC170" s="63"/>
      <c r="BD170" s="63"/>
      <c r="BE170" s="63"/>
      <c r="BF170" s="63"/>
      <c r="BG170" s="64"/>
      <c r="BH170" s="63"/>
      <c r="BI170" s="63"/>
      <c r="BJ170" s="63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</row>
    <row r="171" spans="1:86" s="66" customFormat="1" ht="8.25" hidden="1" customHeight="1" x14ac:dyDescent="0.45">
      <c r="A171" s="60"/>
      <c r="B171" s="61">
        <v>10</v>
      </c>
      <c r="C171" s="62">
        <f t="shared" si="2"/>
        <v>46091</v>
      </c>
      <c r="D171" s="62">
        <f t="shared" si="3"/>
        <v>46092</v>
      </c>
      <c r="E171" s="62">
        <f t="shared" si="3"/>
        <v>46093</v>
      </c>
      <c r="F171" s="62">
        <f t="shared" si="3"/>
        <v>46094</v>
      </c>
      <c r="G171" s="62">
        <f t="shared" si="3"/>
        <v>46095</v>
      </c>
      <c r="H171" s="62">
        <f t="shared" si="3"/>
        <v>46096</v>
      </c>
      <c r="I171" s="62">
        <f t="shared" si="3"/>
        <v>46097</v>
      </c>
      <c r="J171" s="62">
        <f t="shared" si="3"/>
        <v>46098</v>
      </c>
      <c r="K171" s="62">
        <f t="shared" si="3"/>
        <v>46099</v>
      </c>
      <c r="L171" s="62">
        <f t="shared" si="3"/>
        <v>46100</v>
      </c>
      <c r="M171" s="62">
        <f t="shared" si="3"/>
        <v>46101</v>
      </c>
      <c r="N171" s="62">
        <f t="shared" si="3"/>
        <v>46102</v>
      </c>
      <c r="O171" s="62">
        <f t="shared" si="3"/>
        <v>46103</v>
      </c>
      <c r="P171" s="62">
        <f t="shared" si="3"/>
        <v>46104</v>
      </c>
      <c r="Q171" s="62">
        <f t="shared" si="3"/>
        <v>46105</v>
      </c>
      <c r="R171" s="62">
        <f t="shared" si="3"/>
        <v>46106</v>
      </c>
      <c r="S171" s="62">
        <f t="shared" si="3"/>
        <v>46107</v>
      </c>
      <c r="T171" s="62">
        <f t="shared" si="0"/>
        <v>46108</v>
      </c>
      <c r="U171" s="62">
        <f t="shared" si="0"/>
        <v>46109</v>
      </c>
      <c r="V171" s="62">
        <f t="shared" si="1"/>
        <v>46110</v>
      </c>
      <c r="W171" s="62">
        <f t="shared" si="1"/>
        <v>46111</v>
      </c>
      <c r="X171" s="62">
        <f t="shared" si="1"/>
        <v>46112</v>
      </c>
      <c r="Y171" s="62">
        <f t="shared" si="1"/>
        <v>46113</v>
      </c>
      <c r="Z171" s="62">
        <f t="shared" si="1"/>
        <v>46114</v>
      </c>
      <c r="AA171" s="62">
        <f t="shared" si="1"/>
        <v>46115</v>
      </c>
      <c r="AB171" s="62">
        <f t="shared" si="1"/>
        <v>46116</v>
      </c>
      <c r="AC171" s="62">
        <f t="shared" si="1"/>
        <v>46117</v>
      </c>
      <c r="AD171" s="62">
        <f t="shared" si="1"/>
        <v>46118</v>
      </c>
      <c r="AE171" s="63"/>
      <c r="AF171" s="63"/>
      <c r="AG171" s="63"/>
      <c r="AH171" s="63"/>
      <c r="AI171" s="64"/>
      <c r="AJ171" s="63"/>
      <c r="AK171" s="63"/>
      <c r="AL171" s="63"/>
      <c r="AM171" s="63"/>
      <c r="AN171" s="63"/>
      <c r="AO171" s="64"/>
      <c r="AP171" s="63"/>
      <c r="AQ171" s="63"/>
      <c r="AR171" s="63"/>
      <c r="AS171" s="63"/>
      <c r="AT171" s="63"/>
      <c r="AU171" s="64"/>
      <c r="AV171" s="63"/>
      <c r="AW171" s="63"/>
      <c r="AX171" s="63"/>
      <c r="AY171" s="63"/>
      <c r="AZ171" s="63"/>
      <c r="BA171" s="64"/>
      <c r="BB171" s="63"/>
      <c r="BC171" s="63"/>
      <c r="BD171" s="63"/>
      <c r="BE171" s="63"/>
      <c r="BF171" s="63"/>
      <c r="BG171" s="64"/>
      <c r="BH171" s="63"/>
      <c r="BI171" s="63"/>
      <c r="BJ171" s="63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</row>
    <row r="172" spans="1:86" s="66" customFormat="1" ht="8.25" hidden="1" customHeight="1" x14ac:dyDescent="0.45">
      <c r="A172" s="60"/>
      <c r="B172" s="61">
        <v>11</v>
      </c>
      <c r="C172" s="62">
        <f t="shared" si="2"/>
        <v>46119</v>
      </c>
      <c r="D172" s="62">
        <f t="shared" si="3"/>
        <v>46120</v>
      </c>
      <c r="E172" s="62">
        <f t="shared" si="3"/>
        <v>46121</v>
      </c>
      <c r="F172" s="62">
        <f t="shared" si="3"/>
        <v>46122</v>
      </c>
      <c r="G172" s="62">
        <f t="shared" si="3"/>
        <v>46123</v>
      </c>
      <c r="H172" s="62">
        <f t="shared" si="3"/>
        <v>46124</v>
      </c>
      <c r="I172" s="62">
        <f t="shared" si="3"/>
        <v>46125</v>
      </c>
      <c r="J172" s="62">
        <f t="shared" si="3"/>
        <v>46126</v>
      </c>
      <c r="K172" s="62">
        <f t="shared" si="3"/>
        <v>46127</v>
      </c>
      <c r="L172" s="62">
        <f t="shared" si="3"/>
        <v>46128</v>
      </c>
      <c r="M172" s="62">
        <f t="shared" si="3"/>
        <v>46129</v>
      </c>
      <c r="N172" s="62">
        <f t="shared" si="3"/>
        <v>46130</v>
      </c>
      <c r="O172" s="62">
        <f t="shared" si="3"/>
        <v>46131</v>
      </c>
      <c r="P172" s="62">
        <f t="shared" si="3"/>
        <v>46132</v>
      </c>
      <c r="Q172" s="62">
        <f t="shared" si="3"/>
        <v>46133</v>
      </c>
      <c r="R172" s="62">
        <f t="shared" si="3"/>
        <v>46134</v>
      </c>
      <c r="S172" s="62">
        <f t="shared" si="3"/>
        <v>46135</v>
      </c>
      <c r="T172" s="62">
        <f t="shared" si="0"/>
        <v>46136</v>
      </c>
      <c r="U172" s="62">
        <f t="shared" si="0"/>
        <v>46137</v>
      </c>
      <c r="V172" s="62">
        <f t="shared" si="1"/>
        <v>46138</v>
      </c>
      <c r="W172" s="62">
        <f t="shared" si="1"/>
        <v>46139</v>
      </c>
      <c r="X172" s="62">
        <f t="shared" si="1"/>
        <v>46140</v>
      </c>
      <c r="Y172" s="62">
        <f t="shared" si="1"/>
        <v>46141</v>
      </c>
      <c r="Z172" s="62">
        <f t="shared" si="1"/>
        <v>46142</v>
      </c>
      <c r="AA172" s="62">
        <f t="shared" si="1"/>
        <v>46143</v>
      </c>
      <c r="AB172" s="62">
        <f t="shared" si="1"/>
        <v>46144</v>
      </c>
      <c r="AC172" s="62">
        <f t="shared" si="1"/>
        <v>46145</v>
      </c>
      <c r="AD172" s="62">
        <f t="shared" si="1"/>
        <v>46146</v>
      </c>
      <c r="AE172" s="63"/>
      <c r="AF172" s="63"/>
      <c r="AG172" s="63"/>
      <c r="AH172" s="63"/>
      <c r="AI172" s="64"/>
      <c r="AJ172" s="63"/>
      <c r="AK172" s="63"/>
      <c r="AL172" s="63"/>
      <c r="AM172" s="63"/>
      <c r="AN172" s="63"/>
      <c r="AO172" s="64"/>
      <c r="AP172" s="63"/>
      <c r="AQ172" s="63"/>
      <c r="AR172" s="63"/>
      <c r="AS172" s="63"/>
      <c r="AT172" s="63"/>
      <c r="AU172" s="64"/>
      <c r="AV172" s="63"/>
      <c r="AW172" s="63"/>
      <c r="AX172" s="63"/>
      <c r="AY172" s="63"/>
      <c r="AZ172" s="63"/>
      <c r="BA172" s="64"/>
      <c r="BB172" s="63"/>
      <c r="BC172" s="63"/>
      <c r="BD172" s="63"/>
      <c r="BE172" s="63"/>
      <c r="BF172" s="63"/>
      <c r="BG172" s="64"/>
      <c r="BH172" s="63"/>
      <c r="BI172" s="63"/>
      <c r="BJ172" s="63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</row>
    <row r="173" spans="1:86" s="66" customFormat="1" ht="8.25" hidden="1" customHeight="1" x14ac:dyDescent="0.45">
      <c r="A173" s="60"/>
      <c r="B173" s="61">
        <v>12</v>
      </c>
      <c r="C173" s="62">
        <f t="shared" si="2"/>
        <v>46147</v>
      </c>
      <c r="D173" s="62">
        <f t="shared" si="3"/>
        <v>46148</v>
      </c>
      <c r="E173" s="62">
        <f t="shared" si="3"/>
        <v>46149</v>
      </c>
      <c r="F173" s="62">
        <f t="shared" si="3"/>
        <v>46150</v>
      </c>
      <c r="G173" s="62">
        <f t="shared" si="3"/>
        <v>46151</v>
      </c>
      <c r="H173" s="62">
        <f t="shared" si="3"/>
        <v>46152</v>
      </c>
      <c r="I173" s="62">
        <f t="shared" si="3"/>
        <v>46153</v>
      </c>
      <c r="J173" s="62">
        <f t="shared" si="3"/>
        <v>46154</v>
      </c>
      <c r="K173" s="62">
        <f t="shared" si="3"/>
        <v>46155</v>
      </c>
      <c r="L173" s="62">
        <f t="shared" si="3"/>
        <v>46156</v>
      </c>
      <c r="M173" s="62">
        <f t="shared" si="3"/>
        <v>46157</v>
      </c>
      <c r="N173" s="62">
        <f t="shared" si="3"/>
        <v>46158</v>
      </c>
      <c r="O173" s="62">
        <f t="shared" si="3"/>
        <v>46159</v>
      </c>
      <c r="P173" s="62">
        <f t="shared" si="3"/>
        <v>46160</v>
      </c>
      <c r="Q173" s="62">
        <f t="shared" si="3"/>
        <v>46161</v>
      </c>
      <c r="R173" s="62">
        <f t="shared" si="3"/>
        <v>46162</v>
      </c>
      <c r="S173" s="62">
        <f t="shared" si="3"/>
        <v>46163</v>
      </c>
      <c r="T173" s="62">
        <f t="shared" si="0"/>
        <v>46164</v>
      </c>
      <c r="U173" s="62">
        <f t="shared" si="0"/>
        <v>46165</v>
      </c>
      <c r="V173" s="62">
        <f t="shared" si="1"/>
        <v>46166</v>
      </c>
      <c r="W173" s="62">
        <f t="shared" si="1"/>
        <v>46167</v>
      </c>
      <c r="X173" s="62">
        <f t="shared" si="1"/>
        <v>46168</v>
      </c>
      <c r="Y173" s="62">
        <f t="shared" si="1"/>
        <v>46169</v>
      </c>
      <c r="Z173" s="62">
        <f t="shared" si="1"/>
        <v>46170</v>
      </c>
      <c r="AA173" s="62">
        <f t="shared" si="1"/>
        <v>46171</v>
      </c>
      <c r="AB173" s="62">
        <f t="shared" si="1"/>
        <v>46172</v>
      </c>
      <c r="AC173" s="62">
        <f t="shared" si="1"/>
        <v>46173</v>
      </c>
      <c r="AD173" s="62">
        <f t="shared" si="1"/>
        <v>46174</v>
      </c>
      <c r="AE173" s="63"/>
      <c r="AF173" s="63"/>
      <c r="AG173" s="63"/>
      <c r="AH173" s="63"/>
      <c r="AI173" s="64"/>
      <c r="AJ173" s="63"/>
      <c r="AK173" s="63"/>
      <c r="AL173" s="63"/>
      <c r="AM173" s="63"/>
      <c r="AN173" s="63"/>
      <c r="AO173" s="64"/>
      <c r="AP173" s="63"/>
      <c r="AQ173" s="63"/>
      <c r="AR173" s="63"/>
      <c r="AS173" s="63"/>
      <c r="AT173" s="63"/>
      <c r="AU173" s="64"/>
      <c r="AV173" s="63"/>
      <c r="AW173" s="63"/>
      <c r="AX173" s="63"/>
      <c r="AY173" s="63"/>
      <c r="AZ173" s="63"/>
      <c r="BA173" s="64"/>
      <c r="BB173" s="63"/>
      <c r="BC173" s="63"/>
      <c r="BD173" s="63"/>
      <c r="BE173" s="63"/>
      <c r="BF173" s="63"/>
      <c r="BG173" s="64"/>
      <c r="BH173" s="63"/>
      <c r="BI173" s="63"/>
      <c r="BJ173" s="63"/>
      <c r="BK173" s="65"/>
      <c r="BL173" s="65"/>
      <c r="BM173" s="67"/>
      <c r="BN173" s="67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</row>
    <row r="174" spans="1:86" s="66" customFormat="1" ht="8.25" hidden="1" customHeight="1" x14ac:dyDescent="0.45">
      <c r="A174" s="60"/>
      <c r="B174" s="61">
        <v>13</v>
      </c>
      <c r="C174" s="62">
        <f t="shared" si="2"/>
        <v>46175</v>
      </c>
      <c r="D174" s="62">
        <f t="shared" si="3"/>
        <v>46176</v>
      </c>
      <c r="E174" s="62">
        <f t="shared" si="3"/>
        <v>46177</v>
      </c>
      <c r="F174" s="62">
        <f t="shared" si="3"/>
        <v>46178</v>
      </c>
      <c r="G174" s="62">
        <f t="shared" si="3"/>
        <v>46179</v>
      </c>
      <c r="H174" s="62">
        <f t="shared" si="3"/>
        <v>46180</v>
      </c>
      <c r="I174" s="62">
        <f t="shared" si="3"/>
        <v>46181</v>
      </c>
      <c r="J174" s="62">
        <f t="shared" si="3"/>
        <v>46182</v>
      </c>
      <c r="K174" s="62">
        <f t="shared" si="3"/>
        <v>46183</v>
      </c>
      <c r="L174" s="62">
        <f t="shared" si="3"/>
        <v>46184</v>
      </c>
      <c r="M174" s="62">
        <f t="shared" si="3"/>
        <v>46185</v>
      </c>
      <c r="N174" s="62">
        <f t="shared" si="3"/>
        <v>46186</v>
      </c>
      <c r="O174" s="62">
        <f t="shared" si="3"/>
        <v>46187</v>
      </c>
      <c r="P174" s="62">
        <f t="shared" si="3"/>
        <v>46188</v>
      </c>
      <c r="Q174" s="62">
        <f t="shared" si="3"/>
        <v>46189</v>
      </c>
      <c r="R174" s="62">
        <f t="shared" si="3"/>
        <v>46190</v>
      </c>
      <c r="S174" s="62">
        <f t="shared" si="3"/>
        <v>46191</v>
      </c>
      <c r="T174" s="62">
        <f t="shared" si="0"/>
        <v>46192</v>
      </c>
      <c r="U174" s="62">
        <f t="shared" si="0"/>
        <v>46193</v>
      </c>
      <c r="V174" s="62">
        <f t="shared" si="1"/>
        <v>46194</v>
      </c>
      <c r="W174" s="62">
        <f t="shared" si="1"/>
        <v>46195</v>
      </c>
      <c r="X174" s="62">
        <f t="shared" si="1"/>
        <v>46196</v>
      </c>
      <c r="Y174" s="62">
        <f t="shared" si="1"/>
        <v>46197</v>
      </c>
      <c r="Z174" s="62">
        <f t="shared" si="1"/>
        <v>46198</v>
      </c>
      <c r="AA174" s="62">
        <f t="shared" si="1"/>
        <v>46199</v>
      </c>
      <c r="AB174" s="62">
        <f t="shared" si="1"/>
        <v>46200</v>
      </c>
      <c r="AC174" s="62">
        <f t="shared" si="1"/>
        <v>46201</v>
      </c>
      <c r="AD174" s="62">
        <f t="shared" si="1"/>
        <v>46202</v>
      </c>
      <c r="AE174" s="63"/>
      <c r="AF174" s="63"/>
      <c r="AG174" s="63"/>
      <c r="AH174" s="63"/>
      <c r="AI174" s="64"/>
      <c r="AJ174" s="63"/>
      <c r="AK174" s="63"/>
      <c r="AL174" s="63"/>
      <c r="AM174" s="63"/>
      <c r="AN174" s="63"/>
      <c r="AO174" s="64"/>
      <c r="AP174" s="63"/>
      <c r="AQ174" s="63"/>
      <c r="AR174" s="63"/>
      <c r="AS174" s="63"/>
      <c r="AT174" s="63"/>
      <c r="AU174" s="64"/>
      <c r="AV174" s="63"/>
      <c r="AW174" s="63"/>
      <c r="AX174" s="63"/>
      <c r="AY174" s="63"/>
      <c r="AZ174" s="63"/>
      <c r="BA174" s="64"/>
      <c r="BB174" s="63"/>
      <c r="BC174" s="63"/>
      <c r="BD174" s="63"/>
      <c r="BE174" s="63"/>
      <c r="BF174" s="63"/>
      <c r="BG174" s="64"/>
      <c r="BH174" s="63"/>
      <c r="BI174" s="63"/>
      <c r="BJ174" s="63"/>
      <c r="BK174" s="65"/>
      <c r="BL174" s="67"/>
      <c r="BM174" s="67"/>
      <c r="BN174" s="67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</row>
    <row r="175" spans="1:86" s="66" customFormat="1" ht="8.25" hidden="1" customHeight="1" x14ac:dyDescent="0.45">
      <c r="A175" s="60"/>
      <c r="B175" s="61">
        <v>14</v>
      </c>
      <c r="C175" s="62">
        <f t="shared" si="2"/>
        <v>46203</v>
      </c>
      <c r="D175" s="62">
        <f t="shared" si="3"/>
        <v>46204</v>
      </c>
      <c r="E175" s="62">
        <f t="shared" si="3"/>
        <v>46205</v>
      </c>
      <c r="F175" s="62">
        <f t="shared" si="3"/>
        <v>46206</v>
      </c>
      <c r="G175" s="62">
        <f t="shared" si="3"/>
        <v>46207</v>
      </c>
      <c r="H175" s="62">
        <f t="shared" si="3"/>
        <v>46208</v>
      </c>
      <c r="I175" s="62">
        <f t="shared" si="3"/>
        <v>46209</v>
      </c>
      <c r="J175" s="62">
        <f t="shared" si="3"/>
        <v>46210</v>
      </c>
      <c r="K175" s="62">
        <f t="shared" si="3"/>
        <v>46211</v>
      </c>
      <c r="L175" s="62">
        <f t="shared" si="3"/>
        <v>46212</v>
      </c>
      <c r="M175" s="62">
        <f t="shared" si="3"/>
        <v>46213</v>
      </c>
      <c r="N175" s="62">
        <f t="shared" si="3"/>
        <v>46214</v>
      </c>
      <c r="O175" s="62">
        <f t="shared" si="3"/>
        <v>46215</v>
      </c>
      <c r="P175" s="62">
        <f t="shared" si="3"/>
        <v>46216</v>
      </c>
      <c r="Q175" s="62">
        <f t="shared" si="3"/>
        <v>46217</v>
      </c>
      <c r="R175" s="62">
        <f t="shared" si="3"/>
        <v>46218</v>
      </c>
      <c r="S175" s="62">
        <f t="shared" si="3"/>
        <v>46219</v>
      </c>
      <c r="T175" s="62">
        <f t="shared" si="0"/>
        <v>46220</v>
      </c>
      <c r="U175" s="62">
        <f t="shared" si="0"/>
        <v>46221</v>
      </c>
      <c r="V175" s="62">
        <f t="shared" si="1"/>
        <v>46222</v>
      </c>
      <c r="W175" s="62">
        <f t="shared" si="1"/>
        <v>46223</v>
      </c>
      <c r="X175" s="62">
        <f t="shared" si="1"/>
        <v>46224</v>
      </c>
      <c r="Y175" s="62">
        <f t="shared" si="1"/>
        <v>46225</v>
      </c>
      <c r="Z175" s="62">
        <f t="shared" si="1"/>
        <v>46226</v>
      </c>
      <c r="AA175" s="62">
        <f t="shared" si="1"/>
        <v>46227</v>
      </c>
      <c r="AB175" s="62">
        <f t="shared" si="1"/>
        <v>46228</v>
      </c>
      <c r="AC175" s="62">
        <f t="shared" si="1"/>
        <v>46229</v>
      </c>
      <c r="AD175" s="62">
        <f t="shared" si="1"/>
        <v>46230</v>
      </c>
      <c r="AE175" s="63"/>
      <c r="AF175" s="63"/>
      <c r="AG175" s="63"/>
      <c r="AH175" s="63"/>
      <c r="AI175" s="64"/>
      <c r="AJ175" s="63"/>
      <c r="AK175" s="63"/>
      <c r="AL175" s="63"/>
      <c r="AM175" s="63"/>
      <c r="AN175" s="63"/>
      <c r="AO175" s="64"/>
      <c r="AP175" s="63"/>
      <c r="AQ175" s="63"/>
      <c r="AR175" s="63"/>
      <c r="AS175" s="63"/>
      <c r="AT175" s="63"/>
      <c r="AU175" s="64"/>
      <c r="AV175" s="63"/>
      <c r="AW175" s="63"/>
      <c r="AX175" s="63"/>
      <c r="AY175" s="63"/>
      <c r="AZ175" s="63"/>
      <c r="BA175" s="64"/>
      <c r="BB175" s="63"/>
      <c r="BC175" s="63"/>
      <c r="BD175" s="63"/>
      <c r="BE175" s="63"/>
      <c r="BF175" s="63"/>
      <c r="BG175" s="64"/>
      <c r="BH175" s="63"/>
      <c r="BI175" s="63"/>
      <c r="BJ175" s="63"/>
      <c r="BK175" s="65"/>
      <c r="BL175" s="67"/>
      <c r="BM175" s="67"/>
      <c r="BN175" s="67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</row>
    <row r="176" spans="1:86" s="66" customFormat="1" ht="8.25" hidden="1" customHeight="1" x14ac:dyDescent="0.45">
      <c r="A176" s="60"/>
      <c r="B176" s="61">
        <v>15</v>
      </c>
      <c r="C176" s="62">
        <f t="shared" si="2"/>
        <v>46231</v>
      </c>
      <c r="D176" s="62">
        <f t="shared" si="3"/>
        <v>46232</v>
      </c>
      <c r="E176" s="62">
        <f t="shared" si="3"/>
        <v>46233</v>
      </c>
      <c r="F176" s="62">
        <f t="shared" si="3"/>
        <v>46234</v>
      </c>
      <c r="G176" s="62">
        <f t="shared" si="3"/>
        <v>46235</v>
      </c>
      <c r="H176" s="62">
        <f t="shared" si="3"/>
        <v>46236</v>
      </c>
      <c r="I176" s="62">
        <f t="shared" si="3"/>
        <v>46237</v>
      </c>
      <c r="J176" s="62">
        <f t="shared" si="3"/>
        <v>46238</v>
      </c>
      <c r="K176" s="62">
        <f t="shared" si="3"/>
        <v>46239</v>
      </c>
      <c r="L176" s="62">
        <f t="shared" si="3"/>
        <v>46240</v>
      </c>
      <c r="M176" s="62">
        <f t="shared" si="3"/>
        <v>46241</v>
      </c>
      <c r="N176" s="62">
        <f t="shared" si="3"/>
        <v>46242</v>
      </c>
      <c r="O176" s="62">
        <f t="shared" si="3"/>
        <v>46243</v>
      </c>
      <c r="P176" s="62">
        <f t="shared" si="3"/>
        <v>46244</v>
      </c>
      <c r="Q176" s="62">
        <f t="shared" si="3"/>
        <v>46245</v>
      </c>
      <c r="R176" s="62">
        <f t="shared" si="3"/>
        <v>46246</v>
      </c>
      <c r="S176" s="62">
        <f t="shared" si="3"/>
        <v>46247</v>
      </c>
      <c r="T176" s="62">
        <f t="shared" si="0"/>
        <v>46248</v>
      </c>
      <c r="U176" s="62">
        <f t="shared" si="0"/>
        <v>46249</v>
      </c>
      <c r="V176" s="62">
        <f t="shared" si="1"/>
        <v>46250</v>
      </c>
      <c r="W176" s="62">
        <f t="shared" si="1"/>
        <v>46251</v>
      </c>
      <c r="X176" s="62">
        <f t="shared" si="1"/>
        <v>46252</v>
      </c>
      <c r="Y176" s="62">
        <f t="shared" si="1"/>
        <v>46253</v>
      </c>
      <c r="Z176" s="62">
        <f t="shared" si="1"/>
        <v>46254</v>
      </c>
      <c r="AA176" s="62">
        <f t="shared" si="1"/>
        <v>46255</v>
      </c>
      <c r="AB176" s="62">
        <f t="shared" si="1"/>
        <v>46256</v>
      </c>
      <c r="AC176" s="62">
        <f t="shared" si="1"/>
        <v>46257</v>
      </c>
      <c r="AD176" s="62">
        <f t="shared" si="1"/>
        <v>46258</v>
      </c>
      <c r="AE176" s="63"/>
      <c r="AF176" s="63"/>
      <c r="AG176" s="63"/>
      <c r="AH176" s="63"/>
      <c r="AI176" s="64"/>
      <c r="AJ176" s="63"/>
      <c r="AK176" s="63"/>
      <c r="AL176" s="63"/>
      <c r="AM176" s="63"/>
      <c r="AN176" s="63"/>
      <c r="AO176" s="64"/>
      <c r="AP176" s="63"/>
      <c r="AQ176" s="63"/>
      <c r="AR176" s="63"/>
      <c r="AS176" s="63"/>
      <c r="AT176" s="63"/>
      <c r="AU176" s="64"/>
      <c r="AV176" s="63"/>
      <c r="AW176" s="63"/>
      <c r="AX176" s="63"/>
      <c r="AY176" s="63"/>
      <c r="AZ176" s="63"/>
      <c r="BA176" s="64"/>
      <c r="BB176" s="63"/>
      <c r="BC176" s="63"/>
      <c r="BD176" s="63"/>
      <c r="BE176" s="63"/>
      <c r="BF176" s="63"/>
      <c r="BG176" s="64"/>
      <c r="BH176" s="63"/>
      <c r="BI176" s="63"/>
      <c r="BJ176" s="63"/>
      <c r="BK176" s="67"/>
      <c r="BL176" s="67"/>
      <c r="BM176" s="67"/>
      <c r="BN176" s="67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</row>
    <row r="177" spans="1:86" s="66" customFormat="1" ht="8.25" hidden="1" customHeight="1" x14ac:dyDescent="0.45">
      <c r="A177" s="60"/>
      <c r="B177" s="61">
        <v>16</v>
      </c>
      <c r="C177" s="62">
        <f t="shared" si="2"/>
        <v>46259</v>
      </c>
      <c r="D177" s="62">
        <f t="shared" si="3"/>
        <v>46260</v>
      </c>
      <c r="E177" s="62">
        <f t="shared" si="3"/>
        <v>46261</v>
      </c>
      <c r="F177" s="62">
        <f t="shared" si="3"/>
        <v>46262</v>
      </c>
      <c r="G177" s="62">
        <f t="shared" si="3"/>
        <v>46263</v>
      </c>
      <c r="H177" s="62">
        <f t="shared" si="3"/>
        <v>46264</v>
      </c>
      <c r="I177" s="62">
        <f t="shared" si="3"/>
        <v>46265</v>
      </c>
      <c r="J177" s="62">
        <f t="shared" si="3"/>
        <v>46266</v>
      </c>
      <c r="K177" s="62">
        <f t="shared" si="3"/>
        <v>46267</v>
      </c>
      <c r="L177" s="62">
        <f t="shared" si="3"/>
        <v>46268</v>
      </c>
      <c r="M177" s="62">
        <f t="shared" si="3"/>
        <v>46269</v>
      </c>
      <c r="N177" s="62">
        <f t="shared" si="3"/>
        <v>46270</v>
      </c>
      <c r="O177" s="62">
        <f t="shared" si="3"/>
        <v>46271</v>
      </c>
      <c r="P177" s="62">
        <f t="shared" si="3"/>
        <v>46272</v>
      </c>
      <c r="Q177" s="62">
        <f t="shared" si="3"/>
        <v>46273</v>
      </c>
      <c r="R177" s="62">
        <f t="shared" si="3"/>
        <v>46274</v>
      </c>
      <c r="S177" s="62">
        <f t="shared" si="3"/>
        <v>46275</v>
      </c>
      <c r="T177" s="62">
        <f t="shared" si="0"/>
        <v>46276</v>
      </c>
      <c r="U177" s="62">
        <f t="shared" si="0"/>
        <v>46277</v>
      </c>
      <c r="V177" s="62">
        <f t="shared" si="1"/>
        <v>46278</v>
      </c>
      <c r="W177" s="62">
        <f t="shared" si="1"/>
        <v>46279</v>
      </c>
      <c r="X177" s="62">
        <f t="shared" si="1"/>
        <v>46280</v>
      </c>
      <c r="Y177" s="62">
        <f t="shared" si="1"/>
        <v>46281</v>
      </c>
      <c r="Z177" s="62">
        <f t="shared" si="1"/>
        <v>46282</v>
      </c>
      <c r="AA177" s="62">
        <f t="shared" si="1"/>
        <v>46283</v>
      </c>
      <c r="AB177" s="62">
        <f t="shared" si="1"/>
        <v>46284</v>
      </c>
      <c r="AC177" s="62">
        <f t="shared" si="1"/>
        <v>46285</v>
      </c>
      <c r="AD177" s="62">
        <f t="shared" si="1"/>
        <v>46286</v>
      </c>
      <c r="AE177" s="63"/>
      <c r="AF177" s="63"/>
      <c r="AG177" s="63"/>
      <c r="AH177" s="63"/>
      <c r="AI177" s="64"/>
      <c r="AJ177" s="63"/>
      <c r="AK177" s="63"/>
      <c r="AL177" s="63"/>
      <c r="AM177" s="63"/>
      <c r="AN177" s="63"/>
      <c r="AO177" s="64"/>
      <c r="AP177" s="63"/>
      <c r="AQ177" s="63"/>
      <c r="AR177" s="63"/>
      <c r="AS177" s="63"/>
      <c r="AT177" s="63"/>
      <c r="AU177" s="64"/>
      <c r="AV177" s="63"/>
      <c r="AW177" s="63"/>
      <c r="AX177" s="63"/>
      <c r="AY177" s="63"/>
      <c r="AZ177" s="63"/>
      <c r="BA177" s="64"/>
      <c r="BB177" s="63"/>
      <c r="BC177" s="63"/>
      <c r="BD177" s="63"/>
      <c r="BE177" s="63"/>
      <c r="BF177" s="63"/>
      <c r="BG177" s="64"/>
      <c r="BH177" s="63"/>
      <c r="BI177" s="63"/>
      <c r="BJ177" s="63"/>
      <c r="BK177" s="67"/>
      <c r="BL177" s="67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</row>
    <row r="178" spans="1:86" s="66" customFormat="1" ht="8.25" hidden="1" customHeight="1" x14ac:dyDescent="0.45">
      <c r="A178" s="60"/>
      <c r="B178" s="61">
        <v>17</v>
      </c>
      <c r="C178" s="62">
        <f t="shared" si="2"/>
        <v>46287</v>
      </c>
      <c r="D178" s="62">
        <f t="shared" si="3"/>
        <v>46288</v>
      </c>
      <c r="E178" s="62">
        <f t="shared" si="3"/>
        <v>46289</v>
      </c>
      <c r="F178" s="62">
        <f t="shared" si="3"/>
        <v>46290</v>
      </c>
      <c r="G178" s="62">
        <f t="shared" si="3"/>
        <v>46291</v>
      </c>
      <c r="H178" s="62">
        <f t="shared" si="3"/>
        <v>46292</v>
      </c>
      <c r="I178" s="62">
        <f t="shared" si="3"/>
        <v>46293</v>
      </c>
      <c r="J178" s="62">
        <f t="shared" si="3"/>
        <v>46294</v>
      </c>
      <c r="K178" s="62">
        <f t="shared" si="3"/>
        <v>46295</v>
      </c>
      <c r="L178" s="62">
        <f t="shared" si="3"/>
        <v>46296</v>
      </c>
      <c r="M178" s="62">
        <f t="shared" si="3"/>
        <v>46297</v>
      </c>
      <c r="N178" s="62">
        <f t="shared" si="3"/>
        <v>46298</v>
      </c>
      <c r="O178" s="62">
        <f t="shared" si="3"/>
        <v>46299</v>
      </c>
      <c r="P178" s="62">
        <f t="shared" si="3"/>
        <v>46300</v>
      </c>
      <c r="Q178" s="62">
        <f t="shared" si="3"/>
        <v>46301</v>
      </c>
      <c r="R178" s="62">
        <f t="shared" si="3"/>
        <v>46302</v>
      </c>
      <c r="S178" s="62">
        <f t="shared" si="3"/>
        <v>46303</v>
      </c>
      <c r="T178" s="62">
        <f t="shared" ref="T178:AD178" si="4">S178+1</f>
        <v>46304</v>
      </c>
      <c r="U178" s="62">
        <f t="shared" si="4"/>
        <v>46305</v>
      </c>
      <c r="V178" s="62">
        <f t="shared" si="4"/>
        <v>46306</v>
      </c>
      <c r="W178" s="62">
        <f t="shared" si="4"/>
        <v>46307</v>
      </c>
      <c r="X178" s="62">
        <f t="shared" si="4"/>
        <v>46308</v>
      </c>
      <c r="Y178" s="62">
        <f t="shared" si="4"/>
        <v>46309</v>
      </c>
      <c r="Z178" s="62">
        <f t="shared" si="4"/>
        <v>46310</v>
      </c>
      <c r="AA178" s="62">
        <f t="shared" si="4"/>
        <v>46311</v>
      </c>
      <c r="AB178" s="62">
        <f t="shared" si="4"/>
        <v>46312</v>
      </c>
      <c r="AC178" s="62">
        <f t="shared" si="4"/>
        <v>46313</v>
      </c>
      <c r="AD178" s="62">
        <f t="shared" si="4"/>
        <v>46314</v>
      </c>
      <c r="AE178" s="63"/>
      <c r="AF178" s="63"/>
      <c r="AG178" s="63"/>
      <c r="AH178" s="63"/>
      <c r="AI178" s="64"/>
      <c r="AJ178" s="63"/>
      <c r="AK178" s="63"/>
      <c r="AL178" s="63"/>
      <c r="AM178" s="63"/>
      <c r="AN178" s="63"/>
      <c r="AO178" s="64"/>
      <c r="AP178" s="63"/>
      <c r="AQ178" s="63"/>
      <c r="AR178" s="63"/>
      <c r="AS178" s="63"/>
      <c r="AT178" s="63"/>
      <c r="AU178" s="64"/>
      <c r="AV178" s="63"/>
      <c r="AW178" s="63"/>
      <c r="AX178" s="63"/>
      <c r="AY178" s="63"/>
      <c r="AZ178" s="63"/>
      <c r="BA178" s="64"/>
      <c r="BB178" s="63"/>
      <c r="BC178" s="63"/>
      <c r="BD178" s="63"/>
      <c r="BE178" s="63"/>
      <c r="BF178" s="63"/>
      <c r="BG178" s="64"/>
      <c r="BH178" s="63"/>
      <c r="BI178" s="63"/>
      <c r="BJ178" s="63"/>
      <c r="BK178" s="67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</row>
    <row r="179" spans="1:86" s="66" customFormat="1" ht="8.25" hidden="1" customHeight="1" x14ac:dyDescent="0.45">
      <c r="A179" s="60"/>
      <c r="B179" s="61">
        <v>18</v>
      </c>
      <c r="C179" s="62">
        <f t="shared" si="2"/>
        <v>46315</v>
      </c>
      <c r="D179" s="62">
        <f t="shared" si="3"/>
        <v>46316</v>
      </c>
      <c r="E179" s="62">
        <f t="shared" si="3"/>
        <v>46317</v>
      </c>
      <c r="F179" s="62">
        <f t="shared" si="3"/>
        <v>46318</v>
      </c>
      <c r="G179" s="62">
        <f t="shared" si="3"/>
        <v>46319</v>
      </c>
      <c r="H179" s="62">
        <f t="shared" si="3"/>
        <v>46320</v>
      </c>
      <c r="I179" s="62">
        <f t="shared" si="3"/>
        <v>46321</v>
      </c>
      <c r="J179" s="62">
        <f t="shared" si="3"/>
        <v>46322</v>
      </c>
      <c r="K179" s="62">
        <f t="shared" si="3"/>
        <v>46323</v>
      </c>
      <c r="L179" s="62">
        <f t="shared" si="3"/>
        <v>46324</v>
      </c>
      <c r="M179" s="62">
        <f t="shared" si="3"/>
        <v>46325</v>
      </c>
      <c r="N179" s="62">
        <f t="shared" si="3"/>
        <v>46326</v>
      </c>
      <c r="O179" s="62">
        <f t="shared" si="3"/>
        <v>46327</v>
      </c>
      <c r="P179" s="62">
        <f t="shared" si="3"/>
        <v>46328</v>
      </c>
      <c r="Q179" s="62">
        <f t="shared" si="3"/>
        <v>46329</v>
      </c>
      <c r="R179" s="62">
        <f t="shared" si="3"/>
        <v>46330</v>
      </c>
      <c r="S179" s="62">
        <f t="shared" ref="P179:AD194" si="5">R179+1</f>
        <v>46331</v>
      </c>
      <c r="T179" s="62">
        <f t="shared" si="5"/>
        <v>46332</v>
      </c>
      <c r="U179" s="62">
        <f t="shared" si="5"/>
        <v>46333</v>
      </c>
      <c r="V179" s="62">
        <f t="shared" si="5"/>
        <v>46334</v>
      </c>
      <c r="W179" s="62">
        <f t="shared" si="5"/>
        <v>46335</v>
      </c>
      <c r="X179" s="62">
        <f t="shared" si="5"/>
        <v>46336</v>
      </c>
      <c r="Y179" s="62">
        <f t="shared" si="5"/>
        <v>46337</v>
      </c>
      <c r="Z179" s="62">
        <f t="shared" si="5"/>
        <v>46338</v>
      </c>
      <c r="AA179" s="62">
        <f t="shared" si="5"/>
        <v>46339</v>
      </c>
      <c r="AB179" s="62">
        <f t="shared" si="5"/>
        <v>46340</v>
      </c>
      <c r="AC179" s="62">
        <f t="shared" si="5"/>
        <v>46341</v>
      </c>
      <c r="AD179" s="62">
        <f t="shared" si="5"/>
        <v>46342</v>
      </c>
      <c r="AE179" s="63"/>
      <c r="AF179" s="63"/>
      <c r="AG179" s="63"/>
      <c r="AH179" s="63"/>
      <c r="AI179" s="64"/>
      <c r="AJ179" s="63"/>
      <c r="AK179" s="63"/>
      <c r="AL179" s="63"/>
      <c r="AM179" s="63"/>
      <c r="AN179" s="63"/>
      <c r="AO179" s="64"/>
      <c r="AP179" s="63"/>
      <c r="AQ179" s="63"/>
      <c r="AR179" s="63"/>
      <c r="AS179" s="63"/>
      <c r="AT179" s="63"/>
      <c r="AU179" s="64"/>
      <c r="AV179" s="63"/>
      <c r="AW179" s="63"/>
      <c r="AX179" s="63"/>
      <c r="AY179" s="63"/>
      <c r="AZ179" s="63"/>
      <c r="BA179" s="64"/>
      <c r="BB179" s="63"/>
      <c r="BC179" s="63"/>
      <c r="BD179" s="63"/>
      <c r="BE179" s="63"/>
      <c r="BF179" s="63"/>
      <c r="BG179" s="64"/>
      <c r="BH179" s="63"/>
      <c r="BI179" s="63"/>
      <c r="BJ179" s="63"/>
      <c r="BK179" s="67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</row>
    <row r="180" spans="1:86" s="66" customFormat="1" ht="8.25" hidden="1" customHeight="1" x14ac:dyDescent="0.45">
      <c r="A180" s="60"/>
      <c r="B180" s="61">
        <v>19</v>
      </c>
      <c r="C180" s="62">
        <f t="shared" si="2"/>
        <v>46343</v>
      </c>
      <c r="D180" s="62">
        <f t="shared" ref="D180:S195" si="6">C180+1</f>
        <v>46344</v>
      </c>
      <c r="E180" s="62">
        <f t="shared" si="6"/>
        <v>46345</v>
      </c>
      <c r="F180" s="62">
        <f t="shared" si="6"/>
        <v>46346</v>
      </c>
      <c r="G180" s="62">
        <f t="shared" si="6"/>
        <v>46347</v>
      </c>
      <c r="H180" s="62">
        <f t="shared" si="6"/>
        <v>46348</v>
      </c>
      <c r="I180" s="62">
        <f t="shared" si="6"/>
        <v>46349</v>
      </c>
      <c r="J180" s="62">
        <f t="shared" si="6"/>
        <v>46350</v>
      </c>
      <c r="K180" s="62">
        <f t="shared" si="6"/>
        <v>46351</v>
      </c>
      <c r="L180" s="62">
        <f t="shared" si="6"/>
        <v>46352</v>
      </c>
      <c r="M180" s="62">
        <f t="shared" si="6"/>
        <v>46353</v>
      </c>
      <c r="N180" s="62">
        <f t="shared" si="6"/>
        <v>46354</v>
      </c>
      <c r="O180" s="62">
        <f t="shared" si="6"/>
        <v>46355</v>
      </c>
      <c r="P180" s="62">
        <f t="shared" si="6"/>
        <v>46356</v>
      </c>
      <c r="Q180" s="62">
        <f t="shared" si="6"/>
        <v>46357</v>
      </c>
      <c r="R180" s="62">
        <f t="shared" si="6"/>
        <v>46358</v>
      </c>
      <c r="S180" s="62">
        <f t="shared" si="6"/>
        <v>46359</v>
      </c>
      <c r="T180" s="62">
        <f t="shared" si="5"/>
        <v>46360</v>
      </c>
      <c r="U180" s="62">
        <f t="shared" si="5"/>
        <v>46361</v>
      </c>
      <c r="V180" s="62">
        <f t="shared" si="5"/>
        <v>46362</v>
      </c>
      <c r="W180" s="62">
        <f t="shared" si="5"/>
        <v>46363</v>
      </c>
      <c r="X180" s="62">
        <f t="shared" si="5"/>
        <v>46364</v>
      </c>
      <c r="Y180" s="62">
        <f t="shared" si="5"/>
        <v>46365</v>
      </c>
      <c r="Z180" s="62">
        <f t="shared" si="5"/>
        <v>46366</v>
      </c>
      <c r="AA180" s="62">
        <f t="shared" si="5"/>
        <v>46367</v>
      </c>
      <c r="AB180" s="62">
        <f t="shared" si="5"/>
        <v>46368</v>
      </c>
      <c r="AC180" s="62">
        <f t="shared" si="5"/>
        <v>46369</v>
      </c>
      <c r="AD180" s="62">
        <f t="shared" si="5"/>
        <v>46370</v>
      </c>
      <c r="AE180" s="63"/>
      <c r="AF180" s="63"/>
      <c r="AG180" s="63"/>
      <c r="AH180" s="63"/>
      <c r="AI180" s="64"/>
      <c r="AJ180" s="63"/>
      <c r="AK180" s="63"/>
      <c r="AL180" s="63"/>
      <c r="AM180" s="63"/>
      <c r="AN180" s="63"/>
      <c r="AO180" s="64"/>
      <c r="AP180" s="63"/>
      <c r="AQ180" s="63"/>
      <c r="AR180" s="63"/>
      <c r="AS180" s="63"/>
      <c r="AT180" s="63"/>
      <c r="AU180" s="64"/>
      <c r="AV180" s="63"/>
      <c r="AW180" s="63"/>
      <c r="AX180" s="63"/>
      <c r="AY180" s="63"/>
      <c r="AZ180" s="63"/>
      <c r="BA180" s="64"/>
      <c r="BB180" s="63"/>
      <c r="BC180" s="63"/>
      <c r="BD180" s="63"/>
      <c r="BE180" s="63"/>
      <c r="BF180" s="63"/>
      <c r="BG180" s="64"/>
      <c r="BH180" s="63"/>
      <c r="BI180" s="63"/>
      <c r="BJ180" s="63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</row>
    <row r="181" spans="1:86" s="66" customFormat="1" ht="8.25" hidden="1" customHeight="1" x14ac:dyDescent="0.45">
      <c r="A181" s="60"/>
      <c r="B181" s="61">
        <v>20</v>
      </c>
      <c r="C181" s="62">
        <f t="shared" si="2"/>
        <v>46371</v>
      </c>
      <c r="D181" s="62">
        <f t="shared" si="6"/>
        <v>46372</v>
      </c>
      <c r="E181" s="62">
        <f t="shared" si="6"/>
        <v>46373</v>
      </c>
      <c r="F181" s="62">
        <f t="shared" si="6"/>
        <v>46374</v>
      </c>
      <c r="G181" s="62">
        <f t="shared" si="6"/>
        <v>46375</v>
      </c>
      <c r="H181" s="62">
        <f t="shared" si="6"/>
        <v>46376</v>
      </c>
      <c r="I181" s="62">
        <f t="shared" si="6"/>
        <v>46377</v>
      </c>
      <c r="J181" s="62">
        <f t="shared" si="6"/>
        <v>46378</v>
      </c>
      <c r="K181" s="62">
        <f t="shared" si="6"/>
        <v>46379</v>
      </c>
      <c r="L181" s="62">
        <f t="shared" si="6"/>
        <v>46380</v>
      </c>
      <c r="M181" s="62">
        <f t="shared" si="6"/>
        <v>46381</v>
      </c>
      <c r="N181" s="62">
        <f t="shared" si="6"/>
        <v>46382</v>
      </c>
      <c r="O181" s="62">
        <f t="shared" si="6"/>
        <v>46383</v>
      </c>
      <c r="P181" s="62">
        <f t="shared" si="6"/>
        <v>46384</v>
      </c>
      <c r="Q181" s="62">
        <f t="shared" si="6"/>
        <v>46385</v>
      </c>
      <c r="R181" s="62">
        <f t="shared" si="6"/>
        <v>46386</v>
      </c>
      <c r="S181" s="62">
        <f t="shared" si="6"/>
        <v>46387</v>
      </c>
      <c r="T181" s="62">
        <f t="shared" si="5"/>
        <v>46388</v>
      </c>
      <c r="U181" s="62">
        <f t="shared" si="5"/>
        <v>46389</v>
      </c>
      <c r="V181" s="62">
        <f t="shared" si="5"/>
        <v>46390</v>
      </c>
      <c r="W181" s="62">
        <f t="shared" si="5"/>
        <v>46391</v>
      </c>
      <c r="X181" s="62">
        <f t="shared" si="5"/>
        <v>46392</v>
      </c>
      <c r="Y181" s="62">
        <f t="shared" si="5"/>
        <v>46393</v>
      </c>
      <c r="Z181" s="62">
        <f t="shared" si="5"/>
        <v>46394</v>
      </c>
      <c r="AA181" s="62">
        <f t="shared" si="5"/>
        <v>46395</v>
      </c>
      <c r="AB181" s="62">
        <f t="shared" si="5"/>
        <v>46396</v>
      </c>
      <c r="AC181" s="62">
        <f t="shared" si="5"/>
        <v>46397</v>
      </c>
      <c r="AD181" s="62">
        <f t="shared" si="5"/>
        <v>46398</v>
      </c>
      <c r="AE181" s="63"/>
      <c r="AF181" s="63"/>
      <c r="AG181" s="63"/>
      <c r="AH181" s="63"/>
      <c r="AI181" s="64"/>
      <c r="AJ181" s="63"/>
      <c r="AK181" s="63"/>
      <c r="AL181" s="63"/>
      <c r="AM181" s="63"/>
      <c r="AN181" s="63"/>
      <c r="AO181" s="64"/>
      <c r="AP181" s="63"/>
      <c r="AQ181" s="63"/>
      <c r="AR181" s="63"/>
      <c r="AS181" s="63"/>
      <c r="AT181" s="63"/>
      <c r="AU181" s="64"/>
      <c r="AV181" s="63"/>
      <c r="AW181" s="63"/>
      <c r="AX181" s="63"/>
      <c r="AY181" s="63"/>
      <c r="AZ181" s="63"/>
      <c r="BA181" s="64"/>
      <c r="BB181" s="63"/>
      <c r="BC181" s="63"/>
      <c r="BD181" s="63"/>
      <c r="BE181" s="63"/>
      <c r="BF181" s="63"/>
      <c r="BG181" s="64"/>
      <c r="BH181" s="63"/>
      <c r="BI181" s="63"/>
      <c r="BJ181" s="63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</row>
    <row r="182" spans="1:86" s="66" customFormat="1" ht="8.25" hidden="1" customHeight="1" x14ac:dyDescent="0.45">
      <c r="A182" s="60"/>
      <c r="B182" s="61">
        <v>21</v>
      </c>
      <c r="C182" s="62">
        <f t="shared" si="2"/>
        <v>46399</v>
      </c>
      <c r="D182" s="62">
        <f t="shared" si="6"/>
        <v>46400</v>
      </c>
      <c r="E182" s="62">
        <f t="shared" si="6"/>
        <v>46401</v>
      </c>
      <c r="F182" s="62">
        <f t="shared" si="6"/>
        <v>46402</v>
      </c>
      <c r="G182" s="62">
        <f t="shared" si="6"/>
        <v>46403</v>
      </c>
      <c r="H182" s="62">
        <f t="shared" si="6"/>
        <v>46404</v>
      </c>
      <c r="I182" s="62">
        <f t="shared" si="6"/>
        <v>46405</v>
      </c>
      <c r="J182" s="62">
        <f t="shared" si="6"/>
        <v>46406</v>
      </c>
      <c r="K182" s="62">
        <f t="shared" si="6"/>
        <v>46407</v>
      </c>
      <c r="L182" s="62">
        <f t="shared" si="6"/>
        <v>46408</v>
      </c>
      <c r="M182" s="62">
        <f t="shared" si="6"/>
        <v>46409</v>
      </c>
      <c r="N182" s="62">
        <f t="shared" si="6"/>
        <v>46410</v>
      </c>
      <c r="O182" s="62">
        <f t="shared" si="6"/>
        <v>46411</v>
      </c>
      <c r="P182" s="62">
        <f t="shared" si="6"/>
        <v>46412</v>
      </c>
      <c r="Q182" s="62">
        <f t="shared" si="6"/>
        <v>46413</v>
      </c>
      <c r="R182" s="62">
        <f t="shared" si="6"/>
        <v>46414</v>
      </c>
      <c r="S182" s="62">
        <f t="shared" si="6"/>
        <v>46415</v>
      </c>
      <c r="T182" s="62">
        <f t="shared" si="5"/>
        <v>46416</v>
      </c>
      <c r="U182" s="62">
        <f t="shared" si="5"/>
        <v>46417</v>
      </c>
      <c r="V182" s="62">
        <f t="shared" si="5"/>
        <v>46418</v>
      </c>
      <c r="W182" s="62">
        <f t="shared" si="5"/>
        <v>46419</v>
      </c>
      <c r="X182" s="62">
        <f t="shared" si="5"/>
        <v>46420</v>
      </c>
      <c r="Y182" s="62">
        <f t="shared" si="5"/>
        <v>46421</v>
      </c>
      <c r="Z182" s="62">
        <f t="shared" si="5"/>
        <v>46422</v>
      </c>
      <c r="AA182" s="62">
        <f t="shared" si="5"/>
        <v>46423</v>
      </c>
      <c r="AB182" s="62">
        <f t="shared" si="5"/>
        <v>46424</v>
      </c>
      <c r="AC182" s="62">
        <f t="shared" si="5"/>
        <v>46425</v>
      </c>
      <c r="AD182" s="62">
        <f t="shared" si="5"/>
        <v>46426</v>
      </c>
      <c r="AE182" s="63"/>
      <c r="AF182" s="63"/>
      <c r="AG182" s="63"/>
      <c r="AH182" s="63"/>
      <c r="AI182" s="64"/>
      <c r="AJ182" s="63"/>
      <c r="AK182" s="63"/>
      <c r="AL182" s="63"/>
      <c r="AM182" s="63"/>
      <c r="AN182" s="63"/>
      <c r="AO182" s="64"/>
      <c r="AP182" s="63"/>
      <c r="AQ182" s="63"/>
      <c r="AR182" s="63"/>
      <c r="AS182" s="63"/>
      <c r="AT182" s="63"/>
      <c r="AU182" s="64"/>
      <c r="AV182" s="63"/>
      <c r="AW182" s="63"/>
      <c r="AX182" s="63"/>
      <c r="AY182" s="63"/>
      <c r="AZ182" s="63"/>
      <c r="BA182" s="64"/>
      <c r="BB182" s="63"/>
      <c r="BC182" s="63"/>
      <c r="BD182" s="63"/>
      <c r="BE182" s="63"/>
      <c r="BF182" s="63"/>
      <c r="BG182" s="64"/>
      <c r="BH182" s="63"/>
      <c r="BI182" s="63"/>
      <c r="BJ182" s="63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</row>
    <row r="183" spans="1:86" s="66" customFormat="1" ht="15" hidden="1" customHeight="1" x14ac:dyDescent="0.45">
      <c r="A183" s="53"/>
      <c r="B183" s="61">
        <v>22</v>
      </c>
      <c r="C183" s="62">
        <f t="shared" si="2"/>
        <v>46427</v>
      </c>
      <c r="D183" s="62">
        <f t="shared" si="6"/>
        <v>46428</v>
      </c>
      <c r="E183" s="62">
        <f t="shared" si="6"/>
        <v>46429</v>
      </c>
      <c r="F183" s="62">
        <f t="shared" si="6"/>
        <v>46430</v>
      </c>
      <c r="G183" s="62">
        <f t="shared" si="6"/>
        <v>46431</v>
      </c>
      <c r="H183" s="62">
        <f t="shared" si="6"/>
        <v>46432</v>
      </c>
      <c r="I183" s="62">
        <f t="shared" si="6"/>
        <v>46433</v>
      </c>
      <c r="J183" s="62">
        <f t="shared" si="6"/>
        <v>46434</v>
      </c>
      <c r="K183" s="62">
        <f t="shared" si="6"/>
        <v>46435</v>
      </c>
      <c r="L183" s="62">
        <f t="shared" si="6"/>
        <v>46436</v>
      </c>
      <c r="M183" s="62">
        <f t="shared" si="6"/>
        <v>46437</v>
      </c>
      <c r="N183" s="62">
        <f t="shared" si="6"/>
        <v>46438</v>
      </c>
      <c r="O183" s="62">
        <f t="shared" si="6"/>
        <v>46439</v>
      </c>
      <c r="P183" s="62">
        <f t="shared" si="6"/>
        <v>46440</v>
      </c>
      <c r="Q183" s="62">
        <f t="shared" si="6"/>
        <v>46441</v>
      </c>
      <c r="R183" s="62">
        <f t="shared" si="6"/>
        <v>46442</v>
      </c>
      <c r="S183" s="62">
        <f t="shared" si="6"/>
        <v>46443</v>
      </c>
      <c r="T183" s="62">
        <f t="shared" si="5"/>
        <v>46444</v>
      </c>
      <c r="U183" s="62">
        <f t="shared" si="5"/>
        <v>46445</v>
      </c>
      <c r="V183" s="62">
        <f t="shared" si="5"/>
        <v>46446</v>
      </c>
      <c r="W183" s="62">
        <f t="shared" si="5"/>
        <v>46447</v>
      </c>
      <c r="X183" s="62">
        <f t="shared" si="5"/>
        <v>46448</v>
      </c>
      <c r="Y183" s="62">
        <f t="shared" si="5"/>
        <v>46449</v>
      </c>
      <c r="Z183" s="62">
        <f t="shared" si="5"/>
        <v>46450</v>
      </c>
      <c r="AA183" s="62">
        <f t="shared" si="5"/>
        <v>46451</v>
      </c>
      <c r="AB183" s="62">
        <f t="shared" si="5"/>
        <v>46452</v>
      </c>
      <c r="AC183" s="62">
        <f t="shared" si="5"/>
        <v>46453</v>
      </c>
      <c r="AD183" s="62">
        <f t="shared" si="5"/>
        <v>46454</v>
      </c>
      <c r="AE183" s="55"/>
      <c r="AF183" s="55"/>
      <c r="AG183" s="55"/>
      <c r="AH183" s="55"/>
      <c r="AI183" s="56"/>
      <c r="AJ183" s="55"/>
      <c r="AK183" s="55"/>
      <c r="AL183" s="55"/>
      <c r="AM183" s="55"/>
      <c r="AN183" s="55"/>
      <c r="AO183" s="56"/>
      <c r="AP183" s="55"/>
      <c r="AQ183" s="55"/>
      <c r="AR183" s="55"/>
      <c r="AS183" s="55"/>
      <c r="AT183" s="55"/>
      <c r="AU183" s="56"/>
      <c r="AV183" s="55"/>
      <c r="AW183" s="55"/>
      <c r="AX183" s="55"/>
      <c r="AY183" s="55"/>
      <c r="AZ183" s="55"/>
      <c r="BA183" s="56"/>
      <c r="BB183" s="55"/>
      <c r="BC183" s="55"/>
      <c r="BD183" s="55"/>
      <c r="BE183" s="55"/>
      <c r="BF183" s="55"/>
      <c r="BG183" s="56"/>
      <c r="BH183" s="55"/>
      <c r="BI183" s="55"/>
      <c r="BJ183" s="55"/>
      <c r="BK183" s="65"/>
      <c r="BL183" s="65"/>
      <c r="BM183" s="20"/>
      <c r="BN183" s="20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</row>
    <row r="184" spans="1:86" s="66" customFormat="1" ht="15" hidden="1" customHeight="1" x14ac:dyDescent="0.45">
      <c r="A184" s="53"/>
      <c r="B184" s="61">
        <v>23</v>
      </c>
      <c r="C184" s="62">
        <f t="shared" si="2"/>
        <v>46455</v>
      </c>
      <c r="D184" s="62">
        <f t="shared" si="6"/>
        <v>46456</v>
      </c>
      <c r="E184" s="62">
        <f t="shared" si="6"/>
        <v>46457</v>
      </c>
      <c r="F184" s="62">
        <f t="shared" si="6"/>
        <v>46458</v>
      </c>
      <c r="G184" s="62">
        <f t="shared" si="6"/>
        <v>46459</v>
      </c>
      <c r="H184" s="62">
        <f t="shared" si="6"/>
        <v>46460</v>
      </c>
      <c r="I184" s="62">
        <f t="shared" si="6"/>
        <v>46461</v>
      </c>
      <c r="J184" s="62">
        <f t="shared" si="6"/>
        <v>46462</v>
      </c>
      <c r="K184" s="62">
        <f t="shared" si="6"/>
        <v>46463</v>
      </c>
      <c r="L184" s="62">
        <f t="shared" si="6"/>
        <v>46464</v>
      </c>
      <c r="M184" s="62">
        <f t="shared" si="6"/>
        <v>46465</v>
      </c>
      <c r="N184" s="62">
        <f t="shared" si="6"/>
        <v>46466</v>
      </c>
      <c r="O184" s="62">
        <f t="shared" si="6"/>
        <v>46467</v>
      </c>
      <c r="P184" s="62">
        <f t="shared" si="5"/>
        <v>46468</v>
      </c>
      <c r="Q184" s="62">
        <f t="shared" si="5"/>
        <v>46469</v>
      </c>
      <c r="R184" s="62">
        <f t="shared" si="5"/>
        <v>46470</v>
      </c>
      <c r="S184" s="62">
        <f t="shared" si="5"/>
        <v>46471</v>
      </c>
      <c r="T184" s="62">
        <f t="shared" si="5"/>
        <v>46472</v>
      </c>
      <c r="U184" s="62">
        <f t="shared" si="5"/>
        <v>46473</v>
      </c>
      <c r="V184" s="62">
        <f t="shared" si="5"/>
        <v>46474</v>
      </c>
      <c r="W184" s="62">
        <f t="shared" si="5"/>
        <v>46475</v>
      </c>
      <c r="X184" s="62">
        <f t="shared" si="5"/>
        <v>46476</v>
      </c>
      <c r="Y184" s="62">
        <f t="shared" si="5"/>
        <v>46477</v>
      </c>
      <c r="Z184" s="62">
        <f t="shared" si="5"/>
        <v>46478</v>
      </c>
      <c r="AA184" s="62">
        <f t="shared" si="5"/>
        <v>46479</v>
      </c>
      <c r="AB184" s="62">
        <f t="shared" si="5"/>
        <v>46480</v>
      </c>
      <c r="AC184" s="62">
        <f t="shared" si="5"/>
        <v>46481</v>
      </c>
      <c r="AD184" s="62">
        <f t="shared" si="5"/>
        <v>46482</v>
      </c>
      <c r="AE184" s="55"/>
      <c r="AF184" s="55"/>
      <c r="AG184" s="55"/>
      <c r="AH184" s="55"/>
      <c r="AI184" s="56"/>
      <c r="AJ184" s="55"/>
      <c r="AK184" s="55"/>
      <c r="AL184" s="55"/>
      <c r="AM184" s="55"/>
      <c r="AN184" s="55"/>
      <c r="AO184" s="56"/>
      <c r="AP184" s="55"/>
      <c r="AQ184" s="55"/>
      <c r="AR184" s="55"/>
      <c r="AS184" s="55"/>
      <c r="AT184" s="55"/>
      <c r="AU184" s="56"/>
      <c r="AV184" s="55"/>
      <c r="AW184" s="55"/>
      <c r="AX184" s="55"/>
      <c r="AY184" s="55"/>
      <c r="AZ184" s="55"/>
      <c r="BA184" s="56"/>
      <c r="BB184" s="55"/>
      <c r="BC184" s="55"/>
      <c r="BD184" s="55"/>
      <c r="BE184" s="55"/>
      <c r="BF184" s="55"/>
      <c r="BG184" s="56"/>
      <c r="BH184" s="55"/>
      <c r="BI184" s="55"/>
      <c r="BJ184" s="55"/>
      <c r="BK184" s="65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</row>
    <row r="185" spans="1:86" s="66" customFormat="1" ht="14.4" hidden="1" customHeight="1" x14ac:dyDescent="0.45">
      <c r="A185" s="53"/>
      <c r="B185" s="61">
        <v>24</v>
      </c>
      <c r="C185" s="62">
        <f t="shared" si="2"/>
        <v>46483</v>
      </c>
      <c r="D185" s="62">
        <f t="shared" si="6"/>
        <v>46484</v>
      </c>
      <c r="E185" s="62">
        <f t="shared" si="6"/>
        <v>46485</v>
      </c>
      <c r="F185" s="62">
        <f t="shared" si="6"/>
        <v>46486</v>
      </c>
      <c r="G185" s="62">
        <f t="shared" si="6"/>
        <v>46487</v>
      </c>
      <c r="H185" s="62">
        <f t="shared" si="6"/>
        <v>46488</v>
      </c>
      <c r="I185" s="62">
        <f t="shared" si="6"/>
        <v>46489</v>
      </c>
      <c r="J185" s="62">
        <f t="shared" si="6"/>
        <v>46490</v>
      </c>
      <c r="K185" s="62">
        <f t="shared" si="6"/>
        <v>46491</v>
      </c>
      <c r="L185" s="62">
        <f t="shared" si="6"/>
        <v>46492</v>
      </c>
      <c r="M185" s="62">
        <f t="shared" si="6"/>
        <v>46493</v>
      </c>
      <c r="N185" s="62">
        <f t="shared" si="6"/>
        <v>46494</v>
      </c>
      <c r="O185" s="62">
        <f t="shared" si="6"/>
        <v>46495</v>
      </c>
      <c r="P185" s="62">
        <f t="shared" si="5"/>
        <v>46496</v>
      </c>
      <c r="Q185" s="62">
        <f t="shared" si="5"/>
        <v>46497</v>
      </c>
      <c r="R185" s="62">
        <f t="shared" si="5"/>
        <v>46498</v>
      </c>
      <c r="S185" s="62">
        <f t="shared" si="5"/>
        <v>46499</v>
      </c>
      <c r="T185" s="62">
        <f t="shared" si="5"/>
        <v>46500</v>
      </c>
      <c r="U185" s="62">
        <f t="shared" si="5"/>
        <v>46501</v>
      </c>
      <c r="V185" s="62">
        <f t="shared" si="5"/>
        <v>46502</v>
      </c>
      <c r="W185" s="62">
        <f t="shared" si="5"/>
        <v>46503</v>
      </c>
      <c r="X185" s="62">
        <f t="shared" si="5"/>
        <v>46504</v>
      </c>
      <c r="Y185" s="62">
        <f t="shared" si="5"/>
        <v>46505</v>
      </c>
      <c r="Z185" s="62">
        <f t="shared" si="5"/>
        <v>46506</v>
      </c>
      <c r="AA185" s="62">
        <f t="shared" si="5"/>
        <v>46507</v>
      </c>
      <c r="AB185" s="62">
        <f t="shared" si="5"/>
        <v>46508</v>
      </c>
      <c r="AC185" s="62">
        <f t="shared" si="5"/>
        <v>46509</v>
      </c>
      <c r="AD185" s="62">
        <f t="shared" si="5"/>
        <v>46510</v>
      </c>
      <c r="AE185" s="55"/>
      <c r="AF185" s="55"/>
      <c r="AG185" s="55"/>
      <c r="AH185" s="55"/>
      <c r="AI185" s="56"/>
      <c r="AJ185" s="55"/>
      <c r="AK185" s="55"/>
      <c r="AL185" s="55"/>
      <c r="AM185" s="55"/>
      <c r="AN185" s="55"/>
      <c r="AO185" s="56"/>
      <c r="AP185" s="55"/>
      <c r="AQ185" s="55"/>
      <c r="AR185" s="55"/>
      <c r="AS185" s="55"/>
      <c r="AT185" s="55"/>
      <c r="AU185" s="56"/>
      <c r="AV185" s="55"/>
      <c r="AW185" s="55"/>
      <c r="AX185" s="55"/>
      <c r="AY185" s="55"/>
      <c r="AZ185" s="55"/>
      <c r="BA185" s="56"/>
      <c r="BB185" s="55"/>
      <c r="BC185" s="55"/>
      <c r="BD185" s="55"/>
      <c r="BE185" s="55"/>
      <c r="BF185" s="55"/>
      <c r="BG185" s="56"/>
      <c r="BH185" s="55"/>
      <c r="BI185" s="55"/>
      <c r="BJ185" s="55"/>
      <c r="BK185" s="65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</row>
    <row r="186" spans="1:86" ht="14.4" hidden="1" customHeight="1" x14ac:dyDescent="0.45">
      <c r="A186" s="53"/>
      <c r="B186" s="61">
        <v>25</v>
      </c>
      <c r="C186" s="62">
        <f t="shared" si="2"/>
        <v>46511</v>
      </c>
      <c r="D186" s="62">
        <f t="shared" si="6"/>
        <v>46512</v>
      </c>
      <c r="E186" s="62">
        <f t="shared" si="6"/>
        <v>46513</v>
      </c>
      <c r="F186" s="62">
        <f t="shared" si="6"/>
        <v>46514</v>
      </c>
      <c r="G186" s="62">
        <f t="shared" si="6"/>
        <v>46515</v>
      </c>
      <c r="H186" s="62">
        <f t="shared" si="6"/>
        <v>46516</v>
      </c>
      <c r="I186" s="62">
        <f t="shared" si="6"/>
        <v>46517</v>
      </c>
      <c r="J186" s="62">
        <f t="shared" si="6"/>
        <v>46518</v>
      </c>
      <c r="K186" s="62">
        <f t="shared" si="6"/>
        <v>46519</v>
      </c>
      <c r="L186" s="62">
        <f t="shared" si="6"/>
        <v>46520</v>
      </c>
      <c r="M186" s="62">
        <f t="shared" si="6"/>
        <v>46521</v>
      </c>
      <c r="N186" s="62">
        <f t="shared" si="6"/>
        <v>46522</v>
      </c>
      <c r="O186" s="62">
        <f t="shared" si="6"/>
        <v>46523</v>
      </c>
      <c r="P186" s="62">
        <f t="shared" si="5"/>
        <v>46524</v>
      </c>
      <c r="Q186" s="62">
        <f t="shared" si="5"/>
        <v>46525</v>
      </c>
      <c r="R186" s="62">
        <f t="shared" si="5"/>
        <v>46526</v>
      </c>
      <c r="S186" s="62">
        <f t="shared" si="5"/>
        <v>46527</v>
      </c>
      <c r="T186" s="62">
        <f t="shared" si="5"/>
        <v>46528</v>
      </c>
      <c r="U186" s="62">
        <f t="shared" si="5"/>
        <v>46529</v>
      </c>
      <c r="V186" s="62">
        <f t="shared" si="5"/>
        <v>46530</v>
      </c>
      <c r="W186" s="62">
        <f t="shared" si="5"/>
        <v>46531</v>
      </c>
      <c r="X186" s="62">
        <f t="shared" si="5"/>
        <v>46532</v>
      </c>
      <c r="Y186" s="62">
        <f t="shared" si="5"/>
        <v>46533</v>
      </c>
      <c r="Z186" s="62">
        <f t="shared" si="5"/>
        <v>46534</v>
      </c>
      <c r="AA186" s="62">
        <f t="shared" si="5"/>
        <v>46535</v>
      </c>
      <c r="AB186" s="62">
        <f t="shared" si="5"/>
        <v>46536</v>
      </c>
      <c r="AC186" s="62">
        <f t="shared" si="5"/>
        <v>46537</v>
      </c>
      <c r="AD186" s="62">
        <f t="shared" si="5"/>
        <v>46538</v>
      </c>
      <c r="AE186" s="55"/>
      <c r="AF186" s="55"/>
      <c r="AG186" s="55"/>
      <c r="AH186" s="55"/>
      <c r="AI186" s="56"/>
      <c r="AJ186" s="55"/>
      <c r="AK186" s="55"/>
      <c r="AL186" s="55"/>
      <c r="AM186" s="55"/>
      <c r="AN186" s="55"/>
      <c r="AO186" s="56"/>
      <c r="AP186" s="55"/>
      <c r="AQ186" s="55"/>
      <c r="AR186" s="55"/>
      <c r="AS186" s="55"/>
      <c r="AT186" s="55"/>
      <c r="AU186" s="56"/>
      <c r="AV186" s="55"/>
      <c r="AW186" s="55"/>
      <c r="AX186" s="55"/>
      <c r="AY186" s="55"/>
      <c r="AZ186" s="55"/>
      <c r="BA186" s="56"/>
      <c r="BB186" s="55"/>
      <c r="BC186" s="55"/>
      <c r="BD186" s="55"/>
      <c r="BE186" s="55"/>
      <c r="BF186" s="55"/>
      <c r="BG186" s="56"/>
      <c r="BH186" s="55"/>
      <c r="BI186" s="55"/>
      <c r="BJ186" s="55"/>
    </row>
    <row r="187" spans="1:86" ht="14.4" hidden="1" customHeight="1" x14ac:dyDescent="0.45">
      <c r="A187" s="53"/>
      <c r="B187" s="61">
        <v>26</v>
      </c>
      <c r="C187" s="62">
        <f t="shared" si="2"/>
        <v>46539</v>
      </c>
      <c r="D187" s="62">
        <f t="shared" si="6"/>
        <v>46540</v>
      </c>
      <c r="E187" s="62">
        <f t="shared" si="6"/>
        <v>46541</v>
      </c>
      <c r="F187" s="62">
        <f t="shared" si="6"/>
        <v>46542</v>
      </c>
      <c r="G187" s="62">
        <f t="shared" si="6"/>
        <v>46543</v>
      </c>
      <c r="H187" s="62">
        <f t="shared" si="6"/>
        <v>46544</v>
      </c>
      <c r="I187" s="62">
        <f t="shared" si="6"/>
        <v>46545</v>
      </c>
      <c r="J187" s="62">
        <f t="shared" si="6"/>
        <v>46546</v>
      </c>
      <c r="K187" s="62">
        <f t="shared" si="6"/>
        <v>46547</v>
      </c>
      <c r="L187" s="62">
        <f t="shared" si="6"/>
        <v>46548</v>
      </c>
      <c r="M187" s="62">
        <f t="shared" si="6"/>
        <v>46549</v>
      </c>
      <c r="N187" s="62">
        <f t="shared" si="6"/>
        <v>46550</v>
      </c>
      <c r="O187" s="62">
        <f t="shared" si="6"/>
        <v>46551</v>
      </c>
      <c r="P187" s="62">
        <f t="shared" si="5"/>
        <v>46552</v>
      </c>
      <c r="Q187" s="62">
        <f t="shared" si="5"/>
        <v>46553</v>
      </c>
      <c r="R187" s="62">
        <f t="shared" si="5"/>
        <v>46554</v>
      </c>
      <c r="S187" s="62">
        <f t="shared" si="5"/>
        <v>46555</v>
      </c>
      <c r="T187" s="62">
        <f t="shared" si="5"/>
        <v>46556</v>
      </c>
      <c r="U187" s="62">
        <f t="shared" si="5"/>
        <v>46557</v>
      </c>
      <c r="V187" s="62">
        <f t="shared" si="5"/>
        <v>46558</v>
      </c>
      <c r="W187" s="62">
        <f t="shared" si="5"/>
        <v>46559</v>
      </c>
      <c r="X187" s="62">
        <f t="shared" si="5"/>
        <v>46560</v>
      </c>
      <c r="Y187" s="62">
        <f t="shared" si="5"/>
        <v>46561</v>
      </c>
      <c r="Z187" s="62">
        <f t="shared" si="5"/>
        <v>46562</v>
      </c>
      <c r="AA187" s="62">
        <f t="shared" si="5"/>
        <v>46563</v>
      </c>
      <c r="AB187" s="62">
        <f t="shared" si="5"/>
        <v>46564</v>
      </c>
      <c r="AC187" s="62">
        <f t="shared" si="5"/>
        <v>46565</v>
      </c>
      <c r="AD187" s="62">
        <f t="shared" si="5"/>
        <v>46566</v>
      </c>
      <c r="AE187" s="55"/>
      <c r="AF187" s="55"/>
      <c r="AG187" s="55"/>
      <c r="AH187" s="55"/>
      <c r="AI187" s="56"/>
      <c r="AJ187" s="55"/>
      <c r="AK187" s="55"/>
      <c r="AL187" s="55"/>
      <c r="AM187" s="55"/>
      <c r="AN187" s="55"/>
      <c r="AO187" s="56"/>
      <c r="AP187" s="55"/>
      <c r="AQ187" s="55"/>
      <c r="AR187" s="55"/>
      <c r="AS187" s="55"/>
      <c r="AT187" s="55"/>
      <c r="AU187" s="56"/>
      <c r="AV187" s="55"/>
      <c r="AW187" s="55"/>
      <c r="AX187" s="55"/>
      <c r="AY187" s="55"/>
      <c r="AZ187" s="55"/>
      <c r="BA187" s="56"/>
      <c r="BB187" s="55"/>
      <c r="BC187" s="55"/>
      <c r="BD187" s="55"/>
      <c r="BE187" s="55"/>
      <c r="BF187" s="55"/>
      <c r="BG187" s="56"/>
      <c r="BH187" s="55"/>
      <c r="BI187" s="55"/>
      <c r="BJ187" s="55"/>
    </row>
    <row r="188" spans="1:86" ht="14.4" hidden="1" customHeight="1" x14ac:dyDescent="0.45">
      <c r="A188" s="53"/>
      <c r="B188" s="61">
        <v>27</v>
      </c>
      <c r="C188" s="62">
        <f t="shared" si="2"/>
        <v>46567</v>
      </c>
      <c r="D188" s="62">
        <f t="shared" si="6"/>
        <v>46568</v>
      </c>
      <c r="E188" s="62">
        <f t="shared" si="6"/>
        <v>46569</v>
      </c>
      <c r="F188" s="62">
        <f t="shared" si="6"/>
        <v>46570</v>
      </c>
      <c r="G188" s="62">
        <f t="shared" si="6"/>
        <v>46571</v>
      </c>
      <c r="H188" s="62">
        <f t="shared" si="6"/>
        <v>46572</v>
      </c>
      <c r="I188" s="62">
        <f t="shared" si="6"/>
        <v>46573</v>
      </c>
      <c r="J188" s="62">
        <f t="shared" si="6"/>
        <v>46574</v>
      </c>
      <c r="K188" s="62">
        <f t="shared" si="6"/>
        <v>46575</v>
      </c>
      <c r="L188" s="62">
        <f t="shared" si="6"/>
        <v>46576</v>
      </c>
      <c r="M188" s="62">
        <f t="shared" si="6"/>
        <v>46577</v>
      </c>
      <c r="N188" s="62">
        <f t="shared" si="6"/>
        <v>46578</v>
      </c>
      <c r="O188" s="62">
        <f t="shared" si="6"/>
        <v>46579</v>
      </c>
      <c r="P188" s="62">
        <f t="shared" si="5"/>
        <v>46580</v>
      </c>
      <c r="Q188" s="62">
        <f t="shared" si="5"/>
        <v>46581</v>
      </c>
      <c r="R188" s="62">
        <f t="shared" si="5"/>
        <v>46582</v>
      </c>
      <c r="S188" s="62">
        <f t="shared" si="5"/>
        <v>46583</v>
      </c>
      <c r="T188" s="62">
        <f t="shared" si="5"/>
        <v>46584</v>
      </c>
      <c r="U188" s="62">
        <f t="shared" si="5"/>
        <v>46585</v>
      </c>
      <c r="V188" s="62">
        <f t="shared" si="5"/>
        <v>46586</v>
      </c>
      <c r="W188" s="62">
        <f t="shared" si="5"/>
        <v>46587</v>
      </c>
      <c r="X188" s="62">
        <f t="shared" si="5"/>
        <v>46588</v>
      </c>
      <c r="Y188" s="62">
        <f t="shared" si="5"/>
        <v>46589</v>
      </c>
      <c r="Z188" s="62">
        <f t="shared" si="5"/>
        <v>46590</v>
      </c>
      <c r="AA188" s="62">
        <f t="shared" si="5"/>
        <v>46591</v>
      </c>
      <c r="AB188" s="62">
        <f t="shared" si="5"/>
        <v>46592</v>
      </c>
      <c r="AC188" s="62">
        <f t="shared" si="5"/>
        <v>46593</v>
      </c>
      <c r="AD188" s="62">
        <f t="shared" si="5"/>
        <v>46594</v>
      </c>
      <c r="AE188" s="55"/>
      <c r="AF188" s="55"/>
      <c r="AG188" s="55"/>
      <c r="AH188" s="55"/>
      <c r="AI188" s="56"/>
      <c r="AJ188" s="55"/>
      <c r="AK188" s="55"/>
      <c r="AL188" s="55"/>
      <c r="AM188" s="55"/>
      <c r="AN188" s="55"/>
      <c r="AO188" s="56"/>
      <c r="AP188" s="55"/>
      <c r="AQ188" s="55"/>
      <c r="AR188" s="55"/>
      <c r="AS188" s="55"/>
      <c r="AT188" s="55"/>
      <c r="AU188" s="56"/>
      <c r="AV188" s="55"/>
      <c r="AW188" s="55"/>
      <c r="AX188" s="55"/>
      <c r="AY188" s="55"/>
      <c r="AZ188" s="55"/>
      <c r="BA188" s="56"/>
      <c r="BB188" s="55"/>
      <c r="BC188" s="55"/>
      <c r="BD188" s="55"/>
      <c r="BE188" s="55"/>
      <c r="BF188" s="55"/>
      <c r="BG188" s="56"/>
      <c r="BH188" s="55"/>
      <c r="BI188" s="55"/>
      <c r="BJ188" s="55"/>
    </row>
    <row r="189" spans="1:86" ht="14.4" hidden="1" customHeight="1" x14ac:dyDescent="0.45">
      <c r="A189" s="53"/>
      <c r="B189" s="61">
        <v>28</v>
      </c>
      <c r="C189" s="62">
        <f t="shared" si="2"/>
        <v>46595</v>
      </c>
      <c r="D189" s="62">
        <f t="shared" si="6"/>
        <v>46596</v>
      </c>
      <c r="E189" s="62">
        <f t="shared" si="6"/>
        <v>46597</v>
      </c>
      <c r="F189" s="62">
        <f t="shared" si="6"/>
        <v>46598</v>
      </c>
      <c r="G189" s="62">
        <f t="shared" si="6"/>
        <v>46599</v>
      </c>
      <c r="H189" s="62">
        <f t="shared" si="6"/>
        <v>46600</v>
      </c>
      <c r="I189" s="62">
        <f t="shared" si="6"/>
        <v>46601</v>
      </c>
      <c r="J189" s="62">
        <f t="shared" si="6"/>
        <v>46602</v>
      </c>
      <c r="K189" s="62">
        <f t="shared" si="6"/>
        <v>46603</v>
      </c>
      <c r="L189" s="62">
        <f t="shared" si="6"/>
        <v>46604</v>
      </c>
      <c r="M189" s="62">
        <f t="shared" si="6"/>
        <v>46605</v>
      </c>
      <c r="N189" s="62">
        <f t="shared" si="6"/>
        <v>46606</v>
      </c>
      <c r="O189" s="62">
        <f t="shared" si="6"/>
        <v>46607</v>
      </c>
      <c r="P189" s="62">
        <f t="shared" si="5"/>
        <v>46608</v>
      </c>
      <c r="Q189" s="62">
        <f t="shared" si="5"/>
        <v>46609</v>
      </c>
      <c r="R189" s="62">
        <f t="shared" si="5"/>
        <v>46610</v>
      </c>
      <c r="S189" s="62">
        <f t="shared" si="5"/>
        <v>46611</v>
      </c>
      <c r="T189" s="62">
        <f t="shared" si="5"/>
        <v>46612</v>
      </c>
      <c r="U189" s="62">
        <f t="shared" si="5"/>
        <v>46613</v>
      </c>
      <c r="V189" s="62">
        <f t="shared" si="5"/>
        <v>46614</v>
      </c>
      <c r="W189" s="62">
        <f t="shared" si="5"/>
        <v>46615</v>
      </c>
      <c r="X189" s="62">
        <f t="shared" si="5"/>
        <v>46616</v>
      </c>
      <c r="Y189" s="62">
        <f t="shared" si="5"/>
        <v>46617</v>
      </c>
      <c r="Z189" s="62">
        <f t="shared" si="5"/>
        <v>46618</v>
      </c>
      <c r="AA189" s="62">
        <f t="shared" si="5"/>
        <v>46619</v>
      </c>
      <c r="AB189" s="62">
        <f t="shared" si="5"/>
        <v>46620</v>
      </c>
      <c r="AC189" s="62">
        <f t="shared" si="5"/>
        <v>46621</v>
      </c>
      <c r="AD189" s="62">
        <f t="shared" si="5"/>
        <v>46622</v>
      </c>
      <c r="AE189" s="55"/>
      <c r="AF189" s="55"/>
      <c r="AG189" s="55"/>
      <c r="AH189" s="55"/>
      <c r="AI189" s="56"/>
      <c r="AJ189" s="55"/>
      <c r="AK189" s="55"/>
      <c r="AL189" s="55"/>
      <c r="AM189" s="55"/>
      <c r="AN189" s="55"/>
      <c r="AO189" s="56"/>
      <c r="AP189" s="55"/>
      <c r="AQ189" s="55"/>
      <c r="AR189" s="55"/>
      <c r="AS189" s="55"/>
      <c r="AT189" s="55"/>
      <c r="AU189" s="56"/>
      <c r="AV189" s="55"/>
      <c r="AW189" s="55"/>
      <c r="AX189" s="55"/>
      <c r="AY189" s="55"/>
      <c r="AZ189" s="55"/>
      <c r="BA189" s="56"/>
      <c r="BB189" s="55"/>
      <c r="BC189" s="55"/>
      <c r="BD189" s="55"/>
      <c r="BE189" s="55"/>
      <c r="BF189" s="55"/>
      <c r="BG189" s="56"/>
      <c r="BH189" s="55"/>
      <c r="BI189" s="55"/>
      <c r="BJ189" s="55"/>
    </row>
    <row r="190" spans="1:86" ht="14.4" hidden="1" customHeight="1" x14ac:dyDescent="0.45">
      <c r="A190" s="53"/>
      <c r="B190" s="61">
        <v>29</v>
      </c>
      <c r="C190" s="62">
        <f t="shared" si="2"/>
        <v>46623</v>
      </c>
      <c r="D190" s="62">
        <f t="shared" si="6"/>
        <v>46624</v>
      </c>
      <c r="E190" s="62">
        <f t="shared" si="6"/>
        <v>46625</v>
      </c>
      <c r="F190" s="62">
        <f t="shared" si="6"/>
        <v>46626</v>
      </c>
      <c r="G190" s="62">
        <f t="shared" si="6"/>
        <v>46627</v>
      </c>
      <c r="H190" s="62">
        <f t="shared" si="6"/>
        <v>46628</v>
      </c>
      <c r="I190" s="62">
        <f t="shared" si="6"/>
        <v>46629</v>
      </c>
      <c r="J190" s="62">
        <f t="shared" si="6"/>
        <v>46630</v>
      </c>
      <c r="K190" s="62">
        <f t="shared" si="6"/>
        <v>46631</v>
      </c>
      <c r="L190" s="62">
        <f t="shared" si="6"/>
        <v>46632</v>
      </c>
      <c r="M190" s="62">
        <f t="shared" si="6"/>
        <v>46633</v>
      </c>
      <c r="N190" s="62">
        <f t="shared" si="6"/>
        <v>46634</v>
      </c>
      <c r="O190" s="62">
        <f t="shared" si="6"/>
        <v>46635</v>
      </c>
      <c r="P190" s="62">
        <f t="shared" si="5"/>
        <v>46636</v>
      </c>
      <c r="Q190" s="62">
        <f t="shared" si="5"/>
        <v>46637</v>
      </c>
      <c r="R190" s="62">
        <f t="shared" si="5"/>
        <v>46638</v>
      </c>
      <c r="S190" s="62">
        <f t="shared" si="5"/>
        <v>46639</v>
      </c>
      <c r="T190" s="62">
        <f t="shared" si="5"/>
        <v>46640</v>
      </c>
      <c r="U190" s="62">
        <f t="shared" si="5"/>
        <v>46641</v>
      </c>
      <c r="V190" s="62">
        <f t="shared" si="5"/>
        <v>46642</v>
      </c>
      <c r="W190" s="62">
        <f t="shared" si="5"/>
        <v>46643</v>
      </c>
      <c r="X190" s="62">
        <f t="shared" si="5"/>
        <v>46644</v>
      </c>
      <c r="Y190" s="62">
        <f t="shared" si="5"/>
        <v>46645</v>
      </c>
      <c r="Z190" s="62">
        <f t="shared" si="5"/>
        <v>46646</v>
      </c>
      <c r="AA190" s="62">
        <f t="shared" si="5"/>
        <v>46647</v>
      </c>
      <c r="AB190" s="62">
        <f t="shared" si="5"/>
        <v>46648</v>
      </c>
      <c r="AC190" s="62">
        <f t="shared" si="5"/>
        <v>46649</v>
      </c>
      <c r="AD190" s="62">
        <f t="shared" si="5"/>
        <v>46650</v>
      </c>
      <c r="AE190" s="55"/>
      <c r="AF190" s="55"/>
      <c r="AG190" s="55"/>
      <c r="AH190" s="55"/>
      <c r="AI190" s="56"/>
      <c r="AJ190" s="55"/>
      <c r="AK190" s="55"/>
      <c r="AL190" s="55"/>
      <c r="AM190" s="55"/>
      <c r="AN190" s="55"/>
      <c r="AO190" s="56"/>
      <c r="AP190" s="55"/>
      <c r="AQ190" s="55"/>
      <c r="AR190" s="55"/>
      <c r="AS190" s="55"/>
      <c r="AT190" s="55"/>
      <c r="AU190" s="56"/>
      <c r="AV190" s="55"/>
      <c r="AW190" s="55"/>
      <c r="AX190" s="55"/>
      <c r="AY190" s="55"/>
      <c r="AZ190" s="55"/>
      <c r="BA190" s="56"/>
      <c r="BB190" s="55"/>
      <c r="BC190" s="55"/>
      <c r="BD190" s="55"/>
      <c r="BE190" s="55"/>
      <c r="BF190" s="55"/>
      <c r="BG190" s="56"/>
      <c r="BH190" s="55"/>
      <c r="BI190" s="55"/>
      <c r="BJ190" s="55"/>
    </row>
    <row r="191" spans="1:86" ht="14.4" hidden="1" customHeight="1" x14ac:dyDescent="0.45">
      <c r="A191" s="53"/>
      <c r="B191" s="61">
        <v>30</v>
      </c>
      <c r="C191" s="62">
        <f t="shared" si="2"/>
        <v>46651</v>
      </c>
      <c r="D191" s="62">
        <f t="shared" si="6"/>
        <v>46652</v>
      </c>
      <c r="E191" s="62">
        <f t="shared" si="6"/>
        <v>46653</v>
      </c>
      <c r="F191" s="62">
        <f t="shared" si="6"/>
        <v>46654</v>
      </c>
      <c r="G191" s="62">
        <f t="shared" si="6"/>
        <v>46655</v>
      </c>
      <c r="H191" s="62">
        <f t="shared" si="6"/>
        <v>46656</v>
      </c>
      <c r="I191" s="62">
        <f t="shared" si="6"/>
        <v>46657</v>
      </c>
      <c r="J191" s="62">
        <f t="shared" si="6"/>
        <v>46658</v>
      </c>
      <c r="K191" s="62">
        <f t="shared" si="6"/>
        <v>46659</v>
      </c>
      <c r="L191" s="62">
        <f t="shared" si="6"/>
        <v>46660</v>
      </c>
      <c r="M191" s="62">
        <f t="shared" si="6"/>
        <v>46661</v>
      </c>
      <c r="N191" s="62">
        <f t="shared" si="6"/>
        <v>46662</v>
      </c>
      <c r="O191" s="62">
        <f t="shared" si="6"/>
        <v>46663</v>
      </c>
      <c r="P191" s="62">
        <f t="shared" si="5"/>
        <v>46664</v>
      </c>
      <c r="Q191" s="62">
        <f t="shared" si="5"/>
        <v>46665</v>
      </c>
      <c r="R191" s="62">
        <f t="shared" si="5"/>
        <v>46666</v>
      </c>
      <c r="S191" s="62">
        <f t="shared" si="5"/>
        <v>46667</v>
      </c>
      <c r="T191" s="62">
        <f t="shared" si="5"/>
        <v>46668</v>
      </c>
      <c r="U191" s="62">
        <f t="shared" si="5"/>
        <v>46669</v>
      </c>
      <c r="V191" s="62">
        <f t="shared" si="5"/>
        <v>46670</v>
      </c>
      <c r="W191" s="62">
        <f t="shared" si="5"/>
        <v>46671</v>
      </c>
      <c r="X191" s="62">
        <f t="shared" si="5"/>
        <v>46672</v>
      </c>
      <c r="Y191" s="62">
        <f t="shared" si="5"/>
        <v>46673</v>
      </c>
      <c r="Z191" s="62">
        <f t="shared" si="5"/>
        <v>46674</v>
      </c>
      <c r="AA191" s="62">
        <f t="shared" si="5"/>
        <v>46675</v>
      </c>
      <c r="AB191" s="62">
        <f t="shared" si="5"/>
        <v>46676</v>
      </c>
      <c r="AC191" s="62">
        <f t="shared" si="5"/>
        <v>46677</v>
      </c>
      <c r="AD191" s="62">
        <f t="shared" si="5"/>
        <v>46678</v>
      </c>
      <c r="AE191" s="55"/>
      <c r="AF191" s="55"/>
      <c r="AG191" s="55"/>
      <c r="AH191" s="55"/>
      <c r="AI191" s="56"/>
      <c r="AJ191" s="55"/>
      <c r="AK191" s="55"/>
      <c r="AL191" s="55"/>
      <c r="AM191" s="55"/>
      <c r="AN191" s="55"/>
      <c r="AO191" s="56"/>
      <c r="AP191" s="55"/>
      <c r="AQ191" s="55"/>
      <c r="AR191" s="55"/>
      <c r="AS191" s="55"/>
      <c r="AT191" s="55"/>
      <c r="AU191" s="56"/>
      <c r="AV191" s="55"/>
      <c r="AW191" s="55"/>
      <c r="AX191" s="55"/>
      <c r="AY191" s="55"/>
      <c r="AZ191" s="55"/>
      <c r="BA191" s="56"/>
      <c r="BB191" s="55"/>
      <c r="BC191" s="55"/>
      <c r="BD191" s="55"/>
      <c r="BE191" s="55"/>
      <c r="BF191" s="55"/>
      <c r="BG191" s="56"/>
      <c r="BH191" s="55"/>
      <c r="BI191" s="55"/>
      <c r="BJ191" s="55"/>
    </row>
    <row r="192" spans="1:86" ht="14.4" hidden="1" customHeight="1" x14ac:dyDescent="0.45">
      <c r="A192" s="53"/>
      <c r="B192" s="61">
        <v>31</v>
      </c>
      <c r="C192" s="62">
        <f t="shared" si="2"/>
        <v>46679</v>
      </c>
      <c r="D192" s="62">
        <f t="shared" si="6"/>
        <v>46680</v>
      </c>
      <c r="E192" s="62">
        <f t="shared" si="6"/>
        <v>46681</v>
      </c>
      <c r="F192" s="62">
        <f t="shared" si="6"/>
        <v>46682</v>
      </c>
      <c r="G192" s="62">
        <f t="shared" si="6"/>
        <v>46683</v>
      </c>
      <c r="H192" s="62">
        <f t="shared" si="6"/>
        <v>46684</v>
      </c>
      <c r="I192" s="62">
        <f t="shared" si="6"/>
        <v>46685</v>
      </c>
      <c r="J192" s="62">
        <f t="shared" si="6"/>
        <v>46686</v>
      </c>
      <c r="K192" s="62">
        <f t="shared" si="6"/>
        <v>46687</v>
      </c>
      <c r="L192" s="62">
        <f t="shared" si="6"/>
        <v>46688</v>
      </c>
      <c r="M192" s="62">
        <f t="shared" si="6"/>
        <v>46689</v>
      </c>
      <c r="N192" s="62">
        <f t="shared" si="6"/>
        <v>46690</v>
      </c>
      <c r="O192" s="62">
        <f t="shared" si="6"/>
        <v>46691</v>
      </c>
      <c r="P192" s="62">
        <f t="shared" si="5"/>
        <v>46692</v>
      </c>
      <c r="Q192" s="62">
        <f t="shared" si="5"/>
        <v>46693</v>
      </c>
      <c r="R192" s="62">
        <f t="shared" si="5"/>
        <v>46694</v>
      </c>
      <c r="S192" s="62">
        <f t="shared" si="5"/>
        <v>46695</v>
      </c>
      <c r="T192" s="62">
        <f t="shared" si="5"/>
        <v>46696</v>
      </c>
      <c r="U192" s="62">
        <f t="shared" si="5"/>
        <v>46697</v>
      </c>
      <c r="V192" s="62">
        <f t="shared" si="5"/>
        <v>46698</v>
      </c>
      <c r="W192" s="62">
        <f t="shared" si="5"/>
        <v>46699</v>
      </c>
      <c r="X192" s="62">
        <f t="shared" si="5"/>
        <v>46700</v>
      </c>
      <c r="Y192" s="62">
        <f t="shared" si="5"/>
        <v>46701</v>
      </c>
      <c r="Z192" s="62">
        <f t="shared" si="5"/>
        <v>46702</v>
      </c>
      <c r="AA192" s="62">
        <f t="shared" si="5"/>
        <v>46703</v>
      </c>
      <c r="AB192" s="62">
        <f t="shared" si="5"/>
        <v>46704</v>
      </c>
      <c r="AC192" s="62">
        <f t="shared" si="5"/>
        <v>46705</v>
      </c>
      <c r="AD192" s="62">
        <f t="shared" si="5"/>
        <v>46706</v>
      </c>
      <c r="AE192" s="55"/>
      <c r="AF192" s="55"/>
      <c r="AG192" s="55"/>
      <c r="AH192" s="55"/>
      <c r="AI192" s="56"/>
      <c r="AJ192" s="55"/>
      <c r="AK192" s="55"/>
      <c r="AL192" s="55"/>
      <c r="AM192" s="55"/>
      <c r="AN192" s="55"/>
      <c r="AO192" s="56"/>
      <c r="AP192" s="55"/>
      <c r="AQ192" s="55"/>
      <c r="AR192" s="55"/>
      <c r="AS192" s="55"/>
      <c r="AT192" s="55"/>
      <c r="AU192" s="56"/>
      <c r="AV192" s="55"/>
      <c r="AW192" s="55"/>
      <c r="AX192" s="55"/>
      <c r="AY192" s="55"/>
      <c r="AZ192" s="55"/>
      <c r="BA192" s="56"/>
      <c r="BB192" s="55"/>
      <c r="BC192" s="55"/>
      <c r="BD192" s="55"/>
      <c r="BE192" s="55"/>
      <c r="BF192" s="55"/>
      <c r="BG192" s="56"/>
      <c r="BH192" s="55"/>
      <c r="BI192" s="55"/>
      <c r="BJ192" s="55"/>
    </row>
    <row r="193" spans="1:86" ht="14.4" hidden="1" customHeight="1" x14ac:dyDescent="0.45">
      <c r="A193" s="53"/>
      <c r="B193" s="61">
        <v>32</v>
      </c>
      <c r="C193" s="62">
        <f t="shared" si="2"/>
        <v>46707</v>
      </c>
      <c r="D193" s="62">
        <f t="shared" si="6"/>
        <v>46708</v>
      </c>
      <c r="E193" s="62">
        <f t="shared" si="6"/>
        <v>46709</v>
      </c>
      <c r="F193" s="62">
        <f t="shared" si="6"/>
        <v>46710</v>
      </c>
      <c r="G193" s="62">
        <f t="shared" si="6"/>
        <v>46711</v>
      </c>
      <c r="H193" s="62">
        <f t="shared" si="6"/>
        <v>46712</v>
      </c>
      <c r="I193" s="62">
        <f t="shared" si="6"/>
        <v>46713</v>
      </c>
      <c r="J193" s="62">
        <f t="shared" si="6"/>
        <v>46714</v>
      </c>
      <c r="K193" s="62">
        <f t="shared" si="6"/>
        <v>46715</v>
      </c>
      <c r="L193" s="62">
        <f t="shared" si="6"/>
        <v>46716</v>
      </c>
      <c r="M193" s="62">
        <f t="shared" si="6"/>
        <v>46717</v>
      </c>
      <c r="N193" s="62">
        <f t="shared" si="6"/>
        <v>46718</v>
      </c>
      <c r="O193" s="62">
        <f t="shared" si="6"/>
        <v>46719</v>
      </c>
      <c r="P193" s="62">
        <f t="shared" si="5"/>
        <v>46720</v>
      </c>
      <c r="Q193" s="62">
        <f t="shared" si="5"/>
        <v>46721</v>
      </c>
      <c r="R193" s="62">
        <f t="shared" si="5"/>
        <v>46722</v>
      </c>
      <c r="S193" s="62">
        <f t="shared" si="5"/>
        <v>46723</v>
      </c>
      <c r="T193" s="62">
        <f t="shared" si="5"/>
        <v>46724</v>
      </c>
      <c r="U193" s="62">
        <f t="shared" si="5"/>
        <v>46725</v>
      </c>
      <c r="V193" s="62">
        <f t="shared" si="5"/>
        <v>46726</v>
      </c>
      <c r="W193" s="62">
        <f t="shared" si="5"/>
        <v>46727</v>
      </c>
      <c r="X193" s="62">
        <f t="shared" si="5"/>
        <v>46728</v>
      </c>
      <c r="Y193" s="62">
        <f t="shared" si="5"/>
        <v>46729</v>
      </c>
      <c r="Z193" s="62">
        <f t="shared" si="5"/>
        <v>46730</v>
      </c>
      <c r="AA193" s="62">
        <f t="shared" si="5"/>
        <v>46731</v>
      </c>
      <c r="AB193" s="62">
        <f t="shared" si="5"/>
        <v>46732</v>
      </c>
      <c r="AC193" s="62">
        <f t="shared" si="5"/>
        <v>46733</v>
      </c>
      <c r="AD193" s="62">
        <f t="shared" si="5"/>
        <v>46734</v>
      </c>
      <c r="AE193" s="55"/>
      <c r="AF193" s="55"/>
      <c r="AG193" s="55"/>
      <c r="AH193" s="55"/>
      <c r="AI193" s="56"/>
      <c r="AJ193" s="55"/>
      <c r="AK193" s="55"/>
      <c r="AL193" s="55"/>
      <c r="AM193" s="55"/>
      <c r="AN193" s="55"/>
      <c r="AO193" s="56"/>
      <c r="AP193" s="55"/>
      <c r="AQ193" s="55"/>
      <c r="AR193" s="55"/>
      <c r="AS193" s="55"/>
      <c r="AT193" s="55"/>
      <c r="AU193" s="56"/>
      <c r="AV193" s="55"/>
      <c r="AW193" s="55"/>
      <c r="AX193" s="55"/>
      <c r="AY193" s="55"/>
      <c r="AZ193" s="55"/>
      <c r="BA193" s="56"/>
      <c r="BB193" s="55"/>
      <c r="BC193" s="55"/>
      <c r="BD193" s="55"/>
      <c r="BE193" s="55"/>
      <c r="BF193" s="55"/>
      <c r="BG193" s="56"/>
      <c r="BH193" s="55"/>
      <c r="BI193" s="55"/>
      <c r="BJ193" s="55"/>
    </row>
    <row r="194" spans="1:86" ht="14.4" hidden="1" customHeight="1" x14ac:dyDescent="0.45">
      <c r="A194" s="53"/>
      <c r="B194" s="61">
        <v>33</v>
      </c>
      <c r="C194" s="62">
        <f t="shared" si="2"/>
        <v>46735</v>
      </c>
      <c r="D194" s="62">
        <f t="shared" si="6"/>
        <v>46736</v>
      </c>
      <c r="E194" s="62">
        <f t="shared" si="6"/>
        <v>46737</v>
      </c>
      <c r="F194" s="62">
        <f t="shared" si="6"/>
        <v>46738</v>
      </c>
      <c r="G194" s="62">
        <f t="shared" si="6"/>
        <v>46739</v>
      </c>
      <c r="H194" s="62">
        <f t="shared" si="6"/>
        <v>46740</v>
      </c>
      <c r="I194" s="62">
        <f t="shared" si="6"/>
        <v>46741</v>
      </c>
      <c r="J194" s="62">
        <f t="shared" si="6"/>
        <v>46742</v>
      </c>
      <c r="K194" s="62">
        <f t="shared" si="6"/>
        <v>46743</v>
      </c>
      <c r="L194" s="62">
        <f t="shared" si="6"/>
        <v>46744</v>
      </c>
      <c r="M194" s="62">
        <f t="shared" si="6"/>
        <v>46745</v>
      </c>
      <c r="N194" s="62">
        <f t="shared" si="6"/>
        <v>46746</v>
      </c>
      <c r="O194" s="62">
        <f t="shared" si="6"/>
        <v>46747</v>
      </c>
      <c r="P194" s="62">
        <f t="shared" si="5"/>
        <v>46748</v>
      </c>
      <c r="Q194" s="62">
        <f t="shared" si="5"/>
        <v>46749</v>
      </c>
      <c r="R194" s="62">
        <f t="shared" si="5"/>
        <v>46750</v>
      </c>
      <c r="S194" s="62">
        <f t="shared" si="5"/>
        <v>46751</v>
      </c>
      <c r="T194" s="62">
        <f t="shared" si="5"/>
        <v>46752</v>
      </c>
      <c r="U194" s="62">
        <f t="shared" si="5"/>
        <v>46753</v>
      </c>
      <c r="V194" s="62">
        <f t="shared" si="5"/>
        <v>46754</v>
      </c>
      <c r="W194" s="62">
        <f t="shared" si="5"/>
        <v>46755</v>
      </c>
      <c r="X194" s="62">
        <f t="shared" si="5"/>
        <v>46756</v>
      </c>
      <c r="Y194" s="62">
        <f t="shared" si="5"/>
        <v>46757</v>
      </c>
      <c r="Z194" s="62">
        <f t="shared" si="5"/>
        <v>46758</v>
      </c>
      <c r="AA194" s="62">
        <f t="shared" si="5"/>
        <v>46759</v>
      </c>
      <c r="AB194" s="62">
        <f t="shared" si="5"/>
        <v>46760</v>
      </c>
      <c r="AC194" s="62">
        <f t="shared" si="5"/>
        <v>46761</v>
      </c>
      <c r="AD194" s="62">
        <f t="shared" si="5"/>
        <v>46762</v>
      </c>
      <c r="AE194" s="55"/>
      <c r="AF194" s="55"/>
      <c r="AG194" s="55"/>
      <c r="AH194" s="55"/>
      <c r="AI194" s="56"/>
      <c r="AJ194" s="55"/>
      <c r="AK194" s="55"/>
      <c r="AL194" s="55"/>
      <c r="AM194" s="55"/>
      <c r="AN194" s="55"/>
      <c r="AO194" s="56"/>
      <c r="AP194" s="55"/>
      <c r="AQ194" s="55"/>
      <c r="AR194" s="55"/>
      <c r="AS194" s="55"/>
      <c r="AT194" s="55"/>
      <c r="AU194" s="56"/>
      <c r="AV194" s="55"/>
      <c r="AW194" s="55"/>
      <c r="AX194" s="55"/>
      <c r="AY194" s="55"/>
      <c r="AZ194" s="55"/>
      <c r="BA194" s="56"/>
      <c r="BB194" s="55"/>
      <c r="BC194" s="55"/>
      <c r="BD194" s="55"/>
      <c r="BE194" s="55"/>
      <c r="BF194" s="55"/>
      <c r="BG194" s="56"/>
      <c r="BH194" s="55"/>
      <c r="BI194" s="55"/>
      <c r="BJ194" s="55"/>
    </row>
    <row r="195" spans="1:86" ht="14.4" hidden="1" customHeight="1" x14ac:dyDescent="0.45">
      <c r="A195" s="53"/>
      <c r="B195" s="61">
        <v>34</v>
      </c>
      <c r="C195" s="62">
        <f t="shared" si="2"/>
        <v>46763</v>
      </c>
      <c r="D195" s="62">
        <f t="shared" si="6"/>
        <v>46764</v>
      </c>
      <c r="E195" s="62">
        <f t="shared" si="6"/>
        <v>46765</v>
      </c>
      <c r="F195" s="62">
        <f t="shared" si="6"/>
        <v>46766</v>
      </c>
      <c r="G195" s="62">
        <f t="shared" si="6"/>
        <v>46767</v>
      </c>
      <c r="H195" s="62">
        <f t="shared" si="6"/>
        <v>46768</v>
      </c>
      <c r="I195" s="62">
        <f t="shared" si="6"/>
        <v>46769</v>
      </c>
      <c r="J195" s="62">
        <f t="shared" si="6"/>
        <v>46770</v>
      </c>
      <c r="K195" s="62">
        <f t="shared" si="6"/>
        <v>46771</v>
      </c>
      <c r="L195" s="62">
        <f t="shared" si="6"/>
        <v>46772</v>
      </c>
      <c r="M195" s="62">
        <f t="shared" si="6"/>
        <v>46773</v>
      </c>
      <c r="N195" s="62">
        <f t="shared" si="6"/>
        <v>46774</v>
      </c>
      <c r="O195" s="62">
        <f t="shared" si="6"/>
        <v>46775</v>
      </c>
      <c r="P195" s="62">
        <f t="shared" si="6"/>
        <v>46776</v>
      </c>
      <c r="Q195" s="62">
        <f t="shared" si="6"/>
        <v>46777</v>
      </c>
      <c r="R195" s="62">
        <f t="shared" si="6"/>
        <v>46778</v>
      </c>
      <c r="S195" s="62">
        <f t="shared" si="6"/>
        <v>46779</v>
      </c>
      <c r="T195" s="62">
        <f t="shared" ref="P195:AD201" si="7">S195+1</f>
        <v>46780</v>
      </c>
      <c r="U195" s="62">
        <f t="shared" si="7"/>
        <v>46781</v>
      </c>
      <c r="V195" s="62">
        <f t="shared" si="7"/>
        <v>46782</v>
      </c>
      <c r="W195" s="62">
        <f t="shared" si="7"/>
        <v>46783</v>
      </c>
      <c r="X195" s="62">
        <f t="shared" si="7"/>
        <v>46784</v>
      </c>
      <c r="Y195" s="62">
        <f t="shared" si="7"/>
        <v>46785</v>
      </c>
      <c r="Z195" s="62">
        <f t="shared" si="7"/>
        <v>46786</v>
      </c>
      <c r="AA195" s="62">
        <f t="shared" si="7"/>
        <v>46787</v>
      </c>
      <c r="AB195" s="62">
        <f t="shared" si="7"/>
        <v>46788</v>
      </c>
      <c r="AC195" s="62">
        <f t="shared" si="7"/>
        <v>46789</v>
      </c>
      <c r="AD195" s="62">
        <f t="shared" si="7"/>
        <v>46790</v>
      </c>
      <c r="AE195" s="55"/>
      <c r="AF195" s="55"/>
      <c r="AG195" s="55"/>
      <c r="AH195" s="55"/>
      <c r="AI195" s="56"/>
      <c r="AJ195" s="55"/>
      <c r="AK195" s="55"/>
      <c r="AL195" s="55"/>
      <c r="AM195" s="55"/>
      <c r="AN195" s="55"/>
      <c r="AO195" s="56"/>
      <c r="AP195" s="55"/>
      <c r="AQ195" s="55"/>
      <c r="AR195" s="55"/>
      <c r="AS195" s="55"/>
      <c r="AT195" s="55"/>
      <c r="AU195" s="56"/>
      <c r="AV195" s="55"/>
      <c r="AW195" s="55"/>
      <c r="AX195" s="55"/>
      <c r="AY195" s="55"/>
      <c r="AZ195" s="55"/>
      <c r="BA195" s="56"/>
      <c r="BB195" s="55"/>
      <c r="BC195" s="55"/>
      <c r="BD195" s="55"/>
      <c r="BE195" s="55"/>
      <c r="BF195" s="55"/>
      <c r="BG195" s="56"/>
      <c r="BH195" s="55"/>
      <c r="BI195" s="55"/>
      <c r="BJ195" s="55"/>
    </row>
    <row r="196" spans="1:86" s="20" customFormat="1" ht="14.4" hidden="1" customHeight="1" x14ac:dyDescent="0.45">
      <c r="A196" s="53"/>
      <c r="B196" s="61">
        <v>35</v>
      </c>
      <c r="C196" s="62">
        <f t="shared" si="2"/>
        <v>46791</v>
      </c>
      <c r="D196" s="62">
        <f t="shared" ref="D196:S201" si="8">C196+1</f>
        <v>46792</v>
      </c>
      <c r="E196" s="62">
        <f t="shared" si="8"/>
        <v>46793</v>
      </c>
      <c r="F196" s="62">
        <f t="shared" si="8"/>
        <v>46794</v>
      </c>
      <c r="G196" s="62">
        <f t="shared" si="8"/>
        <v>46795</v>
      </c>
      <c r="H196" s="62">
        <f t="shared" si="8"/>
        <v>46796</v>
      </c>
      <c r="I196" s="62">
        <f t="shared" si="8"/>
        <v>46797</v>
      </c>
      <c r="J196" s="62">
        <f t="shared" si="8"/>
        <v>46798</v>
      </c>
      <c r="K196" s="62">
        <f t="shared" si="8"/>
        <v>46799</v>
      </c>
      <c r="L196" s="62">
        <f t="shared" si="8"/>
        <v>46800</v>
      </c>
      <c r="M196" s="62">
        <f t="shared" si="8"/>
        <v>46801</v>
      </c>
      <c r="N196" s="62">
        <f t="shared" si="8"/>
        <v>46802</v>
      </c>
      <c r="O196" s="62">
        <f t="shared" si="8"/>
        <v>46803</v>
      </c>
      <c r="P196" s="62">
        <f t="shared" si="7"/>
        <v>46804</v>
      </c>
      <c r="Q196" s="62">
        <f t="shared" si="7"/>
        <v>46805</v>
      </c>
      <c r="R196" s="62">
        <f t="shared" si="7"/>
        <v>46806</v>
      </c>
      <c r="S196" s="62">
        <f t="shared" si="7"/>
        <v>46807</v>
      </c>
      <c r="T196" s="62">
        <f t="shared" si="7"/>
        <v>46808</v>
      </c>
      <c r="U196" s="62">
        <f t="shared" si="7"/>
        <v>46809</v>
      </c>
      <c r="V196" s="62">
        <f t="shared" si="7"/>
        <v>46810</v>
      </c>
      <c r="W196" s="62">
        <f t="shared" si="7"/>
        <v>46811</v>
      </c>
      <c r="X196" s="62">
        <f t="shared" si="7"/>
        <v>46812</v>
      </c>
      <c r="Y196" s="62">
        <f t="shared" si="7"/>
        <v>46813</v>
      </c>
      <c r="Z196" s="62">
        <f t="shared" si="7"/>
        <v>46814</v>
      </c>
      <c r="AA196" s="62">
        <f t="shared" si="7"/>
        <v>46815</v>
      </c>
      <c r="AB196" s="62">
        <f t="shared" si="7"/>
        <v>46816</v>
      </c>
      <c r="AC196" s="62">
        <f t="shared" si="7"/>
        <v>46817</v>
      </c>
      <c r="AD196" s="62">
        <f t="shared" si="7"/>
        <v>46818</v>
      </c>
      <c r="AE196" s="55"/>
      <c r="AF196" s="55"/>
      <c r="AG196" s="55"/>
      <c r="AH196" s="55"/>
      <c r="AI196" s="56"/>
      <c r="AJ196" s="55"/>
      <c r="AK196" s="55"/>
      <c r="AL196" s="55"/>
      <c r="AM196" s="55"/>
      <c r="AN196" s="55"/>
      <c r="AO196" s="56"/>
      <c r="AP196" s="55"/>
      <c r="AQ196" s="55"/>
      <c r="AR196" s="55"/>
      <c r="AS196" s="55"/>
      <c r="AT196" s="55"/>
      <c r="AU196" s="56"/>
      <c r="AV196" s="55"/>
      <c r="AW196" s="55"/>
      <c r="AX196" s="55"/>
      <c r="AY196" s="55"/>
      <c r="AZ196" s="55"/>
      <c r="BA196" s="56"/>
      <c r="BB196" s="55"/>
      <c r="BC196" s="55"/>
      <c r="BD196" s="55"/>
      <c r="BE196" s="55"/>
      <c r="BF196" s="55"/>
      <c r="BG196" s="56"/>
      <c r="BH196" s="55"/>
      <c r="BI196" s="55"/>
      <c r="BJ196" s="55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</row>
    <row r="197" spans="1:86" s="20" customFormat="1" ht="14.4" hidden="1" customHeight="1" x14ac:dyDescent="0.45">
      <c r="A197" s="53"/>
      <c r="B197" s="61">
        <v>36</v>
      </c>
      <c r="C197" s="62">
        <f t="shared" si="2"/>
        <v>46819</v>
      </c>
      <c r="D197" s="62">
        <f t="shared" si="8"/>
        <v>46820</v>
      </c>
      <c r="E197" s="62">
        <f t="shared" si="8"/>
        <v>46821</v>
      </c>
      <c r="F197" s="62">
        <f t="shared" si="8"/>
        <v>46822</v>
      </c>
      <c r="G197" s="62">
        <f t="shared" si="8"/>
        <v>46823</v>
      </c>
      <c r="H197" s="62">
        <f t="shared" si="8"/>
        <v>46824</v>
      </c>
      <c r="I197" s="62">
        <f t="shared" si="8"/>
        <v>46825</v>
      </c>
      <c r="J197" s="62">
        <f t="shared" si="8"/>
        <v>46826</v>
      </c>
      <c r="K197" s="62">
        <f t="shared" si="8"/>
        <v>46827</v>
      </c>
      <c r="L197" s="62">
        <f t="shared" si="8"/>
        <v>46828</v>
      </c>
      <c r="M197" s="62">
        <f t="shared" si="8"/>
        <v>46829</v>
      </c>
      <c r="N197" s="62">
        <f t="shared" si="8"/>
        <v>46830</v>
      </c>
      <c r="O197" s="62">
        <f t="shared" si="8"/>
        <v>46831</v>
      </c>
      <c r="P197" s="62">
        <f t="shared" si="7"/>
        <v>46832</v>
      </c>
      <c r="Q197" s="62">
        <f t="shared" si="7"/>
        <v>46833</v>
      </c>
      <c r="R197" s="62">
        <f t="shared" si="7"/>
        <v>46834</v>
      </c>
      <c r="S197" s="62">
        <f t="shared" si="7"/>
        <v>46835</v>
      </c>
      <c r="T197" s="62">
        <f t="shared" si="7"/>
        <v>46836</v>
      </c>
      <c r="U197" s="62">
        <f t="shared" si="7"/>
        <v>46837</v>
      </c>
      <c r="V197" s="62">
        <f t="shared" si="7"/>
        <v>46838</v>
      </c>
      <c r="W197" s="62">
        <f t="shared" si="7"/>
        <v>46839</v>
      </c>
      <c r="X197" s="62">
        <f t="shared" si="7"/>
        <v>46840</v>
      </c>
      <c r="Y197" s="62">
        <f t="shared" si="7"/>
        <v>46841</v>
      </c>
      <c r="Z197" s="62">
        <f t="shared" si="7"/>
        <v>46842</v>
      </c>
      <c r="AA197" s="62">
        <f t="shared" si="7"/>
        <v>46843</v>
      </c>
      <c r="AB197" s="62">
        <f t="shared" si="7"/>
        <v>46844</v>
      </c>
      <c r="AC197" s="62">
        <f t="shared" si="7"/>
        <v>46845</v>
      </c>
      <c r="AD197" s="62">
        <f t="shared" si="7"/>
        <v>46846</v>
      </c>
      <c r="AE197" s="55"/>
      <c r="AF197" s="55"/>
      <c r="AG197" s="55"/>
      <c r="AH197" s="55"/>
      <c r="AI197" s="56"/>
      <c r="AJ197" s="55"/>
      <c r="AK197" s="55"/>
      <c r="AL197" s="55"/>
      <c r="AM197" s="55"/>
      <c r="AN197" s="55"/>
      <c r="AO197" s="56"/>
      <c r="AP197" s="55"/>
      <c r="AQ197" s="55"/>
      <c r="AR197" s="55"/>
      <c r="AS197" s="55"/>
      <c r="AT197" s="55"/>
      <c r="AU197" s="56"/>
      <c r="AV197" s="55"/>
      <c r="AW197" s="55"/>
      <c r="AX197" s="55"/>
      <c r="AY197" s="55"/>
      <c r="AZ197" s="55"/>
      <c r="BA197" s="56"/>
      <c r="BB197" s="55"/>
      <c r="BC197" s="55"/>
      <c r="BD197" s="55"/>
      <c r="BE197" s="55"/>
      <c r="BF197" s="55"/>
      <c r="BG197" s="56"/>
      <c r="BH197" s="55"/>
      <c r="BI197" s="55"/>
      <c r="BJ197" s="55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</row>
    <row r="198" spans="1:86" s="20" customFormat="1" ht="14.4" hidden="1" customHeight="1" x14ac:dyDescent="0.45">
      <c r="A198" s="53"/>
      <c r="B198" s="61">
        <v>37</v>
      </c>
      <c r="C198" s="62">
        <f t="shared" si="2"/>
        <v>46847</v>
      </c>
      <c r="D198" s="62">
        <f t="shared" si="8"/>
        <v>46848</v>
      </c>
      <c r="E198" s="62">
        <f t="shared" si="8"/>
        <v>46849</v>
      </c>
      <c r="F198" s="62">
        <f t="shared" si="8"/>
        <v>46850</v>
      </c>
      <c r="G198" s="62">
        <f t="shared" si="8"/>
        <v>46851</v>
      </c>
      <c r="H198" s="62">
        <f t="shared" si="8"/>
        <v>46852</v>
      </c>
      <c r="I198" s="62">
        <f t="shared" si="8"/>
        <v>46853</v>
      </c>
      <c r="J198" s="62">
        <f t="shared" si="8"/>
        <v>46854</v>
      </c>
      <c r="K198" s="62">
        <f t="shared" si="8"/>
        <v>46855</v>
      </c>
      <c r="L198" s="62">
        <f t="shared" si="8"/>
        <v>46856</v>
      </c>
      <c r="M198" s="62">
        <f t="shared" si="8"/>
        <v>46857</v>
      </c>
      <c r="N198" s="62">
        <f t="shared" si="8"/>
        <v>46858</v>
      </c>
      <c r="O198" s="62">
        <f t="shared" si="8"/>
        <v>46859</v>
      </c>
      <c r="P198" s="62">
        <f t="shared" si="7"/>
        <v>46860</v>
      </c>
      <c r="Q198" s="62">
        <f t="shared" si="7"/>
        <v>46861</v>
      </c>
      <c r="R198" s="62">
        <f t="shared" si="7"/>
        <v>46862</v>
      </c>
      <c r="S198" s="62">
        <f t="shared" si="7"/>
        <v>46863</v>
      </c>
      <c r="T198" s="62">
        <f t="shared" si="7"/>
        <v>46864</v>
      </c>
      <c r="U198" s="62">
        <f t="shared" si="7"/>
        <v>46865</v>
      </c>
      <c r="V198" s="62">
        <f t="shared" si="7"/>
        <v>46866</v>
      </c>
      <c r="W198" s="62">
        <f t="shared" si="7"/>
        <v>46867</v>
      </c>
      <c r="X198" s="62">
        <f t="shared" si="7"/>
        <v>46868</v>
      </c>
      <c r="Y198" s="62">
        <f t="shared" si="7"/>
        <v>46869</v>
      </c>
      <c r="Z198" s="62">
        <f t="shared" si="7"/>
        <v>46870</v>
      </c>
      <c r="AA198" s="62">
        <f t="shared" si="7"/>
        <v>46871</v>
      </c>
      <c r="AB198" s="62">
        <f t="shared" si="7"/>
        <v>46872</v>
      </c>
      <c r="AC198" s="62">
        <f t="shared" si="7"/>
        <v>46873</v>
      </c>
      <c r="AD198" s="62">
        <f t="shared" si="7"/>
        <v>46874</v>
      </c>
      <c r="AE198" s="55"/>
      <c r="AF198" s="55"/>
      <c r="AG198" s="55"/>
      <c r="AH198" s="55"/>
      <c r="AI198" s="56"/>
      <c r="AJ198" s="55"/>
      <c r="AK198" s="55"/>
      <c r="AL198" s="55"/>
      <c r="AM198" s="55"/>
      <c r="AN198" s="55"/>
      <c r="AO198" s="56"/>
      <c r="AP198" s="55"/>
      <c r="AQ198" s="55"/>
      <c r="AR198" s="55"/>
      <c r="AS198" s="55"/>
      <c r="AT198" s="55"/>
      <c r="AU198" s="56"/>
      <c r="AV198" s="55"/>
      <c r="AW198" s="55"/>
      <c r="AX198" s="55"/>
      <c r="AY198" s="55"/>
      <c r="AZ198" s="55"/>
      <c r="BA198" s="56"/>
      <c r="BB198" s="55"/>
      <c r="BC198" s="55"/>
      <c r="BD198" s="55"/>
      <c r="BE198" s="55"/>
      <c r="BF198" s="55"/>
      <c r="BG198" s="56"/>
      <c r="BH198" s="55"/>
      <c r="BI198" s="55"/>
      <c r="BJ198" s="55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</row>
    <row r="199" spans="1:86" s="20" customFormat="1" ht="14.4" hidden="1" customHeight="1" x14ac:dyDescent="0.45">
      <c r="A199" s="53"/>
      <c r="B199" s="61">
        <v>38</v>
      </c>
      <c r="C199" s="62">
        <f t="shared" si="2"/>
        <v>46875</v>
      </c>
      <c r="D199" s="62">
        <f t="shared" si="8"/>
        <v>46876</v>
      </c>
      <c r="E199" s="62">
        <f t="shared" si="8"/>
        <v>46877</v>
      </c>
      <c r="F199" s="62">
        <f t="shared" si="8"/>
        <v>46878</v>
      </c>
      <c r="G199" s="62">
        <f t="shared" si="8"/>
        <v>46879</v>
      </c>
      <c r="H199" s="62">
        <f t="shared" si="8"/>
        <v>46880</v>
      </c>
      <c r="I199" s="62">
        <f t="shared" si="8"/>
        <v>46881</v>
      </c>
      <c r="J199" s="62">
        <f t="shared" si="8"/>
        <v>46882</v>
      </c>
      <c r="K199" s="62">
        <f t="shared" si="8"/>
        <v>46883</v>
      </c>
      <c r="L199" s="62">
        <f t="shared" si="8"/>
        <v>46884</v>
      </c>
      <c r="M199" s="62">
        <f t="shared" si="8"/>
        <v>46885</v>
      </c>
      <c r="N199" s="62">
        <f t="shared" si="8"/>
        <v>46886</v>
      </c>
      <c r="O199" s="62">
        <f t="shared" si="8"/>
        <v>46887</v>
      </c>
      <c r="P199" s="62">
        <f t="shared" si="7"/>
        <v>46888</v>
      </c>
      <c r="Q199" s="62">
        <f t="shared" si="7"/>
        <v>46889</v>
      </c>
      <c r="R199" s="62">
        <f t="shared" si="7"/>
        <v>46890</v>
      </c>
      <c r="S199" s="62">
        <f t="shared" si="7"/>
        <v>46891</v>
      </c>
      <c r="T199" s="62">
        <f t="shared" si="7"/>
        <v>46892</v>
      </c>
      <c r="U199" s="62">
        <f t="shared" si="7"/>
        <v>46893</v>
      </c>
      <c r="V199" s="62">
        <f t="shared" si="7"/>
        <v>46894</v>
      </c>
      <c r="W199" s="62">
        <f t="shared" si="7"/>
        <v>46895</v>
      </c>
      <c r="X199" s="62">
        <f t="shared" si="7"/>
        <v>46896</v>
      </c>
      <c r="Y199" s="62">
        <f t="shared" si="7"/>
        <v>46897</v>
      </c>
      <c r="Z199" s="62">
        <f t="shared" si="7"/>
        <v>46898</v>
      </c>
      <c r="AA199" s="62">
        <f t="shared" si="7"/>
        <v>46899</v>
      </c>
      <c r="AB199" s="62">
        <f t="shared" si="7"/>
        <v>46900</v>
      </c>
      <c r="AC199" s="62">
        <f t="shared" si="7"/>
        <v>46901</v>
      </c>
      <c r="AD199" s="62">
        <f t="shared" si="7"/>
        <v>46902</v>
      </c>
      <c r="AE199" s="55"/>
      <c r="AF199" s="55"/>
      <c r="AG199" s="55"/>
      <c r="AH199" s="55"/>
      <c r="AI199" s="56"/>
      <c r="AJ199" s="55"/>
      <c r="AK199" s="55"/>
      <c r="AL199" s="55"/>
      <c r="AM199" s="55"/>
      <c r="AN199" s="55"/>
      <c r="AO199" s="56"/>
      <c r="AP199" s="55"/>
      <c r="AQ199" s="55"/>
      <c r="AR199" s="55"/>
      <c r="AS199" s="55"/>
      <c r="AT199" s="55"/>
      <c r="AU199" s="56"/>
      <c r="AV199" s="55"/>
      <c r="AW199" s="55"/>
      <c r="AX199" s="55"/>
      <c r="AY199" s="55"/>
      <c r="AZ199" s="55"/>
      <c r="BA199" s="56"/>
      <c r="BB199" s="55"/>
      <c r="BC199" s="55"/>
      <c r="BD199" s="55"/>
      <c r="BE199" s="55"/>
      <c r="BF199" s="55"/>
      <c r="BG199" s="56"/>
      <c r="BH199" s="55"/>
      <c r="BI199" s="55"/>
      <c r="BJ199" s="55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</row>
    <row r="200" spans="1:86" s="20" customFormat="1" ht="14.4" hidden="1" customHeight="1" x14ac:dyDescent="0.45">
      <c r="A200" s="53"/>
      <c r="B200" s="61">
        <v>39</v>
      </c>
      <c r="C200" s="62">
        <f t="shared" si="2"/>
        <v>46903</v>
      </c>
      <c r="D200" s="62">
        <f t="shared" si="8"/>
        <v>46904</v>
      </c>
      <c r="E200" s="62">
        <f t="shared" si="8"/>
        <v>46905</v>
      </c>
      <c r="F200" s="62">
        <f t="shared" si="8"/>
        <v>46906</v>
      </c>
      <c r="G200" s="62">
        <f t="shared" si="8"/>
        <v>46907</v>
      </c>
      <c r="H200" s="62">
        <f t="shared" si="8"/>
        <v>46908</v>
      </c>
      <c r="I200" s="62">
        <f t="shared" si="8"/>
        <v>46909</v>
      </c>
      <c r="J200" s="62">
        <f t="shared" si="8"/>
        <v>46910</v>
      </c>
      <c r="K200" s="62">
        <f t="shared" si="8"/>
        <v>46911</v>
      </c>
      <c r="L200" s="62">
        <f t="shared" si="8"/>
        <v>46912</v>
      </c>
      <c r="M200" s="62">
        <f t="shared" si="8"/>
        <v>46913</v>
      </c>
      <c r="N200" s="62">
        <f t="shared" si="8"/>
        <v>46914</v>
      </c>
      <c r="O200" s="62">
        <f t="shared" si="8"/>
        <v>46915</v>
      </c>
      <c r="P200" s="62">
        <f t="shared" si="8"/>
        <v>46916</v>
      </c>
      <c r="Q200" s="62">
        <f t="shared" si="8"/>
        <v>46917</v>
      </c>
      <c r="R200" s="62">
        <f t="shared" si="8"/>
        <v>46918</v>
      </c>
      <c r="S200" s="62">
        <f t="shared" si="8"/>
        <v>46919</v>
      </c>
      <c r="T200" s="62">
        <f t="shared" si="7"/>
        <v>46920</v>
      </c>
      <c r="U200" s="62">
        <f t="shared" si="7"/>
        <v>46921</v>
      </c>
      <c r="V200" s="62">
        <f t="shared" si="7"/>
        <v>46922</v>
      </c>
      <c r="W200" s="62">
        <f t="shared" si="7"/>
        <v>46923</v>
      </c>
      <c r="X200" s="62">
        <f t="shared" si="7"/>
        <v>46924</v>
      </c>
      <c r="Y200" s="62">
        <f t="shared" si="7"/>
        <v>46925</v>
      </c>
      <c r="Z200" s="62">
        <f t="shared" si="7"/>
        <v>46926</v>
      </c>
      <c r="AA200" s="62">
        <f t="shared" si="7"/>
        <v>46927</v>
      </c>
      <c r="AB200" s="62">
        <f t="shared" si="7"/>
        <v>46928</v>
      </c>
      <c r="AC200" s="62">
        <f t="shared" si="7"/>
        <v>46929</v>
      </c>
      <c r="AD200" s="62">
        <f t="shared" si="7"/>
        <v>46930</v>
      </c>
      <c r="AE200" s="55"/>
      <c r="AF200" s="55"/>
      <c r="AG200" s="55"/>
      <c r="AH200" s="55"/>
      <c r="AI200" s="56"/>
      <c r="AJ200" s="55"/>
      <c r="AK200" s="55"/>
      <c r="AL200" s="55"/>
      <c r="AM200" s="55"/>
      <c r="AN200" s="55"/>
      <c r="AO200" s="56"/>
      <c r="AP200" s="55"/>
      <c r="AQ200" s="55"/>
      <c r="AR200" s="55"/>
      <c r="AS200" s="55"/>
      <c r="AT200" s="55"/>
      <c r="AU200" s="56"/>
      <c r="AV200" s="55"/>
      <c r="AW200" s="55"/>
      <c r="AX200" s="55"/>
      <c r="AY200" s="55"/>
      <c r="AZ200" s="55"/>
      <c r="BA200" s="56"/>
      <c r="BB200" s="55"/>
      <c r="BC200" s="55"/>
      <c r="BD200" s="55"/>
      <c r="BE200" s="55"/>
      <c r="BF200" s="55"/>
      <c r="BG200" s="56"/>
      <c r="BH200" s="55"/>
      <c r="BI200" s="55"/>
      <c r="BJ200" s="55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</row>
    <row r="201" spans="1:86" s="20" customFormat="1" ht="14.4" hidden="1" customHeight="1" x14ac:dyDescent="0.45">
      <c r="A201" s="68"/>
      <c r="B201" s="69">
        <v>40</v>
      </c>
      <c r="C201" s="70">
        <f t="shared" si="2"/>
        <v>46931</v>
      </c>
      <c r="D201" s="70">
        <f t="shared" si="8"/>
        <v>46932</v>
      </c>
      <c r="E201" s="70">
        <f t="shared" si="8"/>
        <v>46933</v>
      </c>
      <c r="F201" s="70">
        <f t="shared" si="8"/>
        <v>46934</v>
      </c>
      <c r="G201" s="70">
        <f t="shared" si="8"/>
        <v>46935</v>
      </c>
      <c r="H201" s="70">
        <f t="shared" si="8"/>
        <v>46936</v>
      </c>
      <c r="I201" s="70">
        <f t="shared" si="8"/>
        <v>46937</v>
      </c>
      <c r="J201" s="70">
        <f t="shared" si="8"/>
        <v>46938</v>
      </c>
      <c r="K201" s="70">
        <f t="shared" si="8"/>
        <v>46939</v>
      </c>
      <c r="L201" s="70">
        <f t="shared" si="8"/>
        <v>46940</v>
      </c>
      <c r="M201" s="70">
        <f t="shared" si="8"/>
        <v>46941</v>
      </c>
      <c r="N201" s="70">
        <f t="shared" si="8"/>
        <v>46942</v>
      </c>
      <c r="O201" s="70">
        <f t="shared" si="8"/>
        <v>46943</v>
      </c>
      <c r="P201" s="70">
        <f t="shared" si="8"/>
        <v>46944</v>
      </c>
      <c r="Q201" s="70">
        <f t="shared" si="8"/>
        <v>46945</v>
      </c>
      <c r="R201" s="70">
        <f t="shared" si="8"/>
        <v>46946</v>
      </c>
      <c r="S201" s="70">
        <f t="shared" si="8"/>
        <v>46947</v>
      </c>
      <c r="T201" s="70">
        <f t="shared" si="7"/>
        <v>46948</v>
      </c>
      <c r="U201" s="70">
        <f t="shared" si="7"/>
        <v>46949</v>
      </c>
      <c r="V201" s="70">
        <f t="shared" si="7"/>
        <v>46950</v>
      </c>
      <c r="W201" s="70">
        <f t="shared" si="7"/>
        <v>46951</v>
      </c>
      <c r="X201" s="70">
        <f t="shared" si="7"/>
        <v>46952</v>
      </c>
      <c r="Y201" s="70">
        <f t="shared" si="7"/>
        <v>46953</v>
      </c>
      <c r="Z201" s="70">
        <f t="shared" si="7"/>
        <v>46954</v>
      </c>
      <c r="AA201" s="70">
        <f t="shared" si="7"/>
        <v>46955</v>
      </c>
      <c r="AB201" s="70">
        <f t="shared" si="7"/>
        <v>46956</v>
      </c>
      <c r="AC201" s="70">
        <f t="shared" si="7"/>
        <v>46957</v>
      </c>
      <c r="AD201" s="70">
        <f t="shared" si="7"/>
        <v>46958</v>
      </c>
      <c r="AE201" s="71"/>
      <c r="AF201" s="71"/>
      <c r="AG201" s="71"/>
      <c r="AH201" s="71"/>
      <c r="AI201" s="72"/>
      <c r="AJ201" s="55"/>
      <c r="AK201" s="71"/>
      <c r="AL201" s="71"/>
      <c r="AM201" s="71"/>
      <c r="AN201" s="71"/>
      <c r="AO201" s="72"/>
      <c r="AP201" s="55"/>
      <c r="AQ201" s="71"/>
      <c r="AR201" s="71"/>
      <c r="AS201" s="71"/>
      <c r="AT201" s="71"/>
      <c r="AU201" s="72"/>
      <c r="AV201" s="55"/>
      <c r="AW201" s="71"/>
      <c r="AX201" s="71"/>
      <c r="AY201" s="71"/>
      <c r="AZ201" s="71"/>
      <c r="BA201" s="72"/>
      <c r="BB201" s="55"/>
      <c r="BC201" s="71"/>
      <c r="BD201" s="71"/>
      <c r="BE201" s="71"/>
      <c r="BF201" s="71"/>
      <c r="BG201" s="72"/>
      <c r="BH201" s="55"/>
      <c r="BI201" s="55"/>
      <c r="BJ201" s="55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</row>
    <row r="202" spans="1:86" s="20" customFormat="1" ht="14.4" hidden="1" customHeight="1" x14ac:dyDescent="0.45">
      <c r="A202" s="21"/>
      <c r="B202" s="29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</row>
    <row r="203" spans="1:86" s="20" customFormat="1" ht="14.4" hidden="1" customHeight="1" x14ac:dyDescent="0.45">
      <c r="A203" s="21"/>
      <c r="B203" s="29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</row>
    <row r="204" spans="1:86" s="20" customFormat="1" ht="14.4" hidden="1" customHeight="1" x14ac:dyDescent="0.45">
      <c r="A204" s="21"/>
      <c r="B204" s="29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</row>
    <row r="205" spans="1:86" s="20" customFormat="1" ht="14.4" hidden="1" customHeight="1" x14ac:dyDescent="0.45">
      <c r="A205" s="21"/>
      <c r="B205" s="29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</row>
    <row r="206" spans="1:86" s="20" customFormat="1" ht="14.4" hidden="1" customHeight="1" x14ac:dyDescent="0.45">
      <c r="A206" s="21"/>
      <c r="B206" s="29"/>
      <c r="C206" s="6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</row>
    <row r="207" spans="1:86" s="20" customFormat="1" ht="14.4" hidden="1" customHeight="1" x14ac:dyDescent="0.45">
      <c r="A207" s="21"/>
      <c r="B207" s="29"/>
      <c r="C207" s="6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</row>
    <row r="208" spans="1:86" s="20" customFormat="1" ht="14.4" hidden="1" customHeight="1" x14ac:dyDescent="0.45">
      <c r="A208" s="21"/>
      <c r="B208" s="29"/>
      <c r="C208" s="6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</row>
    <row r="209" ht="14.4" hidden="1" customHeight="1" x14ac:dyDescent="0.45"/>
    <row r="210" ht="14.4" hidden="1" customHeight="1" x14ac:dyDescent="0.45"/>
    <row r="211" ht="14.4" hidden="1" customHeight="1" x14ac:dyDescent="0.45"/>
    <row r="212" ht="14.4" hidden="1" customHeight="1" x14ac:dyDescent="0.45"/>
    <row r="213" ht="14.4" hidden="1" customHeight="1" x14ac:dyDescent="0.45"/>
    <row r="214" ht="14.4" hidden="1" customHeight="1" x14ac:dyDescent="0.45"/>
    <row r="215" ht="14.4" hidden="1" customHeight="1" x14ac:dyDescent="0.45"/>
    <row r="216" ht="14.4" hidden="1" customHeight="1" x14ac:dyDescent="0.45"/>
    <row r="217" ht="14.4" hidden="1" customHeight="1" x14ac:dyDescent="0.45"/>
    <row r="218" ht="14.4" hidden="1" customHeight="1" x14ac:dyDescent="0.45"/>
    <row r="219" ht="14.4" hidden="1" customHeight="1" x14ac:dyDescent="0.45"/>
    <row r="220" ht="14.4" hidden="1" customHeight="1" x14ac:dyDescent="0.45"/>
    <row r="221" ht="14.4" hidden="1" customHeight="1" x14ac:dyDescent="0.45"/>
    <row r="222" ht="14.4" hidden="1" customHeight="1" x14ac:dyDescent="0.45"/>
    <row r="223" ht="14.4" hidden="1" customHeight="1" x14ac:dyDescent="0.45"/>
    <row r="224" ht="14.4" hidden="1" customHeight="1" x14ac:dyDescent="0.45"/>
    <row r="225" ht="14.4" hidden="1" customHeight="1" x14ac:dyDescent="0.45"/>
    <row r="226" ht="14.4" hidden="1" customHeight="1" x14ac:dyDescent="0.45"/>
    <row r="227" ht="14.4" hidden="1" customHeight="1" x14ac:dyDescent="0.45"/>
    <row r="228" ht="14.4" hidden="1" customHeight="1" x14ac:dyDescent="0.45"/>
    <row r="229" ht="14.4" hidden="1" customHeight="1" x14ac:dyDescent="0.45"/>
    <row r="230" ht="14.4" hidden="1" customHeight="1" x14ac:dyDescent="0.45"/>
    <row r="231" ht="14.4" hidden="1" customHeight="1" x14ac:dyDescent="0.45"/>
    <row r="232" ht="14.4" hidden="1" customHeight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</sheetData>
  <mergeCells count="1082">
    <mergeCell ref="BC7:BE8"/>
    <mergeCell ref="BF7:BH8"/>
    <mergeCell ref="AW11:BB12"/>
    <mergeCell ref="AW9:BB10"/>
    <mergeCell ref="AW7:BB8"/>
    <mergeCell ref="BE136:BE137"/>
    <mergeCell ref="BH136:BH137"/>
    <mergeCell ref="BC137:BD137"/>
    <mergeCell ref="BF137:BG137"/>
    <mergeCell ref="BC138:BD138"/>
    <mergeCell ref="BF138:BG138"/>
    <mergeCell ref="AE4:AJ6"/>
    <mergeCell ref="AK4:BH6"/>
    <mergeCell ref="BE130:BE131"/>
    <mergeCell ref="BH130:BH131"/>
    <mergeCell ref="BC131:BD131"/>
    <mergeCell ref="BF131:BG131"/>
    <mergeCell ref="BC132:BC135"/>
    <mergeCell ref="BD132:BD135"/>
    <mergeCell ref="BE132:BE135"/>
    <mergeCell ref="BF132:BF135"/>
    <mergeCell ref="BG132:BG135"/>
    <mergeCell ref="BH132:BH135"/>
    <mergeCell ref="BE124:BE125"/>
    <mergeCell ref="BH124:BH125"/>
    <mergeCell ref="BC125:BD125"/>
    <mergeCell ref="BF125:BG125"/>
    <mergeCell ref="BC126:BC129"/>
    <mergeCell ref="BD126:BD129"/>
    <mergeCell ref="BE126:BE129"/>
    <mergeCell ref="BF126:BF129"/>
    <mergeCell ref="BG126:BG129"/>
    <mergeCell ref="BH126:BH129"/>
    <mergeCell ref="BE118:BE119"/>
    <mergeCell ref="BH118:BH119"/>
    <mergeCell ref="BC119:BD119"/>
    <mergeCell ref="BF119:BG119"/>
    <mergeCell ref="BC120:BC123"/>
    <mergeCell ref="BD120:BD123"/>
    <mergeCell ref="BE120:BE123"/>
    <mergeCell ref="BF120:BF123"/>
    <mergeCell ref="BG120:BG123"/>
    <mergeCell ref="BH120:BH123"/>
    <mergeCell ref="BE112:BE113"/>
    <mergeCell ref="BH112:BH113"/>
    <mergeCell ref="BC113:BD113"/>
    <mergeCell ref="BF113:BG113"/>
    <mergeCell ref="BC114:BC117"/>
    <mergeCell ref="BD114:BD117"/>
    <mergeCell ref="BE114:BE117"/>
    <mergeCell ref="BF114:BF117"/>
    <mergeCell ref="BG114:BG117"/>
    <mergeCell ref="BH114:BH117"/>
    <mergeCell ref="BE106:BE107"/>
    <mergeCell ref="BH106:BH107"/>
    <mergeCell ref="BC107:BD107"/>
    <mergeCell ref="BF107:BG107"/>
    <mergeCell ref="BC108:BC111"/>
    <mergeCell ref="BD108:BD111"/>
    <mergeCell ref="BE108:BE111"/>
    <mergeCell ref="BF108:BF111"/>
    <mergeCell ref="BG108:BG111"/>
    <mergeCell ref="BH108:BH111"/>
    <mergeCell ref="BE100:BE101"/>
    <mergeCell ref="BH100:BH101"/>
    <mergeCell ref="BC101:BD101"/>
    <mergeCell ref="BF101:BG101"/>
    <mergeCell ref="BC102:BC105"/>
    <mergeCell ref="BD102:BD105"/>
    <mergeCell ref="BE102:BE105"/>
    <mergeCell ref="BF102:BF105"/>
    <mergeCell ref="BG102:BG105"/>
    <mergeCell ref="BH102:BH105"/>
    <mergeCell ref="BE94:BE95"/>
    <mergeCell ref="BH94:BH95"/>
    <mergeCell ref="BC95:BD95"/>
    <mergeCell ref="BF95:BG95"/>
    <mergeCell ref="BC96:BC99"/>
    <mergeCell ref="BD96:BD99"/>
    <mergeCell ref="BE96:BE99"/>
    <mergeCell ref="BF96:BF99"/>
    <mergeCell ref="BG96:BG99"/>
    <mergeCell ref="BH96:BH99"/>
    <mergeCell ref="BE88:BE89"/>
    <mergeCell ref="BH88:BH89"/>
    <mergeCell ref="BC89:BD89"/>
    <mergeCell ref="BF89:BG89"/>
    <mergeCell ref="BC90:BC93"/>
    <mergeCell ref="BD90:BD93"/>
    <mergeCell ref="BE90:BE93"/>
    <mergeCell ref="BF90:BF93"/>
    <mergeCell ref="BG90:BG93"/>
    <mergeCell ref="BH90:BH93"/>
    <mergeCell ref="BE82:BE83"/>
    <mergeCell ref="BH82:BH83"/>
    <mergeCell ref="BC83:BD83"/>
    <mergeCell ref="BF83:BG83"/>
    <mergeCell ref="BC84:BC87"/>
    <mergeCell ref="BD84:BD87"/>
    <mergeCell ref="BE84:BE87"/>
    <mergeCell ref="BF84:BF87"/>
    <mergeCell ref="BG84:BG87"/>
    <mergeCell ref="BH84:BH87"/>
    <mergeCell ref="BE76:BE77"/>
    <mergeCell ref="BH76:BH77"/>
    <mergeCell ref="BC77:BD77"/>
    <mergeCell ref="BF77:BG77"/>
    <mergeCell ref="BC78:BC81"/>
    <mergeCell ref="BD78:BD81"/>
    <mergeCell ref="BE78:BE81"/>
    <mergeCell ref="BF78:BF81"/>
    <mergeCell ref="BG78:BG81"/>
    <mergeCell ref="BH78:BH81"/>
    <mergeCell ref="BE70:BE71"/>
    <mergeCell ref="BH70:BH71"/>
    <mergeCell ref="BC71:BD71"/>
    <mergeCell ref="BF71:BG71"/>
    <mergeCell ref="BC72:BC75"/>
    <mergeCell ref="BD72:BD75"/>
    <mergeCell ref="BE72:BE75"/>
    <mergeCell ref="BF72:BF75"/>
    <mergeCell ref="BG72:BG75"/>
    <mergeCell ref="BH72:BH75"/>
    <mergeCell ref="BE64:BE65"/>
    <mergeCell ref="BH64:BH65"/>
    <mergeCell ref="BC65:BD65"/>
    <mergeCell ref="BF65:BG65"/>
    <mergeCell ref="BC66:BC69"/>
    <mergeCell ref="BD66:BD69"/>
    <mergeCell ref="BE66:BE69"/>
    <mergeCell ref="BF66:BF69"/>
    <mergeCell ref="BG66:BG69"/>
    <mergeCell ref="BH66:BH69"/>
    <mergeCell ref="BE58:BE59"/>
    <mergeCell ref="BH58:BH59"/>
    <mergeCell ref="BC59:BD59"/>
    <mergeCell ref="BF59:BG59"/>
    <mergeCell ref="BC60:BC63"/>
    <mergeCell ref="BD60:BD63"/>
    <mergeCell ref="BE60:BE63"/>
    <mergeCell ref="BF60:BF63"/>
    <mergeCell ref="BG60:BG63"/>
    <mergeCell ref="BH60:BH63"/>
    <mergeCell ref="BE52:BE53"/>
    <mergeCell ref="BH52:BH53"/>
    <mergeCell ref="BC53:BD53"/>
    <mergeCell ref="BF53:BG53"/>
    <mergeCell ref="BC54:BC57"/>
    <mergeCell ref="BD54:BD57"/>
    <mergeCell ref="BE54:BE57"/>
    <mergeCell ref="BF54:BF57"/>
    <mergeCell ref="BG54:BG57"/>
    <mergeCell ref="BH54:BH57"/>
    <mergeCell ref="BE46:BE47"/>
    <mergeCell ref="BH46:BH47"/>
    <mergeCell ref="BC47:BD47"/>
    <mergeCell ref="BF47:BG47"/>
    <mergeCell ref="BC48:BC51"/>
    <mergeCell ref="BD48:BD51"/>
    <mergeCell ref="BE48:BE51"/>
    <mergeCell ref="BF48:BF51"/>
    <mergeCell ref="BG48:BG51"/>
    <mergeCell ref="BH48:BH51"/>
    <mergeCell ref="BE40:BE41"/>
    <mergeCell ref="BH40:BH41"/>
    <mergeCell ref="BC41:BD41"/>
    <mergeCell ref="BF41:BG41"/>
    <mergeCell ref="BC42:BC45"/>
    <mergeCell ref="BD42:BD45"/>
    <mergeCell ref="BE42:BE45"/>
    <mergeCell ref="BF42:BF45"/>
    <mergeCell ref="BG42:BG45"/>
    <mergeCell ref="BH42:BH45"/>
    <mergeCell ref="BE34:BE35"/>
    <mergeCell ref="BH34:BH35"/>
    <mergeCell ref="BC35:BD35"/>
    <mergeCell ref="BF35:BG35"/>
    <mergeCell ref="BC36:BC39"/>
    <mergeCell ref="BD36:BD39"/>
    <mergeCell ref="BE36:BE39"/>
    <mergeCell ref="BF36:BF39"/>
    <mergeCell ref="BG36:BG39"/>
    <mergeCell ref="BH36:BH39"/>
    <mergeCell ref="BF29:BG29"/>
    <mergeCell ref="BC30:BC33"/>
    <mergeCell ref="BD30:BD33"/>
    <mergeCell ref="BE30:BE33"/>
    <mergeCell ref="BF30:BF33"/>
    <mergeCell ref="BG30:BG33"/>
    <mergeCell ref="BH30:BH33"/>
    <mergeCell ref="BE28:BE29"/>
    <mergeCell ref="BH28:BH29"/>
    <mergeCell ref="BC29:BD29"/>
    <mergeCell ref="BE22:BE23"/>
    <mergeCell ref="BH22:BH23"/>
    <mergeCell ref="BC23:BD23"/>
    <mergeCell ref="BF23:BG23"/>
    <mergeCell ref="BC24:BC27"/>
    <mergeCell ref="BD24:BD27"/>
    <mergeCell ref="BE24:BE27"/>
    <mergeCell ref="BF24:BF27"/>
    <mergeCell ref="BG24:BG27"/>
    <mergeCell ref="BH24:BH27"/>
    <mergeCell ref="AQ138:AR138"/>
    <mergeCell ref="AT138:AU138"/>
    <mergeCell ref="AW138:AX138"/>
    <mergeCell ref="AZ138:BA138"/>
    <mergeCell ref="BE1:BH1"/>
    <mergeCell ref="BC14:BH15"/>
    <mergeCell ref="BC16:BE17"/>
    <mergeCell ref="BF16:BH17"/>
    <mergeCell ref="BC18:BC21"/>
    <mergeCell ref="BD18:BD21"/>
    <mergeCell ref="BE18:BE21"/>
    <mergeCell ref="BF18:BF21"/>
    <mergeCell ref="BG18:BG21"/>
    <mergeCell ref="BH18:BH21"/>
    <mergeCell ref="AZ132:AZ135"/>
    <mergeCell ref="BA132:BA135"/>
    <mergeCell ref="BB132:BB135"/>
    <mergeCell ref="AS136:AS137"/>
    <mergeCell ref="AV136:AV137"/>
    <mergeCell ref="AY136:AY137"/>
    <mergeCell ref="BB136:BB137"/>
    <mergeCell ref="AQ137:AR137"/>
    <mergeCell ref="AT137:AU137"/>
    <mergeCell ref="AW137:AX137"/>
    <mergeCell ref="AZ137:BA137"/>
    <mergeCell ref="AQ132:AQ135"/>
    <mergeCell ref="AR132:AR135"/>
    <mergeCell ref="AS132:AS135"/>
    <mergeCell ref="AT132:AT135"/>
    <mergeCell ref="AU132:AU135"/>
    <mergeCell ref="AV132:AV135"/>
    <mergeCell ref="AW132:AW135"/>
    <mergeCell ref="AX132:AX135"/>
    <mergeCell ref="AY132:AY135"/>
    <mergeCell ref="AZ126:AZ129"/>
    <mergeCell ref="BA126:BA129"/>
    <mergeCell ref="BB126:BB129"/>
    <mergeCell ref="AS130:AS131"/>
    <mergeCell ref="AV130:AV131"/>
    <mergeCell ref="AY130:AY131"/>
    <mergeCell ref="BB130:BB131"/>
    <mergeCell ref="AQ131:AR131"/>
    <mergeCell ref="AT131:AU131"/>
    <mergeCell ref="AW131:AX131"/>
    <mergeCell ref="AZ131:BA131"/>
    <mergeCell ref="AQ126:AQ129"/>
    <mergeCell ref="AR126:AR129"/>
    <mergeCell ref="AS126:AS129"/>
    <mergeCell ref="AT126:AT129"/>
    <mergeCell ref="AU126:AU129"/>
    <mergeCell ref="AV126:AV129"/>
    <mergeCell ref="AW126:AW129"/>
    <mergeCell ref="AX126:AX129"/>
    <mergeCell ref="AY126:AY129"/>
    <mergeCell ref="AZ120:AZ123"/>
    <mergeCell ref="BA120:BA123"/>
    <mergeCell ref="BB120:BB123"/>
    <mergeCell ref="AS124:AS125"/>
    <mergeCell ref="AV124:AV125"/>
    <mergeCell ref="AY124:AY125"/>
    <mergeCell ref="BB124:BB125"/>
    <mergeCell ref="AQ125:AR125"/>
    <mergeCell ref="AT125:AU125"/>
    <mergeCell ref="AW125:AX125"/>
    <mergeCell ref="AZ125:BA125"/>
    <mergeCell ref="AQ120:AQ123"/>
    <mergeCell ref="AR120:AR123"/>
    <mergeCell ref="AS120:AS123"/>
    <mergeCell ref="AT120:AT123"/>
    <mergeCell ref="AU120:AU123"/>
    <mergeCell ref="AV120:AV123"/>
    <mergeCell ref="AW120:AW123"/>
    <mergeCell ref="AX120:AX123"/>
    <mergeCell ref="AY120:AY123"/>
    <mergeCell ref="AZ114:AZ117"/>
    <mergeCell ref="BA114:BA117"/>
    <mergeCell ref="BB114:BB117"/>
    <mergeCell ref="AS118:AS119"/>
    <mergeCell ref="AV118:AV119"/>
    <mergeCell ref="AY118:AY119"/>
    <mergeCell ref="BB118:BB119"/>
    <mergeCell ref="AQ119:AR119"/>
    <mergeCell ref="AT119:AU119"/>
    <mergeCell ref="AW119:AX119"/>
    <mergeCell ref="AZ119:BA119"/>
    <mergeCell ref="AQ114:AQ117"/>
    <mergeCell ref="AR114:AR117"/>
    <mergeCell ref="AS114:AS117"/>
    <mergeCell ref="AT114:AT117"/>
    <mergeCell ref="AU114:AU117"/>
    <mergeCell ref="AV114:AV117"/>
    <mergeCell ref="AW114:AW117"/>
    <mergeCell ref="AX114:AX117"/>
    <mergeCell ref="AY114:AY117"/>
    <mergeCell ref="AZ108:AZ111"/>
    <mergeCell ref="BA108:BA111"/>
    <mergeCell ref="BB108:BB111"/>
    <mergeCell ref="AS112:AS113"/>
    <mergeCell ref="AV112:AV113"/>
    <mergeCell ref="AY112:AY113"/>
    <mergeCell ref="BB112:BB113"/>
    <mergeCell ref="AQ113:AR113"/>
    <mergeCell ref="AT113:AU113"/>
    <mergeCell ref="AW113:AX113"/>
    <mergeCell ref="AZ113:BA113"/>
    <mergeCell ref="AQ108:AQ111"/>
    <mergeCell ref="AR108:AR111"/>
    <mergeCell ref="AS108:AS111"/>
    <mergeCell ref="AT108:AT111"/>
    <mergeCell ref="AU108:AU111"/>
    <mergeCell ref="AV108:AV111"/>
    <mergeCell ref="AW108:AW111"/>
    <mergeCell ref="AX108:AX111"/>
    <mergeCell ref="AY108:AY111"/>
    <mergeCell ref="AZ102:AZ105"/>
    <mergeCell ref="BA102:BA105"/>
    <mergeCell ref="BB102:BB105"/>
    <mergeCell ref="AS106:AS107"/>
    <mergeCell ref="AV106:AV107"/>
    <mergeCell ref="AY106:AY107"/>
    <mergeCell ref="BB106:BB107"/>
    <mergeCell ref="AQ107:AR107"/>
    <mergeCell ref="AT107:AU107"/>
    <mergeCell ref="AW107:AX107"/>
    <mergeCell ref="AZ107:BA107"/>
    <mergeCell ref="AQ102:AQ105"/>
    <mergeCell ref="AR102:AR105"/>
    <mergeCell ref="AS102:AS105"/>
    <mergeCell ref="AT102:AT105"/>
    <mergeCell ref="AU102:AU105"/>
    <mergeCell ref="AV102:AV105"/>
    <mergeCell ref="AW102:AW105"/>
    <mergeCell ref="AX102:AX105"/>
    <mergeCell ref="AY102:AY105"/>
    <mergeCell ref="AZ96:AZ99"/>
    <mergeCell ref="BA96:BA99"/>
    <mergeCell ref="BB96:BB99"/>
    <mergeCell ref="AS100:AS101"/>
    <mergeCell ref="AV100:AV101"/>
    <mergeCell ref="AY100:AY101"/>
    <mergeCell ref="BB100:BB101"/>
    <mergeCell ref="AQ101:AR101"/>
    <mergeCell ref="AT101:AU101"/>
    <mergeCell ref="AW101:AX101"/>
    <mergeCell ref="AZ101:BA101"/>
    <mergeCell ref="AQ96:AQ99"/>
    <mergeCell ref="AR96:AR99"/>
    <mergeCell ref="AS96:AS99"/>
    <mergeCell ref="AT96:AT99"/>
    <mergeCell ref="AU96:AU99"/>
    <mergeCell ref="AV96:AV99"/>
    <mergeCell ref="AW96:AW99"/>
    <mergeCell ref="AX96:AX99"/>
    <mergeCell ref="AY96:AY99"/>
    <mergeCell ref="AZ90:AZ93"/>
    <mergeCell ref="BA90:BA93"/>
    <mergeCell ref="BB90:BB93"/>
    <mergeCell ref="AS94:AS95"/>
    <mergeCell ref="AV94:AV95"/>
    <mergeCell ref="AY94:AY95"/>
    <mergeCell ref="BB94:BB95"/>
    <mergeCell ref="AQ95:AR95"/>
    <mergeCell ref="AT95:AU95"/>
    <mergeCell ref="AW95:AX95"/>
    <mergeCell ref="AZ95:BA95"/>
    <mergeCell ref="AQ90:AQ93"/>
    <mergeCell ref="AR90:AR93"/>
    <mergeCell ref="AS90:AS93"/>
    <mergeCell ref="AT90:AT93"/>
    <mergeCell ref="AU90:AU93"/>
    <mergeCell ref="AV90:AV93"/>
    <mergeCell ref="AW90:AW93"/>
    <mergeCell ref="AX90:AX93"/>
    <mergeCell ref="AY90:AY93"/>
    <mergeCell ref="AZ84:AZ87"/>
    <mergeCell ref="BA84:BA87"/>
    <mergeCell ref="BB84:BB87"/>
    <mergeCell ref="AS88:AS89"/>
    <mergeCell ref="AV88:AV89"/>
    <mergeCell ref="AY88:AY89"/>
    <mergeCell ref="BB88:BB89"/>
    <mergeCell ref="AQ89:AR89"/>
    <mergeCell ref="AT89:AU89"/>
    <mergeCell ref="AW89:AX89"/>
    <mergeCell ref="AZ89:BA89"/>
    <mergeCell ref="AQ84:AQ87"/>
    <mergeCell ref="AR84:AR87"/>
    <mergeCell ref="AS84:AS87"/>
    <mergeCell ref="AT84:AT87"/>
    <mergeCell ref="AU84:AU87"/>
    <mergeCell ref="AV84:AV87"/>
    <mergeCell ref="AW84:AW87"/>
    <mergeCell ref="AX84:AX87"/>
    <mergeCell ref="AY84:AY87"/>
    <mergeCell ref="AZ78:AZ81"/>
    <mergeCell ref="BA78:BA81"/>
    <mergeCell ref="BB78:BB81"/>
    <mergeCell ref="AS82:AS83"/>
    <mergeCell ref="AV82:AV83"/>
    <mergeCell ref="AY82:AY83"/>
    <mergeCell ref="BB82:BB83"/>
    <mergeCell ref="AQ83:AR83"/>
    <mergeCell ref="AT83:AU83"/>
    <mergeCell ref="AW83:AX83"/>
    <mergeCell ref="AZ83:BA83"/>
    <mergeCell ref="AQ78:AQ81"/>
    <mergeCell ref="AR78:AR81"/>
    <mergeCell ref="AS78:AS81"/>
    <mergeCell ref="AT78:AT81"/>
    <mergeCell ref="AU78:AU81"/>
    <mergeCell ref="AV78:AV81"/>
    <mergeCell ref="AW78:AW81"/>
    <mergeCell ref="AX78:AX81"/>
    <mergeCell ref="AY78:AY81"/>
    <mergeCell ref="AZ72:AZ75"/>
    <mergeCell ref="BA72:BA75"/>
    <mergeCell ref="BB72:BB75"/>
    <mergeCell ref="AS76:AS77"/>
    <mergeCell ref="AV76:AV77"/>
    <mergeCell ref="AY76:AY77"/>
    <mergeCell ref="BB76:BB77"/>
    <mergeCell ref="AQ77:AR77"/>
    <mergeCell ref="AT77:AU77"/>
    <mergeCell ref="AW77:AX77"/>
    <mergeCell ref="AZ77:BA77"/>
    <mergeCell ref="AQ72:AQ75"/>
    <mergeCell ref="AR72:AR75"/>
    <mergeCell ref="AS72:AS75"/>
    <mergeCell ref="AT72:AT75"/>
    <mergeCell ref="AU72:AU75"/>
    <mergeCell ref="AV72:AV75"/>
    <mergeCell ref="AW72:AW75"/>
    <mergeCell ref="AX72:AX75"/>
    <mergeCell ref="AY72:AY75"/>
    <mergeCell ref="AZ66:AZ69"/>
    <mergeCell ref="BA66:BA69"/>
    <mergeCell ref="BB66:BB69"/>
    <mergeCell ref="AS70:AS71"/>
    <mergeCell ref="AV70:AV71"/>
    <mergeCell ref="AY70:AY71"/>
    <mergeCell ref="BB70:BB71"/>
    <mergeCell ref="AQ71:AR71"/>
    <mergeCell ref="AT71:AU71"/>
    <mergeCell ref="AW71:AX71"/>
    <mergeCell ref="AZ71:BA71"/>
    <mergeCell ref="AQ66:AQ69"/>
    <mergeCell ref="AR66:AR69"/>
    <mergeCell ref="AS66:AS69"/>
    <mergeCell ref="AT66:AT69"/>
    <mergeCell ref="AU66:AU69"/>
    <mergeCell ref="AV66:AV69"/>
    <mergeCell ref="AW66:AW69"/>
    <mergeCell ref="AX66:AX69"/>
    <mergeCell ref="AY66:AY69"/>
    <mergeCell ref="AZ60:AZ63"/>
    <mergeCell ref="BA60:BA63"/>
    <mergeCell ref="BB60:BB63"/>
    <mergeCell ref="AS64:AS65"/>
    <mergeCell ref="AV64:AV65"/>
    <mergeCell ref="AY64:AY65"/>
    <mergeCell ref="BB64:BB65"/>
    <mergeCell ref="AQ65:AR65"/>
    <mergeCell ref="AT65:AU65"/>
    <mergeCell ref="AW65:AX65"/>
    <mergeCell ref="AZ65:BA65"/>
    <mergeCell ref="AQ60:AQ63"/>
    <mergeCell ref="AR60:AR63"/>
    <mergeCell ref="AS60:AS63"/>
    <mergeCell ref="AT60:AT63"/>
    <mergeCell ref="AU60:AU63"/>
    <mergeCell ref="AV60:AV63"/>
    <mergeCell ref="AW60:AW63"/>
    <mergeCell ref="AX60:AX63"/>
    <mergeCell ref="AY60:AY63"/>
    <mergeCell ref="AZ54:AZ57"/>
    <mergeCell ref="BA54:BA57"/>
    <mergeCell ref="BB54:BB57"/>
    <mergeCell ref="AS58:AS59"/>
    <mergeCell ref="AV58:AV59"/>
    <mergeCell ref="AY58:AY59"/>
    <mergeCell ref="BB58:BB59"/>
    <mergeCell ref="AQ59:AR59"/>
    <mergeCell ref="AT59:AU59"/>
    <mergeCell ref="AW59:AX59"/>
    <mergeCell ref="AZ59:BA59"/>
    <mergeCell ref="AQ54:AQ57"/>
    <mergeCell ref="AR54:AR57"/>
    <mergeCell ref="AS54:AS57"/>
    <mergeCell ref="AT54:AT57"/>
    <mergeCell ref="AU54:AU57"/>
    <mergeCell ref="AV54:AV57"/>
    <mergeCell ref="AW54:AW57"/>
    <mergeCell ref="AX54:AX57"/>
    <mergeCell ref="AY54:AY57"/>
    <mergeCell ref="AZ48:AZ51"/>
    <mergeCell ref="BA48:BA51"/>
    <mergeCell ref="BB48:BB51"/>
    <mergeCell ref="AS52:AS53"/>
    <mergeCell ref="AV52:AV53"/>
    <mergeCell ref="AY52:AY53"/>
    <mergeCell ref="BB52:BB53"/>
    <mergeCell ref="AQ53:AR53"/>
    <mergeCell ref="AT53:AU53"/>
    <mergeCell ref="AW53:AX53"/>
    <mergeCell ref="AZ53:BA53"/>
    <mergeCell ref="AQ48:AQ51"/>
    <mergeCell ref="AR48:AR51"/>
    <mergeCell ref="AS48:AS51"/>
    <mergeCell ref="AT48:AT51"/>
    <mergeCell ref="AU48:AU51"/>
    <mergeCell ref="AV48:AV51"/>
    <mergeCell ref="AW48:AW51"/>
    <mergeCell ref="AX48:AX51"/>
    <mergeCell ref="AY48:AY51"/>
    <mergeCell ref="AZ42:AZ45"/>
    <mergeCell ref="BA42:BA45"/>
    <mergeCell ref="BB42:BB45"/>
    <mergeCell ref="AS46:AS47"/>
    <mergeCell ref="AV46:AV47"/>
    <mergeCell ref="AY46:AY47"/>
    <mergeCell ref="BB46:BB47"/>
    <mergeCell ref="AQ47:AR47"/>
    <mergeCell ref="AT47:AU47"/>
    <mergeCell ref="AW47:AX47"/>
    <mergeCell ref="AZ47:BA47"/>
    <mergeCell ref="AQ42:AQ45"/>
    <mergeCell ref="AR42:AR45"/>
    <mergeCell ref="AS42:AS45"/>
    <mergeCell ref="AT42:AT45"/>
    <mergeCell ref="AU42:AU45"/>
    <mergeCell ref="AV42:AV45"/>
    <mergeCell ref="AW42:AW45"/>
    <mergeCell ref="AX42:AX45"/>
    <mergeCell ref="AY42:AY45"/>
    <mergeCell ref="AZ36:AZ39"/>
    <mergeCell ref="BA36:BA39"/>
    <mergeCell ref="BB36:BB39"/>
    <mergeCell ref="AS40:AS41"/>
    <mergeCell ref="AV40:AV41"/>
    <mergeCell ref="AY40:AY41"/>
    <mergeCell ref="BB40:BB41"/>
    <mergeCell ref="AQ41:AR41"/>
    <mergeCell ref="AT41:AU41"/>
    <mergeCell ref="AW41:AX41"/>
    <mergeCell ref="AZ41:BA41"/>
    <mergeCell ref="AQ36:AQ39"/>
    <mergeCell ref="AR36:AR39"/>
    <mergeCell ref="AS36:AS39"/>
    <mergeCell ref="AT36:AT39"/>
    <mergeCell ref="AU36:AU39"/>
    <mergeCell ref="AV36:AV39"/>
    <mergeCell ref="AW36:AW39"/>
    <mergeCell ref="AX36:AX39"/>
    <mergeCell ref="AY36:AY39"/>
    <mergeCell ref="AZ30:AZ33"/>
    <mergeCell ref="BA30:BA33"/>
    <mergeCell ref="BB30:BB33"/>
    <mergeCell ref="AS34:AS35"/>
    <mergeCell ref="AV34:AV35"/>
    <mergeCell ref="AY34:AY35"/>
    <mergeCell ref="BB34:BB35"/>
    <mergeCell ref="AQ35:AR35"/>
    <mergeCell ref="AT35:AU35"/>
    <mergeCell ref="AW35:AX35"/>
    <mergeCell ref="AZ35:BA35"/>
    <mergeCell ref="AQ30:AQ33"/>
    <mergeCell ref="AR30:AR33"/>
    <mergeCell ref="AS30:AS33"/>
    <mergeCell ref="AT30:AT33"/>
    <mergeCell ref="AU30:AU33"/>
    <mergeCell ref="AV30:AV33"/>
    <mergeCell ref="AW30:AW33"/>
    <mergeCell ref="AX30:AX33"/>
    <mergeCell ref="AY30:AY33"/>
    <mergeCell ref="AZ24:AZ27"/>
    <mergeCell ref="BA24:BA27"/>
    <mergeCell ref="BB24:BB27"/>
    <mergeCell ref="AS28:AS29"/>
    <mergeCell ref="AV28:AV29"/>
    <mergeCell ref="AY28:AY29"/>
    <mergeCell ref="BB28:BB29"/>
    <mergeCell ref="AQ29:AR29"/>
    <mergeCell ref="AT29:AU29"/>
    <mergeCell ref="AW29:AX29"/>
    <mergeCell ref="AZ29:BA29"/>
    <mergeCell ref="AQ24:AQ27"/>
    <mergeCell ref="AR24:AR27"/>
    <mergeCell ref="AS24:AS27"/>
    <mergeCell ref="AT24:AT27"/>
    <mergeCell ref="AU24:AU27"/>
    <mergeCell ref="AV24:AV27"/>
    <mergeCell ref="AW24:AW27"/>
    <mergeCell ref="AX24:AX27"/>
    <mergeCell ref="AY24:AY27"/>
    <mergeCell ref="AM136:AM137"/>
    <mergeCell ref="AP136:AP137"/>
    <mergeCell ref="AK137:AL137"/>
    <mergeCell ref="AN137:AO137"/>
    <mergeCell ref="AK138:AL138"/>
    <mergeCell ref="AN138:AO138"/>
    <mergeCell ref="AM130:AM131"/>
    <mergeCell ref="AP130:AP131"/>
    <mergeCell ref="AK131:AL131"/>
    <mergeCell ref="AN131:AO131"/>
    <mergeCell ref="AK132:AK135"/>
    <mergeCell ref="AL132:AL135"/>
    <mergeCell ref="AM132:AM135"/>
    <mergeCell ref="AN132:AN135"/>
    <mergeCell ref="AO132:AO135"/>
    <mergeCell ref="AP132:AP135"/>
    <mergeCell ref="AM124:AM125"/>
    <mergeCell ref="AP124:AP125"/>
    <mergeCell ref="AK125:AL125"/>
    <mergeCell ref="AN125:AO125"/>
    <mergeCell ref="AK126:AK129"/>
    <mergeCell ref="AL126:AL129"/>
    <mergeCell ref="AM126:AM129"/>
    <mergeCell ref="AN126:AN129"/>
    <mergeCell ref="AO126:AO129"/>
    <mergeCell ref="AP126:AP129"/>
    <mergeCell ref="AQ16:AS17"/>
    <mergeCell ref="AT16:AV17"/>
    <mergeCell ref="AW16:AY17"/>
    <mergeCell ref="AZ16:BB17"/>
    <mergeCell ref="AY18:AY21"/>
    <mergeCell ref="AZ18:AZ21"/>
    <mergeCell ref="BA18:BA21"/>
    <mergeCell ref="BB18:BB21"/>
    <mergeCell ref="AS22:AS23"/>
    <mergeCell ref="AV22:AV23"/>
    <mergeCell ref="AY22:AY23"/>
    <mergeCell ref="BB22:BB23"/>
    <mergeCell ref="AQ23:AR23"/>
    <mergeCell ref="AT23:AU23"/>
    <mergeCell ref="AW23:AX23"/>
    <mergeCell ref="AZ23:BA23"/>
    <mergeCell ref="A1:BD1"/>
    <mergeCell ref="AK2:AO3"/>
    <mergeCell ref="B9:B10"/>
    <mergeCell ref="C9:C10"/>
    <mergeCell ref="F11:F12"/>
    <mergeCell ref="G11:G12"/>
    <mergeCell ref="AU2:AY3"/>
    <mergeCell ref="AE14:AJ15"/>
    <mergeCell ref="AK14:AP15"/>
    <mergeCell ref="AQ14:AV15"/>
    <mergeCell ref="AW14:BB15"/>
    <mergeCell ref="AK16:AM17"/>
    <mergeCell ref="AN16:AP17"/>
    <mergeCell ref="AO18:AO21"/>
    <mergeCell ref="AP18:AP21"/>
    <mergeCell ref="Z5:AD6"/>
    <mergeCell ref="AM118:AM119"/>
    <mergeCell ref="AP118:AP119"/>
    <mergeCell ref="AK119:AL119"/>
    <mergeCell ref="AN119:AO119"/>
    <mergeCell ref="AK120:AK123"/>
    <mergeCell ref="AL120:AL123"/>
    <mergeCell ref="AM120:AM123"/>
    <mergeCell ref="AN120:AN123"/>
    <mergeCell ref="AO120:AO123"/>
    <mergeCell ref="AP120:AP123"/>
    <mergeCell ref="AM112:AM113"/>
    <mergeCell ref="AP112:AP113"/>
    <mergeCell ref="AK113:AL113"/>
    <mergeCell ref="AN113:AO113"/>
    <mergeCell ref="AK114:AK117"/>
    <mergeCell ref="AL114:AL117"/>
    <mergeCell ref="AM114:AM117"/>
    <mergeCell ref="AN114:AN117"/>
    <mergeCell ref="AO114:AO117"/>
    <mergeCell ref="AP114:AP117"/>
    <mergeCell ref="AM106:AM107"/>
    <mergeCell ref="AP106:AP107"/>
    <mergeCell ref="AK107:AL107"/>
    <mergeCell ref="AN107:AO107"/>
    <mergeCell ref="AK108:AK111"/>
    <mergeCell ref="AL108:AL111"/>
    <mergeCell ref="AM108:AM111"/>
    <mergeCell ref="AN108:AN111"/>
    <mergeCell ref="AO108:AO111"/>
    <mergeCell ref="AP108:AP111"/>
    <mergeCell ref="AM100:AM101"/>
    <mergeCell ref="AP100:AP101"/>
    <mergeCell ref="AK101:AL101"/>
    <mergeCell ref="AN101:AO101"/>
    <mergeCell ref="AK102:AK105"/>
    <mergeCell ref="AL102:AL105"/>
    <mergeCell ref="AM102:AM105"/>
    <mergeCell ref="AN102:AN105"/>
    <mergeCell ref="AO102:AO105"/>
    <mergeCell ref="AP102:AP105"/>
    <mergeCell ref="AM94:AM95"/>
    <mergeCell ref="AP94:AP95"/>
    <mergeCell ref="AK95:AL95"/>
    <mergeCell ref="AN95:AO95"/>
    <mergeCell ref="AK96:AK99"/>
    <mergeCell ref="AL96:AL99"/>
    <mergeCell ref="AM96:AM99"/>
    <mergeCell ref="AN96:AN99"/>
    <mergeCell ref="AO96:AO99"/>
    <mergeCell ref="AP96:AP99"/>
    <mergeCell ref="AM88:AM89"/>
    <mergeCell ref="AP88:AP89"/>
    <mergeCell ref="AK89:AL89"/>
    <mergeCell ref="AN89:AO89"/>
    <mergeCell ref="AK90:AK93"/>
    <mergeCell ref="AL90:AL93"/>
    <mergeCell ref="AM90:AM93"/>
    <mergeCell ref="AN90:AN93"/>
    <mergeCell ref="AO90:AO93"/>
    <mergeCell ref="AP90:AP93"/>
    <mergeCell ref="AM82:AM83"/>
    <mergeCell ref="AP82:AP83"/>
    <mergeCell ref="AK83:AL83"/>
    <mergeCell ref="AN83:AO83"/>
    <mergeCell ref="AK84:AK87"/>
    <mergeCell ref="AL84:AL87"/>
    <mergeCell ref="AM84:AM87"/>
    <mergeCell ref="AN84:AN87"/>
    <mergeCell ref="AO84:AO87"/>
    <mergeCell ref="AP84:AP87"/>
    <mergeCell ref="AM76:AM77"/>
    <mergeCell ref="AP76:AP77"/>
    <mergeCell ref="AK77:AL77"/>
    <mergeCell ref="AN77:AO77"/>
    <mergeCell ref="AK78:AK81"/>
    <mergeCell ref="AL78:AL81"/>
    <mergeCell ref="AM78:AM81"/>
    <mergeCell ref="AN78:AN81"/>
    <mergeCell ref="AO78:AO81"/>
    <mergeCell ref="AP78:AP81"/>
    <mergeCell ref="AM70:AM71"/>
    <mergeCell ref="AP70:AP71"/>
    <mergeCell ref="AK71:AL71"/>
    <mergeCell ref="AN71:AO71"/>
    <mergeCell ref="AK72:AK75"/>
    <mergeCell ref="AL72:AL75"/>
    <mergeCell ref="AM72:AM75"/>
    <mergeCell ref="AN72:AN75"/>
    <mergeCell ref="AO72:AO75"/>
    <mergeCell ref="AP72:AP75"/>
    <mergeCell ref="AM64:AM65"/>
    <mergeCell ref="AP64:AP65"/>
    <mergeCell ref="AK65:AL65"/>
    <mergeCell ref="AN65:AO65"/>
    <mergeCell ref="AK66:AK69"/>
    <mergeCell ref="AL66:AL69"/>
    <mergeCell ref="AM66:AM69"/>
    <mergeCell ref="AN66:AN69"/>
    <mergeCell ref="AO66:AO69"/>
    <mergeCell ref="AP66:AP69"/>
    <mergeCell ref="AM58:AM59"/>
    <mergeCell ref="AP58:AP59"/>
    <mergeCell ref="AK59:AL59"/>
    <mergeCell ref="AN59:AO59"/>
    <mergeCell ref="AK60:AK63"/>
    <mergeCell ref="AL60:AL63"/>
    <mergeCell ref="AM60:AM63"/>
    <mergeCell ref="AN60:AN63"/>
    <mergeCell ref="AO60:AO63"/>
    <mergeCell ref="AP60:AP63"/>
    <mergeCell ref="AM52:AM53"/>
    <mergeCell ref="AP52:AP53"/>
    <mergeCell ref="AK53:AL53"/>
    <mergeCell ref="AN53:AO53"/>
    <mergeCell ref="AK54:AK57"/>
    <mergeCell ref="AL54:AL57"/>
    <mergeCell ref="AM54:AM57"/>
    <mergeCell ref="AN54:AN57"/>
    <mergeCell ref="AO54:AO57"/>
    <mergeCell ref="AP54:AP57"/>
    <mergeCell ref="AM46:AM47"/>
    <mergeCell ref="AP46:AP47"/>
    <mergeCell ref="AK47:AL47"/>
    <mergeCell ref="AN47:AO47"/>
    <mergeCell ref="AK48:AK51"/>
    <mergeCell ref="AL48:AL51"/>
    <mergeCell ref="AM48:AM51"/>
    <mergeCell ref="AN48:AN51"/>
    <mergeCell ref="AO48:AO51"/>
    <mergeCell ref="AP48:AP51"/>
    <mergeCell ref="AM40:AM41"/>
    <mergeCell ref="AP40:AP41"/>
    <mergeCell ref="AK41:AL41"/>
    <mergeCell ref="AN41:AO41"/>
    <mergeCell ref="AK42:AK45"/>
    <mergeCell ref="AL42:AL45"/>
    <mergeCell ref="AM42:AM45"/>
    <mergeCell ref="AN42:AN45"/>
    <mergeCell ref="AO42:AO45"/>
    <mergeCell ref="AP42:AP45"/>
    <mergeCell ref="AM34:AM35"/>
    <mergeCell ref="AP34:AP35"/>
    <mergeCell ref="AK35:AL35"/>
    <mergeCell ref="AN35:AO35"/>
    <mergeCell ref="AK36:AK39"/>
    <mergeCell ref="AL36:AL39"/>
    <mergeCell ref="AM36:AM39"/>
    <mergeCell ref="AN36:AN39"/>
    <mergeCell ref="AO36:AO39"/>
    <mergeCell ref="AP36:AP39"/>
    <mergeCell ref="AM28:AM29"/>
    <mergeCell ref="AP28:AP29"/>
    <mergeCell ref="AK29:AL29"/>
    <mergeCell ref="AN29:AO29"/>
    <mergeCell ref="AK30:AK33"/>
    <mergeCell ref="AL30:AL33"/>
    <mergeCell ref="AM30:AM33"/>
    <mergeCell ref="AN30:AN33"/>
    <mergeCell ref="AO30:AO33"/>
    <mergeCell ref="AP30:AP33"/>
    <mergeCell ref="AH138:AI138"/>
    <mergeCell ref="AI132:AI135"/>
    <mergeCell ref="AJ132:AJ135"/>
    <mergeCell ref="AG136:AG137"/>
    <mergeCell ref="AJ136:AJ137"/>
    <mergeCell ref="AE137:AF137"/>
    <mergeCell ref="AH137:AI137"/>
    <mergeCell ref="AE138:AF138"/>
    <mergeCell ref="Z3:AD4"/>
    <mergeCell ref="AJ126:AJ129"/>
    <mergeCell ref="AG130:AG131"/>
    <mergeCell ref="AJ130:AJ131"/>
    <mergeCell ref="AE131:AF131"/>
    <mergeCell ref="AH131:AI131"/>
    <mergeCell ref="AI126:AI129"/>
    <mergeCell ref="A132:A137"/>
    <mergeCell ref="AE132:AE135"/>
    <mergeCell ref="AF132:AF135"/>
    <mergeCell ref="AG132:AG135"/>
    <mergeCell ref="AH132:AH135"/>
    <mergeCell ref="A126:A131"/>
    <mergeCell ref="AE126:AE129"/>
    <mergeCell ref="AF126:AF129"/>
    <mergeCell ref="AG126:AG129"/>
    <mergeCell ref="AH126:AH129"/>
    <mergeCell ref="AI120:AI123"/>
    <mergeCell ref="A120:A125"/>
    <mergeCell ref="AJ120:AJ123"/>
    <mergeCell ref="AG124:AG125"/>
    <mergeCell ref="AJ124:AJ125"/>
    <mergeCell ref="AE125:AF125"/>
    <mergeCell ref="AH125:AI125"/>
    <mergeCell ref="AJ114:AJ117"/>
    <mergeCell ref="AG118:AG119"/>
    <mergeCell ref="AJ118:AJ119"/>
    <mergeCell ref="AE119:AF119"/>
    <mergeCell ref="AH119:AI119"/>
    <mergeCell ref="AI114:AI117"/>
    <mergeCell ref="AE120:AE123"/>
    <mergeCell ref="AF120:AF123"/>
    <mergeCell ref="AG120:AG123"/>
    <mergeCell ref="AH120:AH123"/>
    <mergeCell ref="A114:A119"/>
    <mergeCell ref="AE114:AE117"/>
    <mergeCell ref="AF114:AF117"/>
    <mergeCell ref="AG114:AG117"/>
    <mergeCell ref="AH114:AH117"/>
    <mergeCell ref="AI108:AI111"/>
    <mergeCell ref="AJ108:AJ111"/>
    <mergeCell ref="AG112:AG113"/>
    <mergeCell ref="AJ112:AJ113"/>
    <mergeCell ref="AE113:AF113"/>
    <mergeCell ref="AH113:AI113"/>
    <mergeCell ref="AJ102:AJ105"/>
    <mergeCell ref="AG106:AG107"/>
    <mergeCell ref="AJ106:AJ107"/>
    <mergeCell ref="AE107:AF107"/>
    <mergeCell ref="AH107:AI107"/>
    <mergeCell ref="AI102:AI105"/>
    <mergeCell ref="A108:A113"/>
    <mergeCell ref="AE108:AE111"/>
    <mergeCell ref="AF108:AF111"/>
    <mergeCell ref="AG108:AG111"/>
    <mergeCell ref="AH108:AH111"/>
    <mergeCell ref="A102:A107"/>
    <mergeCell ref="AE102:AE105"/>
    <mergeCell ref="AF102:AF105"/>
    <mergeCell ref="AG102:AG105"/>
    <mergeCell ref="AH102:AH105"/>
    <mergeCell ref="AI96:AI99"/>
    <mergeCell ref="AJ96:AJ99"/>
    <mergeCell ref="AG100:AG101"/>
    <mergeCell ref="AJ100:AJ101"/>
    <mergeCell ref="AE101:AF101"/>
    <mergeCell ref="AH101:AI101"/>
    <mergeCell ref="AJ90:AJ93"/>
    <mergeCell ref="AG94:AG95"/>
    <mergeCell ref="AJ94:AJ95"/>
    <mergeCell ref="AE95:AF95"/>
    <mergeCell ref="AH95:AI95"/>
    <mergeCell ref="AI90:AI93"/>
    <mergeCell ref="A96:A101"/>
    <mergeCell ref="AE96:AE99"/>
    <mergeCell ref="AF96:AF99"/>
    <mergeCell ref="AG96:AG99"/>
    <mergeCell ref="AH96:AH99"/>
    <mergeCell ref="A90:A95"/>
    <mergeCell ref="AE90:AE93"/>
    <mergeCell ref="AF90:AF93"/>
    <mergeCell ref="AG90:AG93"/>
    <mergeCell ref="AH90:AH93"/>
    <mergeCell ref="AI84:AI87"/>
    <mergeCell ref="AJ84:AJ87"/>
    <mergeCell ref="AG88:AG89"/>
    <mergeCell ref="AJ88:AJ89"/>
    <mergeCell ref="AE89:AF89"/>
    <mergeCell ref="AH89:AI89"/>
    <mergeCell ref="AJ78:AJ81"/>
    <mergeCell ref="AG82:AG83"/>
    <mergeCell ref="AJ82:AJ83"/>
    <mergeCell ref="AE83:AF83"/>
    <mergeCell ref="AH83:AI83"/>
    <mergeCell ref="AI78:AI81"/>
    <mergeCell ref="A84:A89"/>
    <mergeCell ref="AE84:AE87"/>
    <mergeCell ref="AF84:AF87"/>
    <mergeCell ref="AG84:AG87"/>
    <mergeCell ref="AH84:AH87"/>
    <mergeCell ref="A78:A83"/>
    <mergeCell ref="AE78:AE81"/>
    <mergeCell ref="AF78:AF81"/>
    <mergeCell ref="AG78:AG81"/>
    <mergeCell ref="AH78:AH81"/>
    <mergeCell ref="AI72:AI75"/>
    <mergeCell ref="AJ72:AJ75"/>
    <mergeCell ref="AG76:AG77"/>
    <mergeCell ref="AJ76:AJ77"/>
    <mergeCell ref="AE77:AF77"/>
    <mergeCell ref="AH77:AI77"/>
    <mergeCell ref="AJ66:AJ69"/>
    <mergeCell ref="AG70:AG71"/>
    <mergeCell ref="AJ70:AJ71"/>
    <mergeCell ref="AE71:AF71"/>
    <mergeCell ref="AH71:AI71"/>
    <mergeCell ref="AI66:AI69"/>
    <mergeCell ref="A72:A77"/>
    <mergeCell ref="AE72:AE75"/>
    <mergeCell ref="AF72:AF75"/>
    <mergeCell ref="AG72:AG75"/>
    <mergeCell ref="AH72:AH75"/>
    <mergeCell ref="A66:A71"/>
    <mergeCell ref="AE66:AE69"/>
    <mergeCell ref="AF66:AF69"/>
    <mergeCell ref="AG66:AG69"/>
    <mergeCell ref="AH66:AH69"/>
    <mergeCell ref="AI60:AI63"/>
    <mergeCell ref="AJ60:AJ63"/>
    <mergeCell ref="AG64:AG65"/>
    <mergeCell ref="AJ64:AJ65"/>
    <mergeCell ref="AE65:AF65"/>
    <mergeCell ref="AH65:AI65"/>
    <mergeCell ref="A30:A35"/>
    <mergeCell ref="AE30:AE33"/>
    <mergeCell ref="AF30:AF33"/>
    <mergeCell ref="AG30:AG33"/>
    <mergeCell ref="AH30:AH33"/>
    <mergeCell ref="AI30:AI33"/>
    <mergeCell ref="AE35:AF35"/>
    <mergeCell ref="AH35:AI35"/>
    <mergeCell ref="AJ36:AJ39"/>
    <mergeCell ref="AE29:AF29"/>
    <mergeCell ref="AJ54:AJ57"/>
    <mergeCell ref="AG58:AG59"/>
    <mergeCell ref="AJ58:AJ59"/>
    <mergeCell ref="AE59:AF59"/>
    <mergeCell ref="AH59:AI59"/>
    <mergeCell ref="AI54:AI57"/>
    <mergeCell ref="A60:A65"/>
    <mergeCell ref="AE60:AE63"/>
    <mergeCell ref="AF60:AF63"/>
    <mergeCell ref="AG60:AG63"/>
    <mergeCell ref="AH60:AH63"/>
    <mergeCell ref="A54:A59"/>
    <mergeCell ref="AE54:AE57"/>
    <mergeCell ref="AF54:AF57"/>
    <mergeCell ref="AG54:AG57"/>
    <mergeCell ref="AH54:AH57"/>
    <mergeCell ref="AG52:AG53"/>
    <mergeCell ref="AJ52:AJ53"/>
    <mergeCell ref="AE53:AF53"/>
    <mergeCell ref="AH53:AI53"/>
    <mergeCell ref="AH16:AJ17"/>
    <mergeCell ref="D9:E10"/>
    <mergeCell ref="B11:B12"/>
    <mergeCell ref="C11:C12"/>
    <mergeCell ref="D11:E12"/>
    <mergeCell ref="Z14:AD15"/>
    <mergeCell ref="A48:A53"/>
    <mergeCell ref="AE48:AE51"/>
    <mergeCell ref="AF48:AF51"/>
    <mergeCell ref="AG48:AG51"/>
    <mergeCell ref="AH48:AH51"/>
    <mergeCell ref="AG40:AG41"/>
    <mergeCell ref="AJ40:AJ41"/>
    <mergeCell ref="AE41:AF41"/>
    <mergeCell ref="AH41:AI41"/>
    <mergeCell ref="AJ30:AJ33"/>
    <mergeCell ref="AG34:AG35"/>
    <mergeCell ref="AJ34:AJ35"/>
    <mergeCell ref="A18:A23"/>
    <mergeCell ref="AE18:AE21"/>
    <mergeCell ref="AF18:AF21"/>
    <mergeCell ref="AG18:AG21"/>
    <mergeCell ref="AH18:AH21"/>
    <mergeCell ref="AI18:AI21"/>
    <mergeCell ref="AJ18:AJ21"/>
    <mergeCell ref="AG22:AG23"/>
    <mergeCell ref="AJ24:AJ27"/>
    <mergeCell ref="AG28:AG29"/>
    <mergeCell ref="AJ28:AJ29"/>
    <mergeCell ref="AJ42:AJ45"/>
    <mergeCell ref="AG46:AG47"/>
    <mergeCell ref="AJ46:AJ47"/>
    <mergeCell ref="AM22:AM23"/>
    <mergeCell ref="AP22:AP23"/>
    <mergeCell ref="AK23:AL23"/>
    <mergeCell ref="AN23:AO23"/>
    <mergeCell ref="AK24:AK27"/>
    <mergeCell ref="AL24:AL27"/>
    <mergeCell ref="AM24:AM27"/>
    <mergeCell ref="AN24:AN27"/>
    <mergeCell ref="AO24:AO27"/>
    <mergeCell ref="AP24:AP27"/>
    <mergeCell ref="AI48:AI51"/>
    <mergeCell ref="A36:A41"/>
    <mergeCell ref="AE36:AE39"/>
    <mergeCell ref="AF36:AF39"/>
    <mergeCell ref="AG36:AG39"/>
    <mergeCell ref="AH36:AH39"/>
    <mergeCell ref="AI36:AI39"/>
    <mergeCell ref="AJ48:AJ51"/>
    <mergeCell ref="A24:A29"/>
    <mergeCell ref="AE24:AE27"/>
    <mergeCell ref="AF24:AF27"/>
    <mergeCell ref="AG24:AG27"/>
    <mergeCell ref="AH24:AH27"/>
    <mergeCell ref="AI24:AI27"/>
    <mergeCell ref="AE47:AF47"/>
    <mergeCell ref="AH47:AI47"/>
    <mergeCell ref="AI42:AI45"/>
    <mergeCell ref="A42:A47"/>
    <mergeCell ref="AE42:AE45"/>
    <mergeCell ref="AF42:AF45"/>
    <mergeCell ref="AG42:AG45"/>
    <mergeCell ref="AH42:AH45"/>
    <mergeCell ref="BM17:BN17"/>
    <mergeCell ref="A16:B17"/>
    <mergeCell ref="C16:I16"/>
    <mergeCell ref="J16:P16"/>
    <mergeCell ref="Q16:W16"/>
    <mergeCell ref="X16:AD16"/>
    <mergeCell ref="AE16:AG17"/>
    <mergeCell ref="B7:N7"/>
    <mergeCell ref="B8:E8"/>
    <mergeCell ref="F8:N8"/>
    <mergeCell ref="AP2:AT3"/>
    <mergeCell ref="AE2:AJ3"/>
    <mergeCell ref="BC9:BE10"/>
    <mergeCell ref="BF9:BH10"/>
    <mergeCell ref="BC11:BE12"/>
    <mergeCell ref="BF11:BH12"/>
    <mergeCell ref="AH29:AI29"/>
    <mergeCell ref="AJ22:AJ23"/>
    <mergeCell ref="AE23:AF23"/>
    <mergeCell ref="AH23:AI23"/>
    <mergeCell ref="AK18:AK21"/>
    <mergeCell ref="AL18:AL21"/>
    <mergeCell ref="AM18:AM21"/>
    <mergeCell ref="AN18:AN21"/>
    <mergeCell ref="AQ18:AQ21"/>
    <mergeCell ref="AR18:AR21"/>
    <mergeCell ref="AS18:AS21"/>
    <mergeCell ref="AT18:AT21"/>
    <mergeCell ref="AU18:AU21"/>
    <mergeCell ref="AV18:AV21"/>
    <mergeCell ref="AW18:AW21"/>
    <mergeCell ref="AX18:AX21"/>
  </mergeCells>
  <phoneticPr fontId="1"/>
  <conditionalFormatting sqref="C20:AD20">
    <cfRule type="expression" dxfId="48" priority="729">
      <formula>IF(COUNTIF(C21,"*日*"),TRUE,FALSE)</formula>
    </cfRule>
  </conditionalFormatting>
  <conditionalFormatting sqref="C26:AD26">
    <cfRule type="expression" priority="3165">
      <formula>IF($C$21&lt;&gt;""+$D$20,)</formula>
    </cfRule>
  </conditionalFormatting>
  <conditionalFormatting sqref="C26:AD26">
    <cfRule type="expression" dxfId="47" priority="728">
      <formula>IF(COUNTIF(C27,"*日*"),TRUE,FALSE)</formula>
    </cfRule>
  </conditionalFormatting>
  <conditionalFormatting sqref="C32:AD32">
    <cfRule type="expression" priority="3170">
      <formula>IF($C$21&lt;&gt;""+$D$20,)</formula>
    </cfRule>
  </conditionalFormatting>
  <conditionalFormatting sqref="C32:AD32">
    <cfRule type="expression" dxfId="46" priority="727">
      <formula>IF(COUNTIF(C33,"*日*"),TRUE,FALSE)</formula>
    </cfRule>
  </conditionalFormatting>
  <conditionalFormatting sqref="C38:AD38">
    <cfRule type="expression" priority="3169">
      <formula>IF($C$21&lt;&gt;""+$D$20,)</formula>
    </cfRule>
  </conditionalFormatting>
  <conditionalFormatting sqref="C38:AD38">
    <cfRule type="expression" dxfId="45" priority="724">
      <formula>IF(COUNTIF(C39,"*日*"),TRUE,FALSE)</formula>
    </cfRule>
  </conditionalFormatting>
  <conditionalFormatting sqref="C44:AD44">
    <cfRule type="expression" priority="3166">
      <formula>IF($C$21&lt;&gt;""+$D$20,)</formula>
    </cfRule>
  </conditionalFormatting>
  <conditionalFormatting sqref="C44:AD44">
    <cfRule type="expression" dxfId="44" priority="723">
      <formula>IF(COUNTIF(C45,"*日*"),TRUE,FALSE)</formula>
    </cfRule>
  </conditionalFormatting>
  <conditionalFormatting sqref="C50:AD50">
    <cfRule type="expression" priority="731">
      <formula>IF($C$21&lt;&gt;""+$D$20,)</formula>
    </cfRule>
  </conditionalFormatting>
  <conditionalFormatting sqref="C50:AD50">
    <cfRule type="expression" dxfId="43" priority="720">
      <formula>IF(COUNTIF(C51,"*日*"),TRUE,FALSE)</formula>
    </cfRule>
  </conditionalFormatting>
  <conditionalFormatting sqref="C56:AD56">
    <cfRule type="expression" priority="730">
      <formula>IF($C$21&lt;&gt;""+$D$20,)</formula>
    </cfRule>
  </conditionalFormatting>
  <conditionalFormatting sqref="C56:AD56">
    <cfRule type="expression" dxfId="42" priority="719">
      <formula>IF(COUNTIF(C57,"*日*"),TRUE,FALSE)</formula>
    </cfRule>
  </conditionalFormatting>
  <conditionalFormatting sqref="C62:AD62">
    <cfRule type="expression" dxfId="41" priority="716">
      <formula>IF(COUNTIF(C63,"*日*"),TRUE,FALSE)</formula>
    </cfRule>
  </conditionalFormatting>
  <conditionalFormatting sqref="C68:AD68">
    <cfRule type="expression" dxfId="40" priority="715">
      <formula>IF(COUNTIF(C69,"*日*"),TRUE,FALSE)</formula>
    </cfRule>
  </conditionalFormatting>
  <conditionalFormatting sqref="C74:AD74">
    <cfRule type="expression" dxfId="39" priority="712">
      <formula>IF(COUNTIF(C75,"*日*"),TRUE,FALSE)</formula>
    </cfRule>
  </conditionalFormatting>
  <conditionalFormatting sqref="C80:AD80">
    <cfRule type="expression" dxfId="38" priority="711">
      <formula>IF(COUNTIF(C81,"*日*"),TRUE,FALSE)</formula>
    </cfRule>
  </conditionalFormatting>
  <conditionalFormatting sqref="C86:AD86">
    <cfRule type="expression" dxfId="37" priority="708">
      <formula>IF(COUNTIF(C87,"*日*"),TRUE,FALSE)</formula>
    </cfRule>
  </conditionalFormatting>
  <conditionalFormatting sqref="C92:AD92">
    <cfRule type="expression" dxfId="36" priority="707">
      <formula>IF(COUNTIF(C93,"*日*"),TRUE,FALSE)</formula>
    </cfRule>
  </conditionalFormatting>
  <conditionalFormatting sqref="C98:AD98">
    <cfRule type="expression" dxfId="35" priority="706">
      <formula>IF(COUNTIF(C99,"*日*"),TRUE,FALSE)</formula>
    </cfRule>
  </conditionalFormatting>
  <conditionalFormatting sqref="C104:AD104">
    <cfRule type="expression" dxfId="34" priority="703">
      <formula>IF(COUNTIF(C105,"*日*"),TRUE,FALSE)</formula>
    </cfRule>
  </conditionalFormatting>
  <conditionalFormatting sqref="C110:AD110">
    <cfRule type="expression" dxfId="33" priority="700">
      <formula>IF(COUNTIF(C111,"*日*"),TRUE,FALSE)</formula>
    </cfRule>
  </conditionalFormatting>
  <conditionalFormatting sqref="C116:AD116">
    <cfRule type="expression" dxfId="32" priority="697">
      <formula>IF(COUNTIF(C117,"*日*"),TRUE,FALSE)</formula>
    </cfRule>
  </conditionalFormatting>
  <conditionalFormatting sqref="C122:AD122">
    <cfRule type="expression" dxfId="31" priority="694">
      <formula>IF(COUNTIF(C123,"*日*"),TRUE,FALSE)</formula>
    </cfRule>
  </conditionalFormatting>
  <conditionalFormatting sqref="C128:AD128">
    <cfRule type="expression" dxfId="30" priority="691">
      <formula>IF(COUNTIF(C129,"*日*"),TRUE,FALSE)</formula>
    </cfRule>
  </conditionalFormatting>
  <conditionalFormatting sqref="C134:AD134">
    <cfRule type="expression" dxfId="29" priority="690">
      <formula>IF(COUNTIF(C135,"*日*"),TRUE,FALSE)</formula>
    </cfRule>
  </conditionalFormatting>
  <conditionalFormatting sqref="C16:AD137">
    <cfRule type="cellIs" dxfId="28" priority="674" operator="equal">
      <formula>"休日"</formula>
    </cfRule>
    <cfRule type="cellIs" dxfId="27" priority="677" operator="equal">
      <formula>"夏休"</formula>
    </cfRule>
    <cfRule type="cellIs" dxfId="26" priority="678" operator="equal">
      <formula>"正月"</formula>
    </cfRule>
    <cfRule type="cellIs" dxfId="25" priority="681" operator="equal">
      <formula>"中止"</formula>
    </cfRule>
  </conditionalFormatting>
  <conditionalFormatting sqref="BC9:BE12">
    <cfRule type="expression" dxfId="24" priority="1">
      <formula>$BC$23=0</formula>
    </cfRule>
  </conditionalFormatting>
  <conditionalFormatting sqref="BF9:BH12">
    <cfRule type="expression" dxfId="23" priority="10">
      <formula>$BF$23=0</formula>
    </cfRule>
  </conditionalFormatting>
  <conditionalFormatting sqref="BC11:BE12">
    <cfRule type="expression" dxfId="22" priority="556">
      <formula>AND($BE$22="対象外",COUNTIF(BE24:BE137,"クリア")&lt;1)</formula>
    </cfRule>
  </conditionalFormatting>
  <conditionalFormatting sqref="BF11:BH12">
    <cfRule type="expression" dxfId="21" priority="627">
      <formula>AND($BH$22="対象外",COUNTIF(BH24:BH139,"達成")&lt;1)</formula>
    </cfRule>
  </conditionalFormatting>
  <conditionalFormatting sqref="AE9:BH137">
    <cfRule type="cellIs" dxfId="20" priority="672" operator="equal">
      <formula>"未達成"</formula>
    </cfRule>
  </conditionalFormatting>
  <conditionalFormatting sqref="BF9:BH11">
    <cfRule type="cellIs" dxfId="19" priority="654" operator="equal">
      <formula>"達成"</formula>
    </cfRule>
  </conditionalFormatting>
  <conditionalFormatting sqref="C16:AD137 BM14">
    <cfRule type="cellIs" dxfId="18" priority="684" operator="equal">
      <formula>"土"</formula>
    </cfRule>
    <cfRule type="cellIs" dxfId="17" priority="687" operator="equal">
      <formula>"日"</formula>
    </cfRule>
  </conditionalFormatting>
  <conditionalFormatting sqref="AE16:BH137">
    <cfRule type="cellIs" dxfId="16" priority="673" operator="equal">
      <formula>"休暇不足"</formula>
    </cfRule>
  </conditionalFormatting>
  <dataValidations count="2">
    <dataValidation type="list" allowBlank="1" showInputMessage="1" showErrorMessage="1" sqref="C131:AD131 C35:AD35 C137:AD137 C41:AD41 C47:AD47 C53:AD53 C59:AD59 C65:AD65 C71:AD71 C77:AD77 C29:AD29 C83:AD83 C89:AD89 C95:AD95 C101:AD101 C107:AD107 C113:AD113 C119:AD119 C125:AD125 C22:AD23" xr:uid="{00000000-0002-0000-0200-000000000000}">
      <formula1>$D$147:$D$152</formula1>
    </dataValidation>
    <dataValidation type="list" allowBlank="1" showInputMessage="1" showErrorMessage="1" sqref="C130:AD130 C34:AD34 C76:AD76 C40:AD40 C46:AD46 C52:AD52 C58:AD58 C64:AD64 C70:AD70 C28:AD28 C136:AD136 C82:AD82 C88:AD88 C94:AD94 C100:AD100 C106:AD106 C112:AD112 C118:AD118 C124:AD124" xr:uid="{00000000-0002-0000-0200-000001000000}">
      <formula1>$C$147:$C$152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landscape" r:id="rId1"/>
  <rowBreaks count="5" manualBreakCount="5">
    <brk id="41" max="59" man="1"/>
    <brk id="65" max="59" man="1"/>
    <brk id="89" max="59" man="1"/>
    <brk id="113" max="59" man="1"/>
    <brk id="1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5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5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5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5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5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5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5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5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5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5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5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5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5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5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5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5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5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5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5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5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5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5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5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5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5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5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5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5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5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5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5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5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5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5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5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5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5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5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5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5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5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5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5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5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5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5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5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5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5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5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5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5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5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5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5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5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5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5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5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5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5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5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5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5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5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5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5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5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5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5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5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5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5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5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5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5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5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5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5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5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5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5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5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5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5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5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5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5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5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5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5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5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5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5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5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5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5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5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5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5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5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5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5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5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5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5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5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5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5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5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5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5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5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5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5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5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5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5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5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5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5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5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5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5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5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5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5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5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5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5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5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5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5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5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5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5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5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5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5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5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5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5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5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5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5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5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5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5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5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5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5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5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5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5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5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5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5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5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5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5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5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5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5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5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5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5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5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5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5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5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5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5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5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5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5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5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5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5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5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5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5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5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5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5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5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5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5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5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5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5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5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5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5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5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5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5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5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5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5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5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5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5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5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5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5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5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5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5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5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5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5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5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5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5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5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5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5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5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5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5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5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5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5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5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5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5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5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5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5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5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5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5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5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5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5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5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5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5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5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5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5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5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5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5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5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5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5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5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5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5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5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5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5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5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5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5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5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5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5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5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5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5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5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5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5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5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5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5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5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5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5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5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5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5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5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5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5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5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5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5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5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5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5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5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5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5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5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5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5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5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5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5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5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5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5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5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5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5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5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5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5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5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5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5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5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5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5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5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5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5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5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5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5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5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5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5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5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5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5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5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5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5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5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5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5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5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5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5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5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5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5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5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5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5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5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5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5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5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5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5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5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5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5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5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5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5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5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5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5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5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5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5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5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5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5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5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5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5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5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5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5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5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5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5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5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5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5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5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5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5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5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5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5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5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5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5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5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5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5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5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5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5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5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5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5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5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5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5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5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5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5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5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5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5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5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5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5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5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5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5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5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5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5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5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5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5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5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5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5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5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5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5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5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5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5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5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5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5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5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5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5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5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5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5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5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5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5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5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5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5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5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5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5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5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5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5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5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5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5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5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5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5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5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5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5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5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5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5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5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5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5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5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5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5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5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5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5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5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5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5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5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5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5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5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5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5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5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5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5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5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5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5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5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5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5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5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5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5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5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5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5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5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5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5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5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5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5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5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5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5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5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5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5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5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5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5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5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5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5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5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5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5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5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5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5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5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5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5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5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5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5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5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5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5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5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5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5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5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5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5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5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5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5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5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5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5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5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5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5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5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5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5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5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5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5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5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5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5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5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5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5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5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5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5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5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5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5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5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5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5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5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5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5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5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5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5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5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5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5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5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5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5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5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5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5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5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5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5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5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5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5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5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5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5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5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5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5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5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5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5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5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5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5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5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5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5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5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5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5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5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5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5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5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5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5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5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5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5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5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5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5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5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5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5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5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5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5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5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5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5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5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5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5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5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5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5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5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5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5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5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5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5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5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5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5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5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5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5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5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5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5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5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5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5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5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5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5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5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5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5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5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5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5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5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5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5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5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5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5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5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5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5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5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5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5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5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5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5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5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5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5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5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5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5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5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5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5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5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5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5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5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5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5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5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5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5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5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5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5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5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5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5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5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5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5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5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5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5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5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5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5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5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5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5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5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5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5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5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5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5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5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5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5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5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5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5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5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5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5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5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5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5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5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5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5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5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5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5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5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5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5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5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5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5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5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5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5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5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5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5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5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5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5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5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5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5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5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5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5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5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5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5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5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5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5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5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5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5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5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5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5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5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5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5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5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5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5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5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5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5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5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5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5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5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5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5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5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5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5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5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5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5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5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5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5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5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5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5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5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5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5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5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5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5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5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5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5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5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5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5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5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5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5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5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5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5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5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5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5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5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5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5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5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5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5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5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5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5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5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5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5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5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5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5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5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5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5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5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5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5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5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5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5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5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5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5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5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5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5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5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5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5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5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5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5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5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5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5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5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5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5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5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5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5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5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5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5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5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5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5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5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5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5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5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5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5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5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5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5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5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5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5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5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5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5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5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5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5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5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5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5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5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5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5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5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5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5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5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5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5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5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5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5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5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5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5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5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5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5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5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5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5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5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5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5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5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5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5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5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5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5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5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5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5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5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5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5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5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5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5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5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5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5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5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5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5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5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5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5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5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5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5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5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5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5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5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5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5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5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5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5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5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5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5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5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5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5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5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5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5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5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5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5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5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5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5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5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5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5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5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5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5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5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5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5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5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5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5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5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5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5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5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5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5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5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5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5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5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5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5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5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5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5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5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5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5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5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5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5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5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5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5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5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5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5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5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5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5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5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5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5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5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5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5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5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5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5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5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5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5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5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5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5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5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5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5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5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5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5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5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5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5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5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5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5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5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5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5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5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5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5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5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5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5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5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5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5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5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5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5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5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5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5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5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5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5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5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5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5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5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5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5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5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5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5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5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5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5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5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5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5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5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5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5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5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5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5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5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5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5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5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5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5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5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5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5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5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5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5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5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5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5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5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5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5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5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5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5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5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5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5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5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5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5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5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5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5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5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5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5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5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5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5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5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5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5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5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5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5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5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5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5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5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5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5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5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5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5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5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5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5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5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5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5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5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5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5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5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5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5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5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5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5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5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5">
      <c r="F1127"/>
      <c r="G1127"/>
    </row>
    <row r="1128" spans="1:7" x14ac:dyDescent="0.45">
      <c r="F1128"/>
      <c r="G1128"/>
    </row>
    <row r="1129" spans="1:7" x14ac:dyDescent="0.45">
      <c r="F1129"/>
      <c r="G1129"/>
    </row>
    <row r="1130" spans="1:7" x14ac:dyDescent="0.45">
      <c r="F1130"/>
      <c r="G1130"/>
    </row>
    <row r="1131" spans="1:7" x14ac:dyDescent="0.45">
      <c r="F1131"/>
      <c r="G1131"/>
    </row>
    <row r="1132" spans="1:7" x14ac:dyDescent="0.45">
      <c r="F1132"/>
      <c r="G1132"/>
    </row>
    <row r="1133" spans="1:7" x14ac:dyDescent="0.45">
      <c r="F1133"/>
      <c r="G1133"/>
    </row>
    <row r="1134" spans="1:7" x14ac:dyDescent="0.45">
      <c r="F1134"/>
      <c r="G1134"/>
    </row>
    <row r="1135" spans="1:7" x14ac:dyDescent="0.45">
      <c r="F1135"/>
      <c r="G1135"/>
    </row>
    <row r="1136" spans="1:7" x14ac:dyDescent="0.45">
      <c r="F1136"/>
      <c r="G1136"/>
    </row>
    <row r="1137" spans="6:7" x14ac:dyDescent="0.45">
      <c r="F1137"/>
      <c r="G1137"/>
    </row>
    <row r="1138" spans="6:7" x14ac:dyDescent="0.45">
      <c r="F1138"/>
      <c r="G1138"/>
    </row>
    <row r="1139" spans="6:7" x14ac:dyDescent="0.45">
      <c r="F1139"/>
      <c r="G1139"/>
    </row>
    <row r="1140" spans="6:7" x14ac:dyDescent="0.45">
      <c r="F1140"/>
      <c r="G1140"/>
    </row>
    <row r="1141" spans="6:7" x14ac:dyDescent="0.45">
      <c r="F1141"/>
      <c r="G1141"/>
    </row>
    <row r="1142" spans="6:7" x14ac:dyDescent="0.45">
      <c r="F1142"/>
      <c r="G1142"/>
    </row>
    <row r="1143" spans="6:7" x14ac:dyDescent="0.45">
      <c r="F1143"/>
      <c r="G1143"/>
    </row>
    <row r="1144" spans="6:7" x14ac:dyDescent="0.45">
      <c r="F1144"/>
      <c r="G1144"/>
    </row>
    <row r="1145" spans="6:7" x14ac:dyDescent="0.45">
      <c r="F1145"/>
      <c r="G1145"/>
    </row>
    <row r="1146" spans="6:7" x14ac:dyDescent="0.45">
      <c r="F1146"/>
      <c r="G1146"/>
    </row>
    <row r="1147" spans="6:7" x14ac:dyDescent="0.45">
      <c r="F1147"/>
      <c r="G1147"/>
    </row>
    <row r="1148" spans="6:7" x14ac:dyDescent="0.45">
      <c r="F1148"/>
      <c r="G1148"/>
    </row>
    <row r="1149" spans="6:7" x14ac:dyDescent="0.45">
      <c r="F1149"/>
      <c r="G1149"/>
    </row>
    <row r="1150" spans="6:7" x14ac:dyDescent="0.45">
      <c r="F1150"/>
      <c r="G1150"/>
    </row>
    <row r="1151" spans="6:7" x14ac:dyDescent="0.45">
      <c r="F1151"/>
      <c r="G1151"/>
    </row>
    <row r="1152" spans="6:7" x14ac:dyDescent="0.45">
      <c r="F1152"/>
      <c r="G1152"/>
    </row>
    <row r="1153" spans="6:7" x14ac:dyDescent="0.45">
      <c r="F1153"/>
      <c r="G1153"/>
    </row>
    <row r="1154" spans="6:7" x14ac:dyDescent="0.45">
      <c r="F1154"/>
      <c r="G1154"/>
    </row>
    <row r="1155" spans="6:7" x14ac:dyDescent="0.45">
      <c r="F1155"/>
      <c r="G1155"/>
    </row>
    <row r="1156" spans="6:7" x14ac:dyDescent="0.45">
      <c r="F1156"/>
      <c r="G1156"/>
    </row>
    <row r="1157" spans="6:7" x14ac:dyDescent="0.45">
      <c r="F1157"/>
      <c r="G1157"/>
    </row>
    <row r="1158" spans="6:7" x14ac:dyDescent="0.45">
      <c r="F1158"/>
      <c r="G1158"/>
    </row>
    <row r="1159" spans="6:7" x14ac:dyDescent="0.45">
      <c r="F1159"/>
      <c r="G1159"/>
    </row>
    <row r="1160" spans="6:7" x14ac:dyDescent="0.45">
      <c r="F1160"/>
      <c r="G1160"/>
    </row>
    <row r="1161" spans="6:7" x14ac:dyDescent="0.45">
      <c r="F1161"/>
      <c r="G1161"/>
    </row>
    <row r="1162" spans="6:7" x14ac:dyDescent="0.45">
      <c r="F1162"/>
      <c r="G1162"/>
    </row>
    <row r="1163" spans="6:7" x14ac:dyDescent="0.45">
      <c r="F1163"/>
      <c r="G1163"/>
    </row>
    <row r="1164" spans="6:7" x14ac:dyDescent="0.45">
      <c r="F1164"/>
      <c r="G1164"/>
    </row>
    <row r="1165" spans="6:7" x14ac:dyDescent="0.45">
      <c r="F1165"/>
      <c r="G1165"/>
    </row>
    <row r="1166" spans="6:7" x14ac:dyDescent="0.45">
      <c r="F1166"/>
      <c r="G1166"/>
    </row>
    <row r="1167" spans="6:7" x14ac:dyDescent="0.45">
      <c r="F1167"/>
      <c r="G1167"/>
    </row>
    <row r="1168" spans="6:7" x14ac:dyDescent="0.45">
      <c r="F1168"/>
      <c r="G1168"/>
    </row>
    <row r="1169" spans="6:7" x14ac:dyDescent="0.45">
      <c r="F1169"/>
      <c r="G1169"/>
    </row>
    <row r="1170" spans="6:7" x14ac:dyDescent="0.45">
      <c r="F1170"/>
      <c r="G1170"/>
    </row>
    <row r="1171" spans="6:7" x14ac:dyDescent="0.45">
      <c r="F1171"/>
      <c r="G1171"/>
    </row>
    <row r="1172" spans="6:7" x14ac:dyDescent="0.45">
      <c r="F1172"/>
      <c r="G1172"/>
    </row>
    <row r="1173" spans="6:7" x14ac:dyDescent="0.45">
      <c r="F1173"/>
      <c r="G1173"/>
    </row>
    <row r="1174" spans="6:7" x14ac:dyDescent="0.45">
      <c r="F1174"/>
      <c r="G1174"/>
    </row>
    <row r="1175" spans="6:7" x14ac:dyDescent="0.45">
      <c r="F1175"/>
      <c r="G1175"/>
    </row>
    <row r="1176" spans="6:7" x14ac:dyDescent="0.45">
      <c r="F1176"/>
      <c r="G1176"/>
    </row>
    <row r="1177" spans="6:7" x14ac:dyDescent="0.45">
      <c r="F1177"/>
      <c r="G1177"/>
    </row>
    <row r="1178" spans="6:7" x14ac:dyDescent="0.45">
      <c r="F1178"/>
      <c r="G1178"/>
    </row>
    <row r="1179" spans="6:7" x14ac:dyDescent="0.45">
      <c r="F1179"/>
      <c r="G1179"/>
    </row>
    <row r="1180" spans="6:7" x14ac:dyDescent="0.45">
      <c r="F1180"/>
      <c r="G1180"/>
    </row>
    <row r="1181" spans="6:7" x14ac:dyDescent="0.45">
      <c r="F1181"/>
      <c r="G1181"/>
    </row>
    <row r="1182" spans="6:7" x14ac:dyDescent="0.45">
      <c r="F1182"/>
      <c r="G1182"/>
    </row>
    <row r="1183" spans="6:7" x14ac:dyDescent="0.45">
      <c r="F1183"/>
      <c r="G1183"/>
    </row>
    <row r="1184" spans="6:7" x14ac:dyDescent="0.45">
      <c r="F1184"/>
      <c r="G1184"/>
    </row>
    <row r="1185" spans="6:7" x14ac:dyDescent="0.45">
      <c r="F1185"/>
      <c r="G1185"/>
    </row>
    <row r="1186" spans="6:7" x14ac:dyDescent="0.45">
      <c r="F1186"/>
      <c r="G1186"/>
    </row>
    <row r="1187" spans="6:7" x14ac:dyDescent="0.45">
      <c r="F1187"/>
      <c r="G1187"/>
    </row>
    <row r="1188" spans="6:7" x14ac:dyDescent="0.45">
      <c r="F1188"/>
      <c r="G1188"/>
    </row>
    <row r="1189" spans="6:7" x14ac:dyDescent="0.45">
      <c r="F1189"/>
      <c r="G1189"/>
    </row>
    <row r="1190" spans="6:7" x14ac:dyDescent="0.45">
      <c r="F1190"/>
      <c r="G1190"/>
    </row>
    <row r="1191" spans="6:7" x14ac:dyDescent="0.45">
      <c r="F1191"/>
      <c r="G1191"/>
    </row>
    <row r="1192" spans="6:7" x14ac:dyDescent="0.45">
      <c r="F1192"/>
      <c r="G1192"/>
    </row>
    <row r="1193" spans="6:7" x14ac:dyDescent="0.45">
      <c r="F1193"/>
      <c r="G1193"/>
    </row>
    <row r="1194" spans="6:7" x14ac:dyDescent="0.45">
      <c r="F1194"/>
      <c r="G1194"/>
    </row>
    <row r="1195" spans="6:7" x14ac:dyDescent="0.45">
      <c r="F1195"/>
      <c r="G1195"/>
    </row>
    <row r="1196" spans="6:7" x14ac:dyDescent="0.45">
      <c r="F1196"/>
      <c r="G1196"/>
    </row>
    <row r="1197" spans="6:7" x14ac:dyDescent="0.45">
      <c r="F1197"/>
      <c r="G1197"/>
    </row>
    <row r="1198" spans="6:7" x14ac:dyDescent="0.45">
      <c r="F1198"/>
      <c r="G1198"/>
    </row>
    <row r="1199" spans="6:7" x14ac:dyDescent="0.45">
      <c r="F1199"/>
      <c r="G1199"/>
    </row>
    <row r="1200" spans="6:7" x14ac:dyDescent="0.45">
      <c r="F1200"/>
      <c r="G1200"/>
    </row>
    <row r="1201" spans="6:7" x14ac:dyDescent="0.45">
      <c r="F1201"/>
      <c r="G1201"/>
    </row>
    <row r="1202" spans="6:7" x14ac:dyDescent="0.45">
      <c r="F1202"/>
      <c r="G1202"/>
    </row>
    <row r="1203" spans="6:7" x14ac:dyDescent="0.45">
      <c r="F1203"/>
      <c r="G1203"/>
    </row>
    <row r="1204" spans="6:7" x14ac:dyDescent="0.45">
      <c r="F1204"/>
      <c r="G1204"/>
    </row>
    <row r="1205" spans="6:7" x14ac:dyDescent="0.45">
      <c r="F1205"/>
      <c r="G1205"/>
    </row>
    <row r="1206" spans="6:7" x14ac:dyDescent="0.45">
      <c r="F1206"/>
      <c r="G1206"/>
    </row>
    <row r="1207" spans="6:7" x14ac:dyDescent="0.45">
      <c r="F1207"/>
      <c r="G1207"/>
    </row>
    <row r="1208" spans="6:7" x14ac:dyDescent="0.45">
      <c r="F1208"/>
      <c r="G1208"/>
    </row>
    <row r="1209" spans="6:7" x14ac:dyDescent="0.45">
      <c r="F1209"/>
      <c r="G1209"/>
    </row>
    <row r="1210" spans="6:7" x14ac:dyDescent="0.45">
      <c r="F1210"/>
      <c r="G1210"/>
    </row>
    <row r="1211" spans="6:7" x14ac:dyDescent="0.45">
      <c r="F1211"/>
      <c r="G1211"/>
    </row>
    <row r="1212" spans="6:7" x14ac:dyDescent="0.45">
      <c r="F1212"/>
      <c r="G1212"/>
    </row>
    <row r="1213" spans="6:7" x14ac:dyDescent="0.45">
      <c r="F1213"/>
      <c r="G1213"/>
    </row>
    <row r="1214" spans="6:7" x14ac:dyDescent="0.45">
      <c r="F1214"/>
      <c r="G1214"/>
    </row>
    <row r="1215" spans="6:7" x14ac:dyDescent="0.45">
      <c r="F1215"/>
      <c r="G1215"/>
    </row>
    <row r="1216" spans="6:7" x14ac:dyDescent="0.45">
      <c r="F1216"/>
      <c r="G1216"/>
    </row>
    <row r="1217" spans="6:7" x14ac:dyDescent="0.45">
      <c r="F1217"/>
      <c r="G1217"/>
    </row>
    <row r="1218" spans="6:7" x14ac:dyDescent="0.45">
      <c r="F1218"/>
      <c r="G1218"/>
    </row>
    <row r="1219" spans="6:7" x14ac:dyDescent="0.45">
      <c r="F1219"/>
      <c r="G1219"/>
    </row>
    <row r="1220" spans="6:7" x14ac:dyDescent="0.45">
      <c r="F1220"/>
      <c r="G1220"/>
    </row>
    <row r="1221" spans="6:7" x14ac:dyDescent="0.45">
      <c r="F1221"/>
      <c r="G1221"/>
    </row>
    <row r="1222" spans="6:7" x14ac:dyDescent="0.45">
      <c r="F1222"/>
      <c r="G1222"/>
    </row>
    <row r="1223" spans="6:7" x14ac:dyDescent="0.45">
      <c r="F1223"/>
      <c r="G1223"/>
    </row>
    <row r="1224" spans="6:7" x14ac:dyDescent="0.45">
      <c r="F1224"/>
      <c r="G1224"/>
    </row>
    <row r="1225" spans="6:7" x14ac:dyDescent="0.45">
      <c r="F1225"/>
      <c r="G1225"/>
    </row>
    <row r="1226" spans="6:7" x14ac:dyDescent="0.45">
      <c r="F1226"/>
      <c r="G1226"/>
    </row>
    <row r="1227" spans="6:7" x14ac:dyDescent="0.45">
      <c r="F1227"/>
      <c r="G1227"/>
    </row>
    <row r="1228" spans="6:7" x14ac:dyDescent="0.45">
      <c r="F1228"/>
      <c r="G1228"/>
    </row>
    <row r="1229" spans="6:7" x14ac:dyDescent="0.45">
      <c r="F1229"/>
      <c r="G1229"/>
    </row>
    <row r="1230" spans="6:7" x14ac:dyDescent="0.45">
      <c r="F1230"/>
      <c r="G1230"/>
    </row>
    <row r="1231" spans="6:7" x14ac:dyDescent="0.45">
      <c r="F1231"/>
      <c r="G1231"/>
    </row>
    <row r="1232" spans="6:7" x14ac:dyDescent="0.45">
      <c r="F1232"/>
      <c r="G1232"/>
    </row>
    <row r="1233" spans="6:7" x14ac:dyDescent="0.45">
      <c r="F1233"/>
      <c r="G1233"/>
    </row>
    <row r="1234" spans="6:7" x14ac:dyDescent="0.45">
      <c r="F1234"/>
      <c r="G1234"/>
    </row>
    <row r="1235" spans="6:7" x14ac:dyDescent="0.45">
      <c r="F1235"/>
      <c r="G1235"/>
    </row>
    <row r="1236" spans="6:7" x14ac:dyDescent="0.45">
      <c r="F1236"/>
      <c r="G1236"/>
    </row>
    <row r="1237" spans="6:7" x14ac:dyDescent="0.45">
      <c r="F1237"/>
      <c r="G1237"/>
    </row>
    <row r="1238" spans="6:7" x14ac:dyDescent="0.45">
      <c r="F1238"/>
      <c r="G1238"/>
    </row>
    <row r="1239" spans="6:7" x14ac:dyDescent="0.45">
      <c r="F1239"/>
      <c r="G1239"/>
    </row>
    <row r="1240" spans="6:7" x14ac:dyDescent="0.45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17</v>
      </c>
      <c r="B1" s="4" t="s">
        <v>18</v>
      </c>
      <c r="C1" s="5" t="s">
        <v>19</v>
      </c>
    </row>
    <row r="2" spans="1:4" ht="19.8" thickTop="1" x14ac:dyDescent="0.45">
      <c r="A2" s="15">
        <v>44562</v>
      </c>
      <c r="B2" s="12">
        <f>A2</f>
        <v>44562</v>
      </c>
      <c r="C2" s="13" t="s">
        <v>20</v>
      </c>
      <c r="D2" s="19" t="s">
        <v>37</v>
      </c>
    </row>
    <row r="3" spans="1:4" x14ac:dyDescent="0.45">
      <c r="A3" s="16">
        <v>44571</v>
      </c>
      <c r="B3" s="7">
        <f t="shared" ref="B3:B17" si="0">A3</f>
        <v>44571</v>
      </c>
      <c r="C3" s="8" t="s">
        <v>21</v>
      </c>
    </row>
    <row r="4" spans="1:4" x14ac:dyDescent="0.45">
      <c r="A4" s="16">
        <v>44603</v>
      </c>
      <c r="B4" s="7">
        <f t="shared" si="0"/>
        <v>44603</v>
      </c>
      <c r="C4" s="8" t="s">
        <v>22</v>
      </c>
    </row>
    <row r="5" spans="1:4" x14ac:dyDescent="0.45">
      <c r="A5" s="16">
        <v>44615</v>
      </c>
      <c r="B5" s="7">
        <f t="shared" si="0"/>
        <v>44615</v>
      </c>
      <c r="C5" s="8" t="s">
        <v>23</v>
      </c>
    </row>
    <row r="6" spans="1:4" x14ac:dyDescent="0.45">
      <c r="A6" s="16">
        <v>44641</v>
      </c>
      <c r="B6" s="7">
        <f t="shared" si="0"/>
        <v>44641</v>
      </c>
      <c r="C6" s="8" t="s">
        <v>24</v>
      </c>
    </row>
    <row r="7" spans="1:4" x14ac:dyDescent="0.45">
      <c r="A7" s="16">
        <v>44680</v>
      </c>
      <c r="B7" s="7">
        <f t="shared" si="0"/>
        <v>44680</v>
      </c>
      <c r="C7" s="8" t="s">
        <v>25</v>
      </c>
    </row>
    <row r="8" spans="1:4" x14ac:dyDescent="0.45">
      <c r="A8" s="16">
        <v>44684</v>
      </c>
      <c r="B8" s="7">
        <f t="shared" si="0"/>
        <v>44684</v>
      </c>
      <c r="C8" s="8" t="s">
        <v>26</v>
      </c>
    </row>
    <row r="9" spans="1:4" x14ac:dyDescent="0.45">
      <c r="A9" s="16">
        <v>44685</v>
      </c>
      <c r="B9" s="7">
        <f t="shared" si="0"/>
        <v>44685</v>
      </c>
      <c r="C9" s="8" t="s">
        <v>27</v>
      </c>
    </row>
    <row r="10" spans="1:4" x14ac:dyDescent="0.45">
      <c r="A10" s="16">
        <v>44686</v>
      </c>
      <c r="B10" s="7">
        <f t="shared" si="0"/>
        <v>44686</v>
      </c>
      <c r="C10" s="8" t="s">
        <v>28</v>
      </c>
    </row>
    <row r="11" spans="1:4" x14ac:dyDescent="0.45">
      <c r="A11" s="16">
        <v>44760</v>
      </c>
      <c r="B11" s="7">
        <f t="shared" si="0"/>
        <v>44760</v>
      </c>
      <c r="C11" s="8" t="s">
        <v>29</v>
      </c>
    </row>
    <row r="12" spans="1:4" x14ac:dyDescent="0.45">
      <c r="A12" s="16">
        <v>44784</v>
      </c>
      <c r="B12" s="7">
        <f t="shared" si="0"/>
        <v>44784</v>
      </c>
      <c r="C12" s="8" t="s">
        <v>35</v>
      </c>
    </row>
    <row r="13" spans="1:4" x14ac:dyDescent="0.45">
      <c r="A13" s="16">
        <v>44823</v>
      </c>
      <c r="B13" s="7">
        <f t="shared" si="0"/>
        <v>44823</v>
      </c>
      <c r="C13" s="8" t="s">
        <v>31</v>
      </c>
    </row>
    <row r="14" spans="1:4" x14ac:dyDescent="0.45">
      <c r="A14" s="16">
        <v>44827</v>
      </c>
      <c r="B14" s="7">
        <f t="shared" si="0"/>
        <v>44827</v>
      </c>
      <c r="C14" s="8" t="s">
        <v>32</v>
      </c>
    </row>
    <row r="15" spans="1:4" x14ac:dyDescent="0.45">
      <c r="A15" s="16">
        <v>44844</v>
      </c>
      <c r="B15" s="7">
        <f t="shared" si="0"/>
        <v>44844</v>
      </c>
      <c r="C15" s="8" t="s">
        <v>30</v>
      </c>
    </row>
    <row r="16" spans="1:4" x14ac:dyDescent="0.45">
      <c r="A16" s="16">
        <v>44868</v>
      </c>
      <c r="B16" s="7">
        <f t="shared" si="0"/>
        <v>44868</v>
      </c>
      <c r="C16" s="8" t="s">
        <v>33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34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20</v>
      </c>
      <c r="D18" s="19" t="s">
        <v>38</v>
      </c>
    </row>
    <row r="19" spans="1:4" x14ac:dyDescent="0.45">
      <c r="A19" s="18">
        <v>44928</v>
      </c>
      <c r="B19" s="7">
        <f t="shared" si="1"/>
        <v>44928</v>
      </c>
      <c r="C19" s="14" t="s">
        <v>36</v>
      </c>
    </row>
    <row r="20" spans="1:4" x14ac:dyDescent="0.45">
      <c r="A20" s="18">
        <v>44935</v>
      </c>
      <c r="B20" s="7">
        <f t="shared" si="1"/>
        <v>44935</v>
      </c>
      <c r="C20" s="8" t="s">
        <v>21</v>
      </c>
    </row>
    <row r="21" spans="1:4" x14ac:dyDescent="0.45">
      <c r="A21" s="18">
        <v>44968</v>
      </c>
      <c r="B21" s="7">
        <f t="shared" si="1"/>
        <v>44968</v>
      </c>
      <c r="C21" s="8" t="s">
        <v>22</v>
      </c>
    </row>
    <row r="22" spans="1:4" x14ac:dyDescent="0.45">
      <c r="A22" s="18">
        <v>44980</v>
      </c>
      <c r="B22" s="7">
        <f t="shared" si="1"/>
        <v>44980</v>
      </c>
      <c r="C22" s="8" t="s">
        <v>23</v>
      </c>
    </row>
    <row r="23" spans="1:4" x14ac:dyDescent="0.45">
      <c r="A23" s="18">
        <v>45006</v>
      </c>
      <c r="B23" s="7">
        <f t="shared" si="1"/>
        <v>45006</v>
      </c>
      <c r="C23" s="8" t="s">
        <v>24</v>
      </c>
    </row>
    <row r="24" spans="1:4" x14ac:dyDescent="0.45">
      <c r="A24" s="18">
        <v>45045</v>
      </c>
      <c r="B24" s="7">
        <f t="shared" si="1"/>
        <v>45045</v>
      </c>
      <c r="C24" s="8" t="s">
        <v>25</v>
      </c>
    </row>
    <row r="25" spans="1:4" x14ac:dyDescent="0.45">
      <c r="A25" s="18">
        <v>45049</v>
      </c>
      <c r="B25" s="7">
        <f t="shared" si="1"/>
        <v>45049</v>
      </c>
      <c r="C25" s="8" t="s">
        <v>26</v>
      </c>
    </row>
    <row r="26" spans="1:4" x14ac:dyDescent="0.45">
      <c r="A26" s="18">
        <v>45050</v>
      </c>
      <c r="B26" s="7">
        <f t="shared" si="1"/>
        <v>45050</v>
      </c>
      <c r="C26" s="8" t="s">
        <v>27</v>
      </c>
    </row>
    <row r="27" spans="1:4" x14ac:dyDescent="0.45">
      <c r="A27" s="18">
        <v>45051</v>
      </c>
      <c r="B27" s="7">
        <f t="shared" si="1"/>
        <v>45051</v>
      </c>
      <c r="C27" s="8" t="s">
        <v>28</v>
      </c>
    </row>
    <row r="28" spans="1:4" x14ac:dyDescent="0.45">
      <c r="A28" s="18">
        <v>45124</v>
      </c>
      <c r="B28" s="7">
        <f t="shared" si="1"/>
        <v>45124</v>
      </c>
      <c r="C28" s="8" t="s">
        <v>29</v>
      </c>
    </row>
    <row r="29" spans="1:4" x14ac:dyDescent="0.45">
      <c r="A29" s="18">
        <v>45149</v>
      </c>
      <c r="B29" s="7">
        <f t="shared" si="1"/>
        <v>45149</v>
      </c>
      <c r="C29" s="8" t="s">
        <v>35</v>
      </c>
    </row>
    <row r="30" spans="1:4" x14ac:dyDescent="0.45">
      <c r="A30" s="18">
        <v>45187</v>
      </c>
      <c r="B30" s="7">
        <f t="shared" si="1"/>
        <v>45187</v>
      </c>
      <c r="C30" s="8" t="s">
        <v>31</v>
      </c>
    </row>
    <row r="31" spans="1:4" x14ac:dyDescent="0.45">
      <c r="A31" s="18">
        <v>45192</v>
      </c>
      <c r="B31" s="7">
        <f t="shared" si="1"/>
        <v>45192</v>
      </c>
      <c r="C31" s="8" t="s">
        <v>32</v>
      </c>
    </row>
    <row r="32" spans="1:4" x14ac:dyDescent="0.45">
      <c r="A32" s="18">
        <v>45208</v>
      </c>
      <c r="B32" s="7">
        <f t="shared" si="1"/>
        <v>45208</v>
      </c>
      <c r="C32" s="8" t="s">
        <v>30</v>
      </c>
    </row>
    <row r="33" spans="1:4" x14ac:dyDescent="0.45">
      <c r="A33" s="18">
        <v>45233</v>
      </c>
      <c r="B33" s="7">
        <f t="shared" si="1"/>
        <v>45233</v>
      </c>
      <c r="C33" s="8" t="s">
        <v>33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34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20</v>
      </c>
      <c r="D35" s="19" t="s">
        <v>46</v>
      </c>
    </row>
    <row r="36" spans="1:4" x14ac:dyDescent="0.45">
      <c r="A36" s="16">
        <v>45299</v>
      </c>
      <c r="B36" s="7">
        <f t="shared" si="2"/>
        <v>45299</v>
      </c>
      <c r="C36" s="8" t="s">
        <v>21</v>
      </c>
    </row>
    <row r="37" spans="1:4" x14ac:dyDescent="0.45">
      <c r="A37" s="16">
        <v>45333</v>
      </c>
      <c r="B37" s="7">
        <f t="shared" si="2"/>
        <v>45333</v>
      </c>
      <c r="C37" s="8" t="s">
        <v>22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36</v>
      </c>
    </row>
    <row r="39" spans="1:4" x14ac:dyDescent="0.45">
      <c r="A39" s="16">
        <v>45345</v>
      </c>
      <c r="B39" s="7">
        <f t="shared" si="2"/>
        <v>45345</v>
      </c>
      <c r="C39" s="8" t="s">
        <v>23</v>
      </c>
    </row>
    <row r="40" spans="1:4" x14ac:dyDescent="0.45">
      <c r="A40" s="16">
        <v>45371</v>
      </c>
      <c r="B40" s="7">
        <f t="shared" si="2"/>
        <v>45371</v>
      </c>
      <c r="C40" s="8" t="s">
        <v>24</v>
      </c>
    </row>
    <row r="41" spans="1:4" x14ac:dyDescent="0.45">
      <c r="A41" s="16">
        <v>45411</v>
      </c>
      <c r="B41" s="7">
        <f t="shared" si="2"/>
        <v>45411</v>
      </c>
      <c r="C41" s="8" t="s">
        <v>25</v>
      </c>
    </row>
    <row r="42" spans="1:4" x14ac:dyDescent="0.45">
      <c r="A42" s="16">
        <v>45415</v>
      </c>
      <c r="B42" s="7">
        <f t="shared" si="2"/>
        <v>45415</v>
      </c>
      <c r="C42" s="8" t="s">
        <v>26</v>
      </c>
    </row>
    <row r="43" spans="1:4" x14ac:dyDescent="0.45">
      <c r="A43" s="16">
        <v>45416</v>
      </c>
      <c r="B43" s="7">
        <f t="shared" si="2"/>
        <v>45416</v>
      </c>
      <c r="C43" s="8" t="s">
        <v>27</v>
      </c>
    </row>
    <row r="44" spans="1:4" x14ac:dyDescent="0.45">
      <c r="A44" s="16">
        <v>45417</v>
      </c>
      <c r="B44" s="7">
        <f t="shared" si="2"/>
        <v>45417</v>
      </c>
      <c r="C44" s="8" t="s">
        <v>28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36</v>
      </c>
    </row>
    <row r="46" spans="1:4" x14ac:dyDescent="0.45">
      <c r="A46" s="16">
        <v>45488</v>
      </c>
      <c r="B46" s="7">
        <f t="shared" si="2"/>
        <v>45488</v>
      </c>
      <c r="C46" s="8" t="s">
        <v>29</v>
      </c>
    </row>
    <row r="47" spans="1:4" x14ac:dyDescent="0.45">
      <c r="A47" s="16">
        <v>45515</v>
      </c>
      <c r="B47" s="7">
        <f t="shared" si="2"/>
        <v>45515</v>
      </c>
      <c r="C47" s="8" t="s">
        <v>35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36</v>
      </c>
    </row>
    <row r="49" spans="1:4" x14ac:dyDescent="0.45">
      <c r="A49" s="16">
        <v>45551</v>
      </c>
      <c r="B49" s="7">
        <f t="shared" si="2"/>
        <v>45551</v>
      </c>
      <c r="C49" s="8" t="s">
        <v>31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32</v>
      </c>
    </row>
    <row r="51" spans="1:4" x14ac:dyDescent="0.45">
      <c r="A51" s="16">
        <v>45558</v>
      </c>
      <c r="B51" s="7">
        <f t="shared" si="2"/>
        <v>45558</v>
      </c>
      <c r="C51" s="8" t="s">
        <v>36</v>
      </c>
    </row>
    <row r="52" spans="1:4" x14ac:dyDescent="0.45">
      <c r="A52" s="16">
        <v>45579</v>
      </c>
      <c r="B52" s="7">
        <f t="shared" si="2"/>
        <v>45579</v>
      </c>
      <c r="C52" s="8" t="s">
        <v>30</v>
      </c>
    </row>
    <row r="53" spans="1:4" x14ac:dyDescent="0.45">
      <c r="A53" s="16">
        <v>45599</v>
      </c>
      <c r="B53" s="7">
        <f t="shared" si="2"/>
        <v>45599</v>
      </c>
      <c r="C53" s="8" t="s">
        <v>33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36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34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20</v>
      </c>
      <c r="D56" s="19" t="s">
        <v>47</v>
      </c>
    </row>
    <row r="57" spans="1:4" x14ac:dyDescent="0.45">
      <c r="A57" s="18">
        <v>45670</v>
      </c>
      <c r="B57" s="7">
        <f t="shared" si="2"/>
        <v>45670</v>
      </c>
      <c r="C57" s="8" t="s">
        <v>21</v>
      </c>
    </row>
    <row r="58" spans="1:4" x14ac:dyDescent="0.45">
      <c r="A58" s="18">
        <v>45699</v>
      </c>
      <c r="B58" s="7">
        <f t="shared" si="2"/>
        <v>45699</v>
      </c>
      <c r="C58" s="8" t="s">
        <v>22</v>
      </c>
    </row>
    <row r="59" spans="1:4" x14ac:dyDescent="0.45">
      <c r="A59" s="18">
        <v>45711</v>
      </c>
      <c r="B59" s="7">
        <f t="shared" si="2"/>
        <v>45711</v>
      </c>
      <c r="C59" s="8" t="s">
        <v>23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36</v>
      </c>
    </row>
    <row r="61" spans="1:4" x14ac:dyDescent="0.45">
      <c r="A61" s="18">
        <v>45736</v>
      </c>
      <c r="B61" s="7">
        <f t="shared" si="2"/>
        <v>45736</v>
      </c>
      <c r="C61" s="8" t="s">
        <v>24</v>
      </c>
    </row>
    <row r="62" spans="1:4" x14ac:dyDescent="0.45">
      <c r="A62" s="18">
        <v>45776</v>
      </c>
      <c r="B62" s="7">
        <f t="shared" si="2"/>
        <v>45776</v>
      </c>
      <c r="C62" s="8" t="s">
        <v>25</v>
      </c>
    </row>
    <row r="63" spans="1:4" x14ac:dyDescent="0.45">
      <c r="A63" s="18">
        <v>45780</v>
      </c>
      <c r="B63" s="7">
        <f t="shared" si="2"/>
        <v>45780</v>
      </c>
      <c r="C63" s="8" t="s">
        <v>26</v>
      </c>
    </row>
    <row r="64" spans="1:4" x14ac:dyDescent="0.45">
      <c r="A64" s="18">
        <v>45781</v>
      </c>
      <c r="B64" s="7">
        <f t="shared" si="2"/>
        <v>45781</v>
      </c>
      <c r="C64" s="8" t="s">
        <v>27</v>
      </c>
    </row>
    <row r="65" spans="1:4" x14ac:dyDescent="0.45">
      <c r="A65" s="18">
        <v>45782</v>
      </c>
      <c r="B65" s="7">
        <f t="shared" si="2"/>
        <v>45782</v>
      </c>
      <c r="C65" s="8" t="s">
        <v>28</v>
      </c>
    </row>
    <row r="66" spans="1:4" x14ac:dyDescent="0.45">
      <c r="A66" s="18">
        <v>45783</v>
      </c>
      <c r="B66" s="7">
        <f t="shared" si="2"/>
        <v>45783</v>
      </c>
      <c r="C66" s="8" t="s">
        <v>36</v>
      </c>
    </row>
    <row r="67" spans="1:4" x14ac:dyDescent="0.45">
      <c r="A67" s="18">
        <v>45859</v>
      </c>
      <c r="B67" s="7">
        <f t="shared" si="2"/>
        <v>45859</v>
      </c>
      <c r="C67" s="8" t="s">
        <v>29</v>
      </c>
    </row>
    <row r="68" spans="1:4" x14ac:dyDescent="0.45">
      <c r="A68" s="18">
        <v>45880</v>
      </c>
      <c r="B68" s="7">
        <f t="shared" si="2"/>
        <v>45880</v>
      </c>
      <c r="C68" s="8" t="s">
        <v>35</v>
      </c>
    </row>
    <row r="69" spans="1:4" x14ac:dyDescent="0.45">
      <c r="A69" s="18">
        <v>45915</v>
      </c>
      <c r="B69" s="7">
        <f t="shared" si="2"/>
        <v>45915</v>
      </c>
      <c r="C69" s="8" t="s">
        <v>31</v>
      </c>
    </row>
    <row r="70" spans="1:4" x14ac:dyDescent="0.45">
      <c r="A70" s="18">
        <v>45923</v>
      </c>
      <c r="B70" s="7">
        <f t="shared" si="2"/>
        <v>45923</v>
      </c>
      <c r="C70" s="8" t="s">
        <v>32</v>
      </c>
    </row>
    <row r="71" spans="1:4" x14ac:dyDescent="0.45">
      <c r="A71" s="18">
        <v>45943</v>
      </c>
      <c r="B71" s="7">
        <f t="shared" si="2"/>
        <v>45943</v>
      </c>
      <c r="C71" s="8" t="s">
        <v>30</v>
      </c>
    </row>
    <row r="72" spans="1:4" x14ac:dyDescent="0.45">
      <c r="A72" s="18">
        <v>45964</v>
      </c>
      <c r="B72" s="7">
        <f t="shared" si="2"/>
        <v>45964</v>
      </c>
      <c r="C72" s="8" t="s">
        <v>33</v>
      </c>
    </row>
    <row r="73" spans="1:4" x14ac:dyDescent="0.45">
      <c r="A73" s="18">
        <v>45984</v>
      </c>
      <c r="B73" s="7">
        <f t="shared" si="2"/>
        <v>45984</v>
      </c>
      <c r="C73" s="8" t="s">
        <v>34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36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20</v>
      </c>
      <c r="D75" s="19" t="s">
        <v>48</v>
      </c>
    </row>
    <row r="76" spans="1:4" x14ac:dyDescent="0.45">
      <c r="A76" s="16">
        <v>46034</v>
      </c>
      <c r="B76" s="7">
        <f>A76</f>
        <v>46034</v>
      </c>
      <c r="C76" s="8" t="s">
        <v>21</v>
      </c>
    </row>
    <row r="77" spans="1:4" x14ac:dyDescent="0.45">
      <c r="A77" s="16">
        <v>46064</v>
      </c>
      <c r="B77" s="7">
        <f t="shared" si="9"/>
        <v>46064</v>
      </c>
      <c r="C77" s="8" t="s">
        <v>22</v>
      </c>
    </row>
    <row r="78" spans="1:4" x14ac:dyDescent="0.45">
      <c r="A78" s="16">
        <v>46076</v>
      </c>
      <c r="B78" s="7">
        <f t="shared" si="9"/>
        <v>46076</v>
      </c>
      <c r="C78" s="8" t="s">
        <v>23</v>
      </c>
    </row>
    <row r="79" spans="1:4" x14ac:dyDescent="0.45">
      <c r="A79" s="16">
        <v>46101</v>
      </c>
      <c r="B79" s="7">
        <f t="shared" si="9"/>
        <v>46101</v>
      </c>
      <c r="C79" s="8" t="s">
        <v>24</v>
      </c>
    </row>
    <row r="80" spans="1:4" x14ac:dyDescent="0.45">
      <c r="A80" s="16">
        <v>46141</v>
      </c>
      <c r="B80" s="7">
        <f t="shared" si="9"/>
        <v>46141</v>
      </c>
      <c r="C80" s="8" t="s">
        <v>25</v>
      </c>
    </row>
    <row r="81" spans="1:4" x14ac:dyDescent="0.45">
      <c r="A81" s="16">
        <v>46145</v>
      </c>
      <c r="B81" s="7">
        <f t="shared" si="9"/>
        <v>46145</v>
      </c>
      <c r="C81" s="8" t="s">
        <v>26</v>
      </c>
    </row>
    <row r="82" spans="1:4" x14ac:dyDescent="0.45">
      <c r="A82" s="16">
        <v>46146</v>
      </c>
      <c r="B82" s="7">
        <f t="shared" si="9"/>
        <v>46146</v>
      </c>
      <c r="C82" s="8" t="s">
        <v>27</v>
      </c>
    </row>
    <row r="83" spans="1:4" x14ac:dyDescent="0.45">
      <c r="A83" s="16">
        <v>46147</v>
      </c>
      <c r="B83" s="7">
        <f t="shared" si="9"/>
        <v>46147</v>
      </c>
      <c r="C83" s="8" t="s">
        <v>28</v>
      </c>
    </row>
    <row r="84" spans="1:4" x14ac:dyDescent="0.45">
      <c r="A84" s="16">
        <v>46148</v>
      </c>
      <c r="B84" s="7">
        <f t="shared" si="9"/>
        <v>46148</v>
      </c>
      <c r="C84" s="8" t="s">
        <v>36</v>
      </c>
    </row>
    <row r="85" spans="1:4" x14ac:dyDescent="0.45">
      <c r="A85" s="16">
        <v>46223</v>
      </c>
      <c r="B85" s="7">
        <f t="shared" si="9"/>
        <v>46223</v>
      </c>
      <c r="C85" s="8" t="s">
        <v>29</v>
      </c>
    </row>
    <row r="86" spans="1:4" x14ac:dyDescent="0.45">
      <c r="A86" s="16">
        <v>46245</v>
      </c>
      <c r="B86" s="7">
        <f t="shared" si="9"/>
        <v>46245</v>
      </c>
      <c r="C86" s="8" t="s">
        <v>35</v>
      </c>
    </row>
    <row r="87" spans="1:4" x14ac:dyDescent="0.45">
      <c r="A87" s="16">
        <v>46286</v>
      </c>
      <c r="B87" s="7">
        <f t="shared" si="9"/>
        <v>46286</v>
      </c>
      <c r="C87" s="8" t="s">
        <v>31</v>
      </c>
    </row>
    <row r="88" spans="1:4" x14ac:dyDescent="0.45">
      <c r="A88" s="16">
        <v>46287</v>
      </c>
      <c r="B88" s="7">
        <f t="shared" si="9"/>
        <v>46287</v>
      </c>
      <c r="C88" s="8" t="s">
        <v>49</v>
      </c>
    </row>
    <row r="89" spans="1:4" x14ac:dyDescent="0.45">
      <c r="A89" s="16">
        <v>46288</v>
      </c>
      <c r="B89" s="7">
        <f t="shared" si="9"/>
        <v>46288</v>
      </c>
      <c r="C89" s="8" t="s">
        <v>50</v>
      </c>
    </row>
    <row r="90" spans="1:4" x14ac:dyDescent="0.45">
      <c r="A90" s="16">
        <v>46307</v>
      </c>
      <c r="B90" s="7">
        <f t="shared" si="9"/>
        <v>46307</v>
      </c>
      <c r="C90" s="8" t="s">
        <v>30</v>
      </c>
    </row>
    <row r="91" spans="1:4" x14ac:dyDescent="0.45">
      <c r="A91" s="16">
        <v>46329</v>
      </c>
      <c r="B91" s="7">
        <f t="shared" si="9"/>
        <v>46329</v>
      </c>
      <c r="C91" s="8" t="s">
        <v>33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34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20</v>
      </c>
      <c r="D93" s="19" t="s">
        <v>88</v>
      </c>
    </row>
    <row r="94" spans="1:4" x14ac:dyDescent="0.45">
      <c r="A94" s="18">
        <v>46398</v>
      </c>
      <c r="B94" s="7">
        <f>A94</f>
        <v>46398</v>
      </c>
      <c r="C94" s="8" t="s">
        <v>21</v>
      </c>
    </row>
    <row r="95" spans="1:4" x14ac:dyDescent="0.45">
      <c r="A95" s="18">
        <v>46429</v>
      </c>
      <c r="B95" s="7">
        <f t="shared" ref="B95:B109" si="11">A95</f>
        <v>46429</v>
      </c>
      <c r="C95" s="8" t="s">
        <v>22</v>
      </c>
    </row>
    <row r="96" spans="1:4" x14ac:dyDescent="0.45">
      <c r="A96" s="18">
        <v>46441</v>
      </c>
      <c r="B96" s="7">
        <f t="shared" si="11"/>
        <v>46441</v>
      </c>
      <c r="C96" s="8" t="s">
        <v>23</v>
      </c>
    </row>
    <row r="97" spans="1:3" x14ac:dyDescent="0.45">
      <c r="A97" s="18">
        <v>46467</v>
      </c>
      <c r="B97" s="7">
        <f t="shared" si="11"/>
        <v>46467</v>
      </c>
      <c r="C97" s="8" t="s">
        <v>24</v>
      </c>
    </row>
    <row r="98" spans="1:3" x14ac:dyDescent="0.45">
      <c r="A98" s="18">
        <v>46468</v>
      </c>
      <c r="B98" s="7">
        <f t="shared" ref="B98" si="12">A98</f>
        <v>46468</v>
      </c>
      <c r="C98" s="8" t="s">
        <v>36</v>
      </c>
    </row>
    <row r="99" spans="1:3" x14ac:dyDescent="0.45">
      <c r="A99" s="18">
        <v>46506</v>
      </c>
      <c r="B99" s="7">
        <f t="shared" si="11"/>
        <v>46506</v>
      </c>
      <c r="C99" s="8" t="s">
        <v>25</v>
      </c>
    </row>
    <row r="100" spans="1:3" x14ac:dyDescent="0.45">
      <c r="A100" s="18">
        <v>46510</v>
      </c>
      <c r="B100" s="7">
        <f t="shared" si="11"/>
        <v>46510</v>
      </c>
      <c r="C100" s="8" t="s">
        <v>26</v>
      </c>
    </row>
    <row r="101" spans="1:3" x14ac:dyDescent="0.45">
      <c r="A101" s="18">
        <v>46511</v>
      </c>
      <c r="B101" s="7">
        <f t="shared" si="11"/>
        <v>46511</v>
      </c>
      <c r="C101" s="8" t="s">
        <v>27</v>
      </c>
    </row>
    <row r="102" spans="1:3" x14ac:dyDescent="0.45">
      <c r="A102" s="18">
        <v>46512</v>
      </c>
      <c r="B102" s="7">
        <f t="shared" si="11"/>
        <v>46512</v>
      </c>
      <c r="C102" s="8" t="s">
        <v>28</v>
      </c>
    </row>
    <row r="103" spans="1:3" x14ac:dyDescent="0.45">
      <c r="A103" s="18">
        <v>46587</v>
      </c>
      <c r="B103" s="7">
        <f t="shared" si="11"/>
        <v>46587</v>
      </c>
      <c r="C103" s="8" t="s">
        <v>29</v>
      </c>
    </row>
    <row r="104" spans="1:3" x14ac:dyDescent="0.45">
      <c r="A104" s="18">
        <v>46610</v>
      </c>
      <c r="B104" s="7">
        <f t="shared" si="11"/>
        <v>46610</v>
      </c>
      <c r="C104" s="8" t="s">
        <v>35</v>
      </c>
    </row>
    <row r="105" spans="1:3" x14ac:dyDescent="0.45">
      <c r="A105" s="18">
        <v>46650</v>
      </c>
      <c r="B105" s="7">
        <f t="shared" si="11"/>
        <v>46650</v>
      </c>
      <c r="C105" s="8" t="s">
        <v>31</v>
      </c>
    </row>
    <row r="106" spans="1:3" x14ac:dyDescent="0.45">
      <c r="A106" s="18">
        <v>46653</v>
      </c>
      <c r="B106" s="7">
        <f t="shared" si="11"/>
        <v>46653</v>
      </c>
      <c r="C106" s="8" t="s">
        <v>50</v>
      </c>
    </row>
    <row r="107" spans="1:3" x14ac:dyDescent="0.45">
      <c r="A107" s="18">
        <v>46671</v>
      </c>
      <c r="B107" s="7">
        <f t="shared" si="11"/>
        <v>46671</v>
      </c>
      <c r="C107" s="8" t="s">
        <v>30</v>
      </c>
    </row>
    <row r="108" spans="1:3" x14ac:dyDescent="0.45">
      <c r="A108" s="18">
        <v>46694</v>
      </c>
      <c r="B108" s="7">
        <f t="shared" si="11"/>
        <v>46694</v>
      </c>
      <c r="C108" s="8" t="s">
        <v>33</v>
      </c>
    </row>
    <row r="109" spans="1:3" x14ac:dyDescent="0.45">
      <c r="A109" s="18">
        <v>46714</v>
      </c>
      <c r="B109" s="7">
        <f t="shared" si="11"/>
        <v>46714</v>
      </c>
      <c r="C109" s="8" t="s">
        <v>34</v>
      </c>
    </row>
    <row r="110" spans="1:3" x14ac:dyDescent="0.45">
      <c r="A110" s="6"/>
      <c r="B110" s="6"/>
      <c r="C110" s="6"/>
    </row>
    <row r="111" spans="1:3" x14ac:dyDescent="0.45">
      <c r="A111" s="6"/>
      <c r="B111" s="6"/>
      <c r="C111" s="6"/>
    </row>
    <row r="112" spans="1:3" x14ac:dyDescent="0.45">
      <c r="A112" s="6"/>
      <c r="B112" s="6"/>
      <c r="C112" s="6"/>
    </row>
    <row r="113" s="6" customFormat="1" x14ac:dyDescent="0.45"/>
    <row r="114" s="6" customFormat="1" x14ac:dyDescent="0.45"/>
    <row r="115" s="6" customFormat="1" x14ac:dyDescent="0.45"/>
    <row r="116" s="6" customFormat="1" x14ac:dyDescent="0.45"/>
    <row r="117" s="6" customFormat="1" x14ac:dyDescent="0.45"/>
    <row r="118" s="6" customFormat="1" x14ac:dyDescent="0.45"/>
    <row r="119" s="6" customFormat="1" x14ac:dyDescent="0.45"/>
    <row r="120" s="6" customFormat="1" x14ac:dyDescent="0.45"/>
    <row r="121" s="6" customFormat="1" x14ac:dyDescent="0.45"/>
    <row r="122" s="6" customFormat="1" x14ac:dyDescent="0.45"/>
    <row r="123" s="6" customFormat="1" x14ac:dyDescent="0.45"/>
    <row r="124" s="6" customFormat="1" x14ac:dyDescent="0.45"/>
    <row r="125" s="6" customFormat="1" x14ac:dyDescent="0.45"/>
    <row r="126" s="6" customFormat="1" x14ac:dyDescent="0.45"/>
    <row r="127" s="6" customFormat="1" x14ac:dyDescent="0.45"/>
    <row r="128" s="6" customFormat="1" x14ac:dyDescent="0.45"/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  <row r="65538" s="6" customFormat="1" x14ac:dyDescent="0.45"/>
    <row r="65539" s="6" customFormat="1" x14ac:dyDescent="0.45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作成例</vt:lpstr>
      <vt:lpstr>様式（現場閉所）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2025-07-25T09:38:48Z</cp:lastPrinted>
  <dcterms:created xsi:type="dcterms:W3CDTF">2019-01-30T02:30:37Z</dcterms:created>
  <dcterms:modified xsi:type="dcterms:W3CDTF">2025-07-25T09:38:57Z</dcterms:modified>
</cp:coreProperties>
</file>