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xr:revisionPtr xr6:coauthVersionLast="47" xr6:coauthVersionMax="47" documentId="13_ncr:1_{9A098D86-6310-4800-AC51-115A30E9757C}" revIDLastSave="0" xr10:uidLastSave="{00000000-0000-0000-0000-000000000000}"/>
  <bookViews>
    <workbookView tabRatio="702" xr2:uid="{00000000-000D-0000-FFFF-FFFF00000000}" windowHeight="15720" windowWidth="29040" xWindow="28680" yWindow="-3495"/>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W102" i="12" l="1"/>
  <c r="DB102" i="12"/>
  <c r="DG102" i="12"/>
  <c r="DL102" i="12"/>
  <c r="DQ102" i="12"/>
  <c r="CR102"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O34" i="10"/>
  <c r="CO35" i="10" s="1"/>
  <c r="CO36" i="10" s="1"/>
  <c r="CO37" i="10" s="1"/>
  <c r="CO38" i="10" s="1"/>
  <c r="CO39" i="10" s="1"/>
  <c r="CO40" i="10" s="1"/>
  <c r="CO41" i="10" s="1"/>
  <c r="CO42" i="10" s="1"/>
  <c r="CO43" i="10" s="1"/>
  <c r="C34" i="10"/>
  <c r="C35" i="10" s="1"/>
  <c r="C36" i="10" l="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BE34" i="10"/>
  <c r="BE35" i="10" s="1"/>
  <c r="BE36" i="10" s="1"/>
  <c r="BW34" i="10" l="1"/>
  <c r="BW35" i="10" s="1"/>
  <c r="BW36" i="10" s="1"/>
  <c r="BW37" i="10" s="1"/>
  <c r="BW38" i="10" s="1"/>
</calcChain>
</file>

<file path=xl/sharedStrings.xml><?xml version="1.0" encoding="utf-8"?>
<sst xmlns="http://schemas.openxmlformats.org/spreadsheetml/2006/main" count="1168" uniqueCount="600">
  <si>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</si>
  <si>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</si>
  <si>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</si>
  <si>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</si>
  <si>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</si>
  <si>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</si>
  <si>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</si>
  <si>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</si>
  <si>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</si>
  <si>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</si>
  <si>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</si>
  <si>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</si>
  <si>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</si>
  <si>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</si>
  <si>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</si>
  <si>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</si>
  <si>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</si>
  <si>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</si>
  <si>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</si>
  <si>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</si>
  <si>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</si>
  <si>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</si>
  <si>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</si>
  <si>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</si>
  <si>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</si>
  <si>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</si>
  <si>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</si>
  <si>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</si>
  <si>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</si>
  <si>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</si>
  <si>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</si>
  <si>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</si>
  <si>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</si>
  <si>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</si>
  <si>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</si>
  <si>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</si>
  <si>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</si>
  <si>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</si>
  <si>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</si>
  <si>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</si>
  <si>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</si>
  <si>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</si>
  <si>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</si>
  <si>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</si>
  <si>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</si>
  <si>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</si>
  <si>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</si>
  <si>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</si>
  <si>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</si>
  <si>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</si>
  <si>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</si>
  <si>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</si>
  <si>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</si>
  <si>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</si>
  <si>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</si>
  <si>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</si>
  <si>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</si>
  <si>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</si>
  <si>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</si>
  <si>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</si>
  <si>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</si>
  <si>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</si>
  <si>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</si>
  <si>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</si>
  <si>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</si>
  <si>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</si>
  <si>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</si>
  <si>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</si>
  <si>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</si>
  <si>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</si>
  <si>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</si>
  <si>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</si>
  <si>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</si>
  <si>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</si>
  <si>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</si>
  <si>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</si>
  <si>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</si>
  <si>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</si>
  <si>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</si>
  <si>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</si>
  <si>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</si>
  <si>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</si>
  <si>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</si>
  <si>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</si>
  <si>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</si>
  <si>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</si>
  <si>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</si>
  <si>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</si>
  <si>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</si>
  <si>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</si>
  <si>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</si>
  <si>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</si>
  <si>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</si>
  <si>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</si>
  <si>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</si>
  <si>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</si>
  <si>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</si>
  <si>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</si>
  <si>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</si>
  <si>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</si>
  <si>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</si>
  <si>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</si>
  <si>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</si>
  <si>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</si>
  <si>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</si>
  <si>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</si>
  <si>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</si>
  <si>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</si>
  <si>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</si>
  <si>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</si>
  <si>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</si>
  <si>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</si>
  <si>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</si>
  <si>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</si>
  <si>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</si>
  <si>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</si>
  <si>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</si>
  <si>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</si>
  <si>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</si>
  <si>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</si>
  <si>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</si>
  <si>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</si>
  <si>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</si>
  <si>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</si>
  <si>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</si>
  <si>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</si>
  <si>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</si>
  <si>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</si>
  <si>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</si>
  <si>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</si>
  <si>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</si>
  <si>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</si>
  <si>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</si>
  <si>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</si>
  <si>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</si>
  <si>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</si>
  <si>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</si>
  <si>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</si>
  <si>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</si>
  <si>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</si>
  <si>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</si>
  <si>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</si>
  <si>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</si>
  <si>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</si>
  <si>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</si>
  <si>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</si>
  <si>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</si>
  <si>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</si>
  <si>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</si>
  <si>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</si>
  <si>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</si>
  <si>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</si>
  <si>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</si>
  <si>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</si>
  <si>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</si>
  <si>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</si>
  <si>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</si>
  <si>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</si>
  <si>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</si>
  <si>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</si>
  <si>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</si>
  <si>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</si>
  <si>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</si>
  <si>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</si>
  <si>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</si>
  <si>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</si>
  <si>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</si>
  <si>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</si>
  <si>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</si>
  <si>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</si>
  <si>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</si>
  <si>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</si>
  <si>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</si>
  <si>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</si>
  <si>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</si>
  <si>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</si>
  <si>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</si>
  <si>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</si>
  <si>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</si>
  <si>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</si>
  <si>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</si>
  <si>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</si>
  <si>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</si>
  <si>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</si>
  <si>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</si>
  <si>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</si>
  <si>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</si>
  <si>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</si>
  <si>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</si>
  <si>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</si>
  <si>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</si>
  <si>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</si>
  <si>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</si>
  <si>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</si>
  <si>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</si>
  <si>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</si>
  <si>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</si>
  <si>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</si>
  <si>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</si>
  <si>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</si>
  <si>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</si>
  <si>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</si>
  <si>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</si>
  <si>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広島県広島市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</si>
  <si>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</si>
  <si>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</si>
  <si>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</si>
  <si>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</si>
  <si>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</si>
  <si>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</si>
  <si>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</si>
  <si>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</si>
  <si>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</si>
  <si>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</si>
  <si>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</si>
  <si>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</si>
  <si>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</si>
  <si>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</si>
  <si>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</si>
  <si>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</si>
  <si>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</si>
  <si>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</si>
  <si>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</si>
  <si>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</si>
  <si>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</si>
  <si>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</si>
  <si>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</si>
  <si>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</si>
  <si>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</si>
  <si>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</si>
  <si>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</si>
  <si>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</si>
  <si>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</si>
  <si>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</si>
  <si>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</si>
  <si>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</si>
  <si>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</si>
  <si>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</si>
  <si>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</si>
  <si>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</si>
  <si>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</si>
  <si>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</si>
  <si>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</si>
  <si>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</si>
  <si>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</si>
  <si>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</si>
  <si>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</si>
  <si>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</si>
  <si>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</si>
  <si>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</si>
  <si>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</si>
  <si>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</si>
  <si>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</si>
  <si>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</si>
  <si>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</si>
  <si>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</si>
  <si>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</si>
  <si>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</si>
  <si>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</si>
  <si>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</si>
  <si>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</si>
  <si>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</si>
  <si>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</si>
  <si>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</si>
  <si>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</si>
  <si>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</si>
  <si>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</si>
  <si>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</si>
  <si>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</si>
  <si>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</si>
  <si>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</si>
  <si>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</si>
  <si>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</si>
  <si>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</si>
  <si>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</si>
  <si>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</si>
  <si>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</si>
  <si>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</si>
  <si>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</si>
  <si>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</si>
  <si>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</si>
  <si>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</si>
  <si>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</si>
  <si>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</si>
  <si>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</si>
  <si>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</si>
  <si>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</si>
  <si>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</si>
  <si>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</si>
  <si>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</si>
  <si>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</si>
  <si>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</si>
  <si>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</si>
  <si>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</si>
  <si>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</si>
  <si>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</si>
  <si>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</si>
  <si>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</si>
  <si>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</si>
  <si>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</si>
  <si>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</si>
  <si>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</si>
  <si>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</si>
  <si>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</si>
  <si>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</si>
  <si>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</si>
  <si>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</si>
  <si>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</si>
  <si>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</si>
  <si>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</si>
  <si>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</si>
  <si>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</si>
  <si>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</si>
  <si>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</si>
  <si>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</si>
  <si>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</si>
  <si>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</si>
  <si>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</si>
  <si>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</si>
  <si>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</si>
  <si>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</si>
  <si>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</si>
  <si>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</si>
  <si>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</si>
  <si>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</si>
  <si>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</si>
  <si>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</si>
  <si>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</si>
  <si>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</si>
  <si>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</si>
  <si>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</si>
  <si>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</si>
  <si>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</si>
  <si>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</si>
  <si>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</si>
  <si>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</si>
  <si>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</si>
  <si>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</si>
  <si>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</si>
  <si>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</si>
  <si>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</si>
  <si>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</si>
  <si>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</si>
  <si>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</si>
  <si>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</si>
  <si>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</si>
  <si>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</si>
  <si>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</si>
  <si>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</si>
  <si>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</si>
  <si>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</si>
  <si>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</si>
  <si>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</si>
  <si>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</si>
  <si>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広島県広島市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</si>
  <si>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</si>
  <si>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</si>
  <si>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</si>
  <si>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</si>
  <si>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</si>
  <si>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</si>
  <si>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</si>
  <si>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</si>
  <si>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</si>
  <si>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</si>
  <si>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</si>
  <si>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</si>
  <si>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</si>
  <si>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</si>
  <si>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</si>
  <si>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</si>
  <si>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</si>
  <si>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</si>
  <si>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</si>
  <si>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</si>
  <si>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</si>
  <si>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</si>
  <si>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</si>
  <si>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</si>
  <si>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</si>
  <si>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</si>
  <si>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</si>
  <si>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</si>
  <si>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</si>
  <si>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</si>
  <si>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</si>
  <si>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</si>
  <si>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</si>
  <si>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</si>
  <si>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</si>
  <si>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</si>
  <si>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</si>
  <si>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</si>
  <si>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</si>
  <si>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</si>
  <si>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</si>
  <si>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</si>
  <si>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安芸市民病院事業会計</t>
    <phoneticPr fontId="5"/>
  </si>
  <si>
    <t>下水道事業会計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</si>
  <si>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</si>
  <si>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</si>
  <si>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</si>
  <si>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</si>
  <si>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</si>
  <si>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</si>
  <si>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</si>
  <si>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</si>
  <si>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</si>
  <si>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</si>
  <si>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</si>
  <si>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</si>
  <si>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</si>
  <si>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</si>
  <si>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</si>
  <si>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</si>
  <si>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</si>
  <si>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</si>
  <si>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</si>
  <si>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</si>
  <si>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</si>
  <si>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</si>
  <si>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</si>
  <si>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</si>
  <si>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</si>
  <si>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</si>
  <si>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</si>
  <si>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</si>
  <si>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</si>
  <si>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</si>
  <si>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</si>
  <si>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</si>
  <si>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</si>
  <si>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</si>
  <si>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</si>
  <si>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</si>
  <si>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</si>
  <si>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</si>
  <si>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</si>
  <si>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</si>
  <si>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</si>
  <si>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</si>
  <si>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</si>
  <si>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</si>
  <si>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</si>
  <si>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</si>
  <si>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</si>
  <si>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</si>
  <si>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</si>
  <si>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</si>
  <si>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</si>
  <si>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</si>
  <si>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</si>
  <si>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</si>
  <si>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</si>
  <si>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</si>
  <si>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</si>
  <si>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</si>
  <si>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</si>
  <si>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</si>
  <si>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</si>
  <si>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</si>
  <si>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</si>
  <si>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</si>
  <si>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</si>
  <si>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</si>
  <si>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</si>
  <si>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</si>
  <si>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</si>
  <si>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</si>
  <si>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</si>
  <si>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</si>
  <si>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</si>
  <si>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</si>
  <si>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</si>
  <si>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</si>
  <si>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</si>
  <si>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</si>
  <si>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</si>
  <si>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</si>
  <si>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</si>
  <si>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</si>
  <si>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</si>
  <si>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</si>
  <si>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</si>
  <si>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</si>
  <si>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</si>
  <si>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</si>
  <si>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</si>
  <si>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</si>
  <si>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</si>
  <si>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</si>
  <si>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</si>
  <si>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</si>
  <si>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</si>
  <si>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</si>
  <si>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</si>
  <si>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</si>
  <si>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</si>
  <si>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</si>
  <si>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</si>
  <si>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</si>
  <si>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</si>
  <si>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</si>
  <si>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</si>
  <si>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</si>
  <si>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</si>
  <si>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</si>
  <si>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</si>
  <si>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</si>
  <si>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</si>
  <si>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</si>
  <si>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</si>
  <si>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</si>
  <si>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</si>
  <si>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</si>
  <si>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</si>
  <si>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</si>
  <si>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</si>
  <si>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</si>
  <si>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</si>
  <si>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</si>
  <si>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</si>
  <si>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</si>
  <si>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</si>
  <si>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</si>
  <si>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</si>
  <si>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</si>
  <si>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</si>
  <si>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</si>
  <si>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</si>
  <si>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</si>
  <si>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</si>
  <si>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</si>
  <si>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</si>
  <si>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</si>
  <si>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</si>
  <si>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</si>
  <si>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0.55</t>
  </si>
  <si>
    <t>水道事業会計</t>
  </si>
  <si>
    <t>競輪事業特別会計</t>
  </si>
  <si>
    <t>一般会計</t>
  </si>
  <si>
    <t>開発事業特別会計</t>
  </si>
  <si>
    <t>下水道事業会計</t>
  </si>
  <si>
    <t>介護保険事業特別会計</t>
  </si>
  <si>
    <t>安芸市民病院事業会計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</si>
  <si>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</si>
  <si>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</si>
  <si>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</si>
  <si>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</si>
  <si>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</si>
  <si>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</si>
  <si>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</si>
  <si>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</si>
  <si>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</si>
  <si>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</si>
  <si>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</si>
  <si>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</si>
  <si>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</si>
  <si>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広島市サッカースタジアム建設基金</t>
    <rPh sb="0" eb="3">
      <t>ヒロシマシ</t>
    </rPh>
    <rPh sb="12" eb="16">
      <t>ケンセツキキン</t>
    </rPh>
    <phoneticPr fontId="5"/>
  </si>
  <si>
    <t>広島市民球場基金</t>
    <rPh sb="0" eb="6">
      <t>ヒロシマシミンキュウジョウ</t>
    </rPh>
    <rPh sb="6" eb="8">
      <t>キキン</t>
    </rPh>
    <phoneticPr fontId="5"/>
  </si>
  <si>
    <t>広島市原爆ドーム保存事業等基金</t>
    <rPh sb="0" eb="3">
      <t>ヒロシマシ</t>
    </rPh>
    <rPh sb="3" eb="5">
      <t>ゲンバク</t>
    </rPh>
    <rPh sb="8" eb="10">
      <t>ホゾン</t>
    </rPh>
    <rPh sb="10" eb="13">
      <t>ジギョウトウ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</si>
  <si>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</si>
  <si>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</si>
  <si>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国民健康保険事業特別会計</t>
  </si>
  <si>
    <t>駐車場事業特別会計</t>
  </si>
  <si>
    <t>中央卸売市場事業特別会計</t>
  </si>
  <si>
    <t>国民宿舎湯来ロッジ等特別会計</t>
  </si>
  <si>
    <t>-</t>
    <phoneticPr fontId="2"/>
  </si>
  <si>
    <t>（株）広島バスセンター</t>
    <rPh sb="1" eb="2">
      <t>カブ</t>
    </rPh>
    <rPh sb="3" eb="5">
      <t>ヒロシマ</t>
    </rPh>
    <phoneticPr fontId="2"/>
  </si>
  <si>
    <t>広島交通（株）</t>
    <rPh sb="0" eb="2">
      <t>ヒロシマ</t>
    </rPh>
    <rPh sb="2" eb="4">
      <t>コウツウ</t>
    </rPh>
    <rPh sb="5" eb="6">
      <t>カブ</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</si>
  <si>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</si>
  <si>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</si>
  <si>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</si>
  <si>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</si>
  <si>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</si>
  <si>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</si>
  <si>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</si>
  <si>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</si>
  <si>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</si>
  <si>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</si>
  <si>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</si>
  <si>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</si>
  <si>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</si>
  <si>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</si>
  <si>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</si>
  <si>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</si>
  <si>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</si>
  <si>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</si>
  <si>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</si>
  <si>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</si>
  <si>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</si>
  <si>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では、臨時財政対策債の残高及び減債基金積立累計額を除いた市債残高の減少を目標として掲げており、この方針に沿って財政の健全化に努めていく。また、平成29年2月に「広島市公共施設等総合管理計画」を策定（令和4年3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</si>
  <si>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</si>
  <si>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</si>
  <si>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</si>
  <si>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</si>
  <si>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</si>
  <si>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</si>
  <si>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引き続き、財政運営方針に沿って、市債残高の抑制や、金利負担の軽減に努めていく。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</si>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</sst>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85D2EDF-82F8-44D6-9227-308BA2DB68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149E-4B76-8618-7EB064C43E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49197</c:v>
                </c:pt>
                <c:pt idx="1">
                  <c:v>56753</c:v>
                </c:pt>
                <c:pt idx="2">
                  <c:v>65599</c:v>
                </c:pt>
                <c:pt idx="3">
                  <c:v>65363</c:v>
                </c:pt>
                <c:pt idx="4">
                  <c:v>69425</c:v>
                </c:pt>
              </c:numCache>
            </c:numRef>
          </c:val>
          <c:smooth val="0"/>
          <c:extLst>
            <c:ext xmlns:c16="http://schemas.microsoft.com/office/drawing/2014/chart" uri="{C3380CC4-5D6E-409C-BE32-E72D297353CC}">
              <c16:uniqueId val="{00000001-149E-4B76-8618-7EB064C43E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0.66</c:v>
                </c:pt>
                <c:pt idx="1">
                  <c:v>0.79</c:v>
                </c:pt>
                <c:pt idx="2">
                  <c:v>0.84</c:v>
                </c:pt>
                <c:pt idx="3">
                  <c:v>0.86</c:v>
                </c:pt>
                <c:pt idx="4">
                  <c:v>0.8</c:v>
                </c:pt>
              </c:numCache>
            </c:numRef>
          </c:val>
          <c:extLst>
            <c:ext xmlns:c16="http://schemas.microsoft.com/office/drawing/2014/chart" uri="{C3380CC4-5D6E-409C-BE32-E72D297353CC}">
              <c16:uniqueId val="{00000000-F5A0-4AAD-A4EB-DDE1A7C5A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c:v>
                </c:pt>
                <c:pt idx="1">
                  <c:v>1.46</c:v>
                </c:pt>
                <c:pt idx="2">
                  <c:v>3.35</c:v>
                </c:pt>
                <c:pt idx="3">
                  <c:v>2.97</c:v>
                </c:pt>
                <c:pt idx="4">
                  <c:v>2.42</c:v>
                </c:pt>
              </c:numCache>
            </c:numRef>
          </c:val>
          <c:extLst>
            <c:ext xmlns:c16="http://schemas.microsoft.com/office/drawing/2014/chart" uri="{C3380CC4-5D6E-409C-BE32-E72D297353CC}">
              <c16:uniqueId val="{00000001-F5A0-4AAD-A4EB-DDE1A7C5A0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0.42</c:v>
                </c:pt>
                <c:pt idx="2">
                  <c:v>2.04</c:v>
                </c:pt>
                <c:pt idx="3">
                  <c:v>-0.47</c:v>
                </c:pt>
                <c:pt idx="4">
                  <c:v>-0.55000000000000004</c:v>
                </c:pt>
              </c:numCache>
            </c:numRef>
          </c:val>
          <c:smooth val="0"/>
          <c:extLst>
            <c:ext xmlns:c16="http://schemas.microsoft.com/office/drawing/2014/chart" uri="{C3380CC4-5D6E-409C-BE32-E72D297353CC}">
              <c16:uniqueId val="{00000002-F5A0-4AAD-A4EB-DDE1A7C5A0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0.33</c:v>
                </c:pt>
                <c:pt idx="4">
                  <c:v>#N/A</c:v>
                </c:pt>
                <c:pt idx="5">
                  <c:v>0.48</c:v>
                </c:pt>
                <c:pt idx="6">
                  <c:v>#N/A</c:v>
                </c:pt>
                <c:pt idx="7">
                  <c:v>0.24</c:v>
                </c:pt>
                <c:pt idx="8">
                  <c:v>#N/A</c:v>
                </c:pt>
                <c:pt idx="9">
                  <c:v>0</c:v>
                </c:pt>
              </c:numCache>
            </c:numRef>
          </c:val>
          <c:extLst>
            <c:ext xmlns:c16="http://schemas.microsoft.com/office/drawing/2014/chart" uri="{C3380CC4-5D6E-409C-BE32-E72D297353CC}">
              <c16:uniqueId val="{00000000-5BBF-4AA3-AF87-ECD04A3436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BF-4AA3-AF87-ECD04A3436C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5BBF-4AA3-AF87-ECD04A3436C5}"/>
            </c:ext>
          </c:extLst>
        </c:ser>
        <c:ser>
          <c:idx val="3"/>
          <c:order val="3"/>
          <c:tx>
            <c:strRef>
              <c:f>データシート!$A$30</c:f>
              <c:strCache>
                <c:ptCount val="1"/>
                <c:pt idx="0">
                  <c:v>安芸市民病院事業会計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5BBF-4AA3-AF87-ECD04A3436C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0.22</c:v>
                </c:pt>
                <c:pt idx="4">
                  <c:v>#N/A</c:v>
                </c:pt>
                <c:pt idx="5">
                  <c:v>0.54</c:v>
                </c:pt>
                <c:pt idx="6">
                  <c:v>#N/A</c:v>
                </c:pt>
                <c:pt idx="7">
                  <c:v>0.59</c:v>
                </c:pt>
                <c:pt idx="8">
                  <c:v>#N/A</c:v>
                </c:pt>
                <c:pt idx="9">
                  <c:v>0.25</c:v>
                </c:pt>
              </c:numCache>
            </c:numRef>
          </c:val>
          <c:extLst>
            <c:ext xmlns:c16="http://schemas.microsoft.com/office/drawing/2014/chart" uri="{C3380CC4-5D6E-409C-BE32-E72D297353CC}">
              <c16:uniqueId val="{00000004-5BBF-4AA3-AF87-ECD04A3436C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c:v>
                </c:pt>
                <c:pt idx="2">
                  <c:v>#N/A</c:v>
                </c:pt>
                <c:pt idx="3">
                  <c:v>0.8</c:v>
                </c:pt>
                <c:pt idx="4">
                  <c:v>#N/A</c:v>
                </c:pt>
                <c:pt idx="5">
                  <c:v>0.68</c:v>
                </c:pt>
                <c:pt idx="6">
                  <c:v>#N/A</c:v>
                </c:pt>
                <c:pt idx="7">
                  <c:v>0.44</c:v>
                </c:pt>
                <c:pt idx="8">
                  <c:v>#N/A</c:v>
                </c:pt>
                <c:pt idx="9">
                  <c:v>0.28999999999999998</c:v>
                </c:pt>
              </c:numCache>
            </c:numRef>
          </c:val>
          <c:extLst>
            <c:ext xmlns:c16="http://schemas.microsoft.com/office/drawing/2014/chart" uri="{C3380CC4-5D6E-409C-BE32-E72D297353CC}">
              <c16:uniqueId val="{00000005-5BBF-4AA3-AF87-ECD04A3436C5}"/>
            </c:ext>
          </c:extLst>
        </c:ser>
        <c:ser>
          <c:idx val="6"/>
          <c:order val="6"/>
          <c:tx>
            <c:strRef>
              <c:f>データシート!$A$33</c:f>
              <c:strCache>
                <c:ptCount val="1"/>
                <c:pt idx="0">
                  <c:v>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0.3</c:v>
                </c:pt>
                <c:pt idx="4">
                  <c:v>#N/A</c:v>
                </c:pt>
                <c:pt idx="5">
                  <c:v>0.28999999999999998</c:v>
                </c:pt>
                <c:pt idx="6">
                  <c:v>#N/A</c:v>
                </c:pt>
                <c:pt idx="7">
                  <c:v>0.3</c:v>
                </c:pt>
                <c:pt idx="8">
                  <c:v>#N/A</c:v>
                </c:pt>
                <c:pt idx="9">
                  <c:v>0.3</c:v>
                </c:pt>
              </c:numCache>
            </c:numRef>
          </c:val>
          <c:extLst>
            <c:ext xmlns:c16="http://schemas.microsoft.com/office/drawing/2014/chart" uri="{C3380CC4-5D6E-409C-BE32-E72D297353CC}">
              <c16:uniqueId val="{00000006-5BBF-4AA3-AF87-ECD04A3436C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0.55000000000000004</c:v>
                </c:pt>
                <c:pt idx="2">
                  <c:v>#N/A</c:v>
                </c:pt>
                <c:pt idx="3">
                  <c:v>0.55000000000000004</c:v>
                </c:pt>
                <c:pt idx="4">
                  <c:v>#N/A</c:v>
                </c:pt>
                <c:pt idx="5">
                  <c:v>0.53</c:v>
                </c:pt>
                <c:pt idx="6">
                  <c:v>#N/A</c:v>
                </c:pt>
                <c:pt idx="7">
                  <c:v>0.55000000000000004</c:v>
                </c:pt>
                <c:pt idx="8">
                  <c:v>#N/A</c:v>
                </c:pt>
                <c:pt idx="9">
                  <c:v>0.55000000000000004</c:v>
                </c:pt>
              </c:numCache>
            </c:numRef>
          </c:val>
          <c:extLst>
            <c:ext xmlns:c16="http://schemas.microsoft.com/office/drawing/2014/chart" uri="{C3380CC4-5D6E-409C-BE32-E72D297353CC}">
              <c16:uniqueId val="{00000007-5BBF-4AA3-AF87-ECD04A3436C5}"/>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0.26</c:v>
                </c:pt>
                <c:pt idx="2">
                  <c:v>#N/A</c:v>
                </c:pt>
                <c:pt idx="3">
                  <c:v>0.44</c:v>
                </c:pt>
                <c:pt idx="4">
                  <c:v>#N/A</c:v>
                </c:pt>
                <c:pt idx="5">
                  <c:v>0.61</c:v>
                </c:pt>
                <c:pt idx="6">
                  <c:v>#N/A</c:v>
                </c:pt>
                <c:pt idx="7">
                  <c:v>0.75</c:v>
                </c:pt>
                <c:pt idx="8">
                  <c:v>#N/A</c:v>
                </c:pt>
                <c:pt idx="9">
                  <c:v>0.75</c:v>
                </c:pt>
              </c:numCache>
            </c:numRef>
          </c:val>
          <c:extLst>
            <c:ext xmlns:c16="http://schemas.microsoft.com/office/drawing/2014/chart" uri="{C3380CC4-5D6E-409C-BE32-E72D297353CC}">
              <c16:uniqueId val="{00000008-5BBF-4AA3-AF87-ECD04A3436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3.06</c:v>
                </c:pt>
                <c:pt idx="2">
                  <c:v>#N/A</c:v>
                </c:pt>
                <c:pt idx="3">
                  <c:v>2.6</c:v>
                </c:pt>
                <c:pt idx="4">
                  <c:v>#N/A</c:v>
                </c:pt>
                <c:pt idx="5">
                  <c:v>2</c:v>
                </c:pt>
                <c:pt idx="6">
                  <c:v>#N/A</c:v>
                </c:pt>
                <c:pt idx="7">
                  <c:v>1.86</c:v>
                </c:pt>
                <c:pt idx="8">
                  <c:v>#N/A</c:v>
                </c:pt>
                <c:pt idx="9">
                  <c:v>1.94</c:v>
                </c:pt>
              </c:numCache>
            </c:numRef>
          </c:val>
          <c:extLst>
            <c:ext xmlns:c16="http://schemas.microsoft.com/office/drawing/2014/chart" uri="{C3380CC4-5D6E-409C-BE32-E72D297353CC}">
              <c16:uniqueId val="{00000009-5BBF-4AA3-AF87-ECD04A3436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67172</c:v>
                </c:pt>
                <c:pt idx="5">
                  <c:v>65349</c:v>
                </c:pt>
                <c:pt idx="8">
                  <c:v>65763</c:v>
                </c:pt>
                <c:pt idx="11">
                  <c:v>65321</c:v>
                </c:pt>
                <c:pt idx="14">
                  <c:v>64806</c:v>
                </c:pt>
              </c:numCache>
            </c:numRef>
          </c:val>
          <c:extLst>
            <c:ext xmlns:c16="http://schemas.microsoft.com/office/drawing/2014/chart" uri="{C3380CC4-5D6E-409C-BE32-E72D297353CC}">
              <c16:uniqueId val="{00000000-DC7B-48D9-981F-E087765C9F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7B-48D9-981F-E087765C9F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140</c:v>
                </c:pt>
                <c:pt idx="3">
                  <c:v>124</c:v>
                </c:pt>
                <c:pt idx="6">
                  <c:v>128</c:v>
                </c:pt>
                <c:pt idx="9">
                  <c:v>128</c:v>
                </c:pt>
                <c:pt idx="12">
                  <c:v>99</c:v>
                </c:pt>
              </c:numCache>
            </c:numRef>
          </c:val>
          <c:extLst>
            <c:ext xmlns:c16="http://schemas.microsoft.com/office/drawing/2014/chart" uri="{C3380CC4-5D6E-409C-BE32-E72D297353CC}">
              <c16:uniqueId val="{00000002-DC7B-48D9-981F-E087765C9F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7B-48D9-981F-E087765C9F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16339</c:v>
                </c:pt>
                <c:pt idx="3">
                  <c:v>15672</c:v>
                </c:pt>
                <c:pt idx="6">
                  <c:v>14438</c:v>
                </c:pt>
                <c:pt idx="9">
                  <c:v>15055</c:v>
                </c:pt>
                <c:pt idx="12">
                  <c:v>14168</c:v>
                </c:pt>
              </c:numCache>
            </c:numRef>
          </c:val>
          <c:extLst>
            <c:ext xmlns:c16="http://schemas.microsoft.com/office/drawing/2014/chart" uri="{C3380CC4-5D6E-409C-BE32-E72D297353CC}">
              <c16:uniqueId val="{00000004-DC7B-48D9-981F-E087765C9F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27246</c:v>
                </c:pt>
                <c:pt idx="3">
                  <c:v>29495</c:v>
                </c:pt>
                <c:pt idx="6">
                  <c:v>32979</c:v>
                </c:pt>
                <c:pt idx="9">
                  <c:v>35535</c:v>
                </c:pt>
                <c:pt idx="12">
                  <c:v>42872</c:v>
                </c:pt>
              </c:numCache>
            </c:numRef>
          </c:val>
          <c:extLst>
            <c:ext xmlns:c16="http://schemas.microsoft.com/office/drawing/2014/chart" uri="{C3380CC4-5D6E-409C-BE32-E72D297353CC}">
              <c16:uniqueId val="{00000005-DC7B-48D9-981F-E087765C9F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6055</c:v>
                </c:pt>
                <c:pt idx="3">
                  <c:v>4299</c:v>
                </c:pt>
                <c:pt idx="6">
                  <c:v>5772</c:v>
                </c:pt>
                <c:pt idx="9">
                  <c:v>170</c:v>
                </c:pt>
                <c:pt idx="12">
                  <c:v>525</c:v>
                </c:pt>
              </c:numCache>
            </c:numRef>
          </c:val>
          <c:extLst>
            <c:ext xmlns:c16="http://schemas.microsoft.com/office/drawing/2014/chart" uri="{C3380CC4-5D6E-409C-BE32-E72D297353CC}">
              <c16:uniqueId val="{00000006-DC7B-48D9-981F-E087765C9F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51526</c:v>
                </c:pt>
                <c:pt idx="3">
                  <c:v>46326</c:v>
                </c:pt>
                <c:pt idx="6">
                  <c:v>43137</c:v>
                </c:pt>
                <c:pt idx="9">
                  <c:v>40659</c:v>
                </c:pt>
                <c:pt idx="12">
                  <c:v>37152</c:v>
                </c:pt>
              </c:numCache>
            </c:numRef>
          </c:val>
          <c:extLst>
            <c:ext xmlns:c16="http://schemas.microsoft.com/office/drawing/2014/chart" uri="{C3380CC4-5D6E-409C-BE32-E72D297353CC}">
              <c16:uniqueId val="{00000007-DC7B-48D9-981F-E087765C9F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34134</c:v>
                </c:pt>
                <c:pt idx="2">
                  <c:v>#N/A</c:v>
                </c:pt>
                <c:pt idx="3">
                  <c:v>#N/A</c:v>
                </c:pt>
                <c:pt idx="4">
                  <c:v>30567</c:v>
                </c:pt>
                <c:pt idx="5">
                  <c:v>#N/A</c:v>
                </c:pt>
                <c:pt idx="6">
                  <c:v>#N/A</c:v>
                </c:pt>
                <c:pt idx="7">
                  <c:v>30691</c:v>
                </c:pt>
                <c:pt idx="8">
                  <c:v>#N/A</c:v>
                </c:pt>
                <c:pt idx="9">
                  <c:v>#N/A</c:v>
                </c:pt>
                <c:pt idx="10">
                  <c:v>26226</c:v>
                </c:pt>
                <c:pt idx="11">
                  <c:v>#N/A</c:v>
                </c:pt>
                <c:pt idx="12">
                  <c:v>#N/A</c:v>
                </c:pt>
                <c:pt idx="13">
                  <c:v>30010</c:v>
                </c:pt>
                <c:pt idx="14">
                  <c:v>#N/A</c:v>
                </c:pt>
              </c:numCache>
            </c:numRef>
          </c:val>
          <c:smooth val="0"/>
          <c:extLst>
            <c:ext xmlns:c16="http://schemas.microsoft.com/office/drawing/2014/chart" uri="{C3380CC4-5D6E-409C-BE32-E72D297353CC}">
              <c16:uniqueId val="{00000008-DC7B-48D9-981F-E087765C9F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702185</c:v>
                </c:pt>
                <c:pt idx="5">
                  <c:v>714030</c:v>
                </c:pt>
                <c:pt idx="8">
                  <c:v>727648</c:v>
                </c:pt>
                <c:pt idx="11">
                  <c:v>727875</c:v>
                </c:pt>
                <c:pt idx="14">
                  <c:v>714491</c:v>
                </c:pt>
              </c:numCache>
            </c:numRef>
          </c:val>
          <c:extLst>
            <c:ext xmlns:c16="http://schemas.microsoft.com/office/drawing/2014/chart" uri="{C3380CC4-5D6E-409C-BE32-E72D297353CC}">
              <c16:uniqueId val="{00000000-6161-45E2-BA04-575293E194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182780</c:v>
                </c:pt>
                <c:pt idx="5">
                  <c:v>187933</c:v>
                </c:pt>
                <c:pt idx="8">
                  <c:v>191874</c:v>
                </c:pt>
                <c:pt idx="11">
                  <c:v>193574</c:v>
                </c:pt>
                <c:pt idx="14">
                  <c:v>189804</c:v>
                </c:pt>
              </c:numCache>
            </c:numRef>
          </c:val>
          <c:extLst>
            <c:ext xmlns:c16="http://schemas.microsoft.com/office/drawing/2014/chart" uri="{C3380CC4-5D6E-409C-BE32-E72D297353CC}">
              <c16:uniqueId val="{00000001-6161-45E2-BA04-575293E194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88806</c:v>
                </c:pt>
                <c:pt idx="5">
                  <c:v>97606</c:v>
                </c:pt>
                <c:pt idx="8">
                  <c:v>105496</c:v>
                </c:pt>
                <c:pt idx="11">
                  <c:v>134738</c:v>
                </c:pt>
                <c:pt idx="14">
                  <c:v>159376</c:v>
                </c:pt>
              </c:numCache>
            </c:numRef>
          </c:val>
          <c:extLst>
            <c:ext xmlns:c16="http://schemas.microsoft.com/office/drawing/2014/chart" uri="{C3380CC4-5D6E-409C-BE32-E72D297353CC}">
              <c16:uniqueId val="{00000002-6161-45E2-BA04-575293E194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61-45E2-BA04-575293E194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61-45E2-BA04-575293E194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17720</c:v>
                </c:pt>
                <c:pt idx="3">
                  <c:v>22623</c:v>
                </c:pt>
                <c:pt idx="6">
                  <c:v>25855</c:v>
                </c:pt>
                <c:pt idx="9">
                  <c:v>28731</c:v>
                </c:pt>
                <c:pt idx="12">
                  <c:v>27214</c:v>
                </c:pt>
              </c:numCache>
            </c:numRef>
          </c:val>
          <c:extLst>
            <c:ext xmlns:c16="http://schemas.microsoft.com/office/drawing/2014/chart" uri="{C3380CC4-5D6E-409C-BE32-E72D297353CC}">
              <c16:uniqueId val="{00000005-6161-45E2-BA04-575293E194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90008</c:v>
                </c:pt>
                <c:pt idx="3">
                  <c:v>86475</c:v>
                </c:pt>
                <c:pt idx="6">
                  <c:v>82899</c:v>
                </c:pt>
                <c:pt idx="9">
                  <c:v>80289</c:v>
                </c:pt>
                <c:pt idx="12">
                  <c:v>81638</c:v>
                </c:pt>
              </c:numCache>
            </c:numRef>
          </c:val>
          <c:extLst>
            <c:ext xmlns:c16="http://schemas.microsoft.com/office/drawing/2014/chart" uri="{C3380CC4-5D6E-409C-BE32-E72D297353CC}">
              <c16:uniqueId val="{00000006-6161-45E2-BA04-575293E194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61-45E2-BA04-575293E194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234620</c:v>
                </c:pt>
                <c:pt idx="3">
                  <c:v>216249</c:v>
                </c:pt>
                <c:pt idx="6">
                  <c:v>205060</c:v>
                </c:pt>
                <c:pt idx="9">
                  <c:v>199462</c:v>
                </c:pt>
                <c:pt idx="12">
                  <c:v>194290</c:v>
                </c:pt>
              </c:numCache>
            </c:numRef>
          </c:val>
          <c:extLst>
            <c:ext xmlns:c16="http://schemas.microsoft.com/office/drawing/2014/chart" uri="{C3380CC4-5D6E-409C-BE32-E72D297353CC}">
              <c16:uniqueId val="{00000008-6161-45E2-BA04-575293E194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1066</c:v>
                </c:pt>
                <c:pt idx="3">
                  <c:v>1027</c:v>
                </c:pt>
                <c:pt idx="6">
                  <c:v>968</c:v>
                </c:pt>
                <c:pt idx="9">
                  <c:v>850</c:v>
                </c:pt>
                <c:pt idx="12">
                  <c:v>763</c:v>
                </c:pt>
              </c:numCache>
            </c:numRef>
          </c:val>
          <c:extLst>
            <c:ext xmlns:c16="http://schemas.microsoft.com/office/drawing/2014/chart" uri="{C3380CC4-5D6E-409C-BE32-E72D297353CC}">
              <c16:uniqueId val="{00000009-6161-45E2-BA04-575293E194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1145785</c:v>
                </c:pt>
                <c:pt idx="3">
                  <c:v>1178248</c:v>
                </c:pt>
                <c:pt idx="6">
                  <c:v>1195916</c:v>
                </c:pt>
                <c:pt idx="9">
                  <c:v>1234267</c:v>
                </c:pt>
                <c:pt idx="12">
                  <c:v>1258401</c:v>
                </c:pt>
              </c:numCache>
            </c:numRef>
          </c:val>
          <c:extLst>
            <c:ext xmlns:c16="http://schemas.microsoft.com/office/drawing/2014/chart" uri="{C3380CC4-5D6E-409C-BE32-E72D297353CC}">
              <c16:uniqueId val="{0000000A-6161-45E2-BA04-575293E194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515429</c:v>
                </c:pt>
                <c:pt idx="2">
                  <c:v>#N/A</c:v>
                </c:pt>
                <c:pt idx="3">
                  <c:v>#N/A</c:v>
                </c:pt>
                <c:pt idx="4">
                  <c:v>505055</c:v>
                </c:pt>
                <c:pt idx="5">
                  <c:v>#N/A</c:v>
                </c:pt>
                <c:pt idx="6">
                  <c:v>#N/A</c:v>
                </c:pt>
                <c:pt idx="7">
                  <c:v>485680</c:v>
                </c:pt>
                <c:pt idx="8">
                  <c:v>#N/A</c:v>
                </c:pt>
                <c:pt idx="9">
                  <c:v>#N/A</c:v>
                </c:pt>
                <c:pt idx="10">
                  <c:v>487411</c:v>
                </c:pt>
                <c:pt idx="11">
                  <c:v>#N/A</c:v>
                </c:pt>
                <c:pt idx="12">
                  <c:v>#N/A</c:v>
                </c:pt>
                <c:pt idx="13">
                  <c:v>498637</c:v>
                </c:pt>
                <c:pt idx="14">
                  <c:v>#N/A</c:v>
                </c:pt>
              </c:numCache>
            </c:numRef>
          </c:val>
          <c:smooth val="0"/>
          <c:extLst>
            <c:ext xmlns:c16="http://schemas.microsoft.com/office/drawing/2014/chart" uri="{C3380CC4-5D6E-409C-BE32-E72D297353CC}">
              <c16:uniqueId val="{0000000B-6161-45E2-BA04-575293E194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11818</c:v>
                </c:pt>
                <c:pt idx="1">
                  <c:v>10197</c:v>
                </c:pt>
                <c:pt idx="2">
                  <c:v>8459</c:v>
                </c:pt>
              </c:numCache>
            </c:numRef>
          </c:val>
          <c:extLst>
            <c:ext xmlns:c16="http://schemas.microsoft.com/office/drawing/2014/chart" uri="{C3380CC4-5D6E-409C-BE32-E72D297353CC}">
              <c16:uniqueId val="{00000000-3B83-49F2-B1FF-44F2A8DA45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B83-49F2-B1FF-44F2A8DA45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9947</c:v>
                </c:pt>
                <c:pt idx="1">
                  <c:v>9544</c:v>
                </c:pt>
                <c:pt idx="2">
                  <c:v>4217</c:v>
                </c:pt>
              </c:numCache>
            </c:numRef>
          </c:val>
          <c:extLst>
            <c:ext xmlns:c16="http://schemas.microsoft.com/office/drawing/2014/chart" uri="{C3380CC4-5D6E-409C-BE32-E72D297353CC}">
              <c16:uniqueId val="{00000002-3B83-49F2-B1FF-44F2A8DA45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{51BC5C9A-CADD-4A46-8512-B85C97A35B8F}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B14-49C6-9843-604AF8EE8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{9B879DAF-CDCD-41AB-8A64-54FC57BE89C2}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14-49C6-9843-604AF8EE8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{572A303E-9C27-4968-B408-D26FC7806EED}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14-49C6-9843-604AF8EE8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{C3D2D4D2-97A9-4AD7-B680-515D75C7B911}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14-49C6-9843-604AF8EE8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{0E99E279-C769-4338-A9C3-DB4DCC6E256B}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14-49C6-9843-604AF8EE8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{3C61D67A-D62F-4BDC-B332-4C6BDCC8F4E4}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B14-49C6-9843-604AF8EE8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{646A80E0-7A4A-4EB5-A5C8-C84D3400CC95}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B14-49C6-9843-604AF8EE87A0}"/>
                </c:ext>
              </c:extLst>
            </c:dLbl>
            <c:dLbl>
              <c:idx val="24"/>
              <c:layout>
                <c:manualLayout>
                  <c:x val="-4.55386699664478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{901C7CA0-8B5D-4142-B404-5AB058F8895D}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B14-49C6-9843-604AF8EE87A0}"/>
                </c:ext>
              </c:extLst>
            </c:dLbl>
            <c:dLbl>
              <c:idx val="32"/>
              <c:layout>
                <c:manualLayout>
                  <c:x val="-1.8492831334020465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{B29F916D-F33D-431F-A1FA-673ECFF5049A}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B14-49C6-9843-604AF8EE8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67.599999999999994</c:v>
                </c:pt>
                <c:pt idx="16">
                  <c:v>68.400000000000006</c:v>
                </c:pt>
                <c:pt idx="24">
                  <c:v>69.099999999999994</c:v>
                </c:pt>
                <c:pt idx="32">
                  <c:v>69.099999999999994</c:v>
                </c:pt>
              </c:numCache>
            </c:numRef>
          </c:xVal>
          <c:yVal>
            <c:numRef>
              <c:f>公会計指標分析・財政指標組合せ分析表!$BP$51:$DC$51</c:f>
              <c:numCache>
                <c:formatCode>#,##0.0;"▲ "#,##0.0</c:formatCode>
                <c:ptCount val="40"/>
                <c:pt idx="0">
                  <c:v>183.7</c:v>
                </c:pt>
                <c:pt idx="8">
                  <c:v>174.7</c:v>
                </c:pt>
                <c:pt idx="16">
                  <c:v>158.9</c:v>
                </c:pt>
                <c:pt idx="24">
                  <c:v>164.8</c:v>
                </c:pt>
                <c:pt idx="32">
                  <c:v>165.4</c:v>
                </c:pt>
              </c:numCache>
            </c:numRef>
          </c:yVal>
          <c:smooth val="0"/>
          <c:extLst>
            <c:ext xmlns:c16="http://schemas.microsoft.com/office/drawing/2014/chart" uri="{C3380CC4-5D6E-409C-BE32-E72D297353CC}">
              <c16:uniqueId val="{00000009-AB14-49C6-9843-604AF8EE87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{337D6680-0259-4D25-8A52-66AF12E87239}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B14-49C6-9843-604AF8EE87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{5B7E5D84-D6FF-4A91-9486-7F934328A755}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14-49C6-9843-604AF8EE8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{6481896F-FE91-4E80-A0D7-F0AC1A926A29}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14-49C6-9843-604AF8EE8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{0CECFA31-223A-480D-8851-67379255CCE2}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14-49C6-9843-604AF8EE8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{A15A5E26-BFB7-4F60-8E5D-58CA524A1F28}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14-49C6-9843-604AF8EE8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{8D5B926C-5333-465B-8660-F93A425ACB15}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B14-49C6-9843-604AF8EE8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{8E142962-135E-48F5-8A62-708FD3B4DAED}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B14-49C6-9843-604AF8EE87A0}"/>
                </c:ext>
              </c:extLst>
            </c:dLbl>
            <c:dLbl>
              <c:idx val="24"/>
              <c:layout>
                <c:manualLayout>
                  <c:x val="-2.9214814767355813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{F1C72C7F-F431-450C-95ED-57A6E568287B}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B14-49C6-9843-604AF8EE87A0}"/>
                </c:ext>
              </c:extLst>
            </c:dLbl>
            <c:dLbl>
              <c:idx val="32"/>
              <c:layout>
                <c:manualLayout>
                  <c:x val="-3.4816686533112505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{6D1DA1D4-AD17-425A-B8F8-408F0D223768}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B14-49C6-9843-604AF8EE8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AB14-49C6-9843-604AF8EE87A0}"/>
            </c:ext>
          </c:extLst>
        </c:ser>
        <c:dLbls>
          <c:showLegendKey val="0"/>
          <c:showVal val="1"/>
          <c:showCatName val="0"/>
          <c:showSerName val="0"/>
          <c:showPercent val="0"/>
          <c:showBubbleSize val="0"/>
        </c:dLbls>
        <c:axId val="46179840"/>
        <c:axId val="46181760"/>
      </c:scatterChart>
      <c:valAx>
        <c:axId val="46179840"/>
        <c:scaling>
          <c:orientation val="maxMin"/>
          <c:max val="70"/>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{ABE2F612-DD2E-4637-9F65-5810399C9498}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48-496E-B7B8-A451222E0F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{57695736-9202-45EF-A37D-4F572DC07CB4}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48-496E-B7B8-A451222E0F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{7517B8EF-4E38-4271-B673-FA5D7E039D1B}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48-496E-B7B8-A451222E0F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{4C00A8D0-8142-484D-83E2-F9ACCDC2E0B8}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48-496E-B7B8-A451222E0F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{8001903A-60D4-4361-B2C0-02790976ACFD}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48-496E-B7B8-A451222E0F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{37A74175-AF9B-446B-BAE1-36356AA91599}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48-496E-B7B8-A451222E0F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{4B1C2948-1B59-4489-B69C-F40711C5480D}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48-496E-B7B8-A451222E0FA7}"/>
                </c:ext>
              </c:extLst>
            </c:dLbl>
            <c:dLbl>
              <c:idx val="24"/>
              <c:layout>
                <c:manualLayout>
                  <c:x val="-3.4310845302750435E-2"/>
                  <c:y val="-7.9962456512640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{EE825B2B-708A-45DC-8880-E77528A3DB91}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48-496E-B7B8-A451222E0FA7}"/>
                </c:ext>
              </c:extLst>
            </c:dLbl>
            <c:dLbl>
              <c:idx val="32"/>
              <c:layout>
                <c:manualLayout>
                  <c:x val="-2.8829840147400795E-2"/>
                  <c:y val="-4.487083766294710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{45BD8A9D-EC8B-4B85-A38B-A72A993AF4B9}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48-496E-B7B8-A451222E0F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11.7</c:v>
                </c:pt>
                <c:pt idx="16">
                  <c:v>10.9</c:v>
                </c:pt>
                <c:pt idx="24">
                  <c:v>9.8000000000000007</c:v>
                </c:pt>
                <c:pt idx="32">
                  <c:v>9.6</c:v>
                </c:pt>
              </c:numCache>
            </c:numRef>
          </c:xVal>
          <c:yVal>
            <c:numRef>
              <c:f>公会計指標分析・財政指標組合せ分析表!$BP$73:$DC$73</c:f>
              <c:numCache>
                <c:formatCode>#,##0.0;"▲ "#,##0.0</c:formatCode>
                <c:ptCount val="40"/>
                <c:pt idx="0">
                  <c:v>183.7</c:v>
                </c:pt>
                <c:pt idx="8">
                  <c:v>174.7</c:v>
                </c:pt>
                <c:pt idx="16">
                  <c:v>158.9</c:v>
                </c:pt>
                <c:pt idx="24">
                  <c:v>164.8</c:v>
                </c:pt>
                <c:pt idx="32">
                  <c:v>165.4</c:v>
                </c:pt>
              </c:numCache>
            </c:numRef>
          </c:yVal>
          <c:smooth val="0"/>
          <c:extLst>
            <c:ext xmlns:c16="http://schemas.microsoft.com/office/drawing/2014/chart" uri="{C3380CC4-5D6E-409C-BE32-E72D297353CC}">
              <c16:uniqueId val="{00000009-CF48-496E-B7B8-A451222E0F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678717890934152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{1BEB19C4-3D18-4C8C-8C9F-2553D327CD2F}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48-496E-B7B8-A451222E0F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{30EFFF3D-2C76-4263-9AEC-DA15DE35259E}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48-496E-B7B8-A451222E0F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{073348E8-C3E2-4289-A194-A51B7AB6F1B2}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48-496E-B7B8-A451222E0F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{FADC4A54-4E15-48D9-8756-FB8CE2063BA1}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48-496E-B7B8-A451222E0F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{07459A2B-E6D4-4334-8FE5-3F371E329802}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48-496E-B7B8-A451222E0FA7}"/>
                </c:ext>
              </c:extLst>
            </c:dLbl>
            <c:dLbl>
              <c:idx val="8"/>
              <c:layout>
                <c:manualLayout>
                  <c:x val="-1.8235628084249993E-2"/>
                  <c:y val="-6.804611526624641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{593D06C4-A5DC-4490-BEDF-4F3B7C6D66BE}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48-496E-B7B8-A451222E0F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{71B517FF-64EA-4394-B478-C7C4802B98DF}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48-496E-B7B8-A451222E0FA7}"/>
                </c:ext>
              </c:extLst>
            </c:dLbl>
            <c:dLbl>
              <c:idx val="24"/>
              <c:layout>
                <c:manualLayout>
                  <c:x val="-3.4310917096279141E-2"/>
                  <c:y val="-5.403717497073443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{1A26B2FC-6AE3-40DB-AD1E-0905CCC87BB1}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48-496E-B7B8-A451222E0FA7}"/>
                </c:ext>
              </c:extLst>
            </c:dLbl>
            <c:dLbl>
              <c:idx val="32"/>
              <c:layout>
                <c:manualLayout>
                  <c:x val="-2.8829768353872159E-2"/>
                  <c:y val="-7.079611920485345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{9CBBE47E-753C-4B1A-AB86-A38319AF804F}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48-496E-B7B8-A451222E0F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CF48-496E-B7B8-A451222E0FA7}"/>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年度の実質公債比率の分子は、前年度から約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これは、満期一括償還地方債の</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年当たりの元金の増により、準元利償還金が対前年度比で約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億円増加したことなどが主な要因である。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分の１として設定しているのに対して、本市においては、</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年据置）で毎年度の発行額の積立額を</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分の１として設定しているため、減債基金残高と減債基金積立相当額に乖離が生じている。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年度の将来負担比率の分子は、前年度を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サッカースタジアム建設基金の取崩による充当可能基金の減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などが主な要因となっている。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サッカースタジアム建設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に伴う基金の取崩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その他特定目的基金については、広島市サッカースタジアム建設基金は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サッカースタジアム等の建設費に充当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が、その他の基金については現状と同程度の残高となることが見込まれる。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広島市市民球場基金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広島市原爆ドーム保存事業等基金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ひろしま国際協力基金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広島市環境保全事業基金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広島市サッカースタジアム建設基金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広島市サッカースタジアム建設基金は、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スタジアム建設に係る取崩し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額を上回ったため基金残高が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交付税精算対応に伴う取崩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があったことなどから、基金残高が前年度末に比べ約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財政運営方針</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（令和６年度～９年度）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において、期間末において現状（方針策定時点：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B940D9-45C5-4EF5-A915-C1E58F1EE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8BA592-A9AB-48A6-8DA5-CC203A5E6C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90D943D-456D-41E8-A1AA-DCEE277553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3F6BB87-C9E3-44B0-B912-56CCD8CFB6B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4C0E2B6-67AC-4286-BF0A-62852FDDF63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3C6A7C-BCD7-44F0-9DFF-5624BAD350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D09DCD3-CBD9-4AEC-8FBE-5BD7E1C1308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F6AE6FE-B1B9-44C2-B5F2-EAA3981772E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E7D4051-893D-4A4E-AB82-8957D02477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3BB2A95-F4F5-4270-BAEE-B69E09367E5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E5D4EE8-7308-46BD-A594-406A36AEB3C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330E3D4-7BAD-4EE4-9C23-393EBCAEC10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6DEE4F4-972B-405E-9057-C750D5326D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68CF200-A213-4DDF-8FA3-368149CABE9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E8E849-9B31-4AB3-BC9E-85FBEFBCB80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C80370D-D47A-49D1-B120-FF81D83B4D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CD304D8-7749-4846-B52F-DAACF9C10E1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EC0785D-6FFF-4BA8-9FDB-B2FDAC3AA2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3B9CFF3-2B6A-46BC-B420-FCD040ADE0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A7761DC-739E-42D1-8BFC-AF4B98EB51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D4882C6-C633-42E9-8AAF-1F4B15B444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62345FA-2C1A-40C3-8D38-6E68C47D7EB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F6CB5BB-DF44-418B-8CC1-32952360B5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887DE55-45B0-4A63-89DF-8F31594D43C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F45C2A-9552-4B16-93DC-04782D4E52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0FB15C2-4890-4D47-96FC-A1A10E299B7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1E79AB-4E9C-4B43-86BC-14828F864F0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20DF01-B53B-4907-9721-BFA277345EC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DF7C7A7-0618-4107-AA72-F41CD9B1D5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DCF8157-6020-426B-BBE9-22AD0C6C2D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0D93CA7-2118-42D2-AADA-5FBCFE88E9E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221219-1443-4DEE-9687-4478447581D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8B10867-71A8-4B09-9BBD-9954AB91896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20FACC6-0841-48DC-99FC-B1670FA2DCF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329F9DD-C665-47B2-95B4-BF5B5885706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BD51F30-4BDC-4BD5-B79D-70EA213777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7AE3550-5046-4DD8-82E2-B35DFFBD873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5F1040E-F58C-4571-A754-90AB7590EA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246BB6B-8637-4914-AB8C-DD07B010FB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297046E-A387-45CB-840F-16752B842C3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224ADFB-F67A-4BD1-9137-3D5D4DDCF6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8B297BB-3071-4FFD-99C5-0986A814C0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68D7FDA-2B19-4C5F-95C6-E71A2471DEC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DC17411-21F9-4ECB-98A8-E427954AAD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0D8217A-07D1-4222-91B3-930B31DAE0B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4B3C5B3-8C93-4D5F-8D82-E507D55B8D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7C16D61-3155-4A88-B197-0CD0F12FE38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高度経済成長期にあたる昭和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年代から政令指定都市移行前後の昭和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年代にかけ集中整備した公共施設が耐用年数を迎えつつあることから、有形固定資産減価償却率が全国平均や類似団体より高い水準にある。こうした状況を踏まえ、平成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月に「広島市公共施設等総合管理計画」を策定（令和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81D4678-F877-439D-9C53-1B51774752A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FA35C50-15ED-44EE-89A0-CE1F32A5F0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05BCCEB-275F-4D21-AA61-8CB17CC576B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9D93519-9038-4FD9-811F-104226F9332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C724150-5EED-426F-8BF6-44DA939F974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A598290-31B5-4EA8-9955-0DA7FD4335C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148BB2E-A382-44D7-99BD-7400EB00883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C9EADCC-6895-4FAC-B843-95B0B2FAF48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2954FF8-AE43-4C7D-935A-6E4DFEAD738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9649034-2753-4149-8587-4A9583A628A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8AF741C-E228-4148-86A9-F79E4B8B768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041F355-EBD0-44B0-93B5-8EF07198483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19391A6-7AEE-4DFC-8103-EA098827039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37E10A5-9065-48F6-B6E5-1C8F450077B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96CACD7-3B10-4E26-8159-CB9528F2651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C595B1A-EBD5-46BD-B43B-CC0C70FC51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5" name="直線コネクタ 64">
          <a:extLst>
            <a:ext uri="{FF2B5EF4-FFF2-40B4-BE49-F238E27FC236}">
              <a16:creationId xmlns:a16="http://schemas.microsoft.com/office/drawing/2014/main" id="{7B39DCD9-7551-41F2-9E1F-9C8F08F64AA8}"/>
            </a:ext>
          </a:extLst>
        </xdr:cNvPr>
        <xdr:cNvCxnSpPr/>
      </xdr:nvCxnSpPr>
      <xdr:spPr>
        <a:xfrm flipV="1">
          <a:off x="4760595" y="5252861"/>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66" name="有形固定資産減価償却率最小値テキスト">
          <a:extLst>
            <a:ext uri="{FF2B5EF4-FFF2-40B4-BE49-F238E27FC236}">
              <a16:creationId xmlns:a16="http://schemas.microsoft.com/office/drawing/2014/main" id="{7D49CB3A-B782-4282-9986-0E2C394439B8}"/>
            </a:ext>
          </a:extLst>
        </xdr:cNvPr>
        <xdr:cNvSpPr txBox="1"/>
      </xdr:nvSpPr>
      <xdr:spPr>
        <a:xfrm>
          <a:off x="4813300" y="676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7" name="直線コネクタ 66">
          <a:extLst>
            <a:ext uri="{FF2B5EF4-FFF2-40B4-BE49-F238E27FC236}">
              <a16:creationId xmlns:a16="http://schemas.microsoft.com/office/drawing/2014/main" id="{4636978D-A27B-4B3F-87AA-2042ADB65E08}"/>
            </a:ext>
          </a:extLst>
        </xdr:cNvPr>
        <xdr:cNvCxnSpPr/>
      </xdr:nvCxnSpPr>
      <xdr:spPr>
        <a:xfrm>
          <a:off x="4673600" y="676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68" name="有形固定資産減価償却率最大値テキスト">
          <a:extLst>
            <a:ext uri="{FF2B5EF4-FFF2-40B4-BE49-F238E27FC236}">
              <a16:creationId xmlns:a16="http://schemas.microsoft.com/office/drawing/2014/main" id="{D1709A45-45B9-46C9-AECC-C6037B67FB06}"/>
            </a:ext>
          </a:extLst>
        </xdr:cNvPr>
        <xdr:cNvSpPr txBox="1"/>
      </xdr:nvSpPr>
      <xdr:spPr>
        <a:xfrm>
          <a:off x="4813300" y="502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69" name="直線コネクタ 68">
          <a:extLst>
            <a:ext uri="{FF2B5EF4-FFF2-40B4-BE49-F238E27FC236}">
              <a16:creationId xmlns:a16="http://schemas.microsoft.com/office/drawing/2014/main" id="{CF6DA4D4-546C-4014-951A-FC2424273AC2}"/>
            </a:ext>
          </a:extLst>
        </xdr:cNvPr>
        <xdr:cNvCxnSpPr/>
      </xdr:nvCxnSpPr>
      <xdr:spPr>
        <a:xfrm>
          <a:off x="4673600" y="52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137530</xdr:rowOff>
    </xdr:from>
    <xdr:ext cx="405111" cy="259045"/>
    <xdr:sp macro="" textlink="">
      <xdr:nvSpPr>
        <xdr:cNvPr id="70" name="有形固定資産減価償却率平均値テキスト">
          <a:extLst>
            <a:ext uri="{FF2B5EF4-FFF2-40B4-BE49-F238E27FC236}">
              <a16:creationId xmlns:a16="http://schemas.microsoft.com/office/drawing/2014/main" id="{E4D8995D-3AA2-4D6E-966B-8D8BB2EF53FB}"/>
            </a:ext>
          </a:extLst>
        </xdr:cNvPr>
        <xdr:cNvSpPr txBox="1"/>
      </xdr:nvSpPr>
      <xdr:spPr>
        <a:xfrm>
          <a:off x="4813300" y="588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71" name="フローチャート: 判断 70">
          <a:extLst>
            <a:ext uri="{FF2B5EF4-FFF2-40B4-BE49-F238E27FC236}">
              <a16:creationId xmlns:a16="http://schemas.microsoft.com/office/drawing/2014/main" id="{17BE5B5F-6427-4F60-BCDC-927E49A2A53F}"/>
            </a:ext>
          </a:extLst>
        </xdr:cNvPr>
        <xdr:cNvSpPr/>
      </xdr:nvSpPr>
      <xdr:spPr>
        <a:xfrm>
          <a:off x="4711700" y="6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72" name="フローチャート: 判断 71">
          <a:extLst>
            <a:ext uri="{FF2B5EF4-FFF2-40B4-BE49-F238E27FC236}">
              <a16:creationId xmlns:a16="http://schemas.microsoft.com/office/drawing/2014/main" id="{CDAEA3FC-5C2B-4EF9-B6CC-7AF844778DD6}"/>
            </a:ext>
          </a:extLst>
        </xdr:cNvPr>
        <xdr:cNvSpPr/>
      </xdr:nvSpPr>
      <xdr:spPr>
        <a:xfrm>
          <a:off x="4000500" y="600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73" name="フローチャート: 判断 72">
          <a:extLst>
            <a:ext uri="{FF2B5EF4-FFF2-40B4-BE49-F238E27FC236}">
              <a16:creationId xmlns:a16="http://schemas.microsoft.com/office/drawing/2014/main" id="{56F0E1E3-30B2-4268-958F-6B229E2BDDC7}"/>
            </a:ext>
          </a:extLst>
        </xdr:cNvPr>
        <xdr:cNvSpPr/>
      </xdr:nvSpPr>
      <xdr:spPr>
        <a:xfrm>
          <a:off x="3238500" y="588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74" name="フローチャート: 判断 73">
          <a:extLst>
            <a:ext uri="{FF2B5EF4-FFF2-40B4-BE49-F238E27FC236}">
              <a16:creationId xmlns:a16="http://schemas.microsoft.com/office/drawing/2014/main" id="{472532A1-2753-45A4-838E-6C9CE29F0FB9}"/>
            </a:ext>
          </a:extLst>
        </xdr:cNvPr>
        <xdr:cNvSpPr/>
      </xdr:nvSpPr>
      <xdr:spPr>
        <a:xfrm>
          <a:off x="2476500" y="577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75" name="フローチャート: 判断 74">
          <a:extLst>
            <a:ext uri="{FF2B5EF4-FFF2-40B4-BE49-F238E27FC236}">
              <a16:creationId xmlns:a16="http://schemas.microsoft.com/office/drawing/2014/main" id="{93C16A56-24AB-4CFB-AC58-73FE6EF90E54}"/>
            </a:ext>
          </a:extLst>
        </xdr:cNvPr>
        <xdr:cNvSpPr/>
      </xdr:nvSpPr>
      <xdr:spPr>
        <a:xfrm>
          <a:off x="1714500" y="566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964647D-7ECA-4302-9820-F600DB94673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D78620-AD7B-4005-989E-043282711E7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A0E2DC-3CD4-4A85-BC18-C03753E007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EDD34A-DE16-45F9-8CFA-F9D2B0ED932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93D117E-97CA-4738-A276-9805ED20C8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95603</xdr:rowOff>
    </xdr:from>
    <xdr:to>
      <xdr:col>23</xdr:col>
      <xdr:colOff>136525</xdr:colOff>
      <xdr:row>33</xdr:row>
      <xdr:rowOff>25753</xdr:rowOff>
    </xdr:to>
    <xdr:sp macro="" textlink="">
      <xdr:nvSpPr>
        <xdr:cNvPr id="81" name="楕円 80">
          <a:extLst>
            <a:ext uri="{FF2B5EF4-FFF2-40B4-BE49-F238E27FC236}">
              <a16:creationId xmlns:a16="http://schemas.microsoft.com/office/drawing/2014/main" id="{08979075-E79A-42DC-94B7-C3A9D8A5968D}"/>
            </a:ext>
          </a:extLst>
        </xdr:cNvPr>
        <xdr:cNvSpPr/>
      </xdr:nvSpPr>
      <xdr:spPr>
        <a:xfrm>
          <a:off x="47117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74030</xdr:rowOff>
    </xdr:from>
    <xdr:ext cx="405111" cy="259045"/>
    <xdr:sp macro="" textlink="">
      <xdr:nvSpPr>
        <xdr:cNvPr id="82" name="有形固定資産減価償却率該当値テキスト">
          <a:extLst>
            <a:ext uri="{FF2B5EF4-FFF2-40B4-BE49-F238E27FC236}">
              <a16:creationId xmlns:a16="http://schemas.microsoft.com/office/drawing/2014/main" id="{2C90CD51-BD3F-4AB2-94CB-2EA8FED7BFFE}"/>
            </a:ext>
          </a:extLst>
        </xdr:cNvPr>
        <xdr:cNvSpPr txBox="1"/>
      </xdr:nvSpPr>
      <xdr:spPr>
        <a:xfrm>
          <a:off x="4813300" y="63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95603</xdr:rowOff>
    </xdr:from>
    <xdr:to>
      <xdr:col>19</xdr:col>
      <xdr:colOff>187325</xdr:colOff>
      <xdr:row>33</xdr:row>
      <xdr:rowOff>25753</xdr:rowOff>
    </xdr:to>
    <xdr:sp macro="" textlink="">
      <xdr:nvSpPr>
        <xdr:cNvPr id="83" name="楕円 82">
          <a:extLst>
            <a:ext uri="{FF2B5EF4-FFF2-40B4-BE49-F238E27FC236}">
              <a16:creationId xmlns:a16="http://schemas.microsoft.com/office/drawing/2014/main" id="{D1598A14-FE6A-4361-AE1A-5DB7410E50DE}"/>
            </a:ext>
          </a:extLst>
        </xdr:cNvPr>
        <xdr:cNvSpPr/>
      </xdr:nvSpPr>
      <xdr:spPr>
        <a:xfrm>
          <a:off x="40005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146403</xdr:rowOff>
    </xdr:from>
    <xdr:to>
      <xdr:col>23</xdr:col>
      <xdr:colOff>85725</xdr:colOff>
      <xdr:row>32</xdr:row>
      <xdr:rowOff>146403</xdr:rowOff>
    </xdr:to>
    <xdr:cxnSp macro="">
      <xdr:nvCxnSpPr>
        <xdr:cNvPr id="84" name="直線コネクタ 83">
          <a:extLst>
            <a:ext uri="{FF2B5EF4-FFF2-40B4-BE49-F238E27FC236}">
              <a16:creationId xmlns:a16="http://schemas.microsoft.com/office/drawing/2014/main" id="{67CCB39C-8423-4E5F-B410-214304A86E5D}"/>
            </a:ext>
          </a:extLst>
        </xdr:cNvPr>
        <xdr:cNvCxnSpPr/>
      </xdr:nvCxnSpPr>
      <xdr:spPr>
        <a:xfrm>
          <a:off x="4051300" y="6404328"/>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11642</xdr:rowOff>
    </xdr:from>
    <xdr:to>
      <xdr:col>15</xdr:col>
      <xdr:colOff>187325</xdr:colOff>
      <xdr:row>32</xdr:row>
      <xdr:rowOff>113242</xdr:rowOff>
    </xdr:to>
    <xdr:sp macro="" textlink="">
      <xdr:nvSpPr>
        <xdr:cNvPr id="85" name="楕円 84">
          <a:extLst>
            <a:ext uri="{FF2B5EF4-FFF2-40B4-BE49-F238E27FC236}">
              <a16:creationId xmlns:a16="http://schemas.microsoft.com/office/drawing/2014/main" id="{7C25ADBA-21A7-43F7-849B-9539F58BBC5F}"/>
            </a:ext>
          </a:extLst>
        </xdr:cNvPr>
        <xdr:cNvSpPr/>
      </xdr:nvSpPr>
      <xdr:spPr>
        <a:xfrm>
          <a:off x="3238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62442</xdr:rowOff>
    </xdr:from>
    <xdr:to>
      <xdr:col>19</xdr:col>
      <xdr:colOff>136525</xdr:colOff>
      <xdr:row>32</xdr:row>
      <xdr:rowOff>146403</xdr:rowOff>
    </xdr:to>
    <xdr:cxnSp macro="">
      <xdr:nvCxnSpPr>
        <xdr:cNvPr id="86" name="直線コネクタ 85">
          <a:extLst>
            <a:ext uri="{FF2B5EF4-FFF2-40B4-BE49-F238E27FC236}">
              <a16:creationId xmlns:a16="http://schemas.microsoft.com/office/drawing/2014/main" id="{2398EC4F-EB50-4A39-884C-378737E3154E}"/>
            </a:ext>
          </a:extLst>
        </xdr:cNvPr>
        <xdr:cNvCxnSpPr/>
      </xdr:nvCxnSpPr>
      <xdr:spPr>
        <a:xfrm>
          <a:off x="3289300" y="6320367"/>
          <a:ext cx="762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87136</xdr:rowOff>
    </xdr:from>
    <xdr:to>
      <xdr:col>11</xdr:col>
      <xdr:colOff>187325</xdr:colOff>
      <xdr:row>32</xdr:row>
      <xdr:rowOff>17286</xdr:rowOff>
    </xdr:to>
    <xdr:sp macro="" textlink="">
      <xdr:nvSpPr>
        <xdr:cNvPr id="87" name="楕円 86">
          <a:extLst>
            <a:ext uri="{FF2B5EF4-FFF2-40B4-BE49-F238E27FC236}">
              <a16:creationId xmlns:a16="http://schemas.microsoft.com/office/drawing/2014/main" id="{B9CD8900-0661-474A-A2FC-1A37BA62B2F4}"/>
            </a:ext>
          </a:extLst>
        </xdr:cNvPr>
        <xdr:cNvSpPr/>
      </xdr:nvSpPr>
      <xdr:spPr>
        <a:xfrm>
          <a:off x="2476500" y="6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137936</xdr:rowOff>
    </xdr:from>
    <xdr:to>
      <xdr:col>15</xdr:col>
      <xdr:colOff>136525</xdr:colOff>
      <xdr:row>32</xdr:row>
      <xdr:rowOff>62442</xdr:rowOff>
    </xdr:to>
    <xdr:cxnSp macro="">
      <xdr:nvCxnSpPr>
        <xdr:cNvPr id="88" name="直線コネクタ 87">
          <a:extLst>
            <a:ext uri="{FF2B5EF4-FFF2-40B4-BE49-F238E27FC236}">
              <a16:creationId xmlns:a16="http://schemas.microsoft.com/office/drawing/2014/main" id="{4501C504-1050-43EE-A6F5-EDE541FCDE9A}"/>
            </a:ext>
          </a:extLst>
        </xdr:cNvPr>
        <xdr:cNvCxnSpPr/>
      </xdr:nvCxnSpPr>
      <xdr:spPr>
        <a:xfrm>
          <a:off x="2527300" y="6224411"/>
          <a:ext cx="762000" cy="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114653</xdr:rowOff>
    </xdr:from>
    <xdr:to>
      <xdr:col>7</xdr:col>
      <xdr:colOff>187325</xdr:colOff>
      <xdr:row>31</xdr:row>
      <xdr:rowOff>44803</xdr:rowOff>
    </xdr:to>
    <xdr:sp macro="" textlink="">
      <xdr:nvSpPr>
        <xdr:cNvPr id="89" name="楕円 88">
          <a:extLst>
            <a:ext uri="{FF2B5EF4-FFF2-40B4-BE49-F238E27FC236}">
              <a16:creationId xmlns:a16="http://schemas.microsoft.com/office/drawing/2014/main" id="{4EB3488D-B1ED-4BEE-8EC0-8F7F73834055}"/>
            </a:ext>
          </a:extLst>
        </xdr:cNvPr>
        <xdr:cNvSpPr/>
      </xdr:nvSpPr>
      <xdr:spPr>
        <a:xfrm>
          <a:off x="1714500" y="6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165453</xdr:rowOff>
    </xdr:from>
    <xdr:to>
      <xdr:col>11</xdr:col>
      <xdr:colOff>136525</xdr:colOff>
      <xdr:row>31</xdr:row>
      <xdr:rowOff>137936</xdr:rowOff>
    </xdr:to>
    <xdr:cxnSp macro="">
      <xdr:nvCxnSpPr>
        <xdr:cNvPr id="90" name="直線コネクタ 89">
          <a:extLst>
            <a:ext uri="{FF2B5EF4-FFF2-40B4-BE49-F238E27FC236}">
              <a16:creationId xmlns:a16="http://schemas.microsoft.com/office/drawing/2014/main" id="{3CB23706-2402-4664-9A06-BE9642D0B1BB}"/>
            </a:ext>
          </a:extLst>
        </xdr:cNvPr>
        <xdr:cNvCxnSpPr/>
      </xdr:nvCxnSpPr>
      <xdr:spPr>
        <a:xfrm>
          <a:off x="1765300" y="6080478"/>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37341</xdr:rowOff>
    </xdr:from>
    <xdr:ext cx="405111" cy="259045"/>
    <xdr:sp macro="" textlink="">
      <xdr:nvSpPr>
        <xdr:cNvPr id="91" name="n_1aveValue有形固定資産減価償却率">
          <a:extLst>
            <a:ext uri="{FF2B5EF4-FFF2-40B4-BE49-F238E27FC236}">
              <a16:creationId xmlns:a16="http://schemas.microsoft.com/office/drawing/2014/main" id="{4E43D2FB-48C3-482E-9EE8-99C39BEBCEBE}"/>
            </a:ext>
          </a:extLst>
        </xdr:cNvPr>
        <xdr:cNvSpPr txBox="1"/>
      </xdr:nvSpPr>
      <xdr:spPr>
        <a:xfrm>
          <a:off x="3836044" y="578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88847</xdr:rowOff>
    </xdr:from>
    <xdr:ext cx="405111" cy="259045"/>
    <xdr:sp macro="" textlink="">
      <xdr:nvSpPr>
        <xdr:cNvPr id="92" name="n_2aveValue有形固定資産減価償却率">
          <a:extLst>
            <a:ext uri="{FF2B5EF4-FFF2-40B4-BE49-F238E27FC236}">
              <a16:creationId xmlns:a16="http://schemas.microsoft.com/office/drawing/2014/main" id="{69192D93-74B1-45C4-A9F5-BBFF8132DB59}"/>
            </a:ext>
          </a:extLst>
        </xdr:cNvPr>
        <xdr:cNvSpPr txBox="1"/>
      </xdr:nvSpPr>
      <xdr:spPr>
        <a:xfrm>
          <a:off x="3086744" y="566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macro="" textlink="">
      <xdr:nvSpPr>
        <xdr:cNvPr id="93" name="n_3aveValue有形固定資産減価償却率">
          <a:extLst>
            <a:ext uri="{FF2B5EF4-FFF2-40B4-BE49-F238E27FC236}">
              <a16:creationId xmlns:a16="http://schemas.microsoft.com/office/drawing/2014/main" id="{D507A787-62BA-4BC1-A647-DF6401A098B3}"/>
            </a:ext>
          </a:extLst>
        </xdr:cNvPr>
        <xdr:cNvSpPr txBox="1"/>
      </xdr:nvSpPr>
      <xdr:spPr>
        <a:xfrm>
          <a:off x="2324744" y="555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macro="" textlink="">
      <xdr:nvSpPr>
        <xdr:cNvPr id="94" name="n_4aveValue有形固定資産減価償却率">
          <a:extLst>
            <a:ext uri="{FF2B5EF4-FFF2-40B4-BE49-F238E27FC236}">
              <a16:creationId xmlns:a16="http://schemas.microsoft.com/office/drawing/2014/main" id="{C6D8D522-BDCF-4759-BD99-3C5F1F1B3744}"/>
            </a:ext>
          </a:extLst>
        </xdr:cNvPr>
        <xdr:cNvSpPr txBox="1"/>
      </xdr:nvSpPr>
      <xdr:spPr>
        <a:xfrm>
          <a:off x="1562744" y="544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16880</xdr:rowOff>
    </xdr:from>
    <xdr:ext cx="405111" cy="259045"/>
    <xdr:sp macro="" textlink="">
      <xdr:nvSpPr>
        <xdr:cNvPr id="95" name="n_1mainValue有形固定資産減価償却率">
          <a:extLst>
            <a:ext uri="{FF2B5EF4-FFF2-40B4-BE49-F238E27FC236}">
              <a16:creationId xmlns:a16="http://schemas.microsoft.com/office/drawing/2014/main" id="{0F4A1281-A8D9-445A-ACA7-F98349768A10}"/>
            </a:ext>
          </a:extLst>
        </xdr:cNvPr>
        <xdr:cNvSpPr txBox="1"/>
      </xdr:nvSpPr>
      <xdr:spPr>
        <a:xfrm>
          <a:off x="3836044" y="64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104369</xdr:rowOff>
    </xdr:from>
    <xdr:ext cx="405111" cy="259045"/>
    <xdr:sp macro="" textlink="">
      <xdr:nvSpPr>
        <xdr:cNvPr id="96" name="n_2mainValue有形固定資産減価償却率">
          <a:extLst>
            <a:ext uri="{FF2B5EF4-FFF2-40B4-BE49-F238E27FC236}">
              <a16:creationId xmlns:a16="http://schemas.microsoft.com/office/drawing/2014/main" id="{D66A59E5-7B9F-44A7-B831-1F469B05ED58}"/>
            </a:ext>
          </a:extLst>
        </xdr:cNvPr>
        <xdr:cNvSpPr txBox="1"/>
      </xdr:nvSpPr>
      <xdr:spPr>
        <a:xfrm>
          <a:off x="3086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8413</xdr:rowOff>
    </xdr:from>
    <xdr:ext cx="405111" cy="259045"/>
    <xdr:sp macro="" textlink="">
      <xdr:nvSpPr>
        <xdr:cNvPr id="97" name="n_3mainValue有形固定資産減価償却率">
          <a:extLst>
            <a:ext uri="{FF2B5EF4-FFF2-40B4-BE49-F238E27FC236}">
              <a16:creationId xmlns:a16="http://schemas.microsoft.com/office/drawing/2014/main" id="{A200B2B0-FACE-4F91-A9CA-E37692E48B9B}"/>
            </a:ext>
          </a:extLst>
        </xdr:cNvPr>
        <xdr:cNvSpPr txBox="1"/>
      </xdr:nvSpPr>
      <xdr:spPr>
        <a:xfrm>
          <a:off x="2324744" y="626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35930</xdr:rowOff>
    </xdr:from>
    <xdr:ext cx="405111" cy="259045"/>
    <xdr:sp macro="" textlink="">
      <xdr:nvSpPr>
        <xdr:cNvPr id="98" name="n_4mainValue有形固定資産減価償却率">
          <a:extLst>
            <a:ext uri="{FF2B5EF4-FFF2-40B4-BE49-F238E27FC236}">
              <a16:creationId xmlns:a16="http://schemas.microsoft.com/office/drawing/2014/main" id="{73A297A8-BF5D-4DF6-A678-9063983F7D35}"/>
            </a:ext>
          </a:extLst>
        </xdr:cNvPr>
        <xdr:cNvSpPr txBox="1"/>
      </xdr:nvSpPr>
      <xdr:spPr>
        <a:xfrm>
          <a:off x="1562744" y="612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0543E3A-A161-44C6-B230-C2F4E7E5090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26EBFE1-4529-43B0-AD1C-681B47492A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7FA8F55C-D674-4AE2-90DF-61DC9A6A6581}"/>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[ 1,502.4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F01BB20-7C90-4D89-A8E8-36228B9923C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8786440-7E08-40FD-9959-567415D71D0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96D85C5-CBDA-45D9-B08A-EF47B1E4F4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F66D00B-5693-464D-A08E-C9AD85B9FE2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EF76757-2EB5-49AA-8D90-54DB166CD35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23AE289-0717-400C-B757-E0F1A8D6BB6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120495F-F82C-456D-A826-DFFB3CCDD86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471D7ED-9862-4255-927D-4B485CCD7E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044FFB3-5501-425B-948A-4FD9580294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BD34DA8-013A-4923-BF8E-854981C2F8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債務償還比率は類似団体平均を上回っている。これは、都市基盤の整備を積極的に進め、多額の市債を発行してきたことなどが主な要因である。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令和３年度は比率が大きく改善しているが、これは普通交付税の算定において臨時財政対策債償還基金費が設けられたことにより、分母の経常一般財源等（歳入）等が増加したことが主な要因である。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引き続き、財政運営方針に沿って、市債残高の抑制を図るなど、財政の健全化に努めていく。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BEAD121-1CD5-4BDC-89DF-0D38C8CBCDE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BF8C665-370C-4094-BCFB-406E23E129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6477FB3-7DC7-4925-BE68-4FACD61B7D1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AC5B972-25D6-4FEF-9035-0F175722DC4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4165675-2F70-4068-8106-1B94EC65B6D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78B2EB9-F2B5-46A9-A47F-469C4F59C30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89E3ABD7-DEFA-4176-9122-F00A35EECFBA}"/>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2F6259A-E231-4059-B243-FD93491DCFE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8C2E161-C0E1-428F-A098-A4CDE2AB73A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9AF8822-5D81-4FB8-80ED-92905F971D1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83684E4-81B1-49F0-92C0-5B6CCD258ED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DC272C0-C2CE-4819-90C1-00657A2126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C51B1E69-28D2-4C03-89A2-5F54BC24AA57}"/>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39FFC69-D31F-46BE-8064-08420046E8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70A4AD40-BCB8-4E2C-9D91-9478627F809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EAE08386-1EC3-4585-A8A4-5FB8F8667F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FF3EE456-A3C8-4FB3-9046-B3C220C532CB}"/>
            </a:ext>
          </a:extLst>
        </xdr:cNvPr>
        <xdr:cNvCxnSpPr/>
      </xdr:nvCxnSpPr>
      <xdr:spPr>
        <a:xfrm flipV="1">
          <a:off x="14793595" y="5364169"/>
          <a:ext cx="1269" cy="139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29" name="債務償還比率最小値テキスト">
          <a:extLst>
            <a:ext uri="{FF2B5EF4-FFF2-40B4-BE49-F238E27FC236}">
              <a16:creationId xmlns:a16="http://schemas.microsoft.com/office/drawing/2014/main" id="{AE2AB0D2-F610-46CA-9F75-8B887FB5B38B}"/>
            </a:ext>
          </a:extLst>
        </xdr:cNvPr>
        <xdr:cNvSpPr txBox="1"/>
      </xdr:nvSpPr>
      <xdr:spPr>
        <a:xfrm>
          <a:off x="14846300" y="67588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A5C7921F-D95E-4134-80E5-AD7C41CA9901}"/>
            </a:ext>
          </a:extLst>
        </xdr:cNvPr>
        <xdr:cNvCxnSpPr/>
      </xdr:nvCxnSpPr>
      <xdr:spPr>
        <a:xfrm>
          <a:off x="14706600" y="6755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1" name="債務償還比率最大値テキスト">
          <a:extLst>
            <a:ext uri="{FF2B5EF4-FFF2-40B4-BE49-F238E27FC236}">
              <a16:creationId xmlns:a16="http://schemas.microsoft.com/office/drawing/2014/main" id="{70DD0D63-F67A-42A8-98A5-7491DF03E1D9}"/>
            </a:ext>
          </a:extLst>
        </xdr:cNvPr>
        <xdr:cNvSpPr txBox="1"/>
      </xdr:nvSpPr>
      <xdr:spPr>
        <a:xfrm>
          <a:off x="14846300" y="51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7D7C68F4-B7B2-4636-9230-15974616F434}"/>
            </a:ext>
          </a:extLst>
        </xdr:cNvPr>
        <xdr:cNvCxnSpPr/>
      </xdr:nvCxnSpPr>
      <xdr:spPr>
        <a:xfrm>
          <a:off x="14706600" y="536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3" name="債務償還比率平均値テキスト">
          <a:extLst>
            <a:ext uri="{FF2B5EF4-FFF2-40B4-BE49-F238E27FC236}">
              <a16:creationId xmlns:a16="http://schemas.microsoft.com/office/drawing/2014/main" id="{5C3EB17A-A207-4E69-B367-D09F7CA9C2DC}"/>
            </a:ext>
          </a:extLst>
        </xdr:cNvPr>
        <xdr:cNvSpPr txBox="1"/>
      </xdr:nvSpPr>
      <xdr:spPr>
        <a:xfrm>
          <a:off x="14846300" y="5791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4" name="フローチャート: 判断 133">
          <a:extLst>
            <a:ext uri="{FF2B5EF4-FFF2-40B4-BE49-F238E27FC236}">
              <a16:creationId xmlns:a16="http://schemas.microsoft.com/office/drawing/2014/main" id="{A83D73EC-2A09-49DE-ADD7-3E53D81F91A6}"/>
            </a:ext>
          </a:extLst>
        </xdr:cNvPr>
        <xdr:cNvSpPr/>
      </xdr:nvSpPr>
      <xdr:spPr>
        <a:xfrm>
          <a:off x="14744700" y="594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5" name="フローチャート: 判断 134">
          <a:extLst>
            <a:ext uri="{FF2B5EF4-FFF2-40B4-BE49-F238E27FC236}">
              <a16:creationId xmlns:a16="http://schemas.microsoft.com/office/drawing/2014/main" id="{7695FBA3-F425-46EC-AD12-A87088F6108C}"/>
            </a:ext>
          </a:extLst>
        </xdr:cNvPr>
        <xdr:cNvSpPr/>
      </xdr:nvSpPr>
      <xdr:spPr>
        <a:xfrm>
          <a:off x="140335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6" name="フローチャート: 判断 135">
          <a:extLst>
            <a:ext uri="{FF2B5EF4-FFF2-40B4-BE49-F238E27FC236}">
              <a16:creationId xmlns:a16="http://schemas.microsoft.com/office/drawing/2014/main" id="{2C3A3962-F738-468F-A15B-ABBA7CE4D0DB}"/>
            </a:ext>
          </a:extLst>
        </xdr:cNvPr>
        <xdr:cNvSpPr/>
      </xdr:nvSpPr>
      <xdr:spPr>
        <a:xfrm>
          <a:off x="13271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7" name="フローチャート: 判断 136">
          <a:extLst>
            <a:ext uri="{FF2B5EF4-FFF2-40B4-BE49-F238E27FC236}">
              <a16:creationId xmlns:a16="http://schemas.microsoft.com/office/drawing/2014/main" id="{7062AF46-C9E2-4108-93E9-8B23E851E084}"/>
            </a:ext>
          </a:extLst>
        </xdr:cNvPr>
        <xdr:cNvSpPr/>
      </xdr:nvSpPr>
      <xdr:spPr>
        <a:xfrm>
          <a:off x="12509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38" name="フローチャート: 判断 137">
          <a:extLst>
            <a:ext uri="{FF2B5EF4-FFF2-40B4-BE49-F238E27FC236}">
              <a16:creationId xmlns:a16="http://schemas.microsoft.com/office/drawing/2014/main" id="{B4B922AF-AAC0-4040-9382-5917C6F0373E}"/>
            </a:ext>
          </a:extLst>
        </xdr:cNvPr>
        <xdr:cNvSpPr/>
      </xdr:nvSpPr>
      <xdr:spPr>
        <a:xfrm>
          <a:off x="11747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AEE1B8A-5E0C-48E4-8C0A-78A1F60BC9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5D30A68-8AA2-4C5B-9BD0-360DEFF1335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E85AA97-B5F7-4B4E-A467-A718EB1B1C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07A0645-14ED-4493-B5F0-3DEFA42BDDC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131313C-6FE4-4834-AA7B-CB838DCBCA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103420</xdr:rowOff>
    </xdr:from>
    <xdr:to>
      <xdr:col>76</xdr:col>
      <xdr:colOff>73025</xdr:colOff>
      <xdr:row>35</xdr:row>
      <xdr:rowOff>33570</xdr:rowOff>
    </xdr:to>
    <xdr:sp macro="" textlink="">
      <xdr:nvSpPr>
        <xdr:cNvPr id="144" name="楕円 143">
          <a:extLst>
            <a:ext uri="{FF2B5EF4-FFF2-40B4-BE49-F238E27FC236}">
              <a16:creationId xmlns:a16="http://schemas.microsoft.com/office/drawing/2014/main" id="{4014D886-434F-439B-82CD-20187ACFF5F0}"/>
            </a:ext>
          </a:extLst>
        </xdr:cNvPr>
        <xdr:cNvSpPr/>
      </xdr:nvSpPr>
      <xdr:spPr>
        <a:xfrm>
          <a:off x="14744700" y="670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18347</xdr:rowOff>
    </xdr:from>
    <xdr:ext cx="560923" cy="259045"/>
    <xdr:sp macro="" textlink="">
      <xdr:nvSpPr>
        <xdr:cNvPr id="145" name="債務償還比率該当値テキスト">
          <a:extLst>
            <a:ext uri="{FF2B5EF4-FFF2-40B4-BE49-F238E27FC236}">
              <a16:creationId xmlns:a16="http://schemas.microsoft.com/office/drawing/2014/main" id="{3602AFA4-A498-456F-8FD8-F54A19434A6A}"/>
            </a:ext>
          </a:extLst>
        </xdr:cNvPr>
        <xdr:cNvSpPr txBox="1"/>
      </xdr:nvSpPr>
      <xdr:spPr>
        <a:xfrm>
          <a:off x="14846300" y="66191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92025</xdr:rowOff>
    </xdr:from>
    <xdr:to>
      <xdr:col>72</xdr:col>
      <xdr:colOff>123825</xdr:colOff>
      <xdr:row>35</xdr:row>
      <xdr:rowOff>22175</xdr:rowOff>
    </xdr:to>
    <xdr:sp macro="" textlink="">
      <xdr:nvSpPr>
        <xdr:cNvPr id="146" name="楕円 145">
          <a:extLst>
            <a:ext uri="{FF2B5EF4-FFF2-40B4-BE49-F238E27FC236}">
              <a16:creationId xmlns:a16="http://schemas.microsoft.com/office/drawing/2014/main" id="{B1E2DCFC-E5CA-49A9-8BCF-A8611498C4C0}"/>
            </a:ext>
          </a:extLst>
        </xdr:cNvPr>
        <xdr:cNvSpPr/>
      </xdr:nvSpPr>
      <xdr:spPr>
        <a:xfrm>
          <a:off x="14033500" y="66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142825</xdr:rowOff>
    </xdr:from>
    <xdr:to>
      <xdr:col>76</xdr:col>
      <xdr:colOff>22225</xdr:colOff>
      <xdr:row>34</xdr:row>
      <xdr:rowOff>154220</xdr:rowOff>
    </xdr:to>
    <xdr:cxnSp macro="">
      <xdr:nvCxnSpPr>
        <xdr:cNvPr id="147" name="直線コネクタ 146">
          <a:extLst>
            <a:ext uri="{FF2B5EF4-FFF2-40B4-BE49-F238E27FC236}">
              <a16:creationId xmlns:a16="http://schemas.microsoft.com/office/drawing/2014/main" id="{47363E9C-6586-49C4-B66B-7608BB1E7625}"/>
            </a:ext>
          </a:extLst>
        </xdr:cNvPr>
        <xdr:cNvCxnSpPr/>
      </xdr:nvCxnSpPr>
      <xdr:spPr>
        <a:xfrm>
          <a:off x="14084300" y="6743650"/>
          <a:ext cx="711200" cy="1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607</xdr:rowOff>
    </xdr:from>
    <xdr:to>
      <xdr:col>68</xdr:col>
      <xdr:colOff>123825</xdr:colOff>
      <xdr:row>32</xdr:row>
      <xdr:rowOff>102207</xdr:rowOff>
    </xdr:to>
    <xdr:sp macro="" textlink="">
      <xdr:nvSpPr>
        <xdr:cNvPr id="148" name="楕円 147">
          <a:extLst>
            <a:ext uri="{FF2B5EF4-FFF2-40B4-BE49-F238E27FC236}">
              <a16:creationId xmlns:a16="http://schemas.microsoft.com/office/drawing/2014/main" id="{7DD97029-635F-4834-9931-C9DE5DAF57E8}"/>
            </a:ext>
          </a:extLst>
        </xdr:cNvPr>
        <xdr:cNvSpPr/>
      </xdr:nvSpPr>
      <xdr:spPr>
        <a:xfrm>
          <a:off x="13271500" y="62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51407</xdr:rowOff>
    </xdr:from>
    <xdr:to>
      <xdr:col>72</xdr:col>
      <xdr:colOff>73025</xdr:colOff>
      <xdr:row>34</xdr:row>
      <xdr:rowOff>142825</xdr:rowOff>
    </xdr:to>
    <xdr:cxnSp macro="">
      <xdr:nvCxnSpPr>
        <xdr:cNvPr id="149" name="直線コネクタ 148">
          <a:extLst>
            <a:ext uri="{FF2B5EF4-FFF2-40B4-BE49-F238E27FC236}">
              <a16:creationId xmlns:a16="http://schemas.microsoft.com/office/drawing/2014/main" id="{9B44EAF4-6909-4206-B8DB-E1134CF7FAE9}"/>
            </a:ext>
          </a:extLst>
        </xdr:cNvPr>
        <xdr:cNvCxnSpPr/>
      </xdr:nvCxnSpPr>
      <xdr:spPr>
        <a:xfrm>
          <a:off x="13322300" y="6309332"/>
          <a:ext cx="762000" cy="43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111937</xdr:rowOff>
    </xdr:from>
    <xdr:to>
      <xdr:col>64</xdr:col>
      <xdr:colOff>123825</xdr:colOff>
      <xdr:row>35</xdr:row>
      <xdr:rowOff>42087</xdr:rowOff>
    </xdr:to>
    <xdr:sp macro="" textlink="">
      <xdr:nvSpPr>
        <xdr:cNvPr id="150" name="楕円 149">
          <a:extLst>
            <a:ext uri="{FF2B5EF4-FFF2-40B4-BE49-F238E27FC236}">
              <a16:creationId xmlns:a16="http://schemas.microsoft.com/office/drawing/2014/main" id="{940E74CF-C95A-48F9-965B-2DA82A2B7249}"/>
            </a:ext>
          </a:extLst>
        </xdr:cNvPr>
        <xdr:cNvSpPr/>
      </xdr:nvSpPr>
      <xdr:spPr>
        <a:xfrm>
          <a:off x="12509500" y="67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51407</xdr:rowOff>
    </xdr:from>
    <xdr:to>
      <xdr:col>68</xdr:col>
      <xdr:colOff>73025</xdr:colOff>
      <xdr:row>34</xdr:row>
      <xdr:rowOff>162737</xdr:rowOff>
    </xdr:to>
    <xdr:cxnSp macro="">
      <xdr:nvCxnSpPr>
        <xdr:cNvPr id="151" name="直線コネクタ 150">
          <a:extLst>
            <a:ext uri="{FF2B5EF4-FFF2-40B4-BE49-F238E27FC236}">
              <a16:creationId xmlns:a16="http://schemas.microsoft.com/office/drawing/2014/main" id="{4366910B-4DCB-4CAF-B526-CBE8F4D92A58}"/>
            </a:ext>
          </a:extLst>
        </xdr:cNvPr>
        <xdr:cNvCxnSpPr/>
      </xdr:nvCxnSpPr>
      <xdr:spPr>
        <a:xfrm flipV="1">
          <a:off x="12560300" y="6309332"/>
          <a:ext cx="762000" cy="4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93705</xdr:rowOff>
    </xdr:from>
    <xdr:to>
      <xdr:col>60</xdr:col>
      <xdr:colOff>123825</xdr:colOff>
      <xdr:row>35</xdr:row>
      <xdr:rowOff>23855</xdr:rowOff>
    </xdr:to>
    <xdr:sp macro="" textlink="">
      <xdr:nvSpPr>
        <xdr:cNvPr id="152" name="楕円 151">
          <a:extLst>
            <a:ext uri="{FF2B5EF4-FFF2-40B4-BE49-F238E27FC236}">
              <a16:creationId xmlns:a16="http://schemas.microsoft.com/office/drawing/2014/main" id="{66924094-685A-4978-AB0B-22853006B6CA}"/>
            </a:ext>
          </a:extLst>
        </xdr:cNvPr>
        <xdr:cNvSpPr/>
      </xdr:nvSpPr>
      <xdr:spPr>
        <a:xfrm>
          <a:off x="11747500" y="66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144505</xdr:rowOff>
    </xdr:from>
    <xdr:to>
      <xdr:col>64</xdr:col>
      <xdr:colOff>73025</xdr:colOff>
      <xdr:row>34</xdr:row>
      <xdr:rowOff>162737</xdr:rowOff>
    </xdr:to>
    <xdr:cxnSp macro="">
      <xdr:nvCxnSpPr>
        <xdr:cNvPr id="153" name="直線コネクタ 152">
          <a:extLst>
            <a:ext uri="{FF2B5EF4-FFF2-40B4-BE49-F238E27FC236}">
              <a16:creationId xmlns:a16="http://schemas.microsoft.com/office/drawing/2014/main" id="{AD3F0D1B-26CB-4285-B563-74B30965675A}"/>
            </a:ext>
          </a:extLst>
        </xdr:cNvPr>
        <xdr:cNvCxnSpPr/>
      </xdr:nvCxnSpPr>
      <xdr:spPr>
        <a:xfrm>
          <a:off x="11798300" y="6745330"/>
          <a:ext cx="762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4" name="n_1aveValue債務償還比率">
          <a:extLst>
            <a:ext uri="{FF2B5EF4-FFF2-40B4-BE49-F238E27FC236}">
              <a16:creationId xmlns:a16="http://schemas.microsoft.com/office/drawing/2014/main" id="{B7D1C714-C3D2-4096-9829-E72B331AF623}"/>
            </a:ext>
          </a:extLst>
        </xdr:cNvPr>
        <xdr:cNvSpPr txBox="1"/>
      </xdr:nvSpPr>
      <xdr:spPr>
        <a:xfrm>
          <a:off x="13836727" y="573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5" name="n_2aveValue債務償還比率">
          <a:extLst>
            <a:ext uri="{FF2B5EF4-FFF2-40B4-BE49-F238E27FC236}">
              <a16:creationId xmlns:a16="http://schemas.microsoft.com/office/drawing/2014/main" id="{3D699B0D-66F6-4528-9FFE-77E3D7E19D23}"/>
            </a:ext>
          </a:extLst>
        </xdr:cNvPr>
        <xdr:cNvSpPr txBox="1"/>
      </xdr:nvSpPr>
      <xdr:spPr>
        <a:xfrm>
          <a:off x="13087427" y="555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160764</xdr:rowOff>
    </xdr:from>
    <xdr:ext cx="560923" cy="259045"/>
    <xdr:sp macro="" textlink="">
      <xdr:nvSpPr>
        <xdr:cNvPr id="156" name="n_3aveValue債務償還比率">
          <a:extLst>
            <a:ext uri="{FF2B5EF4-FFF2-40B4-BE49-F238E27FC236}">
              <a16:creationId xmlns:a16="http://schemas.microsoft.com/office/drawing/2014/main" id="{EAA9F209-B015-47F9-8661-9C4F8D2D870A}"/>
            </a:ext>
          </a:extLst>
        </xdr:cNvPr>
        <xdr:cNvSpPr txBox="1"/>
      </xdr:nvSpPr>
      <xdr:spPr>
        <a:xfrm>
          <a:off x="12279838" y="5904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7" name="n_4aveValue債務償還比率">
          <a:extLst>
            <a:ext uri="{FF2B5EF4-FFF2-40B4-BE49-F238E27FC236}">
              <a16:creationId xmlns:a16="http://schemas.microsoft.com/office/drawing/2014/main" id="{ECC911C3-A137-4005-9A2C-FB9EF3E78CC3}"/>
            </a:ext>
          </a:extLst>
        </xdr:cNvPr>
        <xdr:cNvSpPr txBox="1"/>
      </xdr:nvSpPr>
      <xdr:spPr>
        <a:xfrm>
          <a:off x="11517838" y="5921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13302</xdr:rowOff>
    </xdr:from>
    <xdr:ext cx="560923" cy="259045"/>
    <xdr:sp macro="" textlink="">
      <xdr:nvSpPr>
        <xdr:cNvPr id="158" name="n_1mainValue債務償還比率">
          <a:extLst>
            <a:ext uri="{FF2B5EF4-FFF2-40B4-BE49-F238E27FC236}">
              <a16:creationId xmlns:a16="http://schemas.microsoft.com/office/drawing/2014/main" id="{C5F4DD61-01EF-4A57-AE51-7BF9BE9AE480}"/>
            </a:ext>
          </a:extLst>
        </xdr:cNvPr>
        <xdr:cNvSpPr txBox="1"/>
      </xdr:nvSpPr>
      <xdr:spPr>
        <a:xfrm>
          <a:off x="13791138" y="67855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93334</xdr:rowOff>
    </xdr:from>
    <xdr:ext cx="560923" cy="259045"/>
    <xdr:sp macro="" textlink="">
      <xdr:nvSpPr>
        <xdr:cNvPr id="159" name="n_2mainValue債務償還比率">
          <a:extLst>
            <a:ext uri="{FF2B5EF4-FFF2-40B4-BE49-F238E27FC236}">
              <a16:creationId xmlns:a16="http://schemas.microsoft.com/office/drawing/2014/main" id="{D7251278-6F12-4851-A58B-96A5B9338628}"/>
            </a:ext>
          </a:extLst>
        </xdr:cNvPr>
        <xdr:cNvSpPr txBox="1"/>
      </xdr:nvSpPr>
      <xdr:spPr>
        <a:xfrm>
          <a:off x="13041838" y="63512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33214</xdr:rowOff>
    </xdr:from>
    <xdr:ext cx="560923" cy="259045"/>
    <xdr:sp macro="" textlink="">
      <xdr:nvSpPr>
        <xdr:cNvPr id="160" name="n_3mainValue債務償還比率">
          <a:extLst>
            <a:ext uri="{FF2B5EF4-FFF2-40B4-BE49-F238E27FC236}">
              <a16:creationId xmlns:a16="http://schemas.microsoft.com/office/drawing/2014/main" id="{3909F658-68D4-451B-A5A9-9BB051E4D69E}"/>
            </a:ext>
          </a:extLst>
        </xdr:cNvPr>
        <xdr:cNvSpPr txBox="1"/>
      </xdr:nvSpPr>
      <xdr:spPr>
        <a:xfrm>
          <a:off x="12279838" y="68054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14982</xdr:rowOff>
    </xdr:from>
    <xdr:ext cx="560923" cy="259045"/>
    <xdr:sp macro="" textlink="">
      <xdr:nvSpPr>
        <xdr:cNvPr id="161" name="n_4mainValue債務償還比率">
          <a:extLst>
            <a:ext uri="{FF2B5EF4-FFF2-40B4-BE49-F238E27FC236}">
              <a16:creationId xmlns:a16="http://schemas.microsoft.com/office/drawing/2014/main" id="{C4FBE916-DA9F-4AA3-BB2E-A63803BA74A5}"/>
            </a:ext>
          </a:extLst>
        </xdr:cNvPr>
        <xdr:cNvSpPr txBox="1"/>
      </xdr:nvSpPr>
      <xdr:spPr>
        <a:xfrm>
          <a:off x="11517838" y="67872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278BCB07-877B-4862-8921-7E1A542CAF0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E02985F6-733C-431E-A323-DF0CDCE174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5FB46FBD-8F61-4884-A5F5-25018B6937A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E606F0AC-F2A3-47C9-B0FF-3043B95457F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3DD9000A-D772-4187-8749-7BCDF65C226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634C7D19-E7C0-44A6-B97D-CCF43546388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7DDE36-5CBB-4115-98B8-8519599F2F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83BEE6-B9F7-4C7D-AB16-EA502BC068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CF3AF5-B09B-4642-AA07-AE5081234C1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F86523-B75B-4EFA-8D83-0B90BCFF96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58979F-3A26-45F0-B65E-731C6834C3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290ECE-F29F-4E48-88BD-AA293EFF0F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6DE7BF-5099-4F2D-8451-F2D7DDA1C9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EAD99A-015C-4DB2-AF93-ECE7E1CCAE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BF931F-3236-437C-AE1E-14107EEF55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D644F0-8066-4274-B3D5-196BDD060F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440ADE-C1FE-4D01-84F3-98AD46C408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BF9C54-2FD3-4EC6-B3E4-E95C57B3BD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099E4E-9476-40AB-B446-E5B566386A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E68219-0D0A-4107-B3C0-CAB566057C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E0E8B6-DEF4-42B6-B0D5-F4DA0A58E8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F1A35E4-79BD-449F-86AA-E68F7D9A7B9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8B174E-7639-4A34-875A-1FEAE967A9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E70D24-3BA1-401C-A03B-561355D056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12814D-C20D-4852-8F1D-222FC51EA4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68618D-7B7B-48E6-BCA2-3951113B62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8A290B-1E0A-485F-BD52-30D793F096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A49EBF-E4C3-445F-B95F-CCC76BE58C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8E48E5-4AFC-487A-9F81-6A8B7BB90A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AF5D6B-2CF7-486B-8524-2011D924B4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7B9FC9-C0FC-4329-BC0B-EE5E4BC96F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CB47D0-F90A-4CC0-B139-E535286112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602314-05CC-4D60-B348-6E59522331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8EED0F-A115-4212-AE67-3ABDB32384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E5ED89-D1D1-47FD-A81C-BE8753D9D6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90AE9A-765E-4529-B45D-F5AF1635B2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96E81A-45F4-4206-9CDF-9A88A1C664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45643C-8593-4100-9CED-44B632129C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821419-1B74-492E-818A-9A460EB244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5B3B76-55A1-4CCC-99D4-56C500F7A5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6BB3A8-5D35-4E8C-8583-CCAC4BC842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7C1275-C8F7-4D41-B14A-1DCE1AB3A7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9FB2EA-C4F3-4977-BCFE-EBA4E3C3ED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CE2133-7037-480A-A12A-B2A0C27421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E09289-BD36-4D9A-BC17-BEE976FD97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277A66-A2FC-46FE-976C-DAEC4BB36E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1B813E-FE03-4520-A13F-F9A9267141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1D971B-A228-441B-A63E-BDD9A43A00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A5C7030-9542-49E2-B1C5-D2242EBBC89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581407D-DCDD-4C63-90E5-6CFB97F1B85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73C0AD-4F3A-4E48-A7D4-8FD9051D2A2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96EED18-254F-4E0B-A09B-0A0D2E78611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4E913F7-27C7-4C61-8AE5-C49A75E10B1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EB3C630-70EA-4745-ADCF-0082270CCF7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756EE65-671C-40C5-BCCC-058703A6A76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CAAC161-B7A0-444D-9B9F-9671054C3F7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111FF50-1C04-4675-BA00-FCF329A937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F35D8A1-6D91-465C-8BEF-63E18CC8AA3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9FDCFC0-7897-428D-9371-CC36208423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CEC42AF5-DB48-4CCE-AFA3-20CE8FAB2295}"/>
            </a:ext>
          </a:extLst>
        </xdr:cNvPr>
        <xdr:cNvCxnSpPr/>
      </xdr:nvCxnSpPr>
      <xdr:spPr>
        <a:xfrm flipV="1">
          <a:off x="4634865" y="602208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9E5BD849-995B-47A4-8581-580E8C8FE59F}"/>
            </a:ext>
          </a:extLst>
        </xdr:cNvPr>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C90C0AFD-9B36-4B8D-8E3E-AD4662DDB93F}"/>
            </a:ext>
          </a:extLst>
        </xdr:cNvPr>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C19F6922-FCFC-48D9-B684-3991E9A6DB58}"/>
            </a:ext>
          </a:extLst>
        </xdr:cNvPr>
        <xdr:cNvSpPr txBox="1"/>
      </xdr:nvSpPr>
      <xdr:spPr>
        <a:xfrm>
          <a:off x="4673600" y="5797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1DD72DC4-11BC-4C5E-A5D0-A945EE0455B4}"/>
            </a:ext>
          </a:extLst>
        </xdr:cNvPr>
        <xdr:cNvCxnSpPr/>
      </xdr:nvCxnSpPr>
      <xdr:spPr>
        <a:xfrm>
          <a:off x="4546600" y="60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E790826D-648C-4A33-BA96-38C98288C8A0}"/>
            </a:ext>
          </a:extLst>
        </xdr:cNvPr>
        <xdr:cNvSpPr txBox="1"/>
      </xdr:nvSpPr>
      <xdr:spPr>
        <a:xfrm>
          <a:off x="46736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35532009-4A6A-4722-9716-A3A5232AF8BD}"/>
            </a:ext>
          </a:extLst>
        </xdr:cNvPr>
        <xdr:cNvSpPr/>
      </xdr:nvSpPr>
      <xdr:spPr>
        <a:xfrm>
          <a:off x="4584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51BF3039-CB6B-47C8-9C8F-66197A08A3F2}"/>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2525C088-7C61-4A6A-8990-B190D4811601}"/>
            </a:ext>
          </a:extLst>
        </xdr:cNvPr>
        <xdr:cNvSpPr/>
      </xdr:nvSpPr>
      <xdr:spPr>
        <a:xfrm>
          <a:off x="2857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CB4BC72C-B41C-4913-BA95-1C24DC6422AE}"/>
            </a:ext>
          </a:extLst>
        </xdr:cNvPr>
        <xdr:cNvSpPr/>
      </xdr:nvSpPr>
      <xdr:spPr>
        <a:xfrm>
          <a:off x="196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B974296C-E0B5-47A3-AE49-91C1ABC82DA5}"/>
            </a:ext>
          </a:extLst>
        </xdr:cNvPr>
        <xdr:cNvSpPr/>
      </xdr:nvSpPr>
      <xdr:spPr>
        <a:xfrm>
          <a:off x="107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5A2772C-DF50-44E1-8AB9-21868A922E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EEA335B-0F33-47F3-BCD4-A579DFF555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E17882-79EB-4CE6-B99A-F4A24084B8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8922F1-BBA9-4EFC-82BE-7E6B3DBE54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3C98AA-DB7F-40B4-9885-FB7175A8D0D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148844</xdr:rowOff>
    </xdr:from>
    <xdr:to>
      <xdr:col>24</xdr:col>
      <xdr:colOff>114300</xdr:colOff>
      <xdr:row>39</xdr:row>
      <xdr:rowOff>78994</xdr:rowOff>
    </xdr:to>
    <xdr:sp macro="" textlink="">
      <xdr:nvSpPr>
        <xdr:cNvPr id="71" name="楕円 70">
          <a:extLst>
            <a:ext uri="{FF2B5EF4-FFF2-40B4-BE49-F238E27FC236}">
              <a16:creationId xmlns:a16="http://schemas.microsoft.com/office/drawing/2014/main" id="{15C4D41D-A701-4C9A-A055-45845FEA7D65}"/>
            </a:ext>
          </a:extLst>
        </xdr:cNvPr>
        <xdr:cNvSpPr/>
      </xdr:nvSpPr>
      <xdr:spPr>
        <a:xfrm>
          <a:off x="4584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271</xdr:rowOff>
    </xdr:from>
    <xdr:ext cx="405111" cy="259045"/>
    <xdr:sp macro="" textlink="">
      <xdr:nvSpPr>
        <xdr:cNvPr id="72" name="【道路】&#10;有形固定資産減価償却率該当値テキスト">
          <a:extLst>
            <a:ext uri="{FF2B5EF4-FFF2-40B4-BE49-F238E27FC236}">
              <a16:creationId xmlns:a16="http://schemas.microsoft.com/office/drawing/2014/main" id="{F061EA74-277A-4994-8C91-BF1BC7882A20}"/>
            </a:ext>
          </a:extLst>
        </xdr:cNvPr>
        <xdr:cNvSpPr txBox="1"/>
      </xdr:nvSpPr>
      <xdr:spPr>
        <a:xfrm>
          <a:off x="4673600" y="651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148844</xdr:rowOff>
    </xdr:from>
    <xdr:to>
      <xdr:col>20</xdr:col>
      <xdr:colOff>38100</xdr:colOff>
      <xdr:row>39</xdr:row>
      <xdr:rowOff>78994</xdr:rowOff>
    </xdr:to>
    <xdr:sp macro="" textlink="">
      <xdr:nvSpPr>
        <xdr:cNvPr id="73" name="楕円 72">
          <a:extLst>
            <a:ext uri="{FF2B5EF4-FFF2-40B4-BE49-F238E27FC236}">
              <a16:creationId xmlns:a16="http://schemas.microsoft.com/office/drawing/2014/main" id="{32F6E804-FA8C-4A52-B3CA-2CC1B53C5B2F}"/>
            </a:ext>
          </a:extLst>
        </xdr:cNvPr>
        <xdr:cNvSpPr/>
      </xdr:nvSpPr>
      <xdr:spPr>
        <a:xfrm>
          <a:off x="3746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28194</xdr:rowOff>
    </xdr:from>
    <xdr:to>
      <xdr:col>24</xdr:col>
      <xdr:colOff>63500</xdr:colOff>
      <xdr:row>39</xdr:row>
      <xdr:rowOff>28194</xdr:rowOff>
    </xdr:to>
    <xdr:cxnSp macro="">
      <xdr:nvCxnSpPr>
        <xdr:cNvPr id="74" name="直線コネクタ 73">
          <a:extLst>
            <a:ext uri="{FF2B5EF4-FFF2-40B4-BE49-F238E27FC236}">
              <a16:creationId xmlns:a16="http://schemas.microsoft.com/office/drawing/2014/main" id="{927C8034-4BAA-46EF-AC05-6120D2D81DCD}"/>
            </a:ext>
          </a:extLst>
        </xdr:cNvPr>
        <xdr:cNvCxnSpPr/>
      </xdr:nvCxnSpPr>
      <xdr:spPr>
        <a:xfrm>
          <a:off x="3797300" y="671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5" name="楕円 74">
          <a:extLst>
            <a:ext uri="{FF2B5EF4-FFF2-40B4-BE49-F238E27FC236}">
              <a16:creationId xmlns:a16="http://schemas.microsoft.com/office/drawing/2014/main" id="{287268B0-5BAA-48FB-A2F9-04376339488E}"/>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28194</xdr:rowOff>
    </xdr:from>
    <xdr:to>
      <xdr:col>19</xdr:col>
      <xdr:colOff>177800</xdr:colOff>
      <xdr:row>39</xdr:row>
      <xdr:rowOff>30480</xdr:rowOff>
    </xdr:to>
    <xdr:cxnSp macro="">
      <xdr:nvCxnSpPr>
        <xdr:cNvPr id="76" name="直線コネクタ 75">
          <a:extLst>
            <a:ext uri="{FF2B5EF4-FFF2-40B4-BE49-F238E27FC236}">
              <a16:creationId xmlns:a16="http://schemas.microsoft.com/office/drawing/2014/main" id="{1FE56F6C-A11F-4986-B3A2-975A016BE9B3}"/>
            </a:ext>
          </a:extLst>
        </xdr:cNvPr>
        <xdr:cNvCxnSpPr/>
      </xdr:nvCxnSpPr>
      <xdr:spPr>
        <a:xfrm flipV="1">
          <a:off x="2908300" y="67147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77" name="楕円 76">
          <a:extLst>
            <a:ext uri="{FF2B5EF4-FFF2-40B4-BE49-F238E27FC236}">
              <a16:creationId xmlns:a16="http://schemas.microsoft.com/office/drawing/2014/main" id="{7C99B4F1-C5D9-42C1-8BA3-4A5D6D0B15E7}"/>
            </a:ext>
          </a:extLst>
        </xdr:cNvPr>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30480</xdr:rowOff>
    </xdr:to>
    <xdr:cxnSp macro="">
      <xdr:nvCxnSpPr>
        <xdr:cNvPr id="78" name="直線コネクタ 77">
          <a:extLst>
            <a:ext uri="{FF2B5EF4-FFF2-40B4-BE49-F238E27FC236}">
              <a16:creationId xmlns:a16="http://schemas.microsoft.com/office/drawing/2014/main" id="{B7401D6B-6B74-4E8C-8745-9DA2D6F4A985}"/>
            </a:ext>
          </a:extLst>
        </xdr:cNvPr>
        <xdr:cNvCxnSpPr/>
      </xdr:nvCxnSpPr>
      <xdr:spPr>
        <a:xfrm>
          <a:off x="2019300" y="671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132842</xdr:rowOff>
    </xdr:from>
    <xdr:to>
      <xdr:col>6</xdr:col>
      <xdr:colOff>38100</xdr:colOff>
      <xdr:row>39</xdr:row>
      <xdr:rowOff>62992</xdr:rowOff>
    </xdr:to>
    <xdr:sp macro="" textlink="">
      <xdr:nvSpPr>
        <xdr:cNvPr id="79" name="楕円 78">
          <a:extLst>
            <a:ext uri="{FF2B5EF4-FFF2-40B4-BE49-F238E27FC236}">
              <a16:creationId xmlns:a16="http://schemas.microsoft.com/office/drawing/2014/main" id="{E16B0A0B-C074-4021-802C-D7F66B6E9F90}"/>
            </a:ext>
          </a:extLst>
        </xdr:cNvPr>
        <xdr:cNvSpPr/>
      </xdr:nvSpPr>
      <xdr:spPr>
        <a:xfrm>
          <a:off x="1079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12192</xdr:rowOff>
    </xdr:from>
    <xdr:to>
      <xdr:col>10</xdr:col>
      <xdr:colOff>114300</xdr:colOff>
      <xdr:row>39</xdr:row>
      <xdr:rowOff>30480</xdr:rowOff>
    </xdr:to>
    <xdr:cxnSp macro="">
      <xdr:nvCxnSpPr>
        <xdr:cNvPr id="80" name="直線コネクタ 79">
          <a:extLst>
            <a:ext uri="{FF2B5EF4-FFF2-40B4-BE49-F238E27FC236}">
              <a16:creationId xmlns:a16="http://schemas.microsoft.com/office/drawing/2014/main" id="{0FA4BDF8-4958-411D-ACD2-878CD039D9F3}"/>
            </a:ext>
          </a:extLst>
        </xdr:cNvPr>
        <xdr:cNvCxnSpPr/>
      </xdr:nvCxnSpPr>
      <xdr:spPr>
        <a:xfrm>
          <a:off x="1130300" y="66987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1FF488A7-8353-4C1A-8AA0-91BAAD6C5A2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6CA80DBC-492A-4402-BDD4-6AD384C55D97}"/>
            </a:ext>
          </a:extLst>
        </xdr:cNvPr>
        <xdr:cNvSpPr txBox="1"/>
      </xdr:nvSpPr>
      <xdr:spPr>
        <a:xfrm>
          <a:off x="2705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DF2193A5-5FFC-4E35-A9E5-422D80955A26}"/>
            </a:ext>
          </a:extLst>
        </xdr:cNvPr>
        <xdr:cNvSpPr txBox="1"/>
      </xdr:nvSpPr>
      <xdr:spPr>
        <a:xfrm>
          <a:off x="1816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F437AF6C-66C9-4A62-BDD0-369AF2CA794B}"/>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95521</xdr:rowOff>
    </xdr:from>
    <xdr:ext cx="405111" cy="259045"/>
    <xdr:sp macro="" textlink="">
      <xdr:nvSpPr>
        <xdr:cNvPr id="85" name="n_1mainValue【道路】&#10;有形固定資産減価償却率">
          <a:extLst>
            <a:ext uri="{FF2B5EF4-FFF2-40B4-BE49-F238E27FC236}">
              <a16:creationId xmlns:a16="http://schemas.microsoft.com/office/drawing/2014/main" id="{9A989CA4-A0A9-4EC1-85A5-506AF4EDDAD9}"/>
            </a:ext>
          </a:extLst>
        </xdr:cNvPr>
        <xdr:cNvSpPr txBox="1"/>
      </xdr:nvSpPr>
      <xdr:spPr>
        <a:xfrm>
          <a:off x="3582044" y="643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macro="" textlink="">
      <xdr:nvSpPr>
        <xdr:cNvPr id="86" name="n_2mainValue【道路】&#10;有形固定資産減価償却率">
          <a:extLst>
            <a:ext uri="{FF2B5EF4-FFF2-40B4-BE49-F238E27FC236}">
              <a16:creationId xmlns:a16="http://schemas.microsoft.com/office/drawing/2014/main" id="{3041DC80-BE15-4B8E-B39C-B8B6EC7B0BC4}"/>
            </a:ext>
          </a:extLst>
        </xdr:cNvPr>
        <xdr:cNvSpPr txBox="1"/>
      </xdr:nvSpPr>
      <xdr:spPr>
        <a:xfrm>
          <a:off x="2705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C1FE06B6-1E8C-494E-B02E-71CC3F81BD4B}"/>
            </a:ext>
          </a:extLst>
        </xdr:cNvPr>
        <xdr:cNvSpPr txBox="1"/>
      </xdr:nvSpPr>
      <xdr:spPr>
        <a:xfrm>
          <a:off x="181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79519</xdr:rowOff>
    </xdr:from>
    <xdr:ext cx="405111" cy="259045"/>
    <xdr:sp macro="" textlink="">
      <xdr:nvSpPr>
        <xdr:cNvPr id="88" name="n_4mainValue【道路】&#10;有形固定資産減価償却率">
          <a:extLst>
            <a:ext uri="{FF2B5EF4-FFF2-40B4-BE49-F238E27FC236}">
              <a16:creationId xmlns:a16="http://schemas.microsoft.com/office/drawing/2014/main" id="{CE5C20A1-9AFB-46E9-90E9-FCAB88ECD722}"/>
            </a:ext>
          </a:extLst>
        </xdr:cNvPr>
        <xdr:cNvSpPr txBox="1"/>
      </xdr:nvSpPr>
      <xdr:spPr>
        <a:xfrm>
          <a:off x="927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C8266EC-E10A-47EF-B73C-4C3F5B572E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C8A4DA7-BC9D-4F83-81C1-A319C1019A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30C4C85-8C4E-4B14-80D8-2291D54A79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58290A3-C67A-49FA-8D97-16DC082179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18C915-09ED-4D66-AB33-F01FD33BD8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B74AF48-D43B-4331-AB4D-52E580D241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0E6C192-2B71-45CE-941B-7EE41957C9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AF54A1-FD0F-4131-B7B1-CCA000AA69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E838058-0461-4ECB-9632-6C729035A97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4380206-C44C-4C4A-BBFF-E2A2742BC0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3874EAA-0213-4340-9ABA-F749C56A4F4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64CF349-A30F-49D9-8D40-B144A31D7EB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5BBC928-F54C-482D-B67B-32B5236B90E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83570E8-A1BE-422F-A254-C0C239EC4A9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CA8ABF4-58B5-4679-8649-39550C62D0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8055BA3-F392-4AC1-BF8B-AEB6DB18B73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721F772-DC4F-4E1C-A867-CE14D52A7F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3EE0CD4-2ECE-45CB-8F09-913ABFEF49C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C47710D-A672-43F2-813C-02E5962A35C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8C65563-180C-49FE-AD24-708143EFEA9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1D52540-3350-431E-A118-F8B46D3899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43E6C38-5F8F-470A-949C-401BE49E695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A085F04-0CEF-487D-8C19-575D5C5D9E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A871A2DD-D1EC-41B7-827B-370DBA6B20C0}"/>
            </a:ext>
          </a:extLst>
        </xdr:cNvPr>
        <xdr:cNvCxnSpPr/>
      </xdr:nvCxnSpPr>
      <xdr:spPr>
        <a:xfrm flipV="1">
          <a:off x="10476865" y="5711444"/>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397947C3-9F40-4482-9D7F-B20E4AFF2F2A}"/>
            </a:ext>
          </a:extLst>
        </xdr:cNvPr>
        <xdr:cNvSpPr txBox="1"/>
      </xdr:nvSpPr>
      <xdr:spPr>
        <a:xfrm>
          <a:off x="10515600" y="707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B8F6C04C-355E-4AD2-B520-E211D6BCF91D}"/>
            </a:ext>
          </a:extLst>
        </xdr:cNvPr>
        <xdr:cNvCxnSpPr/>
      </xdr:nvCxnSpPr>
      <xdr:spPr>
        <a:xfrm>
          <a:off x="10388600" y="70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83696265-434F-4B57-9136-7EF9344F8C6F}"/>
            </a:ext>
          </a:extLst>
        </xdr:cNvPr>
        <xdr:cNvSpPr txBox="1"/>
      </xdr:nvSpPr>
      <xdr:spPr>
        <a:xfrm>
          <a:off x="1051560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60905864-63DD-46A8-83C5-44FD39F21096}"/>
            </a:ext>
          </a:extLst>
        </xdr:cNvPr>
        <xdr:cNvCxnSpPr/>
      </xdr:nvCxnSpPr>
      <xdr:spPr>
        <a:xfrm>
          <a:off x="10388600" y="571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66819</xdr:rowOff>
    </xdr:from>
    <xdr:ext cx="469744" cy="259045"/>
    <xdr:sp macro="" textlink="">
      <xdr:nvSpPr>
        <xdr:cNvPr id="117" name="【道路】&#10;一人当たり延長平均値テキスト">
          <a:extLst>
            <a:ext uri="{FF2B5EF4-FFF2-40B4-BE49-F238E27FC236}">
              <a16:creationId xmlns:a16="http://schemas.microsoft.com/office/drawing/2014/main" id="{1230DEFC-120B-44EA-8800-6538C62BB9F4}"/>
            </a:ext>
          </a:extLst>
        </xdr:cNvPr>
        <xdr:cNvSpPr txBox="1"/>
      </xdr:nvSpPr>
      <xdr:spPr>
        <a:xfrm>
          <a:off x="10515600" y="6753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354FB505-AB65-4B8C-BC16-5339C0BD57F0}"/>
            </a:ext>
          </a:extLst>
        </xdr:cNvPr>
        <xdr:cNvSpPr/>
      </xdr:nvSpPr>
      <xdr:spPr>
        <a:xfrm>
          <a:off x="10426700" y="677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40167112-ABD6-43D5-B587-1CA4443BBF6A}"/>
            </a:ext>
          </a:extLst>
        </xdr:cNvPr>
        <xdr:cNvSpPr/>
      </xdr:nvSpPr>
      <xdr:spPr>
        <a:xfrm>
          <a:off x="95885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F0BD7E22-58D1-460E-AD36-F6D4DD545DF9}"/>
            </a:ext>
          </a:extLst>
        </xdr:cNvPr>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2404F57C-7AE4-4124-B24E-839206DFE339}"/>
            </a:ext>
          </a:extLst>
        </xdr:cNvPr>
        <xdr:cNvSpPr/>
      </xdr:nvSpPr>
      <xdr:spPr>
        <a:xfrm>
          <a:off x="7810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35E9E4FD-E426-4C78-A47D-6BB457269EDD}"/>
            </a:ext>
          </a:extLst>
        </xdr:cNvPr>
        <xdr:cNvSpPr/>
      </xdr:nvSpPr>
      <xdr:spPr>
        <a:xfrm>
          <a:off x="6921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58B72C7-5102-49DD-9A88-E3167FF81D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CEF157-80A0-4E0A-8A11-B068125CEB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BCEEB77-DD2F-4925-8E08-519041A210B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B58F87F-7E33-4034-A3A4-8FBBADCB57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6A771A-04F7-4820-898E-87A470246A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17780</xdr:rowOff>
    </xdr:from>
    <xdr:to>
      <xdr:col>55</xdr:col>
      <xdr:colOff>50800</xdr:colOff>
      <xdr:row>39</xdr:row>
      <xdr:rowOff>119380</xdr:rowOff>
    </xdr:to>
    <xdr:sp macro="" textlink="">
      <xdr:nvSpPr>
        <xdr:cNvPr id="128" name="楕円 127">
          <a:extLst>
            <a:ext uri="{FF2B5EF4-FFF2-40B4-BE49-F238E27FC236}">
              <a16:creationId xmlns:a16="http://schemas.microsoft.com/office/drawing/2014/main" id="{B907993F-31C1-48F6-8150-6A8E44919BDD}"/>
            </a:ext>
          </a:extLst>
        </xdr:cNvPr>
        <xdr:cNvSpPr/>
      </xdr:nvSpPr>
      <xdr:spPr>
        <a:xfrm>
          <a:off x="10426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40657</xdr:rowOff>
    </xdr:from>
    <xdr:ext cx="469744" cy="259045"/>
    <xdr:sp macro="" textlink="">
      <xdr:nvSpPr>
        <xdr:cNvPr id="129" name="【道路】&#10;一人当たり延長該当値テキスト">
          <a:extLst>
            <a:ext uri="{FF2B5EF4-FFF2-40B4-BE49-F238E27FC236}">
              <a16:creationId xmlns:a16="http://schemas.microsoft.com/office/drawing/2014/main" id="{68FFD8D6-F2A4-420D-8775-335C71984266}"/>
            </a:ext>
          </a:extLst>
        </xdr:cNvPr>
        <xdr:cNvSpPr txBox="1"/>
      </xdr:nvSpPr>
      <xdr:spPr>
        <a:xfrm>
          <a:off x="1051560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20955</xdr:rowOff>
    </xdr:from>
    <xdr:to>
      <xdr:col>50</xdr:col>
      <xdr:colOff>165100</xdr:colOff>
      <xdr:row>39</xdr:row>
      <xdr:rowOff>122555</xdr:rowOff>
    </xdr:to>
    <xdr:sp macro="" textlink="">
      <xdr:nvSpPr>
        <xdr:cNvPr id="130" name="楕円 129">
          <a:extLst>
            <a:ext uri="{FF2B5EF4-FFF2-40B4-BE49-F238E27FC236}">
              <a16:creationId xmlns:a16="http://schemas.microsoft.com/office/drawing/2014/main" id="{CD519237-B22C-4B96-B306-102F3C002F0B}"/>
            </a:ext>
          </a:extLst>
        </xdr:cNvPr>
        <xdr:cNvSpPr/>
      </xdr:nvSpPr>
      <xdr:spPr>
        <a:xfrm>
          <a:off x="9588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68580</xdr:rowOff>
    </xdr:from>
    <xdr:to>
      <xdr:col>55</xdr:col>
      <xdr:colOff>0</xdr:colOff>
      <xdr:row>39</xdr:row>
      <xdr:rowOff>71755</xdr:rowOff>
    </xdr:to>
    <xdr:cxnSp macro="">
      <xdr:nvCxnSpPr>
        <xdr:cNvPr id="131" name="直線コネクタ 130">
          <a:extLst>
            <a:ext uri="{FF2B5EF4-FFF2-40B4-BE49-F238E27FC236}">
              <a16:creationId xmlns:a16="http://schemas.microsoft.com/office/drawing/2014/main" id="{052FFE27-1EC0-4F45-B92C-F16A9E5F6620}"/>
            </a:ext>
          </a:extLst>
        </xdr:cNvPr>
        <xdr:cNvCxnSpPr/>
      </xdr:nvCxnSpPr>
      <xdr:spPr>
        <a:xfrm flipV="1">
          <a:off x="9639300" y="6755130"/>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23368</xdr:rowOff>
    </xdr:from>
    <xdr:to>
      <xdr:col>46</xdr:col>
      <xdr:colOff>38100</xdr:colOff>
      <xdr:row>39</xdr:row>
      <xdr:rowOff>124968</xdr:rowOff>
    </xdr:to>
    <xdr:sp macro="" textlink="">
      <xdr:nvSpPr>
        <xdr:cNvPr id="132" name="楕円 131">
          <a:extLst>
            <a:ext uri="{FF2B5EF4-FFF2-40B4-BE49-F238E27FC236}">
              <a16:creationId xmlns:a16="http://schemas.microsoft.com/office/drawing/2014/main" id="{1A1B3CB8-9506-49AB-8ED2-DA23630F5C28}"/>
            </a:ext>
          </a:extLst>
        </xdr:cNvPr>
        <xdr:cNvSpPr/>
      </xdr:nvSpPr>
      <xdr:spPr>
        <a:xfrm>
          <a:off x="8699500" y="67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71755</xdr:rowOff>
    </xdr:from>
    <xdr:to>
      <xdr:col>50</xdr:col>
      <xdr:colOff>114300</xdr:colOff>
      <xdr:row>39</xdr:row>
      <xdr:rowOff>74168</xdr:rowOff>
    </xdr:to>
    <xdr:cxnSp macro="">
      <xdr:nvCxnSpPr>
        <xdr:cNvPr id="133" name="直線コネクタ 132">
          <a:extLst>
            <a:ext uri="{FF2B5EF4-FFF2-40B4-BE49-F238E27FC236}">
              <a16:creationId xmlns:a16="http://schemas.microsoft.com/office/drawing/2014/main" id="{545699BA-8B42-46A0-862C-4958E3C8736A}"/>
            </a:ext>
          </a:extLst>
        </xdr:cNvPr>
        <xdr:cNvCxnSpPr/>
      </xdr:nvCxnSpPr>
      <xdr:spPr>
        <a:xfrm flipV="1">
          <a:off x="8750300" y="675830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29210</xdr:rowOff>
    </xdr:from>
    <xdr:to>
      <xdr:col>41</xdr:col>
      <xdr:colOff>101600</xdr:colOff>
      <xdr:row>39</xdr:row>
      <xdr:rowOff>130810</xdr:rowOff>
    </xdr:to>
    <xdr:sp macro="" textlink="">
      <xdr:nvSpPr>
        <xdr:cNvPr id="134" name="楕円 133">
          <a:extLst>
            <a:ext uri="{FF2B5EF4-FFF2-40B4-BE49-F238E27FC236}">
              <a16:creationId xmlns:a16="http://schemas.microsoft.com/office/drawing/2014/main" id="{7D3C2508-86EE-4512-B181-32DF2D2B027E}"/>
            </a:ext>
          </a:extLst>
        </xdr:cNvPr>
        <xdr:cNvSpPr/>
      </xdr:nvSpPr>
      <xdr:spPr>
        <a:xfrm>
          <a:off x="781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74168</xdr:rowOff>
    </xdr:from>
    <xdr:to>
      <xdr:col>45</xdr:col>
      <xdr:colOff>177800</xdr:colOff>
      <xdr:row>39</xdr:row>
      <xdr:rowOff>80010</xdr:rowOff>
    </xdr:to>
    <xdr:cxnSp macro="">
      <xdr:nvCxnSpPr>
        <xdr:cNvPr id="135" name="直線コネクタ 134">
          <a:extLst>
            <a:ext uri="{FF2B5EF4-FFF2-40B4-BE49-F238E27FC236}">
              <a16:creationId xmlns:a16="http://schemas.microsoft.com/office/drawing/2014/main" id="{35132AC8-6BEB-49CE-9997-C9A8D1B19910}"/>
            </a:ext>
          </a:extLst>
        </xdr:cNvPr>
        <xdr:cNvCxnSpPr/>
      </xdr:nvCxnSpPr>
      <xdr:spPr>
        <a:xfrm flipV="1">
          <a:off x="7861300" y="6760718"/>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27813</xdr:rowOff>
    </xdr:from>
    <xdr:to>
      <xdr:col>36</xdr:col>
      <xdr:colOff>165100</xdr:colOff>
      <xdr:row>39</xdr:row>
      <xdr:rowOff>129413</xdr:rowOff>
    </xdr:to>
    <xdr:sp macro="" textlink="">
      <xdr:nvSpPr>
        <xdr:cNvPr id="136" name="楕円 135">
          <a:extLst>
            <a:ext uri="{FF2B5EF4-FFF2-40B4-BE49-F238E27FC236}">
              <a16:creationId xmlns:a16="http://schemas.microsoft.com/office/drawing/2014/main" id="{9C2121F6-D369-487B-B87F-E29CA4E3008A}"/>
            </a:ext>
          </a:extLst>
        </xdr:cNvPr>
        <xdr:cNvSpPr/>
      </xdr:nvSpPr>
      <xdr:spPr>
        <a:xfrm>
          <a:off x="6921500" y="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78613</xdr:rowOff>
    </xdr:from>
    <xdr:to>
      <xdr:col>41</xdr:col>
      <xdr:colOff>50800</xdr:colOff>
      <xdr:row>39</xdr:row>
      <xdr:rowOff>80010</xdr:rowOff>
    </xdr:to>
    <xdr:cxnSp macro="">
      <xdr:nvCxnSpPr>
        <xdr:cNvPr id="137" name="直線コネクタ 136">
          <a:extLst>
            <a:ext uri="{FF2B5EF4-FFF2-40B4-BE49-F238E27FC236}">
              <a16:creationId xmlns:a16="http://schemas.microsoft.com/office/drawing/2014/main" id="{D3ED348F-76F4-459B-8A97-3EA4BA683264}"/>
            </a:ext>
          </a:extLst>
        </xdr:cNvPr>
        <xdr:cNvCxnSpPr/>
      </xdr:nvCxnSpPr>
      <xdr:spPr>
        <a:xfrm>
          <a:off x="6972300" y="676516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10431</xdr:rowOff>
    </xdr:from>
    <xdr:ext cx="469744" cy="259045"/>
    <xdr:sp macro="" textlink="">
      <xdr:nvSpPr>
        <xdr:cNvPr id="138" name="n_1aveValue【道路】&#10;一人当たり延長">
          <a:extLst>
            <a:ext uri="{FF2B5EF4-FFF2-40B4-BE49-F238E27FC236}">
              <a16:creationId xmlns:a16="http://schemas.microsoft.com/office/drawing/2014/main" id="{F59DC84A-348B-495A-BD8B-DCA42045D82E}"/>
            </a:ext>
          </a:extLst>
        </xdr:cNvPr>
        <xdr:cNvSpPr txBox="1"/>
      </xdr:nvSpPr>
      <xdr:spPr>
        <a:xfrm>
          <a:off x="9391727" y="686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10685</xdr:rowOff>
    </xdr:from>
    <xdr:ext cx="469744" cy="259045"/>
    <xdr:sp macro="" textlink="">
      <xdr:nvSpPr>
        <xdr:cNvPr id="139" name="n_2aveValue【道路】&#10;一人当たり延長">
          <a:extLst>
            <a:ext uri="{FF2B5EF4-FFF2-40B4-BE49-F238E27FC236}">
              <a16:creationId xmlns:a16="http://schemas.microsoft.com/office/drawing/2014/main" id="{C8EDF6E5-CB77-4559-9141-8AA5F8337373}"/>
            </a:ext>
          </a:extLst>
        </xdr:cNvPr>
        <xdr:cNvSpPr txBox="1"/>
      </xdr:nvSpPr>
      <xdr:spPr>
        <a:xfrm>
          <a:off x="8515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12336</xdr:rowOff>
    </xdr:from>
    <xdr:ext cx="469744" cy="259045"/>
    <xdr:sp macro="" textlink="">
      <xdr:nvSpPr>
        <xdr:cNvPr id="140" name="n_3aveValue【道路】&#10;一人当たり延長">
          <a:extLst>
            <a:ext uri="{FF2B5EF4-FFF2-40B4-BE49-F238E27FC236}">
              <a16:creationId xmlns:a16="http://schemas.microsoft.com/office/drawing/2014/main" id="{E5CF6467-2B93-48E2-8A7D-8378175B0E89}"/>
            </a:ext>
          </a:extLst>
        </xdr:cNvPr>
        <xdr:cNvSpPr txBox="1"/>
      </xdr:nvSpPr>
      <xdr:spPr>
        <a:xfrm>
          <a:off x="7626427" y="68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10812</xdr:rowOff>
    </xdr:from>
    <xdr:ext cx="469744" cy="259045"/>
    <xdr:sp macro="" textlink="">
      <xdr:nvSpPr>
        <xdr:cNvPr id="141" name="n_4aveValue【道路】&#10;一人当たり延長">
          <a:extLst>
            <a:ext uri="{FF2B5EF4-FFF2-40B4-BE49-F238E27FC236}">
              <a16:creationId xmlns:a16="http://schemas.microsoft.com/office/drawing/2014/main" id="{ADAE780B-B6BB-4256-97D2-CEFFFBA2CBCA}"/>
            </a:ext>
          </a:extLst>
        </xdr:cNvPr>
        <xdr:cNvSpPr txBox="1"/>
      </xdr:nvSpPr>
      <xdr:spPr>
        <a:xfrm>
          <a:off x="6737427"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139082</xdr:rowOff>
    </xdr:from>
    <xdr:ext cx="469744" cy="259045"/>
    <xdr:sp macro="" textlink="">
      <xdr:nvSpPr>
        <xdr:cNvPr id="142" name="n_1mainValue【道路】&#10;一人当たり延長">
          <a:extLst>
            <a:ext uri="{FF2B5EF4-FFF2-40B4-BE49-F238E27FC236}">
              <a16:creationId xmlns:a16="http://schemas.microsoft.com/office/drawing/2014/main" id="{521B5091-98A3-4C37-B2F6-D6F9CD8E9998}"/>
            </a:ext>
          </a:extLst>
        </xdr:cNvPr>
        <xdr:cNvSpPr txBox="1"/>
      </xdr:nvSpPr>
      <xdr:spPr>
        <a:xfrm>
          <a:off x="9391727" y="64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141495</xdr:rowOff>
    </xdr:from>
    <xdr:ext cx="469744" cy="259045"/>
    <xdr:sp macro="" textlink="">
      <xdr:nvSpPr>
        <xdr:cNvPr id="143" name="n_2mainValue【道路】&#10;一人当たり延長">
          <a:extLst>
            <a:ext uri="{FF2B5EF4-FFF2-40B4-BE49-F238E27FC236}">
              <a16:creationId xmlns:a16="http://schemas.microsoft.com/office/drawing/2014/main" id="{45EB06A2-9B15-4CD3-B2B5-065663997E1E}"/>
            </a:ext>
          </a:extLst>
        </xdr:cNvPr>
        <xdr:cNvSpPr txBox="1"/>
      </xdr:nvSpPr>
      <xdr:spPr>
        <a:xfrm>
          <a:off x="8515427" y="6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4" name="n_3mainValue【道路】&#10;一人当たり延長">
          <a:extLst>
            <a:ext uri="{FF2B5EF4-FFF2-40B4-BE49-F238E27FC236}">
              <a16:creationId xmlns:a16="http://schemas.microsoft.com/office/drawing/2014/main" id="{00CA8D3D-0E45-475F-A977-360D72DC6642}"/>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145940</xdr:rowOff>
    </xdr:from>
    <xdr:ext cx="469744" cy="259045"/>
    <xdr:sp macro="" textlink="">
      <xdr:nvSpPr>
        <xdr:cNvPr id="145" name="n_4mainValue【道路】&#10;一人当たり延長">
          <a:extLst>
            <a:ext uri="{FF2B5EF4-FFF2-40B4-BE49-F238E27FC236}">
              <a16:creationId xmlns:a16="http://schemas.microsoft.com/office/drawing/2014/main" id="{2090091B-D3ED-45FA-BA56-3CC92E45FDB2}"/>
            </a:ext>
          </a:extLst>
        </xdr:cNvPr>
        <xdr:cNvSpPr txBox="1"/>
      </xdr:nvSpPr>
      <xdr:spPr>
        <a:xfrm>
          <a:off x="6737427" y="64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18890C5-3497-4FAF-A189-FA3833D72EE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A50016-C855-49EE-8F2E-9764FF00D7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7A8C0C6-0BC6-4091-B64C-69BF1531CCE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50CB248-7D03-482C-9887-5EA90572A8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5FA295E-6414-4B23-B987-BA3E07FDA2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783FF01-0702-4BBD-9A1D-40A4F948DA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E144F7F-3EFA-4D77-A2EC-7DA123DB27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BB98183-2B7C-45BC-A151-5FDA93B208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1A06D88-5F8D-48BC-981A-236607499D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4D394CC-0E5F-443B-81DE-E3732F217F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38E13DB-58F3-4446-BCEC-6579F9CDE7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1771B48-E0A0-4F27-B0EA-2E5F074A0F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D1BD38C0-EE0F-45AE-8682-06C4ADBE323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B4AE46A-1FD1-4BCA-8B1E-02726972FB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745A22E-0B51-49CE-9A2B-C600F60474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E55CB63-C4E7-4858-8A38-1BA78EBAE12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3BD38CE-FA60-411D-BBE8-945ED21ED71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F69937B-A9FE-45FC-B6F2-62D4F313ACC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4698B99-DF53-4C1D-91C0-2731DC007D7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DBAB276-F79A-46CB-8057-433562288D5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89D3943-180E-409B-8F8E-84663695BCC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8CEB4FB-B80D-4C85-8596-2172433998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83198F78-1841-4C28-B435-0B821C9271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C504C307-2429-4597-8BB4-E5EB648E05FA}"/>
            </a:ext>
          </a:extLst>
        </xdr:cNvPr>
        <xdr:cNvCxnSpPr/>
      </xdr:nvCxnSpPr>
      <xdr:spPr>
        <a:xfrm flipV="1">
          <a:off x="4634865" y="969835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E3EB58AD-F24C-4250-A2D2-A9240AFDDD37}"/>
            </a:ext>
          </a:extLst>
        </xdr:cNvPr>
        <xdr:cNvSpPr txBox="1"/>
      </xdr:nvSpPr>
      <xdr:spPr>
        <a:xfrm>
          <a:off x="4673600"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4316528B-DFC9-4375-96D5-DA028AA0B354}"/>
            </a:ext>
          </a:extLst>
        </xdr:cNvPr>
        <xdr:cNvCxnSpPr/>
      </xdr:nvCxnSpPr>
      <xdr:spPr>
        <a:xfrm>
          <a:off x="4546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00DA327-0BE6-4946-97E7-621803652242}"/>
            </a:ext>
          </a:extLst>
        </xdr:cNvPr>
        <xdr:cNvSpPr txBox="1"/>
      </xdr:nvSpPr>
      <xdr:spPr>
        <a:xfrm>
          <a:off x="4673600" y="9473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5A19C5B3-74CB-4FB1-88A1-A754140BBDE1}"/>
            </a:ext>
          </a:extLst>
        </xdr:cNvPr>
        <xdr:cNvCxnSpPr/>
      </xdr:nvCxnSpPr>
      <xdr:spPr>
        <a:xfrm>
          <a:off x="4546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107332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46895FF-4040-4BC5-8B4B-EBF95AA31F2F}"/>
            </a:ext>
          </a:extLst>
        </xdr:cNvPr>
        <xdr:cNvSpPr txBox="1"/>
      </xdr:nvSpPr>
      <xdr:spPr>
        <a:xfrm>
          <a:off x="4673600" y="1056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EAB767B0-6852-4A80-B03A-1AD01FCCEA6D}"/>
            </a:ext>
          </a:extLst>
        </xdr:cNvPr>
        <xdr:cNvSpPr/>
      </xdr:nvSpPr>
      <xdr:spPr>
        <a:xfrm>
          <a:off x="45847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B548223F-E355-43D2-98CC-16E048CEEB54}"/>
            </a:ext>
          </a:extLst>
        </xdr:cNvPr>
        <xdr:cNvSpPr/>
      </xdr:nvSpPr>
      <xdr:spPr>
        <a:xfrm>
          <a:off x="3746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E835BB52-1463-4C6E-9FF8-09EED030ED66}"/>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F954E0DD-E643-437D-A9FE-557F638062BD}"/>
            </a:ext>
          </a:extLst>
        </xdr:cNvPr>
        <xdr:cNvSpPr/>
      </xdr:nvSpPr>
      <xdr:spPr>
        <a:xfrm>
          <a:off x="1968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185E8525-5E8C-48CF-87F7-5EE3371E9821}"/>
            </a:ext>
          </a:extLst>
        </xdr:cNvPr>
        <xdr:cNvSpPr/>
      </xdr:nvSpPr>
      <xdr:spPr>
        <a:xfrm>
          <a:off x="1079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5AAE1B3-0D1A-42E6-A0A4-AFB841F786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18D5853-5DF4-40C2-827F-DF9DCC6981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A8E886-64EC-4B50-B2C8-7417470E85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71D437E-B746-403A-9D0D-8FB6DA523C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3656D33-1C8B-4D31-9026-EB14CC494C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122555</xdr:rowOff>
    </xdr:from>
    <xdr:to>
      <xdr:col>24</xdr:col>
      <xdr:colOff>114300</xdr:colOff>
      <xdr:row>64</xdr:row>
      <xdr:rowOff>52705</xdr:rowOff>
    </xdr:to>
    <xdr:sp macro="" textlink="">
      <xdr:nvSpPr>
        <xdr:cNvPr id="185" name="楕円 184">
          <a:extLst>
            <a:ext uri="{FF2B5EF4-FFF2-40B4-BE49-F238E27FC236}">
              <a16:creationId xmlns:a16="http://schemas.microsoft.com/office/drawing/2014/main" id="{DF9408CE-2153-4774-8375-6B453B52B716}"/>
            </a:ext>
          </a:extLst>
        </xdr:cNvPr>
        <xdr:cNvSpPr/>
      </xdr:nvSpPr>
      <xdr:spPr>
        <a:xfrm>
          <a:off x="4584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37482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64F5F8-7CC0-43D8-B802-0AF515B6E695}"/>
            </a:ext>
          </a:extLst>
        </xdr:cNvPr>
        <xdr:cNvSpPr txBox="1"/>
      </xdr:nvSpPr>
      <xdr:spPr>
        <a:xfrm>
          <a:off x="4673600" y="1083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87" name="楕円 186">
          <a:extLst>
            <a:ext uri="{FF2B5EF4-FFF2-40B4-BE49-F238E27FC236}">
              <a16:creationId xmlns:a16="http://schemas.microsoft.com/office/drawing/2014/main" id="{CBC338DF-444E-4172-8B59-EEB0E347FD2B}"/>
            </a:ext>
          </a:extLst>
        </xdr:cNvPr>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64</xdr:row>
      <xdr:rowOff>1905</xdr:rowOff>
    </xdr:to>
    <xdr:cxnSp macro="">
      <xdr:nvCxnSpPr>
        <xdr:cNvPr id="188" name="直線コネクタ 187">
          <a:extLst>
            <a:ext uri="{FF2B5EF4-FFF2-40B4-BE49-F238E27FC236}">
              <a16:creationId xmlns:a16="http://schemas.microsoft.com/office/drawing/2014/main" id="{93769736-9F2D-49B2-A35C-F3EB9E51CC77}"/>
            </a:ext>
          </a:extLst>
        </xdr:cNvPr>
        <xdr:cNvCxnSpPr/>
      </xdr:nvCxnSpPr>
      <xdr:spPr>
        <a:xfrm>
          <a:off x="3797300" y="10942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89" name="楕円 188">
          <a:extLst>
            <a:ext uri="{FF2B5EF4-FFF2-40B4-BE49-F238E27FC236}">
              <a16:creationId xmlns:a16="http://schemas.microsoft.com/office/drawing/2014/main" id="{2610FDFA-632D-4B28-8392-0CBDDE4AF075}"/>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140970</xdr:rowOff>
    </xdr:to>
    <xdr:cxnSp macro="">
      <xdr:nvCxnSpPr>
        <xdr:cNvPr id="190" name="直線コネクタ 189">
          <a:extLst>
            <a:ext uri="{FF2B5EF4-FFF2-40B4-BE49-F238E27FC236}">
              <a16:creationId xmlns:a16="http://schemas.microsoft.com/office/drawing/2014/main" id="{DB6755FF-F22B-45EF-A273-8274702255B5}"/>
            </a:ext>
          </a:extLst>
        </xdr:cNvPr>
        <xdr:cNvCxnSpPr/>
      </xdr:nvCxnSpPr>
      <xdr:spPr>
        <a:xfrm>
          <a:off x="2908300" y="10908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29210</xdr:rowOff>
    </xdr:from>
    <xdr:to>
      <xdr:col>10</xdr:col>
      <xdr:colOff>165100</xdr:colOff>
      <xdr:row>63</xdr:row>
      <xdr:rowOff>130810</xdr:rowOff>
    </xdr:to>
    <xdr:sp macro="" textlink="">
      <xdr:nvSpPr>
        <xdr:cNvPr id="191" name="楕円 190">
          <a:extLst>
            <a:ext uri="{FF2B5EF4-FFF2-40B4-BE49-F238E27FC236}">
              <a16:creationId xmlns:a16="http://schemas.microsoft.com/office/drawing/2014/main" id="{3D7F5FDD-4ADF-4E82-AC70-2DBA4660A8F7}"/>
            </a:ext>
          </a:extLst>
        </xdr:cNvPr>
        <xdr:cNvSpPr/>
      </xdr:nvSpPr>
      <xdr:spPr>
        <a:xfrm>
          <a:off x="196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106680</xdr:rowOff>
    </xdr:to>
    <xdr:cxnSp macro="">
      <xdr:nvCxnSpPr>
        <xdr:cNvPr id="192" name="直線コネクタ 191">
          <a:extLst>
            <a:ext uri="{FF2B5EF4-FFF2-40B4-BE49-F238E27FC236}">
              <a16:creationId xmlns:a16="http://schemas.microsoft.com/office/drawing/2014/main" id="{779304EB-FCBC-470E-9F89-A50E792E560C}"/>
            </a:ext>
          </a:extLst>
        </xdr:cNvPr>
        <xdr:cNvCxnSpPr/>
      </xdr:nvCxnSpPr>
      <xdr:spPr>
        <a:xfrm>
          <a:off x="2019300" y="10881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macro="" textlink="">
      <xdr:nvSpPr>
        <xdr:cNvPr id="193" name="楕円 192">
          <a:extLst>
            <a:ext uri="{FF2B5EF4-FFF2-40B4-BE49-F238E27FC236}">
              <a16:creationId xmlns:a16="http://schemas.microsoft.com/office/drawing/2014/main" id="{A4A0CF95-782C-4E85-BE05-2CAAC4390799}"/>
            </a:ext>
          </a:extLst>
        </xdr:cNvPr>
        <xdr:cNvSpPr/>
      </xdr:nvSpPr>
      <xdr:spPr>
        <a:xfrm>
          <a:off x="107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53340</xdr:rowOff>
    </xdr:from>
    <xdr:to>
      <xdr:col>10</xdr:col>
      <xdr:colOff>114300</xdr:colOff>
      <xdr:row>63</xdr:row>
      <xdr:rowOff>80010</xdr:rowOff>
    </xdr:to>
    <xdr:cxnSp macro="">
      <xdr:nvCxnSpPr>
        <xdr:cNvPr id="194" name="直線コネクタ 193">
          <a:extLst>
            <a:ext uri="{FF2B5EF4-FFF2-40B4-BE49-F238E27FC236}">
              <a16:creationId xmlns:a16="http://schemas.microsoft.com/office/drawing/2014/main" id="{70B31D9C-028D-4888-A093-C976B481569E}"/>
            </a:ext>
          </a:extLst>
        </xdr:cNvPr>
        <xdr:cNvCxnSpPr/>
      </xdr:nvCxnSpPr>
      <xdr:spPr>
        <a:xfrm>
          <a:off x="1130300" y="10854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170197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B7C79C8-0FE6-493B-90FF-A72B9CFB42E7}"/>
            </a:ext>
          </a:extLst>
        </xdr:cNvPr>
        <xdr:cNvSpPr txBox="1"/>
      </xdr:nvSpPr>
      <xdr:spPr>
        <a:xfrm>
          <a:off x="35820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323E3B0-01C3-479E-84BB-2C60209E0980}"/>
            </a:ext>
          </a:extLst>
        </xdr:cNvPr>
        <xdr:cNvSpPr txBox="1"/>
      </xdr:nvSpPr>
      <xdr:spPr>
        <a:xfrm>
          <a:off x="2705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BBA15945-A13E-454F-B13F-2604211B7EB8}"/>
            </a:ext>
          </a:extLst>
        </xdr:cNvPr>
        <xdr:cNvSpPr txBox="1"/>
      </xdr:nvSpPr>
      <xdr:spPr>
        <a:xfrm>
          <a:off x="18167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AE5EF43-FC43-45D7-AE8B-624244221E22}"/>
            </a:ext>
          </a:extLst>
        </xdr:cNvPr>
        <xdr:cNvSpPr txBox="1"/>
      </xdr:nvSpPr>
      <xdr:spPr>
        <a:xfrm>
          <a:off x="927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6AC5A44-6C91-40EB-9AA4-D4690909FD8B}"/>
            </a:ext>
          </a:extLst>
        </xdr:cNvPr>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CEFAF633-E408-4AF8-B846-0D787C278644}"/>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121937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8ABBFB9-2A32-478C-9069-0FF45EE88840}"/>
            </a:ext>
          </a:extLst>
        </xdr:cNvPr>
        <xdr:cNvSpPr txBox="1"/>
      </xdr:nvSpPr>
      <xdr:spPr>
        <a:xfrm>
          <a:off x="1816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E1C8E85B-D21B-40E5-B4EE-A87D49C28614}"/>
            </a:ext>
          </a:extLst>
        </xdr:cNvPr>
        <xdr:cNvSpPr txBox="1"/>
      </xdr:nvSpPr>
      <xdr:spPr>
        <a:xfrm>
          <a:off x="927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111D60B-3F62-4287-89FB-EC73F6304E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2DE1EA9-00AB-4F7A-A685-01A8ABCDE64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0C2D12E-CA8D-47E3-9D5D-48B524F588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E960400-A55C-4581-854D-6A12C97CC4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FDCC63B-E8F5-4463-A04D-1E9E99D45A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D855C2B-8A0E-4797-9041-25FB432DA7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53EB866-BF7D-47BA-BAC4-722A906278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B78D65E-BEB6-4FB9-9FEB-15600D8D22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41878D3-4C2D-4DCA-8B21-D299F6D5D2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F9C23DF-D5D4-4161-B32E-B7F5220C0C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9FE1FF5-832B-4E5B-B1DE-A8BFBB3E90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ECB93E9-5F6E-4C42-B4DA-8B16C20A3C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3AD618E-EAE3-4D9D-88BC-06BF3D4FD8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E3A0CC82-B69D-498B-949F-06C47EDF79A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5EC3BA53-C3C2-41CD-AF1F-423D2C73DF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B70E926C-3A15-48CB-B4F0-F659C747D49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57C37E23-9E5E-4581-B33D-A9A445C3D91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44490CF0-4670-48EE-B11A-1E6E186114B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EC7D0C20-FC03-4CE7-A9C2-A6763696BC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92D2F61D-ED23-456D-AE6B-772F5A8ED69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C66F6F1-61C4-4456-85C1-E2DA04789E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9C14ECCE-4F98-450F-8433-495D8CCCABD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A14BE71-3F64-441D-91A7-5E375FA52A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DF358F58-CEEA-471C-B675-C264300C1608}"/>
            </a:ext>
          </a:extLst>
        </xdr:cNvPr>
        <xdr:cNvCxnSpPr/>
      </xdr:nvCxnSpPr>
      <xdr:spPr>
        <a:xfrm flipV="1">
          <a:off x="10476865" y="9753760"/>
          <a:ext cx="0" cy="124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C5D21FCC-47AE-449D-8454-3ADFD3F0E0A2}"/>
            </a:ext>
          </a:extLst>
        </xdr:cNvPr>
        <xdr:cNvSpPr txBox="1"/>
      </xdr:nvSpPr>
      <xdr:spPr>
        <a:xfrm>
          <a:off x="10515600" y="110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84B8E6C4-981F-4E39-8073-A6238EBB2653}"/>
            </a:ext>
          </a:extLst>
        </xdr:cNvPr>
        <xdr:cNvCxnSpPr/>
      </xdr:nvCxnSpPr>
      <xdr:spPr>
        <a:xfrm>
          <a:off x="10388600" y="1100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E435A7-8E7D-44A8-ABFE-BA1167DA69DB}"/>
            </a:ext>
          </a:extLst>
        </xdr:cNvPr>
        <xdr:cNvSpPr txBox="1"/>
      </xdr:nvSpPr>
      <xdr:spPr>
        <a:xfrm>
          <a:off x="10515600" y="952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2AAC44FB-5C0A-46DC-9216-CC916D88FC16}"/>
            </a:ext>
          </a:extLst>
        </xdr:cNvPr>
        <xdr:cNvCxnSpPr/>
      </xdr:nvCxnSpPr>
      <xdr:spPr>
        <a:xfrm>
          <a:off x="10388600" y="975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EC3AA514-3A96-4C21-AA24-3247185890B9}"/>
            </a:ext>
          </a:extLst>
        </xdr:cNvPr>
        <xdr:cNvSpPr txBox="1"/>
      </xdr:nvSpPr>
      <xdr:spPr>
        <a:xfrm>
          <a:off x="10515600" y="10501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A7304C30-19CA-474A-9BC2-820EFC3ECD3C}"/>
            </a:ext>
          </a:extLst>
        </xdr:cNvPr>
        <xdr:cNvSpPr/>
      </xdr:nvSpPr>
      <xdr:spPr>
        <a:xfrm>
          <a:off x="10426700" y="10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FEB012F2-9CF8-4BE0-A97A-BD8CB996B874}"/>
            </a:ext>
          </a:extLst>
        </xdr:cNvPr>
        <xdr:cNvSpPr/>
      </xdr:nvSpPr>
      <xdr:spPr>
        <a:xfrm>
          <a:off x="95885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E3019A3C-DABE-4792-AEB0-A69AAFD01906}"/>
            </a:ext>
          </a:extLst>
        </xdr:cNvPr>
        <xdr:cNvSpPr/>
      </xdr:nvSpPr>
      <xdr:spPr>
        <a:xfrm>
          <a:off x="8699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6AB5EA81-F633-4C59-BF81-50D2FA300B5D}"/>
            </a:ext>
          </a:extLst>
        </xdr:cNvPr>
        <xdr:cNvSpPr/>
      </xdr:nvSpPr>
      <xdr:spPr>
        <a:xfrm>
          <a:off x="7810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F8C831D5-54A0-4AA2-A8E6-3F0F093A23E3}"/>
            </a:ext>
          </a:extLst>
        </xdr:cNvPr>
        <xdr:cNvSpPr/>
      </xdr:nvSpPr>
      <xdr:spPr>
        <a:xfrm>
          <a:off x="6921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D9F3476-01DA-494B-8377-376EE57BF1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BA0B9A3-88CC-410E-9225-B320A5C537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5E27B97-2F8D-4937-BED1-49E2E9223A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9B4DD69-77CB-4145-BB8C-0C39D8A785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E5DC5E-02BA-4E6E-B199-D73822C75A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85068</xdr:rowOff>
    </xdr:from>
    <xdr:to>
      <xdr:col>55</xdr:col>
      <xdr:colOff>50800</xdr:colOff>
      <xdr:row>58</xdr:row>
      <xdr:rowOff>15218</xdr:rowOff>
    </xdr:to>
    <xdr:sp macro="" textlink="">
      <xdr:nvSpPr>
        <xdr:cNvPr id="242" name="楕円 241">
          <a:extLst>
            <a:ext uri="{FF2B5EF4-FFF2-40B4-BE49-F238E27FC236}">
              <a16:creationId xmlns:a16="http://schemas.microsoft.com/office/drawing/2014/main" id="{D7229761-241C-4926-8C30-3B162BECCB25}"/>
            </a:ext>
          </a:extLst>
        </xdr:cNvPr>
        <xdr:cNvSpPr/>
      </xdr:nvSpPr>
      <xdr:spPr>
        <a:xfrm>
          <a:off x="10426700" y="98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107945</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CC7D540B-B4AD-4242-A3F6-EC40E4A21002}"/>
            </a:ext>
          </a:extLst>
        </xdr:cNvPr>
        <xdr:cNvSpPr txBox="1"/>
      </xdr:nvSpPr>
      <xdr:spPr>
        <a:xfrm>
          <a:off x="10515600" y="970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91156</xdr:rowOff>
    </xdr:from>
    <xdr:to>
      <xdr:col>50</xdr:col>
      <xdr:colOff>165100</xdr:colOff>
      <xdr:row>58</xdr:row>
      <xdr:rowOff>21306</xdr:rowOff>
    </xdr:to>
    <xdr:sp macro="" textlink="">
      <xdr:nvSpPr>
        <xdr:cNvPr id="244" name="楕円 243">
          <a:extLst>
            <a:ext uri="{FF2B5EF4-FFF2-40B4-BE49-F238E27FC236}">
              <a16:creationId xmlns:a16="http://schemas.microsoft.com/office/drawing/2014/main" id="{BF34B4D9-4790-4535-B507-457116D35AB1}"/>
            </a:ext>
          </a:extLst>
        </xdr:cNvPr>
        <xdr:cNvSpPr/>
      </xdr:nvSpPr>
      <xdr:spPr>
        <a:xfrm>
          <a:off x="9588500" y="9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135868</xdr:rowOff>
    </xdr:from>
    <xdr:to>
      <xdr:col>55</xdr:col>
      <xdr:colOff>0</xdr:colOff>
      <xdr:row>57</xdr:row>
      <xdr:rowOff>141956</xdr:rowOff>
    </xdr:to>
    <xdr:cxnSp macro="">
      <xdr:nvCxnSpPr>
        <xdr:cNvPr id="245" name="直線コネクタ 244">
          <a:extLst>
            <a:ext uri="{FF2B5EF4-FFF2-40B4-BE49-F238E27FC236}">
              <a16:creationId xmlns:a16="http://schemas.microsoft.com/office/drawing/2014/main" id="{F7BFFBE8-1B67-4B7C-82CD-4220A8145177}"/>
            </a:ext>
          </a:extLst>
        </xdr:cNvPr>
        <xdr:cNvCxnSpPr/>
      </xdr:nvCxnSpPr>
      <xdr:spPr>
        <a:xfrm flipV="1">
          <a:off x="9639300" y="9908518"/>
          <a:ext cx="8382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95538</xdr:rowOff>
    </xdr:from>
    <xdr:to>
      <xdr:col>46</xdr:col>
      <xdr:colOff>38100</xdr:colOff>
      <xdr:row>58</xdr:row>
      <xdr:rowOff>25688</xdr:rowOff>
    </xdr:to>
    <xdr:sp macro="" textlink="">
      <xdr:nvSpPr>
        <xdr:cNvPr id="246" name="楕円 245">
          <a:extLst>
            <a:ext uri="{FF2B5EF4-FFF2-40B4-BE49-F238E27FC236}">
              <a16:creationId xmlns:a16="http://schemas.microsoft.com/office/drawing/2014/main" id="{28584CAC-191D-4A86-B443-5E2825C73251}"/>
            </a:ext>
          </a:extLst>
        </xdr:cNvPr>
        <xdr:cNvSpPr/>
      </xdr:nvSpPr>
      <xdr:spPr>
        <a:xfrm>
          <a:off x="8699500" y="98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141956</xdr:rowOff>
    </xdr:from>
    <xdr:to>
      <xdr:col>50</xdr:col>
      <xdr:colOff>114300</xdr:colOff>
      <xdr:row>57</xdr:row>
      <xdr:rowOff>146338</xdr:rowOff>
    </xdr:to>
    <xdr:cxnSp macro="">
      <xdr:nvCxnSpPr>
        <xdr:cNvPr id="247" name="直線コネクタ 246">
          <a:extLst>
            <a:ext uri="{FF2B5EF4-FFF2-40B4-BE49-F238E27FC236}">
              <a16:creationId xmlns:a16="http://schemas.microsoft.com/office/drawing/2014/main" id="{F1546D42-83ED-4F3F-B4DF-A953B82497D8}"/>
            </a:ext>
          </a:extLst>
        </xdr:cNvPr>
        <xdr:cNvCxnSpPr/>
      </xdr:nvCxnSpPr>
      <xdr:spPr>
        <a:xfrm flipV="1">
          <a:off x="8750300" y="9914606"/>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102602</xdr:rowOff>
    </xdr:from>
    <xdr:to>
      <xdr:col>41</xdr:col>
      <xdr:colOff>101600</xdr:colOff>
      <xdr:row>58</xdr:row>
      <xdr:rowOff>32752</xdr:rowOff>
    </xdr:to>
    <xdr:sp macro="" textlink="">
      <xdr:nvSpPr>
        <xdr:cNvPr id="248" name="楕円 247">
          <a:extLst>
            <a:ext uri="{FF2B5EF4-FFF2-40B4-BE49-F238E27FC236}">
              <a16:creationId xmlns:a16="http://schemas.microsoft.com/office/drawing/2014/main" id="{0F8C1FAB-66B7-457F-9E02-F2EB212877F5}"/>
            </a:ext>
          </a:extLst>
        </xdr:cNvPr>
        <xdr:cNvSpPr/>
      </xdr:nvSpPr>
      <xdr:spPr>
        <a:xfrm>
          <a:off x="78105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146338</xdr:rowOff>
    </xdr:from>
    <xdr:to>
      <xdr:col>45</xdr:col>
      <xdr:colOff>177800</xdr:colOff>
      <xdr:row>57</xdr:row>
      <xdr:rowOff>153402</xdr:rowOff>
    </xdr:to>
    <xdr:cxnSp macro="">
      <xdr:nvCxnSpPr>
        <xdr:cNvPr id="249" name="直線コネクタ 248">
          <a:extLst>
            <a:ext uri="{FF2B5EF4-FFF2-40B4-BE49-F238E27FC236}">
              <a16:creationId xmlns:a16="http://schemas.microsoft.com/office/drawing/2014/main" id="{3962D3D0-314D-4A5A-83FF-D3D9EE16B2D1}"/>
            </a:ext>
          </a:extLst>
        </xdr:cNvPr>
        <xdr:cNvCxnSpPr/>
      </xdr:nvCxnSpPr>
      <xdr:spPr>
        <a:xfrm flipV="1">
          <a:off x="7861300" y="9918988"/>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108443</xdr:rowOff>
    </xdr:from>
    <xdr:to>
      <xdr:col>36</xdr:col>
      <xdr:colOff>165100</xdr:colOff>
      <xdr:row>58</xdr:row>
      <xdr:rowOff>38593</xdr:rowOff>
    </xdr:to>
    <xdr:sp macro="" textlink="">
      <xdr:nvSpPr>
        <xdr:cNvPr id="250" name="楕円 249">
          <a:extLst>
            <a:ext uri="{FF2B5EF4-FFF2-40B4-BE49-F238E27FC236}">
              <a16:creationId xmlns:a16="http://schemas.microsoft.com/office/drawing/2014/main" id="{90888EBD-8410-41C9-8998-216A1BF5B421}"/>
            </a:ext>
          </a:extLst>
        </xdr:cNvPr>
        <xdr:cNvSpPr/>
      </xdr:nvSpPr>
      <xdr:spPr>
        <a:xfrm>
          <a:off x="6921500" y="98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153402</xdr:rowOff>
    </xdr:from>
    <xdr:to>
      <xdr:col>41</xdr:col>
      <xdr:colOff>50800</xdr:colOff>
      <xdr:row>57</xdr:row>
      <xdr:rowOff>159243</xdr:rowOff>
    </xdr:to>
    <xdr:cxnSp macro="">
      <xdr:nvCxnSpPr>
        <xdr:cNvPr id="251" name="直線コネクタ 250">
          <a:extLst>
            <a:ext uri="{FF2B5EF4-FFF2-40B4-BE49-F238E27FC236}">
              <a16:creationId xmlns:a16="http://schemas.microsoft.com/office/drawing/2014/main" id="{4E11FAA9-AE18-4EC3-AA82-9C1529ED5547}"/>
            </a:ext>
          </a:extLst>
        </xdr:cNvPr>
        <xdr:cNvCxnSpPr/>
      </xdr:nvCxnSpPr>
      <xdr:spPr>
        <a:xfrm flipV="1">
          <a:off x="6972300" y="9926052"/>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8B103B6F-C42D-4143-AB6A-B61A87282C22}"/>
            </a:ext>
          </a:extLst>
        </xdr:cNvPr>
        <xdr:cNvSpPr txBox="1"/>
      </xdr:nvSpPr>
      <xdr:spPr>
        <a:xfrm>
          <a:off x="9327095" y="1063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890C0CD1-A07C-4CC0-83B3-39E4D983D015}"/>
            </a:ext>
          </a:extLst>
        </xdr:cNvPr>
        <xdr:cNvSpPr txBox="1"/>
      </xdr:nvSpPr>
      <xdr:spPr>
        <a:xfrm>
          <a:off x="84507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F1CE66B1-5930-47A3-9FA7-4D17756F3DF3}"/>
            </a:ext>
          </a:extLst>
        </xdr:cNvPr>
        <xdr:cNvSpPr txBox="1"/>
      </xdr:nvSpPr>
      <xdr:spPr>
        <a:xfrm>
          <a:off x="7561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B4059B94-902C-4CFF-ADF1-2145E8EDDE45}"/>
            </a:ext>
          </a:extLst>
        </xdr:cNvPr>
        <xdr:cNvSpPr txBox="1"/>
      </xdr:nvSpPr>
      <xdr:spPr>
        <a:xfrm>
          <a:off x="6672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37833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D84D066-C8B0-461F-8A18-BF5BC123647E}"/>
            </a:ext>
          </a:extLst>
        </xdr:cNvPr>
        <xdr:cNvSpPr txBox="1"/>
      </xdr:nvSpPr>
      <xdr:spPr>
        <a:xfrm>
          <a:off x="9327095" y="963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42215</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F061206-C027-422A-B01E-599C1AA5494C}"/>
            </a:ext>
          </a:extLst>
        </xdr:cNvPr>
        <xdr:cNvSpPr txBox="1"/>
      </xdr:nvSpPr>
      <xdr:spPr>
        <a:xfrm>
          <a:off x="8450795" y="964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49279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E1B95679-21E8-409A-9985-D044A1D36446}"/>
            </a:ext>
          </a:extLst>
        </xdr:cNvPr>
        <xdr:cNvSpPr txBox="1"/>
      </xdr:nvSpPr>
      <xdr:spPr>
        <a:xfrm>
          <a:off x="7561795" y="96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55120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E251393-900D-4AF4-9CB2-B189A9FEDDBF}"/>
            </a:ext>
          </a:extLst>
        </xdr:cNvPr>
        <xdr:cNvSpPr txBox="1"/>
      </xdr:nvSpPr>
      <xdr:spPr>
        <a:xfrm>
          <a:off x="6672795" y="965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9ED7713-CD65-4291-B2EB-A8FAD0F8A2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940E5F5-86DB-4E40-9BA0-B40C66776FC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393365C-83D6-4042-86B6-57F263592C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BC7F534-72B0-43FA-A8C8-BBE38C537E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38D21B7-02F5-4030-BD2A-A3456BE26C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1595F69-17FE-4B35-8557-49907DC264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7761C9D-A407-436C-BC8E-E9222786F3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E59D718-90AE-4AA3-9CA6-27B45045F4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A39F4EAB-1F74-4BDA-ADF7-A73ED4222B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B4BD0FC-7ED1-4807-9F0A-0C52F81935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626FA649-C74C-4DAD-8733-5D53214952F2}"/>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903B3F0B-896D-4111-BA5B-66DF92E0DAD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9823A05A-E7C1-4FA8-9CD4-B83E67EED44B}"/>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9CB97563-F9F0-4152-859A-F286FF3867F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D03D4A6F-C6D2-4D0C-AB32-4C07187509B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A7BDA683-9025-4B01-B062-0919DBF1B20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48769A39-5EEA-4EBF-8275-373AEFCDB8C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25486006-0B29-4567-8E8F-54B66C7C361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235F598-0C53-44B9-A58F-A360EC3BD63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E153B594-5CE0-47DD-90E9-EC1E4156EC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D9FE595-4478-4A7E-A54F-67A34B5A558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3819F880-86FA-4871-8013-0A65417841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13EF8530-DBD8-4334-871A-C1D299BCE8C9}"/>
            </a:ext>
          </a:extLst>
        </xdr:cNvPr>
        <xdr:cNvCxnSpPr/>
      </xdr:nvCxnSpPr>
      <xdr:spPr>
        <a:xfrm flipV="1">
          <a:off x="4634865" y="1355750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FAB49652-7902-4018-B819-0915550544BE}"/>
            </a:ext>
          </a:extLst>
        </xdr:cNvPr>
        <xdr:cNvSpPr txBox="1"/>
      </xdr:nvSpPr>
      <xdr:spPr>
        <a:xfrm>
          <a:off x="4673600" y="1486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6F3AB508-9D8C-451E-BE7D-E6E6B7128A9E}"/>
            </a:ext>
          </a:extLst>
        </xdr:cNvPr>
        <xdr:cNvCxnSpPr/>
      </xdr:nvCxnSpPr>
      <xdr:spPr>
        <a:xfrm>
          <a:off x="4546600" y="1486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ECB24D2-8B68-45F2-99A8-6D6B37DECADF}"/>
            </a:ext>
          </a:extLst>
        </xdr:cNvPr>
        <xdr:cNvSpPr txBox="1"/>
      </xdr:nvSpPr>
      <xdr:spPr>
        <a:xfrm>
          <a:off x="4673600" y="1333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F80F4B41-A6D6-4B92-8984-4FCF76E603C1}"/>
            </a:ext>
          </a:extLst>
        </xdr:cNvPr>
        <xdr:cNvCxnSpPr/>
      </xdr:nvCxnSpPr>
      <xdr:spPr>
        <a:xfrm>
          <a:off x="4546600" y="1355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A4DE5CB5-8CA9-40CE-859A-D1D11D06D0D6}"/>
            </a:ext>
          </a:extLst>
        </xdr:cNvPr>
        <xdr:cNvSpPr txBox="1"/>
      </xdr:nvSpPr>
      <xdr:spPr>
        <a:xfrm>
          <a:off x="4673600" y="14071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F3CD8646-77CB-43DF-9F2E-78A2C7919F09}"/>
            </a:ext>
          </a:extLst>
        </xdr:cNvPr>
        <xdr:cNvSpPr/>
      </xdr:nvSpPr>
      <xdr:spPr>
        <a:xfrm>
          <a:off x="4584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225112ED-666F-4108-93F6-F9BB43BA4199}"/>
            </a:ext>
          </a:extLst>
        </xdr:cNvPr>
        <xdr:cNvSpPr/>
      </xdr:nvSpPr>
      <xdr:spPr>
        <a:xfrm>
          <a:off x="3746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CADA1EF9-573C-44F8-B965-833EB6FAAF2C}"/>
            </a:ext>
          </a:extLst>
        </xdr:cNvPr>
        <xdr:cNvSpPr/>
      </xdr:nvSpPr>
      <xdr:spPr>
        <a:xfrm>
          <a:off x="2857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879101FE-A55B-4E5A-B653-404E66495F25}"/>
            </a:ext>
          </a:extLst>
        </xdr:cNvPr>
        <xdr:cNvSpPr/>
      </xdr:nvSpPr>
      <xdr:spPr>
        <a:xfrm>
          <a:off x="1968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CABFD542-3D30-4740-8AED-DC045DFE337E}"/>
            </a:ext>
          </a:extLst>
        </xdr:cNvPr>
        <xdr:cNvSpPr/>
      </xdr:nvSpPr>
      <xdr:spPr>
        <a:xfrm>
          <a:off x="1079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6F42738-C6EF-4351-AAC3-802797ACBA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BC85DE0-D486-41B7-8500-52A47D1FBF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C21ACDC-7FE4-4AB3-80E8-5DCB936B3B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FFDD12D-6319-4100-ACFB-552130B5B8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411B858-0EE7-476D-9AE3-20EF9B748F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165608</xdr:rowOff>
    </xdr:from>
    <xdr:to>
      <xdr:col>24</xdr:col>
      <xdr:colOff>114300</xdr:colOff>
      <xdr:row>85</xdr:row>
      <xdr:rowOff>95758</xdr:rowOff>
    </xdr:to>
    <xdr:sp macro="" textlink="">
      <xdr:nvSpPr>
        <xdr:cNvPr id="298" name="楕円 297">
          <a:extLst>
            <a:ext uri="{FF2B5EF4-FFF2-40B4-BE49-F238E27FC236}">
              <a16:creationId xmlns:a16="http://schemas.microsoft.com/office/drawing/2014/main" id="{3D181B71-B785-45C4-AB8A-A47E9E3D5CF7}"/>
            </a:ext>
          </a:extLst>
        </xdr:cNvPr>
        <xdr:cNvSpPr/>
      </xdr:nvSpPr>
      <xdr:spPr>
        <a:xfrm>
          <a:off x="4584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144035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7EE1939-D540-4442-8C90-399B5491001A}"/>
            </a:ext>
          </a:extLst>
        </xdr:cNvPr>
        <xdr:cNvSpPr txBox="1"/>
      </xdr:nvSpPr>
      <xdr:spPr>
        <a:xfrm>
          <a:off x="4673600" y="14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92456</xdr:rowOff>
    </xdr:from>
    <xdr:to>
      <xdr:col>20</xdr:col>
      <xdr:colOff>38100</xdr:colOff>
      <xdr:row>85</xdr:row>
      <xdr:rowOff>22606</xdr:rowOff>
    </xdr:to>
    <xdr:sp macro="" textlink="">
      <xdr:nvSpPr>
        <xdr:cNvPr id="300" name="楕円 299">
          <a:extLst>
            <a:ext uri="{FF2B5EF4-FFF2-40B4-BE49-F238E27FC236}">
              <a16:creationId xmlns:a16="http://schemas.microsoft.com/office/drawing/2014/main" id="{377F2A49-DC37-42ED-9573-ED10E4B88051}"/>
            </a:ext>
          </a:extLst>
        </xdr:cNvPr>
        <xdr:cNvSpPr/>
      </xdr:nvSpPr>
      <xdr:spPr>
        <a:xfrm>
          <a:off x="3746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143256</xdr:rowOff>
    </xdr:from>
    <xdr:to>
      <xdr:col>24</xdr:col>
      <xdr:colOff>63500</xdr:colOff>
      <xdr:row>85</xdr:row>
      <xdr:rowOff>44958</xdr:rowOff>
    </xdr:to>
    <xdr:cxnSp macro="">
      <xdr:nvCxnSpPr>
        <xdr:cNvPr id="301" name="直線コネクタ 300">
          <a:extLst>
            <a:ext uri="{FF2B5EF4-FFF2-40B4-BE49-F238E27FC236}">
              <a16:creationId xmlns:a16="http://schemas.microsoft.com/office/drawing/2014/main" id="{ED0D19F7-D72A-419D-9F32-8994C572F505}"/>
            </a:ext>
          </a:extLst>
        </xdr:cNvPr>
        <xdr:cNvCxnSpPr/>
      </xdr:nvCxnSpPr>
      <xdr:spPr>
        <a:xfrm>
          <a:off x="3797300" y="145450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37592</xdr:rowOff>
    </xdr:from>
    <xdr:to>
      <xdr:col>15</xdr:col>
      <xdr:colOff>101600</xdr:colOff>
      <xdr:row>84</xdr:row>
      <xdr:rowOff>139192</xdr:rowOff>
    </xdr:to>
    <xdr:sp macro="" textlink="">
      <xdr:nvSpPr>
        <xdr:cNvPr id="302" name="楕円 301">
          <a:extLst>
            <a:ext uri="{FF2B5EF4-FFF2-40B4-BE49-F238E27FC236}">
              <a16:creationId xmlns:a16="http://schemas.microsoft.com/office/drawing/2014/main" id="{B42B575F-2468-418D-B0CA-54224AC01598}"/>
            </a:ext>
          </a:extLst>
        </xdr:cNvPr>
        <xdr:cNvSpPr/>
      </xdr:nvSpPr>
      <xdr:spPr>
        <a:xfrm>
          <a:off x="2857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88392</xdr:rowOff>
    </xdr:from>
    <xdr:to>
      <xdr:col>19</xdr:col>
      <xdr:colOff>177800</xdr:colOff>
      <xdr:row>84</xdr:row>
      <xdr:rowOff>143256</xdr:rowOff>
    </xdr:to>
    <xdr:cxnSp macro="">
      <xdr:nvCxnSpPr>
        <xdr:cNvPr id="303" name="直線コネクタ 302">
          <a:extLst>
            <a:ext uri="{FF2B5EF4-FFF2-40B4-BE49-F238E27FC236}">
              <a16:creationId xmlns:a16="http://schemas.microsoft.com/office/drawing/2014/main" id="{D9EFB0BD-A82B-4B12-A9D0-1D40BBD026DC}"/>
            </a:ext>
          </a:extLst>
        </xdr:cNvPr>
        <xdr:cNvCxnSpPr/>
      </xdr:nvCxnSpPr>
      <xdr:spPr>
        <a:xfrm>
          <a:off x="2908300" y="14490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5587</xdr:rowOff>
    </xdr:from>
    <xdr:to>
      <xdr:col>10</xdr:col>
      <xdr:colOff>165100</xdr:colOff>
      <xdr:row>84</xdr:row>
      <xdr:rowOff>107187</xdr:rowOff>
    </xdr:to>
    <xdr:sp macro="" textlink="">
      <xdr:nvSpPr>
        <xdr:cNvPr id="304" name="楕円 303">
          <a:extLst>
            <a:ext uri="{FF2B5EF4-FFF2-40B4-BE49-F238E27FC236}">
              <a16:creationId xmlns:a16="http://schemas.microsoft.com/office/drawing/2014/main" id="{5D70F1D1-B3DB-45E5-B83E-11A1AC2171B8}"/>
            </a:ext>
          </a:extLst>
        </xdr:cNvPr>
        <xdr:cNvSpPr/>
      </xdr:nvSpPr>
      <xdr:spPr>
        <a:xfrm>
          <a:off x="196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56387</xdr:rowOff>
    </xdr:from>
    <xdr:to>
      <xdr:col>15</xdr:col>
      <xdr:colOff>50800</xdr:colOff>
      <xdr:row>84</xdr:row>
      <xdr:rowOff>88392</xdr:rowOff>
    </xdr:to>
    <xdr:cxnSp macro="">
      <xdr:nvCxnSpPr>
        <xdr:cNvPr id="305" name="直線コネクタ 304">
          <a:extLst>
            <a:ext uri="{FF2B5EF4-FFF2-40B4-BE49-F238E27FC236}">
              <a16:creationId xmlns:a16="http://schemas.microsoft.com/office/drawing/2014/main" id="{F9BF1144-22F7-48DD-ABC4-CBB6E1E41A0F}"/>
            </a:ext>
          </a:extLst>
        </xdr:cNvPr>
        <xdr:cNvCxnSpPr/>
      </xdr:nvCxnSpPr>
      <xdr:spPr>
        <a:xfrm>
          <a:off x="2019300" y="14458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122174</xdr:rowOff>
    </xdr:from>
    <xdr:to>
      <xdr:col>6</xdr:col>
      <xdr:colOff>38100</xdr:colOff>
      <xdr:row>84</xdr:row>
      <xdr:rowOff>52324</xdr:rowOff>
    </xdr:to>
    <xdr:sp macro="" textlink="">
      <xdr:nvSpPr>
        <xdr:cNvPr id="306" name="楕円 305">
          <a:extLst>
            <a:ext uri="{FF2B5EF4-FFF2-40B4-BE49-F238E27FC236}">
              <a16:creationId xmlns:a16="http://schemas.microsoft.com/office/drawing/2014/main" id="{D8E7188C-702C-4CAA-B359-C189F10D7475}"/>
            </a:ext>
          </a:extLst>
        </xdr:cNvPr>
        <xdr:cNvSpPr/>
      </xdr:nvSpPr>
      <xdr:spPr>
        <a:xfrm>
          <a:off x="1079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1524</xdr:rowOff>
    </xdr:from>
    <xdr:to>
      <xdr:col>10</xdr:col>
      <xdr:colOff>114300</xdr:colOff>
      <xdr:row>84</xdr:row>
      <xdr:rowOff>56387</xdr:rowOff>
    </xdr:to>
    <xdr:cxnSp macro="">
      <xdr:nvCxnSpPr>
        <xdr:cNvPr id="307" name="直線コネクタ 306">
          <a:extLst>
            <a:ext uri="{FF2B5EF4-FFF2-40B4-BE49-F238E27FC236}">
              <a16:creationId xmlns:a16="http://schemas.microsoft.com/office/drawing/2014/main" id="{C1AE12F1-08CF-49A2-AB98-26114F31AF8B}"/>
            </a:ext>
          </a:extLst>
        </xdr:cNvPr>
        <xdr:cNvCxnSpPr/>
      </xdr:nvCxnSpPr>
      <xdr:spPr>
        <a:xfrm>
          <a:off x="1130300" y="14403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E3BBFF55-0955-4AB3-B1DF-71ED369CAABB}"/>
            </a:ext>
          </a:extLst>
        </xdr:cNvPr>
        <xdr:cNvSpPr txBox="1"/>
      </xdr:nvSpPr>
      <xdr:spPr>
        <a:xfrm>
          <a:off x="35820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309" name="n_2aveValue【公営住宅】&#10;有形固定資産減価償却率">
          <a:extLst>
            <a:ext uri="{FF2B5EF4-FFF2-40B4-BE49-F238E27FC236}">
              <a16:creationId xmlns:a16="http://schemas.microsoft.com/office/drawing/2014/main" id="{40B6F217-F7C3-4414-90AE-B4B3064F5940}"/>
            </a:ext>
          </a:extLst>
        </xdr:cNvPr>
        <xdr:cNvSpPr txBox="1"/>
      </xdr:nvSpPr>
      <xdr:spPr>
        <a:xfrm>
          <a:off x="2705744"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310" name="n_3aveValue【公営住宅】&#10;有形固定資産減価償却率">
          <a:extLst>
            <a:ext uri="{FF2B5EF4-FFF2-40B4-BE49-F238E27FC236}">
              <a16:creationId xmlns:a16="http://schemas.microsoft.com/office/drawing/2014/main" id="{4C57EF71-9E1C-490A-BCAF-CE04DE0AF31D}"/>
            </a:ext>
          </a:extLst>
        </xdr:cNvPr>
        <xdr:cNvSpPr txBox="1"/>
      </xdr:nvSpPr>
      <xdr:spPr>
        <a:xfrm>
          <a:off x="1816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91712</xdr:rowOff>
    </xdr:from>
    <xdr:ext cx="405111" cy="259045"/>
    <xdr:sp macro="" textlink="">
      <xdr:nvSpPr>
        <xdr:cNvPr id="311" name="n_4aveValue【公営住宅】&#10;有形固定資産減価償却率">
          <a:extLst>
            <a:ext uri="{FF2B5EF4-FFF2-40B4-BE49-F238E27FC236}">
              <a16:creationId xmlns:a16="http://schemas.microsoft.com/office/drawing/2014/main" id="{8A58776D-B87F-4C2B-9750-6C3D9C9A2C4A}"/>
            </a:ext>
          </a:extLst>
        </xdr:cNvPr>
        <xdr:cNvSpPr txBox="1"/>
      </xdr:nvSpPr>
      <xdr:spPr>
        <a:xfrm>
          <a:off x="927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13733</xdr:rowOff>
    </xdr:from>
    <xdr:ext cx="405111" cy="259045"/>
    <xdr:sp macro="" textlink="">
      <xdr:nvSpPr>
        <xdr:cNvPr id="312" name="n_1mainValue【公営住宅】&#10;有形固定資産減価償却率">
          <a:extLst>
            <a:ext uri="{FF2B5EF4-FFF2-40B4-BE49-F238E27FC236}">
              <a16:creationId xmlns:a16="http://schemas.microsoft.com/office/drawing/2014/main" id="{EA258898-4DB9-465D-97D8-4FB51D2D1E89}"/>
            </a:ext>
          </a:extLst>
        </xdr:cNvPr>
        <xdr:cNvSpPr txBox="1"/>
      </xdr:nvSpPr>
      <xdr:spPr>
        <a:xfrm>
          <a:off x="35820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130319</xdr:rowOff>
    </xdr:from>
    <xdr:ext cx="405111" cy="259045"/>
    <xdr:sp macro="" textlink="">
      <xdr:nvSpPr>
        <xdr:cNvPr id="313" name="n_2mainValue【公営住宅】&#10;有形固定資産減価償却率">
          <a:extLst>
            <a:ext uri="{FF2B5EF4-FFF2-40B4-BE49-F238E27FC236}">
              <a16:creationId xmlns:a16="http://schemas.microsoft.com/office/drawing/2014/main" id="{EA384155-00D9-48D4-BE16-F7D13697A30F}"/>
            </a:ext>
          </a:extLst>
        </xdr:cNvPr>
        <xdr:cNvSpPr txBox="1"/>
      </xdr:nvSpPr>
      <xdr:spPr>
        <a:xfrm>
          <a:off x="2705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98314</xdr:rowOff>
    </xdr:from>
    <xdr:ext cx="405111" cy="259045"/>
    <xdr:sp macro="" textlink="">
      <xdr:nvSpPr>
        <xdr:cNvPr id="314" name="n_3mainValue【公営住宅】&#10;有形固定資産減価償却率">
          <a:extLst>
            <a:ext uri="{FF2B5EF4-FFF2-40B4-BE49-F238E27FC236}">
              <a16:creationId xmlns:a16="http://schemas.microsoft.com/office/drawing/2014/main" id="{1D10A9B9-C711-41DC-92B8-18BDE790BD42}"/>
            </a:ext>
          </a:extLst>
        </xdr:cNvPr>
        <xdr:cNvSpPr txBox="1"/>
      </xdr:nvSpPr>
      <xdr:spPr>
        <a:xfrm>
          <a:off x="1816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43451</xdr:rowOff>
    </xdr:from>
    <xdr:ext cx="405111" cy="259045"/>
    <xdr:sp macro="" textlink="">
      <xdr:nvSpPr>
        <xdr:cNvPr id="315" name="n_4mainValue【公営住宅】&#10;有形固定資産減価償却率">
          <a:extLst>
            <a:ext uri="{FF2B5EF4-FFF2-40B4-BE49-F238E27FC236}">
              <a16:creationId xmlns:a16="http://schemas.microsoft.com/office/drawing/2014/main" id="{13D13046-CD1A-4303-A2E8-05C27249537D}"/>
            </a:ext>
          </a:extLst>
        </xdr:cNvPr>
        <xdr:cNvSpPr txBox="1"/>
      </xdr:nvSpPr>
      <xdr:spPr>
        <a:xfrm>
          <a:off x="9277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6BD8A05-6226-4EEB-B289-EC66A14710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97F870C1-991D-43DE-A52D-55A986E860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FDB79427-4545-4E9C-899E-80E45578B2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7339296-1ABE-4FD9-85BA-7C7B01046E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A14B21B7-A160-4338-898C-75FD548E0C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F217E5A0-0026-45BC-B645-7B759F6334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60575E9F-76ED-489A-84C7-F3832A1653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640E14E-F44B-4CC8-BAAD-88D65034F8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84D1010-391E-4AE0-B1FA-9B3F6152CC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D9967C6-433A-455F-BE85-DFE36E2A37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3B4B962-F515-40C8-B400-0735B30E23F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66FCEAD-660F-4CDA-A61B-C0384FD001F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91B6056E-8D6E-436E-A55F-83575B027C9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6598D567-69BF-4CB8-9508-384D6C0624A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1B072518-3AA2-463E-831A-85C967A079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B91F015B-3788-4F75-818C-117A0ABA909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49E244C8-33AC-47F8-9026-62E08ED96BB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6EDD33FB-B6AB-4B77-AB0F-AC75DB0B442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A1E0306-23AF-42A0-90EF-3A545F835D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7146A16F-A01F-4977-BD8A-F7B5AA6CDB1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EAA5236E-AAA3-40CD-8C29-3771F0B5A5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4AD2D6CA-B67E-49DE-B194-B94A0F1FA560}"/>
            </a:ext>
          </a:extLst>
        </xdr:cNvPr>
        <xdr:cNvCxnSpPr/>
      </xdr:nvCxnSpPr>
      <xdr:spPr>
        <a:xfrm flipV="1">
          <a:off x="10476865" y="13576249"/>
          <a:ext cx="0" cy="115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E97B085C-7CAA-4C2B-AF5A-DA7F7059EBAC}"/>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A82C8F18-86A1-4013-B08A-C8EDD0FFBBE9}"/>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9F134BD6-3F30-4B0F-AA77-2EEAFCAE7D1D}"/>
            </a:ext>
          </a:extLst>
        </xdr:cNvPr>
        <xdr:cNvSpPr txBox="1"/>
      </xdr:nvSpPr>
      <xdr:spPr>
        <a:xfrm>
          <a:off x="1051560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78353AB9-F694-4B99-898B-6E2498DE3CAE}"/>
            </a:ext>
          </a:extLst>
        </xdr:cNvPr>
        <xdr:cNvCxnSpPr/>
      </xdr:nvCxnSpPr>
      <xdr:spPr>
        <a:xfrm>
          <a:off x="10388600" y="1357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4864874E-6EF0-4DE6-8B83-E4823F383683}"/>
            </a:ext>
          </a:extLst>
        </xdr:cNvPr>
        <xdr:cNvSpPr txBox="1"/>
      </xdr:nvSpPr>
      <xdr:spPr>
        <a:xfrm>
          <a:off x="10515600" y="1405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9CBEC31A-D14B-497D-B9EC-0F74DE9850C0}"/>
            </a:ext>
          </a:extLst>
        </xdr:cNvPr>
        <xdr:cNvSpPr/>
      </xdr:nvSpPr>
      <xdr:spPr>
        <a:xfrm>
          <a:off x="10426700" y="142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DB34DEF3-0EED-4992-ACFB-CE5D94E7FCB4}"/>
            </a:ext>
          </a:extLst>
        </xdr:cNvPr>
        <xdr:cNvSpPr/>
      </xdr:nvSpPr>
      <xdr:spPr>
        <a:xfrm>
          <a:off x="95885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3B361434-27CF-437F-A854-19ECE78A1B2A}"/>
            </a:ext>
          </a:extLst>
        </xdr:cNvPr>
        <xdr:cNvSpPr/>
      </xdr:nvSpPr>
      <xdr:spPr>
        <a:xfrm>
          <a:off x="8699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B56A8976-92D5-4010-ABEB-402A6465FC41}"/>
            </a:ext>
          </a:extLst>
        </xdr:cNvPr>
        <xdr:cNvSpPr/>
      </xdr:nvSpPr>
      <xdr:spPr>
        <a:xfrm>
          <a:off x="7810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AE4C909C-5ED5-4C29-9606-54B39090F029}"/>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55F2D68-794B-4411-8546-E40E17A6583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4C93144-7CFD-4990-AB12-E8F8F86009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7DBEE4F-1414-4E8D-9B72-992D381DB7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B189B99-57D9-44D2-BD6E-0CCCA33280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7131091-0680-45E7-B30D-26357D518DC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53" name="楕円 352">
          <a:extLst>
            <a:ext uri="{FF2B5EF4-FFF2-40B4-BE49-F238E27FC236}">
              <a16:creationId xmlns:a16="http://schemas.microsoft.com/office/drawing/2014/main" id="{92FACB2C-2C33-476E-94DF-CC518E99909F}"/>
            </a:ext>
          </a:extLst>
        </xdr:cNvPr>
        <xdr:cNvSpPr/>
      </xdr:nvSpPr>
      <xdr:spPr>
        <a:xfrm>
          <a:off x="10426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105173</xdr:rowOff>
    </xdr:from>
    <xdr:ext cx="469744" cy="259045"/>
    <xdr:sp macro="" textlink="">
      <xdr:nvSpPr>
        <xdr:cNvPr id="354" name="【公営住宅】&#10;一人当たり面積該当値テキスト">
          <a:extLst>
            <a:ext uri="{FF2B5EF4-FFF2-40B4-BE49-F238E27FC236}">
              <a16:creationId xmlns:a16="http://schemas.microsoft.com/office/drawing/2014/main" id="{AAA09DEE-9B78-4520-98F6-68815A233749}"/>
            </a:ext>
          </a:extLst>
        </xdr:cNvPr>
        <xdr:cNvSpPr txBox="1"/>
      </xdr:nvSpPr>
      <xdr:spPr>
        <a:xfrm>
          <a:off x="10515600" y="1433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117145</xdr:rowOff>
    </xdr:from>
    <xdr:to>
      <xdr:col>50</xdr:col>
      <xdr:colOff>165100</xdr:colOff>
      <xdr:row>84</xdr:row>
      <xdr:rowOff>47295</xdr:rowOff>
    </xdr:to>
    <xdr:sp macro="" textlink="">
      <xdr:nvSpPr>
        <xdr:cNvPr id="355" name="楕円 354">
          <a:extLst>
            <a:ext uri="{FF2B5EF4-FFF2-40B4-BE49-F238E27FC236}">
              <a16:creationId xmlns:a16="http://schemas.microsoft.com/office/drawing/2014/main" id="{DBCA694C-A477-4B7E-80F6-3F2C7E4F6166}"/>
            </a:ext>
          </a:extLst>
        </xdr:cNvPr>
        <xdr:cNvSpPr/>
      </xdr:nvSpPr>
      <xdr:spPr>
        <a:xfrm>
          <a:off x="9588500" y="143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167945</xdr:rowOff>
    </xdr:from>
    <xdr:to>
      <xdr:col>55</xdr:col>
      <xdr:colOff>0</xdr:colOff>
      <xdr:row>84</xdr:row>
      <xdr:rowOff>6096</xdr:rowOff>
    </xdr:to>
    <xdr:cxnSp macro="">
      <xdr:nvCxnSpPr>
        <xdr:cNvPr id="356" name="直線コネクタ 355">
          <a:extLst>
            <a:ext uri="{FF2B5EF4-FFF2-40B4-BE49-F238E27FC236}">
              <a16:creationId xmlns:a16="http://schemas.microsoft.com/office/drawing/2014/main" id="{131B2812-B4DB-48B4-A5DE-C881722F277A}"/>
            </a:ext>
          </a:extLst>
        </xdr:cNvPr>
        <xdr:cNvCxnSpPr/>
      </xdr:nvCxnSpPr>
      <xdr:spPr>
        <a:xfrm>
          <a:off x="9639300" y="1439829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129947</xdr:rowOff>
    </xdr:from>
    <xdr:to>
      <xdr:col>46</xdr:col>
      <xdr:colOff>38100</xdr:colOff>
      <xdr:row>84</xdr:row>
      <xdr:rowOff>60097</xdr:rowOff>
    </xdr:to>
    <xdr:sp macro="" textlink="">
      <xdr:nvSpPr>
        <xdr:cNvPr id="357" name="楕円 356">
          <a:extLst>
            <a:ext uri="{FF2B5EF4-FFF2-40B4-BE49-F238E27FC236}">
              <a16:creationId xmlns:a16="http://schemas.microsoft.com/office/drawing/2014/main" id="{F9497DB5-5B80-4075-B9A8-350FDF261A35}"/>
            </a:ext>
          </a:extLst>
        </xdr:cNvPr>
        <xdr:cNvSpPr/>
      </xdr:nvSpPr>
      <xdr:spPr>
        <a:xfrm>
          <a:off x="8699500" y="14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167945</xdr:rowOff>
    </xdr:from>
    <xdr:to>
      <xdr:col>50</xdr:col>
      <xdr:colOff>114300</xdr:colOff>
      <xdr:row>84</xdr:row>
      <xdr:rowOff>9297</xdr:rowOff>
    </xdr:to>
    <xdr:cxnSp macro="">
      <xdr:nvCxnSpPr>
        <xdr:cNvPr id="358" name="直線コネクタ 357">
          <a:extLst>
            <a:ext uri="{FF2B5EF4-FFF2-40B4-BE49-F238E27FC236}">
              <a16:creationId xmlns:a16="http://schemas.microsoft.com/office/drawing/2014/main" id="{7E0A1F96-E8C1-4285-93B5-C866E7258EB2}"/>
            </a:ext>
          </a:extLst>
        </xdr:cNvPr>
        <xdr:cNvCxnSpPr/>
      </xdr:nvCxnSpPr>
      <xdr:spPr>
        <a:xfrm flipV="1">
          <a:off x="8750300" y="1439829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131775</xdr:rowOff>
    </xdr:from>
    <xdr:to>
      <xdr:col>41</xdr:col>
      <xdr:colOff>101600</xdr:colOff>
      <xdr:row>84</xdr:row>
      <xdr:rowOff>61925</xdr:rowOff>
    </xdr:to>
    <xdr:sp macro="" textlink="">
      <xdr:nvSpPr>
        <xdr:cNvPr id="359" name="楕円 358">
          <a:extLst>
            <a:ext uri="{FF2B5EF4-FFF2-40B4-BE49-F238E27FC236}">
              <a16:creationId xmlns:a16="http://schemas.microsoft.com/office/drawing/2014/main" id="{FECC11CE-AA9E-4FA2-BB6A-1A192EBBB685}"/>
            </a:ext>
          </a:extLst>
        </xdr:cNvPr>
        <xdr:cNvSpPr/>
      </xdr:nvSpPr>
      <xdr:spPr>
        <a:xfrm>
          <a:off x="7810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9297</xdr:rowOff>
    </xdr:from>
    <xdr:to>
      <xdr:col>45</xdr:col>
      <xdr:colOff>177800</xdr:colOff>
      <xdr:row>84</xdr:row>
      <xdr:rowOff>11125</xdr:rowOff>
    </xdr:to>
    <xdr:cxnSp macro="">
      <xdr:nvCxnSpPr>
        <xdr:cNvPr id="360" name="直線コネクタ 359">
          <a:extLst>
            <a:ext uri="{FF2B5EF4-FFF2-40B4-BE49-F238E27FC236}">
              <a16:creationId xmlns:a16="http://schemas.microsoft.com/office/drawing/2014/main" id="{86A03864-2454-4725-AE46-F237C97FFB7E}"/>
            </a:ext>
          </a:extLst>
        </xdr:cNvPr>
        <xdr:cNvCxnSpPr/>
      </xdr:nvCxnSpPr>
      <xdr:spPr>
        <a:xfrm flipV="1">
          <a:off x="7861300" y="1441109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361" name="楕円 360">
          <a:extLst>
            <a:ext uri="{FF2B5EF4-FFF2-40B4-BE49-F238E27FC236}">
              <a16:creationId xmlns:a16="http://schemas.microsoft.com/office/drawing/2014/main" id="{CD2A9A53-34C0-4599-8233-ED32F80A3B3D}"/>
            </a:ext>
          </a:extLst>
        </xdr:cNvPr>
        <xdr:cNvSpPr/>
      </xdr:nvSpPr>
      <xdr:spPr>
        <a:xfrm>
          <a:off x="6921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xdr:rowOff>
    </xdr:from>
    <xdr:to>
      <xdr:col>41</xdr:col>
      <xdr:colOff>50800</xdr:colOff>
      <xdr:row>84</xdr:row>
      <xdr:rowOff>11125</xdr:rowOff>
    </xdr:to>
    <xdr:cxnSp macro="">
      <xdr:nvCxnSpPr>
        <xdr:cNvPr id="362" name="直線コネクタ 361">
          <a:extLst>
            <a:ext uri="{FF2B5EF4-FFF2-40B4-BE49-F238E27FC236}">
              <a16:creationId xmlns:a16="http://schemas.microsoft.com/office/drawing/2014/main" id="{08164038-F099-4EC2-A551-17BA6ABC04F2}"/>
            </a:ext>
          </a:extLst>
        </xdr:cNvPr>
        <xdr:cNvCxnSpPr/>
      </xdr:nvCxnSpPr>
      <xdr:spPr>
        <a:xfrm>
          <a:off x="6972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F225CFE1-2F14-4F75-8512-87E0B5BAFDD7}"/>
            </a:ext>
          </a:extLst>
        </xdr:cNvPr>
        <xdr:cNvSpPr txBox="1"/>
      </xdr:nvSpPr>
      <xdr:spPr>
        <a:xfrm>
          <a:off x="93917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507D8635-A32C-4DDC-804B-5D0606476F05}"/>
            </a:ext>
          </a:extLst>
        </xdr:cNvPr>
        <xdr:cNvSpPr txBox="1"/>
      </xdr:nvSpPr>
      <xdr:spPr>
        <a:xfrm>
          <a:off x="85154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0ABACD23-CD27-4066-8D1E-1C98323D1EA0}"/>
            </a:ext>
          </a:extLst>
        </xdr:cNvPr>
        <xdr:cNvSpPr txBox="1"/>
      </xdr:nvSpPr>
      <xdr:spPr>
        <a:xfrm>
          <a:off x="7626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F53BE40C-A4DC-4546-B87F-6F652BB75872}"/>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38422</xdr:rowOff>
    </xdr:from>
    <xdr:ext cx="469744" cy="259045"/>
    <xdr:sp macro="" textlink="">
      <xdr:nvSpPr>
        <xdr:cNvPr id="367" name="n_1mainValue【公営住宅】&#10;一人当たり面積">
          <a:extLst>
            <a:ext uri="{FF2B5EF4-FFF2-40B4-BE49-F238E27FC236}">
              <a16:creationId xmlns:a16="http://schemas.microsoft.com/office/drawing/2014/main" id="{88D76BAA-31EA-41B4-8132-FEDD29D192F0}"/>
            </a:ext>
          </a:extLst>
        </xdr:cNvPr>
        <xdr:cNvSpPr txBox="1"/>
      </xdr:nvSpPr>
      <xdr:spPr>
        <a:xfrm>
          <a:off x="9391727" y="1444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51224</xdr:rowOff>
    </xdr:from>
    <xdr:ext cx="469744" cy="259045"/>
    <xdr:sp macro="" textlink="">
      <xdr:nvSpPr>
        <xdr:cNvPr id="368" name="n_2mainValue【公営住宅】&#10;一人当たり面積">
          <a:extLst>
            <a:ext uri="{FF2B5EF4-FFF2-40B4-BE49-F238E27FC236}">
              <a16:creationId xmlns:a16="http://schemas.microsoft.com/office/drawing/2014/main" id="{36E22E40-0CCB-4352-ADC2-E686428A5B94}"/>
            </a:ext>
          </a:extLst>
        </xdr:cNvPr>
        <xdr:cNvSpPr txBox="1"/>
      </xdr:nvSpPr>
      <xdr:spPr>
        <a:xfrm>
          <a:off x="85154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53052</xdr:rowOff>
    </xdr:from>
    <xdr:ext cx="469744" cy="259045"/>
    <xdr:sp macro="" textlink="">
      <xdr:nvSpPr>
        <xdr:cNvPr id="369" name="n_3mainValue【公営住宅】&#10;一人当たり面積">
          <a:extLst>
            <a:ext uri="{FF2B5EF4-FFF2-40B4-BE49-F238E27FC236}">
              <a16:creationId xmlns:a16="http://schemas.microsoft.com/office/drawing/2014/main" id="{37EBFDF2-2DC5-4B6D-82A4-A0246C99C026}"/>
            </a:ext>
          </a:extLst>
        </xdr:cNvPr>
        <xdr:cNvSpPr txBox="1"/>
      </xdr:nvSpPr>
      <xdr:spPr>
        <a:xfrm>
          <a:off x="76264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52595</xdr:rowOff>
    </xdr:from>
    <xdr:ext cx="469744" cy="259045"/>
    <xdr:sp macro="" textlink="">
      <xdr:nvSpPr>
        <xdr:cNvPr id="370" name="n_4mainValue【公営住宅】&#10;一人当たり面積">
          <a:extLst>
            <a:ext uri="{FF2B5EF4-FFF2-40B4-BE49-F238E27FC236}">
              <a16:creationId xmlns:a16="http://schemas.microsoft.com/office/drawing/2014/main" id="{654BD65D-6622-493C-BAC1-D584EB3D5D9C}"/>
            </a:ext>
          </a:extLst>
        </xdr:cNvPr>
        <xdr:cNvSpPr txBox="1"/>
      </xdr:nvSpPr>
      <xdr:spPr>
        <a:xfrm>
          <a:off x="6737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E59CC94-DC20-4FFE-A6FD-911719F82A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39E38F3-1ECA-4AAE-8DF4-E7379B7C70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B47510A-0785-4DC8-8E5A-D11EA395B7E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EF61DCB-56D4-44C3-94C8-136B36A9DA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C1F9353-DF2E-410A-835A-85C5F04DD2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4332DF7-2459-4DA4-B681-278BE7015E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5BD215C-44C5-4253-BBDC-88DC528374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5958BF1-3D5A-4D2E-A0CC-A48498F886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97B6D36E-8F53-4C0B-9A75-BF510C9D57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91152E2-C736-486A-9C02-DF7CD93DAE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2C823A24-1319-424C-9582-C0C037C2F85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19EF4D54-344A-48D7-BE68-BE5E4B24461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16B993A9-17A7-4717-9184-AAA3E5DC81A9}"/>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43F6C9CA-F9FC-4575-BCCE-E95A1132E5E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A21D7155-6861-4042-A408-D6193479A5B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5FDD1794-4D7B-41A4-A4E1-BA7C73E30B2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A2250619-06C7-4725-8F6C-B7EF434C981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3A89FA61-5DDE-4EC4-9E4D-E29C730325C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4EA9FB24-045F-4E5E-95B7-8D9E1A15F87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6B31D3EF-7740-4456-8311-688DC342D54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810AA3AF-60A0-4DD5-A9D9-CC57FEDDFC2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6C4E2043-A019-4B27-94D6-CD510CAE36D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E08347EE-A80E-437E-B3BC-8349EDD03E6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A5E304BF-F97F-4458-B301-1E36B12161F2}"/>
            </a:ext>
          </a:extLst>
        </xdr:cNvPr>
        <xdr:cNvCxnSpPr/>
      </xdr:nvCxnSpPr>
      <xdr:spPr>
        <a:xfrm flipV="1">
          <a:off x="4634865" y="174097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089A4938-EAA5-4731-9571-94239219396B}"/>
            </a:ext>
          </a:extLst>
        </xdr:cNvPr>
        <xdr:cNvSpPr txBox="1"/>
      </xdr:nvSpPr>
      <xdr:spPr>
        <a:xfrm>
          <a:off x="4673600"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D59A3634-BA9A-447E-AE29-F8B93D52A702}"/>
            </a:ext>
          </a:extLst>
        </xdr:cNvPr>
        <xdr:cNvCxnSpPr/>
      </xdr:nvCxnSpPr>
      <xdr:spPr>
        <a:xfrm>
          <a:off x="4546600" y="1876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CBAD9CD2-2280-4B1B-A41F-2FCA2D370FFB}"/>
            </a:ext>
          </a:extLst>
        </xdr:cNvPr>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14877B53-6FE9-42FE-97FA-4151F4BB939D}"/>
            </a:ext>
          </a:extLst>
        </xdr:cNvPr>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DB531177-F34E-4612-AD8D-813B24139F85}"/>
            </a:ext>
          </a:extLst>
        </xdr:cNvPr>
        <xdr:cNvSpPr txBox="1"/>
      </xdr:nvSpPr>
      <xdr:spPr>
        <a:xfrm>
          <a:off x="4673600" y="18448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399C85BA-B17E-410B-8FF4-E63C348DAAC0}"/>
            </a:ext>
          </a:extLst>
        </xdr:cNvPr>
        <xdr:cNvSpPr/>
      </xdr:nvSpPr>
      <xdr:spPr>
        <a:xfrm>
          <a:off x="4584700" y="184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FF08595F-04D7-48E2-9792-A0BC19DEF78E}"/>
            </a:ext>
          </a:extLst>
        </xdr:cNvPr>
        <xdr:cNvSpPr/>
      </xdr:nvSpPr>
      <xdr:spPr>
        <a:xfrm>
          <a:off x="3746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E07A9AD4-D53C-4641-8F4E-D89690EE2C1B}"/>
            </a:ext>
          </a:extLst>
        </xdr:cNvPr>
        <xdr:cNvSpPr/>
      </xdr:nvSpPr>
      <xdr:spPr>
        <a:xfrm>
          <a:off x="2857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151ABEF5-197B-4553-881E-704F2B240AC0}"/>
            </a:ext>
          </a:extLst>
        </xdr:cNvPr>
        <xdr:cNvSpPr/>
      </xdr:nvSpPr>
      <xdr:spPr>
        <a:xfrm>
          <a:off x="1968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583327CC-C916-4C30-BB60-E741A1EB63BA}"/>
            </a:ext>
          </a:extLst>
        </xdr:cNvPr>
        <xdr:cNvSpPr/>
      </xdr:nvSpPr>
      <xdr:spPr>
        <a:xfrm>
          <a:off x="1079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B535C801-54BF-44A1-945D-B03D6F0B6AF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B8CD1879-D84F-471D-B40C-9E03D9BA98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E98F56D-A2E8-4E8D-B434-58DDD24DB7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6325BB0-B5A4-4692-B464-FF015AB70D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A94090B-0C3B-435B-88EE-4FAEB1D5CF9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101600</xdr:rowOff>
    </xdr:from>
    <xdr:to>
      <xdr:col>24</xdr:col>
      <xdr:colOff>114300</xdr:colOff>
      <xdr:row>108</xdr:row>
      <xdr:rowOff>31750</xdr:rowOff>
    </xdr:to>
    <xdr:sp macro="" textlink="">
      <xdr:nvSpPr>
        <xdr:cNvPr id="410" name="楕円 409">
          <a:extLst>
            <a:ext uri="{FF2B5EF4-FFF2-40B4-BE49-F238E27FC236}">
              <a16:creationId xmlns:a16="http://schemas.microsoft.com/office/drawing/2014/main" id="{5F546378-B3A2-4DA7-8F26-8151BF660C9C}"/>
            </a:ext>
          </a:extLst>
        </xdr:cNvPr>
        <xdr:cNvSpPr/>
      </xdr:nvSpPr>
      <xdr:spPr>
        <a:xfrm>
          <a:off x="4584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124477</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E2FA9797-4051-40D2-A547-F935B8EB2E38}"/>
            </a:ext>
          </a:extLst>
        </xdr:cNvPr>
        <xdr:cNvSpPr txBox="1"/>
      </xdr:nvSpPr>
      <xdr:spPr>
        <a:xfrm>
          <a:off x="4673600" y="182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61595</xdr:rowOff>
    </xdr:from>
    <xdr:to>
      <xdr:col>20</xdr:col>
      <xdr:colOff>38100</xdr:colOff>
      <xdr:row>107</xdr:row>
      <xdr:rowOff>163195</xdr:rowOff>
    </xdr:to>
    <xdr:sp macro="" textlink="">
      <xdr:nvSpPr>
        <xdr:cNvPr id="412" name="楕円 411">
          <a:extLst>
            <a:ext uri="{FF2B5EF4-FFF2-40B4-BE49-F238E27FC236}">
              <a16:creationId xmlns:a16="http://schemas.microsoft.com/office/drawing/2014/main" id="{CF28EC92-B16C-480C-9C78-2C3737A74110}"/>
            </a:ext>
          </a:extLst>
        </xdr:cNvPr>
        <xdr:cNvSpPr/>
      </xdr:nvSpPr>
      <xdr:spPr>
        <a:xfrm>
          <a:off x="3746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112395</xdr:rowOff>
    </xdr:from>
    <xdr:to>
      <xdr:col>24</xdr:col>
      <xdr:colOff>63500</xdr:colOff>
      <xdr:row>107</xdr:row>
      <xdr:rowOff>152400</xdr:rowOff>
    </xdr:to>
    <xdr:cxnSp macro="">
      <xdr:nvCxnSpPr>
        <xdr:cNvPr id="413" name="直線コネクタ 412">
          <a:extLst>
            <a:ext uri="{FF2B5EF4-FFF2-40B4-BE49-F238E27FC236}">
              <a16:creationId xmlns:a16="http://schemas.microsoft.com/office/drawing/2014/main" id="{F939CE3B-CD56-4E55-A10D-57E16A7BFC73}"/>
            </a:ext>
          </a:extLst>
        </xdr:cNvPr>
        <xdr:cNvCxnSpPr/>
      </xdr:nvCxnSpPr>
      <xdr:spPr>
        <a:xfrm>
          <a:off x="3797300" y="184575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21589</xdr:rowOff>
    </xdr:from>
    <xdr:to>
      <xdr:col>15</xdr:col>
      <xdr:colOff>101600</xdr:colOff>
      <xdr:row>107</xdr:row>
      <xdr:rowOff>123189</xdr:rowOff>
    </xdr:to>
    <xdr:sp macro="" textlink="">
      <xdr:nvSpPr>
        <xdr:cNvPr id="414" name="楕円 413">
          <a:extLst>
            <a:ext uri="{FF2B5EF4-FFF2-40B4-BE49-F238E27FC236}">
              <a16:creationId xmlns:a16="http://schemas.microsoft.com/office/drawing/2014/main" id="{E6ADB357-9701-4471-840B-36A17D1146B0}"/>
            </a:ext>
          </a:extLst>
        </xdr:cNvPr>
        <xdr:cNvSpPr/>
      </xdr:nvSpPr>
      <xdr:spPr>
        <a:xfrm>
          <a:off x="2857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72389</xdr:rowOff>
    </xdr:from>
    <xdr:to>
      <xdr:col>19</xdr:col>
      <xdr:colOff>177800</xdr:colOff>
      <xdr:row>107</xdr:row>
      <xdr:rowOff>112395</xdr:rowOff>
    </xdr:to>
    <xdr:cxnSp macro="">
      <xdr:nvCxnSpPr>
        <xdr:cNvPr id="415" name="直線コネクタ 414">
          <a:extLst>
            <a:ext uri="{FF2B5EF4-FFF2-40B4-BE49-F238E27FC236}">
              <a16:creationId xmlns:a16="http://schemas.microsoft.com/office/drawing/2014/main" id="{929F36DC-2531-4B9F-8BE4-1A6067D40323}"/>
            </a:ext>
          </a:extLst>
        </xdr:cNvPr>
        <xdr:cNvCxnSpPr/>
      </xdr:nvCxnSpPr>
      <xdr:spPr>
        <a:xfrm>
          <a:off x="2908300" y="184175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416" name="楕円 415">
          <a:extLst>
            <a:ext uri="{FF2B5EF4-FFF2-40B4-BE49-F238E27FC236}">
              <a16:creationId xmlns:a16="http://schemas.microsoft.com/office/drawing/2014/main" id="{F4E3605E-AF51-4D1D-8B68-117768661318}"/>
            </a:ext>
          </a:extLst>
        </xdr:cNvPr>
        <xdr:cNvSpPr/>
      </xdr:nvSpPr>
      <xdr:spPr>
        <a:xfrm>
          <a:off x="196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34289</xdr:rowOff>
    </xdr:from>
    <xdr:to>
      <xdr:col>15</xdr:col>
      <xdr:colOff>50800</xdr:colOff>
      <xdr:row>107</xdr:row>
      <xdr:rowOff>72389</xdr:rowOff>
    </xdr:to>
    <xdr:cxnSp macro="">
      <xdr:nvCxnSpPr>
        <xdr:cNvPr id="417" name="直線コネクタ 416">
          <a:extLst>
            <a:ext uri="{FF2B5EF4-FFF2-40B4-BE49-F238E27FC236}">
              <a16:creationId xmlns:a16="http://schemas.microsoft.com/office/drawing/2014/main" id="{E3E70DF5-A08A-4347-8E39-86C05CCFF55E}"/>
            </a:ext>
          </a:extLst>
        </xdr:cNvPr>
        <xdr:cNvCxnSpPr/>
      </xdr:nvCxnSpPr>
      <xdr:spPr>
        <a:xfrm>
          <a:off x="2019300" y="18379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114936</xdr:rowOff>
    </xdr:from>
    <xdr:to>
      <xdr:col>6</xdr:col>
      <xdr:colOff>38100</xdr:colOff>
      <xdr:row>107</xdr:row>
      <xdr:rowOff>45086</xdr:rowOff>
    </xdr:to>
    <xdr:sp macro="" textlink="">
      <xdr:nvSpPr>
        <xdr:cNvPr id="418" name="楕円 417">
          <a:extLst>
            <a:ext uri="{FF2B5EF4-FFF2-40B4-BE49-F238E27FC236}">
              <a16:creationId xmlns:a16="http://schemas.microsoft.com/office/drawing/2014/main" id="{72CD64CF-F194-4908-9215-DAAEEDC425BC}"/>
            </a:ext>
          </a:extLst>
        </xdr:cNvPr>
        <xdr:cNvSpPr/>
      </xdr:nvSpPr>
      <xdr:spPr>
        <a:xfrm>
          <a:off x="1079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165736</xdr:rowOff>
    </xdr:from>
    <xdr:to>
      <xdr:col>10</xdr:col>
      <xdr:colOff>114300</xdr:colOff>
      <xdr:row>107</xdr:row>
      <xdr:rowOff>34289</xdr:rowOff>
    </xdr:to>
    <xdr:cxnSp macro="">
      <xdr:nvCxnSpPr>
        <xdr:cNvPr id="419" name="直線コネクタ 418">
          <a:extLst>
            <a:ext uri="{FF2B5EF4-FFF2-40B4-BE49-F238E27FC236}">
              <a16:creationId xmlns:a16="http://schemas.microsoft.com/office/drawing/2014/main" id="{5BB128C1-5D13-4DE5-A8F9-F6E3CE08321F}"/>
            </a:ext>
          </a:extLst>
        </xdr:cNvPr>
        <xdr:cNvCxnSpPr/>
      </xdr:nvCxnSpPr>
      <xdr:spPr>
        <a:xfrm>
          <a:off x="1130300" y="18339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4D1C7FB0-6CC0-4F0B-8D98-16EEF4C617AE}"/>
            </a:ext>
          </a:extLst>
        </xdr:cNvPr>
        <xdr:cNvSpPr txBox="1"/>
      </xdr:nvSpPr>
      <xdr:spPr>
        <a:xfrm>
          <a:off x="3582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1949D76B-6DFE-4006-8EE9-B1C7F24C6560}"/>
            </a:ext>
          </a:extLst>
        </xdr:cNvPr>
        <xdr:cNvSpPr txBox="1"/>
      </xdr:nvSpPr>
      <xdr:spPr>
        <a:xfrm>
          <a:off x="2705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55BDF4E4-833E-41DF-9C75-3BB90438D738}"/>
            </a:ext>
          </a:extLst>
        </xdr:cNvPr>
        <xdr:cNvSpPr txBox="1"/>
      </xdr:nvSpPr>
      <xdr:spPr>
        <a:xfrm>
          <a:off x="1816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51D4F031-6D03-4184-A35F-CA499D6371AB}"/>
            </a:ext>
          </a:extLst>
        </xdr:cNvPr>
        <xdr:cNvSpPr txBox="1"/>
      </xdr:nvSpPr>
      <xdr:spPr>
        <a:xfrm>
          <a:off x="927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8272</xdr:rowOff>
    </xdr:from>
    <xdr:ext cx="405111" cy="259045"/>
    <xdr:sp macro="" textlink="">
      <xdr:nvSpPr>
        <xdr:cNvPr id="424" name="n_1mainValue【港湾・漁港】&#10;有形固定資産減価償却率">
          <a:extLst>
            <a:ext uri="{FF2B5EF4-FFF2-40B4-BE49-F238E27FC236}">
              <a16:creationId xmlns:a16="http://schemas.microsoft.com/office/drawing/2014/main" id="{E60A705F-80A8-4B78-B1BD-053076F9ED97}"/>
            </a:ext>
          </a:extLst>
        </xdr:cNvPr>
        <xdr:cNvSpPr txBox="1"/>
      </xdr:nvSpPr>
      <xdr:spPr>
        <a:xfrm>
          <a:off x="3582044" y="181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139716</xdr:rowOff>
    </xdr:from>
    <xdr:ext cx="405111" cy="259045"/>
    <xdr:sp macro="" textlink="">
      <xdr:nvSpPr>
        <xdr:cNvPr id="425" name="n_2mainValue【港湾・漁港】&#10;有形固定資産減価償却率">
          <a:extLst>
            <a:ext uri="{FF2B5EF4-FFF2-40B4-BE49-F238E27FC236}">
              <a16:creationId xmlns:a16="http://schemas.microsoft.com/office/drawing/2014/main" id="{C753751F-5662-481C-A1E2-2DA8F4DA924F}"/>
            </a:ext>
          </a:extLst>
        </xdr:cNvPr>
        <xdr:cNvSpPr txBox="1"/>
      </xdr:nvSpPr>
      <xdr:spPr>
        <a:xfrm>
          <a:off x="2705744"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101616</xdr:rowOff>
    </xdr:from>
    <xdr:ext cx="405111" cy="259045"/>
    <xdr:sp macro="" textlink="">
      <xdr:nvSpPr>
        <xdr:cNvPr id="426" name="n_3mainValue【港湾・漁港】&#10;有形固定資産減価償却率">
          <a:extLst>
            <a:ext uri="{FF2B5EF4-FFF2-40B4-BE49-F238E27FC236}">
              <a16:creationId xmlns:a16="http://schemas.microsoft.com/office/drawing/2014/main" id="{5273363D-2C63-4336-91D3-6E8BC10CD94A}"/>
            </a:ext>
          </a:extLst>
        </xdr:cNvPr>
        <xdr:cNvSpPr txBox="1"/>
      </xdr:nvSpPr>
      <xdr:spPr>
        <a:xfrm>
          <a:off x="1816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61613</xdr:rowOff>
    </xdr:from>
    <xdr:ext cx="405111" cy="259045"/>
    <xdr:sp macro="" textlink="">
      <xdr:nvSpPr>
        <xdr:cNvPr id="427" name="n_4mainValue【港湾・漁港】&#10;有形固定資産減価償却率">
          <a:extLst>
            <a:ext uri="{FF2B5EF4-FFF2-40B4-BE49-F238E27FC236}">
              <a16:creationId xmlns:a16="http://schemas.microsoft.com/office/drawing/2014/main" id="{D2E66E73-E434-4CEC-BCC0-B5B5F4EF9254}"/>
            </a:ext>
          </a:extLst>
        </xdr:cNvPr>
        <xdr:cNvSpPr txBox="1"/>
      </xdr:nvSpPr>
      <xdr:spPr>
        <a:xfrm>
          <a:off x="927744" y="1806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9C2E7534-C987-415C-959C-DDB0AF83D0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D7A5CEA2-6235-451E-8139-ED091D69C3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7D263957-B518-4358-A45D-5AC6B409F3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DC0D33D5-8402-4657-B6F1-A307F0F7B4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953D42E-8583-4E41-9D82-931C785C70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5F0DD012-1B72-40F4-9F31-19C6D2CE8E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56291D25-387F-41E7-9961-C705E1358F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A5D0E079-50C3-4DC9-BC8C-D8CF36D5A11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E4C02432-CE8A-4462-AA43-E7842DC7EFB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10DE6A9B-BCAC-445F-8E8F-EE464CD865B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882C93BC-08E4-4AEE-B731-2974DA2605E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256B0198-75D6-4159-A11E-0FE1C7EE095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3AE1318D-23C2-41F2-9ED0-7A0EA6F7C64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95C8A6D7-D48E-4D22-9F09-0BE259A6B0AD}"/>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37CE7C99-A7B0-4855-A2DE-93FCAE5BF8E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7BB7F1D7-1F3E-4D63-8AC7-A5DA3B31C8ED}"/>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7FF96AAC-E3BC-4770-B681-CA5E04BAE26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71352A35-D205-4F76-9A83-81609F9468BB}"/>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47FB5403-F925-42FD-8FFE-4E3E5A81D8B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DBC39DE3-EFA3-4A91-B41F-94AB53ED7F07}"/>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3F8E72D0-1E7A-48F5-BA3A-385E40E6989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880238E5-4C7C-44BD-ABC6-E954D0795AA4}"/>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59B0DF5A-153C-4B56-B248-4D5F7144A8C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5BBB8FF8-1D3B-4849-86D3-8510E332B740}"/>
            </a:ext>
          </a:extLst>
        </xdr:cNvPr>
        <xdr:cNvCxnSpPr/>
      </xdr:nvCxnSpPr>
      <xdr:spPr>
        <a:xfrm flipV="1">
          <a:off x="10476865" y="17396475"/>
          <a:ext cx="0" cy="1270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FCB904A0-0590-40EF-B223-FE7072B27778}"/>
            </a:ext>
          </a:extLst>
        </xdr:cNvPr>
        <xdr:cNvSpPr txBox="1"/>
      </xdr:nvSpPr>
      <xdr:spPr>
        <a:xfrm>
          <a:off x="10515600" y="186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3A1BD0AC-5C47-489F-B32D-25277B034B80}"/>
            </a:ext>
          </a:extLst>
        </xdr:cNvPr>
        <xdr:cNvCxnSpPr/>
      </xdr:nvCxnSpPr>
      <xdr:spPr>
        <a:xfrm>
          <a:off x="10388600" y="186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C8BC7D2F-7786-4DD8-B889-5C96FEE9F6AA}"/>
            </a:ext>
          </a:extLst>
        </xdr:cNvPr>
        <xdr:cNvSpPr txBox="1"/>
      </xdr:nvSpPr>
      <xdr:spPr>
        <a:xfrm>
          <a:off x="10515600" y="171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260B1D3C-40C8-4C09-AD0C-255578BEA04E}"/>
            </a:ext>
          </a:extLst>
        </xdr:cNvPr>
        <xdr:cNvCxnSpPr/>
      </xdr:nvCxnSpPr>
      <xdr:spPr>
        <a:xfrm>
          <a:off x="10388600" y="1739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443BCFC5-A444-4304-86D2-3577C963D70D}"/>
            </a:ext>
          </a:extLst>
        </xdr:cNvPr>
        <xdr:cNvSpPr txBox="1"/>
      </xdr:nvSpPr>
      <xdr:spPr>
        <a:xfrm>
          <a:off x="10515600" y="1786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F2B1F208-B37C-4DDD-8B0E-D9A5F7FCC513}"/>
            </a:ext>
          </a:extLst>
        </xdr:cNvPr>
        <xdr:cNvSpPr/>
      </xdr:nvSpPr>
      <xdr:spPr>
        <a:xfrm>
          <a:off x="10426700" y="1801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AED56A31-4EE7-4DB1-9522-CF2EDF30441D}"/>
            </a:ext>
          </a:extLst>
        </xdr:cNvPr>
        <xdr:cNvSpPr/>
      </xdr:nvSpPr>
      <xdr:spPr>
        <a:xfrm>
          <a:off x="9588500" y="180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DB39478E-C4B8-4562-9233-EAF3064D8B62}"/>
            </a:ext>
          </a:extLst>
        </xdr:cNvPr>
        <xdr:cNvSpPr/>
      </xdr:nvSpPr>
      <xdr:spPr>
        <a:xfrm>
          <a:off x="8699500" y="1807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ECC356D0-A8C3-4424-9660-67722100183F}"/>
            </a:ext>
          </a:extLst>
        </xdr:cNvPr>
        <xdr:cNvSpPr/>
      </xdr:nvSpPr>
      <xdr:spPr>
        <a:xfrm>
          <a:off x="7810500" y="180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B199C6D5-C900-4B46-A208-CA5D17713CB2}"/>
            </a:ext>
          </a:extLst>
        </xdr:cNvPr>
        <xdr:cNvSpPr/>
      </xdr:nvSpPr>
      <xdr:spPr>
        <a:xfrm>
          <a:off x="6921500" y="1807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81D394C-AC22-47B6-A8AD-7914D06BFAD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61E53C0-C847-4AA7-B22B-16D4006150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4B0034B-B52B-4163-A8BE-D68D4ED2CD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0C0457A-C234-48CA-AB42-DED811AC891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96249DC-850F-4250-ADE4-E7F84A20DD3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89767</xdr:rowOff>
    </xdr:from>
    <xdr:to>
      <xdr:col>55</xdr:col>
      <xdr:colOff>50800</xdr:colOff>
      <xdr:row>109</xdr:row>
      <xdr:rowOff>19917</xdr:rowOff>
    </xdr:to>
    <xdr:sp macro="" textlink="">
      <xdr:nvSpPr>
        <xdr:cNvPr id="467" name="楕円 466">
          <a:extLst>
            <a:ext uri="{FF2B5EF4-FFF2-40B4-BE49-F238E27FC236}">
              <a16:creationId xmlns:a16="http://schemas.microsoft.com/office/drawing/2014/main" id="{49E8F214-646C-4471-89D3-45A072AAB40B}"/>
            </a:ext>
          </a:extLst>
        </xdr:cNvPr>
        <xdr:cNvSpPr/>
      </xdr:nvSpPr>
      <xdr:spPr>
        <a:xfrm>
          <a:off x="10426700" y="186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4694</xdr:rowOff>
    </xdr:from>
    <xdr:ext cx="469744" cy="259045"/>
    <xdr:sp macro="" textlink="">
      <xdr:nvSpPr>
        <xdr:cNvPr id="468" name="【港湾・漁港】&#10;一人当たり有形固定資産（償却資産）額該当値テキスト">
          <a:extLst>
            <a:ext uri="{FF2B5EF4-FFF2-40B4-BE49-F238E27FC236}">
              <a16:creationId xmlns:a16="http://schemas.microsoft.com/office/drawing/2014/main" id="{B836A44A-D25B-4B94-8BC4-F26F72DCC1A9}"/>
            </a:ext>
          </a:extLst>
        </xdr:cNvPr>
        <xdr:cNvSpPr txBox="1"/>
      </xdr:nvSpPr>
      <xdr:spPr>
        <a:xfrm>
          <a:off x="10515600" y="1852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89827</xdr:rowOff>
    </xdr:from>
    <xdr:to>
      <xdr:col>50</xdr:col>
      <xdr:colOff>165100</xdr:colOff>
      <xdr:row>109</xdr:row>
      <xdr:rowOff>19977</xdr:rowOff>
    </xdr:to>
    <xdr:sp macro="" textlink="">
      <xdr:nvSpPr>
        <xdr:cNvPr id="469" name="楕円 468">
          <a:extLst>
            <a:ext uri="{FF2B5EF4-FFF2-40B4-BE49-F238E27FC236}">
              <a16:creationId xmlns:a16="http://schemas.microsoft.com/office/drawing/2014/main" id="{FFAA5C4F-D4E2-4CD0-BD0F-60DB53DE57FD}"/>
            </a:ext>
          </a:extLst>
        </xdr:cNvPr>
        <xdr:cNvSpPr/>
      </xdr:nvSpPr>
      <xdr:spPr>
        <a:xfrm>
          <a:off x="9588500" y="186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140567</xdr:rowOff>
    </xdr:from>
    <xdr:to>
      <xdr:col>55</xdr:col>
      <xdr:colOff>0</xdr:colOff>
      <xdr:row>108</xdr:row>
      <xdr:rowOff>140627</xdr:rowOff>
    </xdr:to>
    <xdr:cxnSp macro="">
      <xdr:nvCxnSpPr>
        <xdr:cNvPr id="470" name="直線コネクタ 469">
          <a:extLst>
            <a:ext uri="{FF2B5EF4-FFF2-40B4-BE49-F238E27FC236}">
              <a16:creationId xmlns:a16="http://schemas.microsoft.com/office/drawing/2014/main" id="{7B34B0A4-78ED-4B8D-8F99-347913B265D8}"/>
            </a:ext>
          </a:extLst>
        </xdr:cNvPr>
        <xdr:cNvCxnSpPr/>
      </xdr:nvCxnSpPr>
      <xdr:spPr>
        <a:xfrm flipV="1">
          <a:off x="9639300" y="18657167"/>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89866</xdr:rowOff>
    </xdr:from>
    <xdr:to>
      <xdr:col>46</xdr:col>
      <xdr:colOff>38100</xdr:colOff>
      <xdr:row>109</xdr:row>
      <xdr:rowOff>20016</xdr:rowOff>
    </xdr:to>
    <xdr:sp macro="" textlink="">
      <xdr:nvSpPr>
        <xdr:cNvPr id="471" name="楕円 470">
          <a:extLst>
            <a:ext uri="{FF2B5EF4-FFF2-40B4-BE49-F238E27FC236}">
              <a16:creationId xmlns:a16="http://schemas.microsoft.com/office/drawing/2014/main" id="{AF2A1DEA-FC19-4713-B37F-FABFEDBB304D}"/>
            </a:ext>
          </a:extLst>
        </xdr:cNvPr>
        <xdr:cNvSpPr/>
      </xdr:nvSpPr>
      <xdr:spPr>
        <a:xfrm>
          <a:off x="8699500" y="186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140627</xdr:rowOff>
    </xdr:from>
    <xdr:to>
      <xdr:col>50</xdr:col>
      <xdr:colOff>114300</xdr:colOff>
      <xdr:row>108</xdr:row>
      <xdr:rowOff>140666</xdr:rowOff>
    </xdr:to>
    <xdr:cxnSp macro="">
      <xdr:nvCxnSpPr>
        <xdr:cNvPr id="472" name="直線コネクタ 471">
          <a:extLst>
            <a:ext uri="{FF2B5EF4-FFF2-40B4-BE49-F238E27FC236}">
              <a16:creationId xmlns:a16="http://schemas.microsoft.com/office/drawing/2014/main" id="{1D1B0D98-3EFC-47BE-9A22-BF3E2B31929D}"/>
            </a:ext>
          </a:extLst>
        </xdr:cNvPr>
        <xdr:cNvCxnSpPr/>
      </xdr:nvCxnSpPr>
      <xdr:spPr>
        <a:xfrm flipV="1">
          <a:off x="8750300" y="1865722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89926</xdr:rowOff>
    </xdr:from>
    <xdr:to>
      <xdr:col>41</xdr:col>
      <xdr:colOff>101600</xdr:colOff>
      <xdr:row>109</xdr:row>
      <xdr:rowOff>20076</xdr:rowOff>
    </xdr:to>
    <xdr:sp macro="" textlink="">
      <xdr:nvSpPr>
        <xdr:cNvPr id="473" name="楕円 472">
          <a:extLst>
            <a:ext uri="{FF2B5EF4-FFF2-40B4-BE49-F238E27FC236}">
              <a16:creationId xmlns:a16="http://schemas.microsoft.com/office/drawing/2014/main" id="{C2292135-1B5D-4701-B8BC-B86D78520924}"/>
            </a:ext>
          </a:extLst>
        </xdr:cNvPr>
        <xdr:cNvSpPr/>
      </xdr:nvSpPr>
      <xdr:spPr>
        <a:xfrm>
          <a:off x="7810500" y="186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140666</xdr:rowOff>
    </xdr:from>
    <xdr:to>
      <xdr:col>45</xdr:col>
      <xdr:colOff>177800</xdr:colOff>
      <xdr:row>108</xdr:row>
      <xdr:rowOff>140726</xdr:rowOff>
    </xdr:to>
    <xdr:cxnSp macro="">
      <xdr:nvCxnSpPr>
        <xdr:cNvPr id="474" name="直線コネクタ 473">
          <a:extLst>
            <a:ext uri="{FF2B5EF4-FFF2-40B4-BE49-F238E27FC236}">
              <a16:creationId xmlns:a16="http://schemas.microsoft.com/office/drawing/2014/main" id="{7A234CD3-9D02-49C8-8D31-EE294158AD00}"/>
            </a:ext>
          </a:extLst>
        </xdr:cNvPr>
        <xdr:cNvCxnSpPr/>
      </xdr:nvCxnSpPr>
      <xdr:spPr>
        <a:xfrm flipV="1">
          <a:off x="7861300" y="18657266"/>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89934</xdr:rowOff>
    </xdr:from>
    <xdr:to>
      <xdr:col>36</xdr:col>
      <xdr:colOff>165100</xdr:colOff>
      <xdr:row>109</xdr:row>
      <xdr:rowOff>20084</xdr:rowOff>
    </xdr:to>
    <xdr:sp macro="" textlink="">
      <xdr:nvSpPr>
        <xdr:cNvPr id="475" name="楕円 474">
          <a:extLst>
            <a:ext uri="{FF2B5EF4-FFF2-40B4-BE49-F238E27FC236}">
              <a16:creationId xmlns:a16="http://schemas.microsoft.com/office/drawing/2014/main" id="{EFDC7E7C-1BB1-4705-B9BD-15FFDC6BBE76}"/>
            </a:ext>
          </a:extLst>
        </xdr:cNvPr>
        <xdr:cNvSpPr/>
      </xdr:nvSpPr>
      <xdr:spPr>
        <a:xfrm>
          <a:off x="6921500" y="186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140726</xdr:rowOff>
    </xdr:from>
    <xdr:to>
      <xdr:col>41</xdr:col>
      <xdr:colOff>50800</xdr:colOff>
      <xdr:row>108</xdr:row>
      <xdr:rowOff>140734</xdr:rowOff>
    </xdr:to>
    <xdr:cxnSp macro="">
      <xdr:nvCxnSpPr>
        <xdr:cNvPr id="476" name="直線コネクタ 475">
          <a:extLst>
            <a:ext uri="{FF2B5EF4-FFF2-40B4-BE49-F238E27FC236}">
              <a16:creationId xmlns:a16="http://schemas.microsoft.com/office/drawing/2014/main" id="{E0547545-95A6-43CE-A254-4A40D28F3497}"/>
            </a:ext>
          </a:extLst>
        </xdr:cNvPr>
        <xdr:cNvCxnSpPr/>
      </xdr:nvCxnSpPr>
      <xdr:spPr>
        <a:xfrm flipV="1">
          <a:off x="6972300" y="1865732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BA303E02-5564-4184-B9E8-C81176A0CA84}"/>
            </a:ext>
          </a:extLst>
        </xdr:cNvPr>
        <xdr:cNvSpPr txBox="1"/>
      </xdr:nvSpPr>
      <xdr:spPr>
        <a:xfrm>
          <a:off x="9359411" y="177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312D9F6D-95C1-4E9B-A4D3-4501B143A248}"/>
            </a:ext>
          </a:extLst>
        </xdr:cNvPr>
        <xdr:cNvSpPr txBox="1"/>
      </xdr:nvSpPr>
      <xdr:spPr>
        <a:xfrm>
          <a:off x="8483111" y="1785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6E8A0B5D-D967-4621-AE3C-BC1020742322}"/>
            </a:ext>
          </a:extLst>
        </xdr:cNvPr>
        <xdr:cNvSpPr txBox="1"/>
      </xdr:nvSpPr>
      <xdr:spPr>
        <a:xfrm>
          <a:off x="7594111" y="178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28F619D7-0E09-4A34-B3CD-93E87667837A}"/>
            </a:ext>
          </a:extLst>
        </xdr:cNvPr>
        <xdr:cNvSpPr txBox="1"/>
      </xdr:nvSpPr>
      <xdr:spPr>
        <a:xfrm>
          <a:off x="6705111" y="178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11104</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id="{C861ABD8-5FD9-46DD-956F-838B9A23958B}"/>
            </a:ext>
          </a:extLst>
        </xdr:cNvPr>
        <xdr:cNvSpPr txBox="1"/>
      </xdr:nvSpPr>
      <xdr:spPr>
        <a:xfrm>
          <a:off x="9391728" y="1869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11143</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id="{D238D30B-325A-4882-98A3-6EC64435DE76}"/>
            </a:ext>
          </a:extLst>
        </xdr:cNvPr>
        <xdr:cNvSpPr txBox="1"/>
      </xdr:nvSpPr>
      <xdr:spPr>
        <a:xfrm>
          <a:off x="8515428" y="1869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11203</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id="{B39BF8E0-81EA-4B63-AC23-E14550045A62}"/>
            </a:ext>
          </a:extLst>
        </xdr:cNvPr>
        <xdr:cNvSpPr txBox="1"/>
      </xdr:nvSpPr>
      <xdr:spPr>
        <a:xfrm>
          <a:off x="7626428" y="186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11211</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id="{09BFEE8D-163B-41B7-BECA-792B482635DE}"/>
            </a:ext>
          </a:extLst>
        </xdr:cNvPr>
        <xdr:cNvSpPr txBox="1"/>
      </xdr:nvSpPr>
      <xdr:spPr>
        <a:xfrm>
          <a:off x="6737428" y="1869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998A209-2A16-4571-B377-3735E1E1929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8A1CEDA-B11A-416D-A003-184389FF43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28BCECC-8688-4D2E-B300-A35AD2E75E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D4C1D16-BB5B-4FB8-ADE0-2086B95CFC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A574FD8B-FD82-4CC5-8418-89E9B2ED72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43F57AC0-2471-478D-81A4-17FFB58493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DCAC68E7-0CBE-4D21-93F5-8AAC437938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E057ACBE-8938-47AE-9450-C494FEF61D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93B0E03-BBFF-41EF-85B3-B122A5EDD70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7648259C-0CAA-4483-BDB2-ED0E38ABAB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91716E14-20C7-4CD9-BF60-60F4ACAF35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4788019C-9FA4-44FB-8C44-8C492960E70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032102F4-DD61-4C84-BB4D-0A3F7763BB91}"/>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6714E60F-A845-469F-9E2F-8526B324011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F1488327-731C-4860-8F3E-279FD91C315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2A697F20-5C18-434F-88F4-204DB78BEE6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2329AA0C-A1EA-41F7-967A-93C797053F9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19270E9E-C3BF-42D2-AA95-3B3876A3CA7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BE5742EB-0928-4C4F-B095-045C5CB2A76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0A1654F9-9527-4EB9-88FF-F0F0C66E5DA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84BD3735-C63E-421F-9B05-09E58398EC1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D1290E21-FFF1-4801-A671-7C96B1C32F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1C449A99-0978-4E9D-A30A-D144D9824A78}"/>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E3AC492-3624-46B6-BA3A-6039BDA1CB4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230B536F-B131-46FC-BE30-98E0E536965A}"/>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280D925B-BEED-4216-A82D-47FE7651E2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51CF51AA-E0A3-4910-A187-CB096EFB2B9F}"/>
            </a:ext>
          </a:extLst>
        </xdr:cNvPr>
        <xdr:cNvCxnSpPr/>
      </xdr:nvCxnSpPr>
      <xdr:spPr>
        <a:xfrm flipV="1">
          <a:off x="16318864" y="5771606"/>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49A47AF9-5842-4FAC-9ACA-901F0C49AF87}"/>
            </a:ext>
          </a:extLst>
        </xdr:cNvPr>
        <xdr:cNvSpPr txBox="1"/>
      </xdr:nvSpPr>
      <xdr:spPr>
        <a:xfrm>
          <a:off x="1635760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845244FE-2FCB-4B70-AD1B-774F9FC3DD6B}"/>
            </a:ext>
          </a:extLst>
        </xdr:cNvPr>
        <xdr:cNvCxnSpPr/>
      </xdr:nvCxnSpPr>
      <xdr:spPr>
        <a:xfrm>
          <a:off x="16230600" y="713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EE90C287-58A3-4B8B-8882-196B2AFDBC88}"/>
            </a:ext>
          </a:extLst>
        </xdr:cNvPr>
        <xdr:cNvSpPr txBox="1"/>
      </xdr:nvSpPr>
      <xdr:spPr>
        <a:xfrm>
          <a:off x="163576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33C49733-3330-454E-8917-3860FA5696B0}"/>
            </a:ext>
          </a:extLst>
        </xdr:cNvPr>
        <xdr:cNvCxnSpPr/>
      </xdr:nvCxnSpPr>
      <xdr:spPr>
        <a:xfrm>
          <a:off x="16230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3EFD1C3D-B6FF-4250-9248-F13B721D1D0F}"/>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8F5EA464-53F5-4013-B59E-D92C6BF8A53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3A3C37C6-F292-463A-BB53-A10D453AC74D}"/>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17230C5C-61CE-4A9B-98C5-ADC6AE27E5ED}"/>
            </a:ext>
          </a:extLst>
        </xdr:cNvPr>
        <xdr:cNvSpPr/>
      </xdr:nvSpPr>
      <xdr:spPr>
        <a:xfrm>
          <a:off x="14541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76969FD8-EBB3-499E-A5F2-8FF63C13860A}"/>
            </a:ext>
          </a:extLst>
        </xdr:cNvPr>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91C1AEE8-DA9F-4740-8223-74B34A64B318}"/>
            </a:ext>
          </a:extLst>
        </xdr:cNvPr>
        <xdr:cNvSpPr/>
      </xdr:nvSpPr>
      <xdr:spPr>
        <a:xfrm>
          <a:off x="12763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FF74CF2-9449-43C7-BD3E-72001E9F55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459A8D1-DC91-47FE-A537-856B05FCA5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035EF63-2560-4F0B-BB5A-8DA2C3CC1A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DDF1A87-D421-4D8E-8140-9851C3CBC8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C002AB4-8AFB-4E76-9607-6DA603B11C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129903</xdr:rowOff>
    </xdr:from>
    <xdr:to>
      <xdr:col>85</xdr:col>
      <xdr:colOff>177800</xdr:colOff>
      <xdr:row>41</xdr:row>
      <xdr:rowOff>60053</xdr:rowOff>
    </xdr:to>
    <xdr:sp macro="" textlink="">
      <xdr:nvSpPr>
        <xdr:cNvPr id="527" name="楕円 526">
          <a:extLst>
            <a:ext uri="{FF2B5EF4-FFF2-40B4-BE49-F238E27FC236}">
              <a16:creationId xmlns:a16="http://schemas.microsoft.com/office/drawing/2014/main" id="{A81A728E-856C-4BCA-BD2B-457858433341}"/>
            </a:ext>
          </a:extLst>
        </xdr:cNvPr>
        <xdr:cNvSpPr/>
      </xdr:nvSpPr>
      <xdr:spPr>
        <a:xfrm>
          <a:off x="16268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44830</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C835F9C1-9B09-425B-BAA4-84B9527DE9CB}"/>
            </a:ext>
          </a:extLst>
        </xdr:cNvPr>
        <xdr:cNvSpPr txBox="1"/>
      </xdr:nvSpPr>
      <xdr:spPr>
        <a:xfrm>
          <a:off x="163576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84183</xdr:rowOff>
    </xdr:from>
    <xdr:to>
      <xdr:col>81</xdr:col>
      <xdr:colOff>101600</xdr:colOff>
      <xdr:row>41</xdr:row>
      <xdr:rowOff>14333</xdr:rowOff>
    </xdr:to>
    <xdr:sp macro="" textlink="">
      <xdr:nvSpPr>
        <xdr:cNvPr id="529" name="楕円 528">
          <a:extLst>
            <a:ext uri="{FF2B5EF4-FFF2-40B4-BE49-F238E27FC236}">
              <a16:creationId xmlns:a16="http://schemas.microsoft.com/office/drawing/2014/main" id="{71F38A58-10CB-464F-963A-211C0E5137E7}"/>
            </a:ext>
          </a:extLst>
        </xdr:cNvPr>
        <xdr:cNvSpPr/>
      </xdr:nvSpPr>
      <xdr:spPr>
        <a:xfrm>
          <a:off x="15430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134983</xdr:rowOff>
    </xdr:from>
    <xdr:to>
      <xdr:col>85</xdr:col>
      <xdr:colOff>127000</xdr:colOff>
      <xdr:row>41</xdr:row>
      <xdr:rowOff>9253</xdr:rowOff>
    </xdr:to>
    <xdr:cxnSp macro="">
      <xdr:nvCxnSpPr>
        <xdr:cNvPr id="530" name="直線コネクタ 529">
          <a:extLst>
            <a:ext uri="{FF2B5EF4-FFF2-40B4-BE49-F238E27FC236}">
              <a16:creationId xmlns:a16="http://schemas.microsoft.com/office/drawing/2014/main" id="{FA66DE53-164D-48C4-99F8-F742FA22D9D3}"/>
            </a:ext>
          </a:extLst>
        </xdr:cNvPr>
        <xdr:cNvCxnSpPr/>
      </xdr:nvCxnSpPr>
      <xdr:spPr>
        <a:xfrm>
          <a:off x="15481300" y="69929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44994</xdr:rowOff>
    </xdr:from>
    <xdr:to>
      <xdr:col>76</xdr:col>
      <xdr:colOff>165100</xdr:colOff>
      <xdr:row>40</xdr:row>
      <xdr:rowOff>146594</xdr:rowOff>
    </xdr:to>
    <xdr:sp macro="" textlink="">
      <xdr:nvSpPr>
        <xdr:cNvPr id="531" name="楕円 530">
          <a:extLst>
            <a:ext uri="{FF2B5EF4-FFF2-40B4-BE49-F238E27FC236}">
              <a16:creationId xmlns:a16="http://schemas.microsoft.com/office/drawing/2014/main" id="{17E094DA-B306-4B91-A45B-B4685B901941}"/>
            </a:ext>
          </a:extLst>
        </xdr:cNvPr>
        <xdr:cNvSpPr/>
      </xdr:nvSpPr>
      <xdr:spPr>
        <a:xfrm>
          <a:off x="14541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95794</xdr:rowOff>
    </xdr:from>
    <xdr:to>
      <xdr:col>81</xdr:col>
      <xdr:colOff>50800</xdr:colOff>
      <xdr:row>40</xdr:row>
      <xdr:rowOff>134983</xdr:rowOff>
    </xdr:to>
    <xdr:cxnSp macro="">
      <xdr:nvCxnSpPr>
        <xdr:cNvPr id="532" name="直線コネクタ 531">
          <a:extLst>
            <a:ext uri="{FF2B5EF4-FFF2-40B4-BE49-F238E27FC236}">
              <a16:creationId xmlns:a16="http://schemas.microsoft.com/office/drawing/2014/main" id="{7CCE22DB-36F9-4061-B6D2-3D4EFE2E0E19}"/>
            </a:ext>
          </a:extLst>
        </xdr:cNvPr>
        <xdr:cNvCxnSpPr/>
      </xdr:nvCxnSpPr>
      <xdr:spPr>
        <a:xfrm>
          <a:off x="14592300" y="69537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533" name="楕円 532">
          <a:extLst>
            <a:ext uri="{FF2B5EF4-FFF2-40B4-BE49-F238E27FC236}">
              <a16:creationId xmlns:a16="http://schemas.microsoft.com/office/drawing/2014/main" id="{EC6BE5C2-D402-4C9A-98EC-47875C6D2833}"/>
            </a:ext>
          </a:extLst>
        </xdr:cNvPr>
        <xdr:cNvSpPr/>
      </xdr:nvSpPr>
      <xdr:spPr>
        <a:xfrm>
          <a:off x="13652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79466</xdr:rowOff>
    </xdr:from>
    <xdr:to>
      <xdr:col>76</xdr:col>
      <xdr:colOff>114300</xdr:colOff>
      <xdr:row>40</xdr:row>
      <xdr:rowOff>95794</xdr:rowOff>
    </xdr:to>
    <xdr:cxnSp macro="">
      <xdr:nvCxnSpPr>
        <xdr:cNvPr id="534" name="直線コネクタ 533">
          <a:extLst>
            <a:ext uri="{FF2B5EF4-FFF2-40B4-BE49-F238E27FC236}">
              <a16:creationId xmlns:a16="http://schemas.microsoft.com/office/drawing/2014/main" id="{4FAB5627-6D40-42D2-B117-CFC8DFB51F86}"/>
            </a:ext>
          </a:extLst>
        </xdr:cNvPr>
        <xdr:cNvCxnSpPr/>
      </xdr:nvCxnSpPr>
      <xdr:spPr>
        <a:xfrm>
          <a:off x="13703300" y="693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535" name="楕円 534">
          <a:extLst>
            <a:ext uri="{FF2B5EF4-FFF2-40B4-BE49-F238E27FC236}">
              <a16:creationId xmlns:a16="http://schemas.microsoft.com/office/drawing/2014/main" id="{70277547-3B63-4C9C-AD2F-8B05A7944BFD}"/>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79466</xdr:rowOff>
    </xdr:from>
    <xdr:to>
      <xdr:col>71</xdr:col>
      <xdr:colOff>177800</xdr:colOff>
      <xdr:row>40</xdr:row>
      <xdr:rowOff>108857</xdr:rowOff>
    </xdr:to>
    <xdr:cxnSp macro="">
      <xdr:nvCxnSpPr>
        <xdr:cNvPr id="536" name="直線コネクタ 535">
          <a:extLst>
            <a:ext uri="{FF2B5EF4-FFF2-40B4-BE49-F238E27FC236}">
              <a16:creationId xmlns:a16="http://schemas.microsoft.com/office/drawing/2014/main" id="{0D9ABEDC-20CB-4B6F-B337-437C51AEE785}"/>
            </a:ext>
          </a:extLst>
        </xdr:cNvPr>
        <xdr:cNvCxnSpPr/>
      </xdr:nvCxnSpPr>
      <xdr:spPr>
        <a:xfrm flipV="1">
          <a:off x="12814300" y="693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B8772A60-B3E5-4ED3-AEBE-68EEF08B132E}"/>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64064CE9-5A7C-43B3-8AA0-05217F3A9203}"/>
            </a:ext>
          </a:extLst>
        </xdr:cNvPr>
        <xdr:cNvSpPr txBox="1"/>
      </xdr:nvSpPr>
      <xdr:spPr>
        <a:xfrm>
          <a:off x="14389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219CEB97-54F3-4EC2-A660-F05EFDEA7093}"/>
            </a:ext>
          </a:extLst>
        </xdr:cNvPr>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DD75A5A6-2AAB-4B9B-9C21-9F976C4E07E6}"/>
            </a:ext>
          </a:extLst>
        </xdr:cNvPr>
        <xdr:cNvSpPr txBox="1"/>
      </xdr:nvSpPr>
      <xdr:spPr>
        <a:xfrm>
          <a:off x="12611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5460</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84A89D56-9ED7-4AC1-A661-C1C67794319A}"/>
            </a:ext>
          </a:extLst>
        </xdr:cNvPr>
        <xdr:cNvSpPr txBox="1"/>
      </xdr:nvSpPr>
      <xdr:spPr>
        <a:xfrm>
          <a:off x="152660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137721</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19606DEF-CB69-4E9B-94CF-C2861CD5DE42}"/>
            </a:ext>
          </a:extLst>
        </xdr:cNvPr>
        <xdr:cNvSpPr txBox="1"/>
      </xdr:nvSpPr>
      <xdr:spPr>
        <a:xfrm>
          <a:off x="14389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1D5C8D81-6E81-4706-BEB9-0A1F1B2EDEF0}"/>
            </a:ext>
          </a:extLst>
        </xdr:cNvPr>
        <xdr:cNvSpPr txBox="1"/>
      </xdr:nvSpPr>
      <xdr:spPr>
        <a:xfrm>
          <a:off x="13500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C897507D-5FFD-4338-874F-7DD7F9FF9F54}"/>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53CE27D4-0D53-4FBA-ACA3-78C44347B8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6650AAF3-2259-4B62-A95E-DCF1DC74AA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F1BBA0B5-E614-4F98-8B91-BF9186E28C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DC908AC2-D3CF-4F53-A288-6688D82134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82C597C8-B3FB-4334-AED3-9684EBF1DE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297A49E-F610-4018-B886-3F6B2AD08F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AD40A0B-A66A-4417-9D55-8D0937B12A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184109D-53C8-4BE4-A481-8FD5356493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5640EB15-5A3C-4ECF-B6FE-271B88D3F47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EA4CF30D-04CD-476C-B92E-9F5C6BE4BA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9EDBB9EA-6C51-4FCF-A360-F12C583058D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FF562E56-36D3-488E-9117-0481C3A2E0F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7B658103-099D-47FB-9C5D-3C7726C4509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7B8FEE42-A036-4427-8626-08C25A22EA9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09112A54-721C-425A-A40C-D9F69CEBEBD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C86944A7-B9EC-43AF-9B79-F6D097ADDE8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960B805D-070E-47B4-8D63-D9C13E3193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AE5510F5-CE78-425F-B019-40A1B6CBE31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99582EF0-1C97-4935-9FCE-2FB7125F0E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8875335A-85BF-471B-B629-6E1F878AE03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DF0377AD-54B7-48E8-A319-DB3891046C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C0533090-8B47-40C3-8BE4-FDDFABE44AB9}"/>
            </a:ext>
          </a:extLst>
        </xdr:cNvPr>
        <xdr:cNvCxnSpPr/>
      </xdr:nvCxnSpPr>
      <xdr:spPr>
        <a:xfrm flipV="1">
          <a:off x="22160864" y="569976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74D68506-4EB3-4EA2-99F3-9759B68566E7}"/>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5E4EA47C-0BD6-4AAA-A2E9-E1C75A8B8502}"/>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674A862D-AB5D-4A0F-B7C4-5844B0E2575B}"/>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93039AED-9394-44B3-B2DC-AA1F3880EC8A}"/>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E3F1ABC6-A893-46B7-9FEE-7A3E44A27557}"/>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CBE538A2-7FFD-4A8E-91A1-B7633AA7124D}"/>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FD44854C-2183-4365-BB81-BB2DA5C28370}"/>
            </a:ext>
          </a:extLst>
        </xdr:cNvPr>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1BC3930C-9516-4C78-A4A5-300C933D1938}"/>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47030F75-B298-4011-AC24-86D63817034E}"/>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E94A6272-5493-4CC9-A105-45AA0396D558}"/>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DF961FF-EA71-499A-A689-62E1733250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B0C9489-F700-4611-B6CA-A5887782F3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514063C-D8D2-4190-A216-D7D1F7CEA4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49B355A-2D47-4C6E-982F-F4107AB349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9A436A1-7F4D-40EC-9F69-46D06F6DE2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155702</xdr:rowOff>
    </xdr:from>
    <xdr:to>
      <xdr:col>116</xdr:col>
      <xdr:colOff>114300</xdr:colOff>
      <xdr:row>38</xdr:row>
      <xdr:rowOff>85852</xdr:rowOff>
    </xdr:to>
    <xdr:sp macro="" textlink="">
      <xdr:nvSpPr>
        <xdr:cNvPr id="582" name="楕円 581">
          <a:extLst>
            <a:ext uri="{FF2B5EF4-FFF2-40B4-BE49-F238E27FC236}">
              <a16:creationId xmlns:a16="http://schemas.microsoft.com/office/drawing/2014/main" id="{B3FEDE65-3A12-4209-AD9C-A82C6B373530}"/>
            </a:ext>
          </a:extLst>
        </xdr:cNvPr>
        <xdr:cNvSpPr/>
      </xdr:nvSpPr>
      <xdr:spPr>
        <a:xfrm>
          <a:off x="22110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7129</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37750A94-B4D3-488F-ACD6-4F1F2D730AC6}"/>
            </a:ext>
          </a:extLst>
        </xdr:cNvPr>
        <xdr:cNvSpPr txBox="1"/>
      </xdr:nvSpPr>
      <xdr:spPr>
        <a:xfrm>
          <a:off x="22199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164846</xdr:rowOff>
    </xdr:from>
    <xdr:to>
      <xdr:col>112</xdr:col>
      <xdr:colOff>38100</xdr:colOff>
      <xdr:row>38</xdr:row>
      <xdr:rowOff>94996</xdr:rowOff>
    </xdr:to>
    <xdr:sp macro="" textlink="">
      <xdr:nvSpPr>
        <xdr:cNvPr id="584" name="楕円 583">
          <a:extLst>
            <a:ext uri="{FF2B5EF4-FFF2-40B4-BE49-F238E27FC236}">
              <a16:creationId xmlns:a16="http://schemas.microsoft.com/office/drawing/2014/main" id="{4FD0572A-2999-4529-BC12-AA503E60334B}"/>
            </a:ext>
          </a:extLst>
        </xdr:cNvPr>
        <xdr:cNvSpPr/>
      </xdr:nvSpPr>
      <xdr:spPr>
        <a:xfrm>
          <a:off x="21272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35052</xdr:rowOff>
    </xdr:from>
    <xdr:to>
      <xdr:col>116</xdr:col>
      <xdr:colOff>63500</xdr:colOff>
      <xdr:row>38</xdr:row>
      <xdr:rowOff>44196</xdr:rowOff>
    </xdr:to>
    <xdr:cxnSp macro="">
      <xdr:nvCxnSpPr>
        <xdr:cNvPr id="585" name="直線コネクタ 584">
          <a:extLst>
            <a:ext uri="{FF2B5EF4-FFF2-40B4-BE49-F238E27FC236}">
              <a16:creationId xmlns:a16="http://schemas.microsoft.com/office/drawing/2014/main" id="{46AB85EE-2DCD-4996-9A0E-16C146ED3D62}"/>
            </a:ext>
          </a:extLst>
        </xdr:cNvPr>
        <xdr:cNvCxnSpPr/>
      </xdr:nvCxnSpPr>
      <xdr:spPr>
        <a:xfrm flipV="1">
          <a:off x="21323300" y="655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164846</xdr:rowOff>
    </xdr:from>
    <xdr:to>
      <xdr:col>107</xdr:col>
      <xdr:colOff>101600</xdr:colOff>
      <xdr:row>38</xdr:row>
      <xdr:rowOff>94996</xdr:rowOff>
    </xdr:to>
    <xdr:sp macro="" textlink="">
      <xdr:nvSpPr>
        <xdr:cNvPr id="586" name="楕円 585">
          <a:extLst>
            <a:ext uri="{FF2B5EF4-FFF2-40B4-BE49-F238E27FC236}">
              <a16:creationId xmlns:a16="http://schemas.microsoft.com/office/drawing/2014/main" id="{E6721B90-5495-47AF-A3DE-D235B873083D}"/>
            </a:ext>
          </a:extLst>
        </xdr:cNvPr>
        <xdr:cNvSpPr/>
      </xdr:nvSpPr>
      <xdr:spPr>
        <a:xfrm>
          <a:off x="20383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44196</xdr:rowOff>
    </xdr:from>
    <xdr:to>
      <xdr:col>111</xdr:col>
      <xdr:colOff>177800</xdr:colOff>
      <xdr:row>38</xdr:row>
      <xdr:rowOff>44196</xdr:rowOff>
    </xdr:to>
    <xdr:cxnSp macro="">
      <xdr:nvCxnSpPr>
        <xdr:cNvPr id="587" name="直線コネクタ 586">
          <a:extLst>
            <a:ext uri="{FF2B5EF4-FFF2-40B4-BE49-F238E27FC236}">
              <a16:creationId xmlns:a16="http://schemas.microsoft.com/office/drawing/2014/main" id="{749069F5-B724-4D04-8219-0A1C05419FF4}"/>
            </a:ext>
          </a:extLst>
        </xdr:cNvPr>
        <xdr:cNvCxnSpPr/>
      </xdr:nvCxnSpPr>
      <xdr:spPr>
        <a:xfrm>
          <a:off x="20434300" y="655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88" name="楕円 587">
          <a:extLst>
            <a:ext uri="{FF2B5EF4-FFF2-40B4-BE49-F238E27FC236}">
              <a16:creationId xmlns:a16="http://schemas.microsoft.com/office/drawing/2014/main" id="{94621DD0-9582-42C4-9A4A-3E484C61E630}"/>
            </a:ext>
          </a:extLst>
        </xdr:cNvPr>
        <xdr:cNvSpPr/>
      </xdr:nvSpPr>
      <xdr:spPr>
        <a:xfrm>
          <a:off x="19494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44196</xdr:rowOff>
    </xdr:from>
    <xdr:to>
      <xdr:col>107</xdr:col>
      <xdr:colOff>50800</xdr:colOff>
      <xdr:row>38</xdr:row>
      <xdr:rowOff>44196</xdr:rowOff>
    </xdr:to>
    <xdr:cxnSp macro="">
      <xdr:nvCxnSpPr>
        <xdr:cNvPr id="589" name="直線コネクタ 588">
          <a:extLst>
            <a:ext uri="{FF2B5EF4-FFF2-40B4-BE49-F238E27FC236}">
              <a16:creationId xmlns:a16="http://schemas.microsoft.com/office/drawing/2014/main" id="{C5932E2C-ED17-4C23-BBA9-FC9E45F5A136}"/>
            </a:ext>
          </a:extLst>
        </xdr:cNvPr>
        <xdr:cNvCxnSpPr/>
      </xdr:nvCxnSpPr>
      <xdr:spPr>
        <a:xfrm>
          <a:off x="19545300" y="655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55118</xdr:rowOff>
    </xdr:from>
    <xdr:to>
      <xdr:col>98</xdr:col>
      <xdr:colOff>38100</xdr:colOff>
      <xdr:row>37</xdr:row>
      <xdr:rowOff>156718</xdr:rowOff>
    </xdr:to>
    <xdr:sp macro="" textlink="">
      <xdr:nvSpPr>
        <xdr:cNvPr id="590" name="楕円 589">
          <a:extLst>
            <a:ext uri="{FF2B5EF4-FFF2-40B4-BE49-F238E27FC236}">
              <a16:creationId xmlns:a16="http://schemas.microsoft.com/office/drawing/2014/main" id="{91EFEADB-8B19-46B1-A10A-E279D399499B}"/>
            </a:ext>
          </a:extLst>
        </xdr:cNvPr>
        <xdr:cNvSpPr/>
      </xdr:nvSpPr>
      <xdr:spPr>
        <a:xfrm>
          <a:off x="18605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105918</xdr:rowOff>
    </xdr:from>
    <xdr:to>
      <xdr:col>102</xdr:col>
      <xdr:colOff>114300</xdr:colOff>
      <xdr:row>38</xdr:row>
      <xdr:rowOff>44196</xdr:rowOff>
    </xdr:to>
    <xdr:cxnSp macro="">
      <xdr:nvCxnSpPr>
        <xdr:cNvPr id="591" name="直線コネクタ 590">
          <a:extLst>
            <a:ext uri="{FF2B5EF4-FFF2-40B4-BE49-F238E27FC236}">
              <a16:creationId xmlns:a16="http://schemas.microsoft.com/office/drawing/2014/main" id="{95657618-9774-45B4-BF67-969A168B7264}"/>
            </a:ext>
          </a:extLst>
        </xdr:cNvPr>
        <xdr:cNvCxnSpPr/>
      </xdr:nvCxnSpPr>
      <xdr:spPr>
        <a:xfrm>
          <a:off x="18656300" y="64495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DD18AF87-67DB-463A-AC35-17993053AA74}"/>
            </a:ext>
          </a:extLst>
        </xdr:cNvPr>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DAAD8D65-B724-4160-8817-69BCCEF17AC4}"/>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0B5C7864-B470-44AA-B4B5-EAEE25608DA3}"/>
            </a:ext>
          </a:extLst>
        </xdr:cNvPr>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C02F9B11-C935-41A4-93BD-F86387CE203B}"/>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111523</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76B7C353-8C94-4B7B-B0F8-5AC5E1F88050}"/>
            </a:ext>
          </a:extLst>
        </xdr:cNvPr>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81B9F079-164E-4DAA-9117-5C2CC5E6C23C}"/>
            </a:ext>
          </a:extLst>
        </xdr:cNvPr>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0F97F40E-BFB5-475A-82FD-065C749D0042}"/>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1795</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2013D1E4-7D21-423D-88B1-DD694B344DF9}"/>
            </a:ext>
          </a:extLst>
        </xdr:cNvPr>
        <xdr:cNvSpPr txBox="1"/>
      </xdr:nvSpPr>
      <xdr:spPr>
        <a:xfrm>
          <a:off x="18421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63A7452-0BAA-4CB6-9650-629427E4C5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5CAB42D2-908F-4EF7-879A-C119B29940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4E6BD2CB-12F3-411C-9E9E-34034B0A5F9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E16ECB9F-4436-4A7D-8A10-EA1DAFC130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F44DF3DB-2388-40A2-B1EC-BA813605BB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9E8B9BC-1F58-482B-9C5D-248F6AC52F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C387503-03B6-4335-8697-B0BA53FBC2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578C676-C337-45BE-916C-DBD8B42353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DC3B6F1-9BD2-411E-9844-7D69090AF1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9B2658E-C384-4FC6-84D1-FE0F3FA670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E1CA4CCB-61ED-40E1-BD44-22AAB7EBEFF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2206CD43-4351-458F-8C92-4FAC0E917E0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90E9050-3AA8-4167-826F-64300900B5D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8014F7E-9A9F-4B6B-BF76-F9CB5D5BCA1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509184BC-352C-4FBC-8840-A0FB706A183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1D5730E6-AF60-4D05-91E8-D418BC7DF65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482E21F0-14D7-4925-87EC-02FE3EB737E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1DC83363-02E9-42BF-AB6C-31BFEB981A0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5AA2B37C-DF94-4050-A859-B49C5CE6574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35E555EB-103E-4FA2-B8C0-8D36C9E21F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6215EEA7-4230-40A4-BFAE-47D5F0D868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AD4E497E-3548-4221-A6D6-C998D71EEF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C58D82AA-8EC2-4B28-8EBE-4E1BB72FB724}"/>
            </a:ext>
          </a:extLst>
        </xdr:cNvPr>
        <xdr:cNvCxnSpPr/>
      </xdr:nvCxnSpPr>
      <xdr:spPr>
        <a:xfrm flipV="1">
          <a:off x="16318864" y="98618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5C092DE0-737A-49AB-8485-09FCAC8D1D2C}"/>
            </a:ext>
          </a:extLst>
        </xdr:cNvPr>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0FEC2B9E-A35D-4F71-8F1B-77E839742999}"/>
            </a:ext>
          </a:extLst>
        </xdr:cNvPr>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4128712D-BEDD-4022-AD82-098A1ED81ADB}"/>
            </a:ext>
          </a:extLst>
        </xdr:cNvPr>
        <xdr:cNvSpPr txBox="1"/>
      </xdr:nvSpPr>
      <xdr:spPr>
        <a:xfrm>
          <a:off x="1635760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DF344BAA-CDB1-48BB-8DC7-0E0EFE807879}"/>
            </a:ext>
          </a:extLst>
        </xdr:cNvPr>
        <xdr:cNvCxnSpPr/>
      </xdr:nvCxnSpPr>
      <xdr:spPr>
        <a:xfrm>
          <a:off x="16230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D96F02DF-4A7E-41B1-B922-E2F627E23968}"/>
            </a:ext>
          </a:extLst>
        </xdr:cNvPr>
        <xdr:cNvSpPr txBox="1"/>
      </xdr:nvSpPr>
      <xdr:spPr>
        <a:xfrm>
          <a:off x="16357600" y="10211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358EA9F0-918B-408F-B4E7-76FA7DD29DFF}"/>
            </a:ext>
          </a:extLst>
        </xdr:cNvPr>
        <xdr:cNvSpPr/>
      </xdr:nvSpPr>
      <xdr:spPr>
        <a:xfrm>
          <a:off x="162687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123D17D8-4C01-4240-B275-00AA603308C5}"/>
            </a:ext>
          </a:extLst>
        </xdr:cNvPr>
        <xdr:cNvSpPr/>
      </xdr:nvSpPr>
      <xdr:spPr>
        <a:xfrm>
          <a:off x="15430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8523C2BC-D211-4815-B56A-86DA24D960BD}"/>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AE924271-C20D-4855-99AC-6BB31E1DFE55}"/>
            </a:ext>
          </a:extLst>
        </xdr:cNvPr>
        <xdr:cNvSpPr/>
      </xdr:nvSpPr>
      <xdr:spPr>
        <a:xfrm>
          <a:off x="13652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71A940DC-A8BF-4738-B32F-4DF005CAAE48}"/>
            </a:ext>
          </a:extLst>
        </xdr:cNvPr>
        <xdr:cNvSpPr/>
      </xdr:nvSpPr>
      <xdr:spPr>
        <a:xfrm>
          <a:off x="12763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728ED7F6-C43F-4006-80EF-A2886164C3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FDAD1B5F-498E-4B15-B40A-E5B7C2D9E40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DC05779-C88D-4B54-8730-54AC1682C2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F783C4C-C103-45C8-BFE5-ECDD743292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07048D5-8171-4C9B-89DB-6C968080D3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81788</xdr:rowOff>
    </xdr:from>
    <xdr:to>
      <xdr:col>85</xdr:col>
      <xdr:colOff>177800</xdr:colOff>
      <xdr:row>63</xdr:row>
      <xdr:rowOff>11938</xdr:rowOff>
    </xdr:to>
    <xdr:sp macro="" textlink="">
      <xdr:nvSpPr>
        <xdr:cNvPr id="638" name="楕円 637">
          <a:extLst>
            <a:ext uri="{FF2B5EF4-FFF2-40B4-BE49-F238E27FC236}">
              <a16:creationId xmlns:a16="http://schemas.microsoft.com/office/drawing/2014/main" id="{7CA2559F-9AD9-4EF6-97DA-A5A75C6360FF}"/>
            </a:ext>
          </a:extLst>
        </xdr:cNvPr>
        <xdr:cNvSpPr/>
      </xdr:nvSpPr>
      <xdr:spPr>
        <a:xfrm>
          <a:off x="16268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60215</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40B90CAA-4190-4A0C-98E2-C84476BCA197}"/>
            </a:ext>
          </a:extLst>
        </xdr:cNvPr>
        <xdr:cNvSpPr txBox="1"/>
      </xdr:nvSpPr>
      <xdr:spPr>
        <a:xfrm>
          <a:off x="16357600"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xdr:rowOff>
    </xdr:from>
    <xdr:to>
      <xdr:col>81</xdr:col>
      <xdr:colOff>101600</xdr:colOff>
      <xdr:row>62</xdr:row>
      <xdr:rowOff>105664</xdr:rowOff>
    </xdr:to>
    <xdr:sp macro="" textlink="">
      <xdr:nvSpPr>
        <xdr:cNvPr id="640" name="楕円 639">
          <a:extLst>
            <a:ext uri="{FF2B5EF4-FFF2-40B4-BE49-F238E27FC236}">
              <a16:creationId xmlns:a16="http://schemas.microsoft.com/office/drawing/2014/main" id="{1BBC3A0D-6DE6-4917-A07C-42C8B231239D}"/>
            </a:ext>
          </a:extLst>
        </xdr:cNvPr>
        <xdr:cNvSpPr/>
      </xdr:nvSpPr>
      <xdr:spPr>
        <a:xfrm>
          <a:off x="15430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54864</xdr:rowOff>
    </xdr:from>
    <xdr:to>
      <xdr:col>85</xdr:col>
      <xdr:colOff>127000</xdr:colOff>
      <xdr:row>62</xdr:row>
      <xdr:rowOff>132588</xdr:rowOff>
    </xdr:to>
    <xdr:cxnSp macro="">
      <xdr:nvCxnSpPr>
        <xdr:cNvPr id="641" name="直線コネクタ 640">
          <a:extLst>
            <a:ext uri="{FF2B5EF4-FFF2-40B4-BE49-F238E27FC236}">
              <a16:creationId xmlns:a16="http://schemas.microsoft.com/office/drawing/2014/main" id="{ED71A691-D5CF-49BE-8149-9B3AA381FB78}"/>
            </a:ext>
          </a:extLst>
        </xdr:cNvPr>
        <xdr:cNvCxnSpPr/>
      </xdr:nvCxnSpPr>
      <xdr:spPr>
        <a:xfrm>
          <a:off x="15481300" y="106847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42" name="楕円 641">
          <a:extLst>
            <a:ext uri="{FF2B5EF4-FFF2-40B4-BE49-F238E27FC236}">
              <a16:creationId xmlns:a16="http://schemas.microsoft.com/office/drawing/2014/main" id="{F29B1CD7-38A8-425F-9211-28F7972236FF}"/>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54864</xdr:rowOff>
    </xdr:to>
    <xdr:cxnSp macro="">
      <xdr:nvCxnSpPr>
        <xdr:cNvPr id="643" name="直線コネクタ 642">
          <a:extLst>
            <a:ext uri="{FF2B5EF4-FFF2-40B4-BE49-F238E27FC236}">
              <a16:creationId xmlns:a16="http://schemas.microsoft.com/office/drawing/2014/main" id="{FB5C34A3-43B5-4C2F-A10F-909D9F915434}"/>
            </a:ext>
          </a:extLst>
        </xdr:cNvPr>
        <xdr:cNvCxnSpPr/>
      </xdr:nvCxnSpPr>
      <xdr:spPr>
        <a:xfrm>
          <a:off x="14592300" y="106070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644" name="楕円 643">
          <a:extLst>
            <a:ext uri="{FF2B5EF4-FFF2-40B4-BE49-F238E27FC236}">
              <a16:creationId xmlns:a16="http://schemas.microsoft.com/office/drawing/2014/main" id="{230223C8-41F5-4622-8759-17EF154A5F01}"/>
            </a:ext>
          </a:extLst>
        </xdr:cNvPr>
        <xdr:cNvSpPr/>
      </xdr:nvSpPr>
      <xdr:spPr>
        <a:xfrm>
          <a:off x="13652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84582</xdr:rowOff>
    </xdr:from>
    <xdr:to>
      <xdr:col>76</xdr:col>
      <xdr:colOff>114300</xdr:colOff>
      <xdr:row>61</xdr:row>
      <xdr:rowOff>148590</xdr:rowOff>
    </xdr:to>
    <xdr:cxnSp macro="">
      <xdr:nvCxnSpPr>
        <xdr:cNvPr id="645" name="直線コネクタ 644">
          <a:extLst>
            <a:ext uri="{FF2B5EF4-FFF2-40B4-BE49-F238E27FC236}">
              <a16:creationId xmlns:a16="http://schemas.microsoft.com/office/drawing/2014/main" id="{CBD57F22-B5CB-4334-87B7-289CEAD35AED}"/>
            </a:ext>
          </a:extLst>
        </xdr:cNvPr>
        <xdr:cNvCxnSpPr/>
      </xdr:nvCxnSpPr>
      <xdr:spPr>
        <a:xfrm>
          <a:off x="13703300" y="105430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136652</xdr:rowOff>
    </xdr:from>
    <xdr:to>
      <xdr:col>67</xdr:col>
      <xdr:colOff>101600</xdr:colOff>
      <xdr:row>61</xdr:row>
      <xdr:rowOff>66802</xdr:rowOff>
    </xdr:to>
    <xdr:sp macro="" textlink="">
      <xdr:nvSpPr>
        <xdr:cNvPr id="646" name="楕円 645">
          <a:extLst>
            <a:ext uri="{FF2B5EF4-FFF2-40B4-BE49-F238E27FC236}">
              <a16:creationId xmlns:a16="http://schemas.microsoft.com/office/drawing/2014/main" id="{1075FCFF-76E1-46D6-9AC7-98CB8F05D230}"/>
            </a:ext>
          </a:extLst>
        </xdr:cNvPr>
        <xdr:cNvSpPr/>
      </xdr:nvSpPr>
      <xdr:spPr>
        <a:xfrm>
          <a:off x="1276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16002</xdr:rowOff>
    </xdr:from>
    <xdr:to>
      <xdr:col>71</xdr:col>
      <xdr:colOff>177800</xdr:colOff>
      <xdr:row>61</xdr:row>
      <xdr:rowOff>84582</xdr:rowOff>
    </xdr:to>
    <xdr:cxnSp macro="">
      <xdr:nvCxnSpPr>
        <xdr:cNvPr id="647" name="直線コネクタ 646">
          <a:extLst>
            <a:ext uri="{FF2B5EF4-FFF2-40B4-BE49-F238E27FC236}">
              <a16:creationId xmlns:a16="http://schemas.microsoft.com/office/drawing/2014/main" id="{7942B953-881B-4F2F-9FFB-E890B8E7628E}"/>
            </a:ext>
          </a:extLst>
        </xdr:cNvPr>
        <xdr:cNvCxnSpPr/>
      </xdr:nvCxnSpPr>
      <xdr:spPr>
        <a:xfrm>
          <a:off x="12814300" y="10474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48" name="n_1aveValue【学校施設】&#10;有形固定資産減価償却率">
          <a:extLst>
            <a:ext uri="{FF2B5EF4-FFF2-40B4-BE49-F238E27FC236}">
              <a16:creationId xmlns:a16="http://schemas.microsoft.com/office/drawing/2014/main" id="{3925C1EA-2129-4482-833F-A29858D4EA42}"/>
            </a:ext>
          </a:extLst>
        </xdr:cNvPr>
        <xdr:cNvSpPr txBox="1"/>
      </xdr:nvSpPr>
      <xdr:spPr>
        <a:xfrm>
          <a:off x="15266044"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49" name="n_2aveValue【学校施設】&#10;有形固定資産減価償却率">
          <a:extLst>
            <a:ext uri="{FF2B5EF4-FFF2-40B4-BE49-F238E27FC236}">
              <a16:creationId xmlns:a16="http://schemas.microsoft.com/office/drawing/2014/main" id="{8DC0508C-0545-4A14-BFE8-EF01864A3E56}"/>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145051</xdr:rowOff>
    </xdr:from>
    <xdr:ext cx="405111" cy="259045"/>
    <xdr:sp macro="" textlink="">
      <xdr:nvSpPr>
        <xdr:cNvPr id="650" name="n_3aveValue【学校施設】&#10;有形固定資産減価償却率">
          <a:extLst>
            <a:ext uri="{FF2B5EF4-FFF2-40B4-BE49-F238E27FC236}">
              <a16:creationId xmlns:a16="http://schemas.microsoft.com/office/drawing/2014/main" id="{81000242-0460-4E4C-A58D-07EDEE3B8605}"/>
            </a:ext>
          </a:extLst>
        </xdr:cNvPr>
        <xdr:cNvSpPr txBox="1"/>
      </xdr:nvSpPr>
      <xdr:spPr>
        <a:xfrm>
          <a:off x="135007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117619</xdr:rowOff>
    </xdr:from>
    <xdr:ext cx="405111" cy="259045"/>
    <xdr:sp macro="" textlink="">
      <xdr:nvSpPr>
        <xdr:cNvPr id="651" name="n_4aveValue【学校施設】&#10;有形固定資産減価償却率">
          <a:extLst>
            <a:ext uri="{FF2B5EF4-FFF2-40B4-BE49-F238E27FC236}">
              <a16:creationId xmlns:a16="http://schemas.microsoft.com/office/drawing/2014/main" id="{32EFFCBE-0A3B-4EF7-B46C-A711366C3C32}"/>
            </a:ext>
          </a:extLst>
        </xdr:cNvPr>
        <xdr:cNvSpPr txBox="1"/>
      </xdr:nvSpPr>
      <xdr:spPr>
        <a:xfrm>
          <a:off x="12611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96791</xdr:rowOff>
    </xdr:from>
    <xdr:ext cx="405111" cy="259045"/>
    <xdr:sp macro="" textlink="">
      <xdr:nvSpPr>
        <xdr:cNvPr id="652" name="n_1mainValue【学校施設】&#10;有形固定資産減価償却率">
          <a:extLst>
            <a:ext uri="{FF2B5EF4-FFF2-40B4-BE49-F238E27FC236}">
              <a16:creationId xmlns:a16="http://schemas.microsoft.com/office/drawing/2014/main" id="{0FC66E56-8A78-441E-B311-C44717224B6F}"/>
            </a:ext>
          </a:extLst>
        </xdr:cNvPr>
        <xdr:cNvSpPr txBox="1"/>
      </xdr:nvSpPr>
      <xdr:spPr>
        <a:xfrm>
          <a:off x="15266044"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653" name="n_2mainValue【学校施設】&#10;有形固定資産減価償却率">
          <a:extLst>
            <a:ext uri="{FF2B5EF4-FFF2-40B4-BE49-F238E27FC236}">
              <a16:creationId xmlns:a16="http://schemas.microsoft.com/office/drawing/2014/main" id="{3F9661DE-9980-4597-948A-3AB11C9FA97A}"/>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126509</xdr:rowOff>
    </xdr:from>
    <xdr:ext cx="405111" cy="259045"/>
    <xdr:sp macro="" textlink="">
      <xdr:nvSpPr>
        <xdr:cNvPr id="654" name="n_3mainValue【学校施設】&#10;有形固定資産減価償却率">
          <a:extLst>
            <a:ext uri="{FF2B5EF4-FFF2-40B4-BE49-F238E27FC236}">
              <a16:creationId xmlns:a16="http://schemas.microsoft.com/office/drawing/2014/main" id="{DE7A2368-72FF-4BB4-938F-F098380039D2}"/>
            </a:ext>
          </a:extLst>
        </xdr:cNvPr>
        <xdr:cNvSpPr txBox="1"/>
      </xdr:nvSpPr>
      <xdr:spPr>
        <a:xfrm>
          <a:off x="13500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57929</xdr:rowOff>
    </xdr:from>
    <xdr:ext cx="405111" cy="259045"/>
    <xdr:sp macro="" textlink="">
      <xdr:nvSpPr>
        <xdr:cNvPr id="655" name="n_4mainValue【学校施設】&#10;有形固定資産減価償却率">
          <a:extLst>
            <a:ext uri="{FF2B5EF4-FFF2-40B4-BE49-F238E27FC236}">
              <a16:creationId xmlns:a16="http://schemas.microsoft.com/office/drawing/2014/main" id="{6CBD61FA-A379-42A2-9F96-10D44B405D87}"/>
            </a:ext>
          </a:extLst>
        </xdr:cNvPr>
        <xdr:cNvSpPr txBox="1"/>
      </xdr:nvSpPr>
      <xdr:spPr>
        <a:xfrm>
          <a:off x="12611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33DB7B1-B5C2-431E-AE2C-AF194ADB0F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3D32060-BD6C-4F96-B519-7AEF7DB962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7AAAB11-4EDB-4982-BFD0-F61BC4747B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2A889333-4C42-4158-9AC2-0100104CA2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A9469AD3-737F-4E42-A9C1-AD3FB1A961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928FB64-4C12-4F78-A579-9CD01D8E70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E37053B5-5701-4441-B46B-0795EA556D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5240D443-2738-4D4E-92D9-4BBE2FBDB3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76E9B5CD-DC86-4566-8F03-74FFDE6CD88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FD517168-515D-4093-8382-4447A29BFB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D5730AFC-FE92-415B-84BF-5D44116D64C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5DC26C29-3E59-497A-8286-3ED15DEC29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F6980D00-2AE0-444A-9CFB-0B85550CB0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354D11FC-AAAC-4239-B77B-2AF8BE8C37A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66AADB14-35CE-4CB1-95B7-358C007D6E0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825A64E2-A3EC-4364-A755-29AB12AC204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6A4F0542-8DA9-4EBC-874B-A6F79DA2854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C98866EE-88EC-4BB5-8234-6EF8A6E276C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A303AF45-5471-4D4F-AA9A-C48BD52E685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93C62CE-0D28-4EC4-95CA-3436A6B2CA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37E717C-9ED9-4CF7-9E41-55D757FBDCF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BB3DDFEE-1268-4505-84FE-6FDFF3DD37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FD4812EE-4600-43BD-BAFC-88DF715B7C4E}"/>
            </a:ext>
          </a:extLst>
        </xdr:cNvPr>
        <xdr:cNvCxnSpPr/>
      </xdr:nvCxnSpPr>
      <xdr:spPr>
        <a:xfrm flipV="1">
          <a:off x="22160864" y="9832086"/>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3428ADEB-B572-4E6D-A8D5-C1DBE50DCCD9}"/>
            </a:ext>
          </a:extLst>
        </xdr:cNvPr>
        <xdr:cNvSpPr txBox="1"/>
      </xdr:nvSpPr>
      <xdr:spPr>
        <a:xfrm>
          <a:off x="2219960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EB60F298-3DB6-4B05-86A7-0B99DD0AD5AF}"/>
            </a:ext>
          </a:extLst>
        </xdr:cNvPr>
        <xdr:cNvCxnSpPr/>
      </xdr:nvCxnSpPr>
      <xdr:spPr>
        <a:xfrm>
          <a:off x="22072600" y="110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9D7FFD22-5315-4CF2-879E-CFBA3CE90FBF}"/>
            </a:ext>
          </a:extLst>
        </xdr:cNvPr>
        <xdr:cNvSpPr txBox="1"/>
      </xdr:nvSpPr>
      <xdr:spPr>
        <a:xfrm>
          <a:off x="22199600" y="96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A18FA4C4-BE8C-42A8-825C-917C5A2AD2D4}"/>
            </a:ext>
          </a:extLst>
        </xdr:cNvPr>
        <xdr:cNvCxnSpPr/>
      </xdr:nvCxnSpPr>
      <xdr:spPr>
        <a:xfrm>
          <a:off x="22072600" y="983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83" name="【学校施設】&#10;一人当たり面積平均値テキスト">
          <a:extLst>
            <a:ext uri="{FF2B5EF4-FFF2-40B4-BE49-F238E27FC236}">
              <a16:creationId xmlns:a16="http://schemas.microsoft.com/office/drawing/2014/main" id="{DFDAB57B-226E-4056-B94B-33FFA6842445}"/>
            </a:ext>
          </a:extLst>
        </xdr:cNvPr>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CA8170B0-08CE-4C5D-849D-F1C8EB0854B7}"/>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56D1A46A-AD11-4C23-91F0-D066AEEC417E}"/>
            </a:ext>
          </a:extLst>
        </xdr:cNvPr>
        <xdr:cNvSpPr/>
      </xdr:nvSpPr>
      <xdr:spPr>
        <a:xfrm>
          <a:off x="21272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429B7941-6F9C-4DCB-AC7D-8E978CF0476A}"/>
            </a:ext>
          </a:extLst>
        </xdr:cNvPr>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F56F4249-22FB-4056-BEF3-33009E1DB892}"/>
            </a:ext>
          </a:extLst>
        </xdr:cNvPr>
        <xdr:cNvSpPr/>
      </xdr:nvSpPr>
      <xdr:spPr>
        <a:xfrm>
          <a:off x="19494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09C2F0BB-17C1-40F3-9A57-F215C337A2E5}"/>
            </a:ext>
          </a:extLst>
        </xdr:cNvPr>
        <xdr:cNvSpPr/>
      </xdr:nvSpPr>
      <xdr:spPr>
        <a:xfrm>
          <a:off x="18605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67E39483-0184-4990-A244-BBA8B54E5C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7D56F49D-52DF-46B1-B5CB-0DFB0B49AE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144763A-9A8F-43F0-A8D8-662D8D566AE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8AA7B99-B542-4648-8781-B9A15B32CE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8601E34-23BC-4520-B550-E2FA230554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116078</xdr:rowOff>
    </xdr:from>
    <xdr:to>
      <xdr:col>116</xdr:col>
      <xdr:colOff>114300</xdr:colOff>
      <xdr:row>61</xdr:row>
      <xdr:rowOff>46228</xdr:rowOff>
    </xdr:to>
    <xdr:sp macro="" textlink="">
      <xdr:nvSpPr>
        <xdr:cNvPr id="694" name="楕円 693">
          <a:extLst>
            <a:ext uri="{FF2B5EF4-FFF2-40B4-BE49-F238E27FC236}">
              <a16:creationId xmlns:a16="http://schemas.microsoft.com/office/drawing/2014/main" id="{982A9EDD-4284-4EC2-BDCE-D117EEE5015D}"/>
            </a:ext>
          </a:extLst>
        </xdr:cNvPr>
        <xdr:cNvSpPr/>
      </xdr:nvSpPr>
      <xdr:spPr>
        <a:xfrm>
          <a:off x="22110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138955</xdr:rowOff>
    </xdr:from>
    <xdr:ext cx="469744" cy="259045"/>
    <xdr:sp macro="" textlink="">
      <xdr:nvSpPr>
        <xdr:cNvPr id="695" name="【学校施設】&#10;一人当たり面積該当値テキスト">
          <a:extLst>
            <a:ext uri="{FF2B5EF4-FFF2-40B4-BE49-F238E27FC236}">
              <a16:creationId xmlns:a16="http://schemas.microsoft.com/office/drawing/2014/main" id="{430030D9-3C61-462C-9AB4-4BD8B9F5D026}"/>
            </a:ext>
          </a:extLst>
        </xdr:cNvPr>
        <xdr:cNvSpPr txBox="1"/>
      </xdr:nvSpPr>
      <xdr:spPr>
        <a:xfrm>
          <a:off x="22199600" y="1025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129794</xdr:rowOff>
    </xdr:from>
    <xdr:to>
      <xdr:col>112</xdr:col>
      <xdr:colOff>38100</xdr:colOff>
      <xdr:row>61</xdr:row>
      <xdr:rowOff>59944</xdr:rowOff>
    </xdr:to>
    <xdr:sp macro="" textlink="">
      <xdr:nvSpPr>
        <xdr:cNvPr id="696" name="楕円 695">
          <a:extLst>
            <a:ext uri="{FF2B5EF4-FFF2-40B4-BE49-F238E27FC236}">
              <a16:creationId xmlns:a16="http://schemas.microsoft.com/office/drawing/2014/main" id="{E5DF4435-3554-4B5B-941E-303A7D2CED5C}"/>
            </a:ext>
          </a:extLst>
        </xdr:cNvPr>
        <xdr:cNvSpPr/>
      </xdr:nvSpPr>
      <xdr:spPr>
        <a:xfrm>
          <a:off x="21272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166878</xdr:rowOff>
    </xdr:from>
    <xdr:to>
      <xdr:col>116</xdr:col>
      <xdr:colOff>63500</xdr:colOff>
      <xdr:row>61</xdr:row>
      <xdr:rowOff>9144</xdr:rowOff>
    </xdr:to>
    <xdr:cxnSp macro="">
      <xdr:nvCxnSpPr>
        <xdr:cNvPr id="697" name="直線コネクタ 696">
          <a:extLst>
            <a:ext uri="{FF2B5EF4-FFF2-40B4-BE49-F238E27FC236}">
              <a16:creationId xmlns:a16="http://schemas.microsoft.com/office/drawing/2014/main" id="{0A22F441-02EC-4DB4-82A7-5AB077424AF4}"/>
            </a:ext>
          </a:extLst>
        </xdr:cNvPr>
        <xdr:cNvCxnSpPr/>
      </xdr:nvCxnSpPr>
      <xdr:spPr>
        <a:xfrm flipV="1">
          <a:off x="21323300" y="104538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116078</xdr:rowOff>
    </xdr:from>
    <xdr:to>
      <xdr:col>107</xdr:col>
      <xdr:colOff>101600</xdr:colOff>
      <xdr:row>61</xdr:row>
      <xdr:rowOff>46228</xdr:rowOff>
    </xdr:to>
    <xdr:sp macro="" textlink="">
      <xdr:nvSpPr>
        <xdr:cNvPr id="698" name="楕円 697">
          <a:extLst>
            <a:ext uri="{FF2B5EF4-FFF2-40B4-BE49-F238E27FC236}">
              <a16:creationId xmlns:a16="http://schemas.microsoft.com/office/drawing/2014/main" id="{B1A3D005-6A3D-433E-9BCF-A408128A781D}"/>
            </a:ext>
          </a:extLst>
        </xdr:cNvPr>
        <xdr:cNvSpPr/>
      </xdr:nvSpPr>
      <xdr:spPr>
        <a:xfrm>
          <a:off x="20383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166878</xdr:rowOff>
    </xdr:from>
    <xdr:to>
      <xdr:col>111</xdr:col>
      <xdr:colOff>177800</xdr:colOff>
      <xdr:row>61</xdr:row>
      <xdr:rowOff>9144</xdr:rowOff>
    </xdr:to>
    <xdr:cxnSp macro="">
      <xdr:nvCxnSpPr>
        <xdr:cNvPr id="699" name="直線コネクタ 698">
          <a:extLst>
            <a:ext uri="{FF2B5EF4-FFF2-40B4-BE49-F238E27FC236}">
              <a16:creationId xmlns:a16="http://schemas.microsoft.com/office/drawing/2014/main" id="{FBB94FE5-447F-4515-B412-989E98F351D2}"/>
            </a:ext>
          </a:extLst>
        </xdr:cNvPr>
        <xdr:cNvCxnSpPr/>
      </xdr:nvCxnSpPr>
      <xdr:spPr>
        <a:xfrm>
          <a:off x="20434300" y="104538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700" name="楕円 699">
          <a:extLst>
            <a:ext uri="{FF2B5EF4-FFF2-40B4-BE49-F238E27FC236}">
              <a16:creationId xmlns:a16="http://schemas.microsoft.com/office/drawing/2014/main" id="{5AAF9359-895B-4007-9028-39981A6C9E1A}"/>
            </a:ext>
          </a:extLst>
        </xdr:cNvPr>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166878</xdr:rowOff>
    </xdr:from>
    <xdr:to>
      <xdr:col>107</xdr:col>
      <xdr:colOff>50800</xdr:colOff>
      <xdr:row>61</xdr:row>
      <xdr:rowOff>45720</xdr:rowOff>
    </xdr:to>
    <xdr:cxnSp macro="">
      <xdr:nvCxnSpPr>
        <xdr:cNvPr id="701" name="直線コネクタ 700">
          <a:extLst>
            <a:ext uri="{FF2B5EF4-FFF2-40B4-BE49-F238E27FC236}">
              <a16:creationId xmlns:a16="http://schemas.microsoft.com/office/drawing/2014/main" id="{64677978-71E1-404C-BA48-14B31C3132A2}"/>
            </a:ext>
          </a:extLst>
        </xdr:cNvPr>
        <xdr:cNvCxnSpPr/>
      </xdr:nvCxnSpPr>
      <xdr:spPr>
        <a:xfrm flipV="1">
          <a:off x="19545300" y="104538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136652</xdr:rowOff>
    </xdr:from>
    <xdr:to>
      <xdr:col>98</xdr:col>
      <xdr:colOff>38100</xdr:colOff>
      <xdr:row>61</xdr:row>
      <xdr:rowOff>66802</xdr:rowOff>
    </xdr:to>
    <xdr:sp macro="" textlink="">
      <xdr:nvSpPr>
        <xdr:cNvPr id="702" name="楕円 701">
          <a:extLst>
            <a:ext uri="{FF2B5EF4-FFF2-40B4-BE49-F238E27FC236}">
              <a16:creationId xmlns:a16="http://schemas.microsoft.com/office/drawing/2014/main" id="{D3E43CD0-B062-410A-970A-5FD3DD49C32F}"/>
            </a:ext>
          </a:extLst>
        </xdr:cNvPr>
        <xdr:cNvSpPr/>
      </xdr:nvSpPr>
      <xdr:spPr>
        <a:xfrm>
          <a:off x="18605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45720</xdr:rowOff>
    </xdr:to>
    <xdr:cxnSp macro="">
      <xdr:nvCxnSpPr>
        <xdr:cNvPr id="703" name="直線コネクタ 702">
          <a:extLst>
            <a:ext uri="{FF2B5EF4-FFF2-40B4-BE49-F238E27FC236}">
              <a16:creationId xmlns:a16="http://schemas.microsoft.com/office/drawing/2014/main" id="{6C0B73A3-AC00-46BC-97AF-DD170022704F}"/>
            </a:ext>
          </a:extLst>
        </xdr:cNvPr>
        <xdr:cNvCxnSpPr/>
      </xdr:nvCxnSpPr>
      <xdr:spPr>
        <a:xfrm>
          <a:off x="18656300" y="104744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779</xdr:rowOff>
    </xdr:from>
    <xdr:ext cx="469744" cy="259045"/>
    <xdr:sp macro="" textlink="">
      <xdr:nvSpPr>
        <xdr:cNvPr id="704" name="n_1aveValue【学校施設】&#10;一人当たり面積">
          <a:extLst>
            <a:ext uri="{FF2B5EF4-FFF2-40B4-BE49-F238E27FC236}">
              <a16:creationId xmlns:a16="http://schemas.microsoft.com/office/drawing/2014/main" id="{69B6102C-19EC-4D16-B6A5-112687823C54}"/>
            </a:ext>
          </a:extLst>
        </xdr:cNvPr>
        <xdr:cNvSpPr txBox="1"/>
      </xdr:nvSpPr>
      <xdr:spPr>
        <a:xfrm>
          <a:off x="210757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E43BE93D-0239-41A7-AE5E-D86005B20C96}"/>
            </a:ext>
          </a:extLst>
        </xdr:cNvPr>
        <xdr:cNvSpPr txBox="1"/>
      </xdr:nvSpPr>
      <xdr:spPr>
        <a:xfrm>
          <a:off x="20199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06" name="n_3aveValue【学校施設】&#10;一人当たり面積">
          <a:extLst>
            <a:ext uri="{FF2B5EF4-FFF2-40B4-BE49-F238E27FC236}">
              <a16:creationId xmlns:a16="http://schemas.microsoft.com/office/drawing/2014/main" id="{5BEBF937-BA9C-4122-847A-244686360D6D}"/>
            </a:ext>
          </a:extLst>
        </xdr:cNvPr>
        <xdr:cNvSpPr txBox="1"/>
      </xdr:nvSpPr>
      <xdr:spPr>
        <a:xfrm>
          <a:off x="19310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92219</xdr:rowOff>
    </xdr:from>
    <xdr:ext cx="469744" cy="259045"/>
    <xdr:sp macro="" textlink="">
      <xdr:nvSpPr>
        <xdr:cNvPr id="707" name="n_4aveValue【学校施設】&#10;一人当たり面積">
          <a:extLst>
            <a:ext uri="{FF2B5EF4-FFF2-40B4-BE49-F238E27FC236}">
              <a16:creationId xmlns:a16="http://schemas.microsoft.com/office/drawing/2014/main" id="{EBBE1E0D-47FA-4067-885C-FF45559746DF}"/>
            </a:ext>
          </a:extLst>
        </xdr:cNvPr>
        <xdr:cNvSpPr txBox="1"/>
      </xdr:nvSpPr>
      <xdr:spPr>
        <a:xfrm>
          <a:off x="184214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76471</xdr:rowOff>
    </xdr:from>
    <xdr:ext cx="469744" cy="259045"/>
    <xdr:sp macro="" textlink="">
      <xdr:nvSpPr>
        <xdr:cNvPr id="708" name="n_1mainValue【学校施設】&#10;一人当たり面積">
          <a:extLst>
            <a:ext uri="{FF2B5EF4-FFF2-40B4-BE49-F238E27FC236}">
              <a16:creationId xmlns:a16="http://schemas.microsoft.com/office/drawing/2014/main" id="{46677464-1200-4CA3-AFDD-4ABB7D1C73B1}"/>
            </a:ext>
          </a:extLst>
        </xdr:cNvPr>
        <xdr:cNvSpPr txBox="1"/>
      </xdr:nvSpPr>
      <xdr:spPr>
        <a:xfrm>
          <a:off x="21075727" y="101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62755</xdr:rowOff>
    </xdr:from>
    <xdr:ext cx="469744" cy="259045"/>
    <xdr:sp macro="" textlink="">
      <xdr:nvSpPr>
        <xdr:cNvPr id="709" name="n_2mainValue【学校施設】&#10;一人当たり面積">
          <a:extLst>
            <a:ext uri="{FF2B5EF4-FFF2-40B4-BE49-F238E27FC236}">
              <a16:creationId xmlns:a16="http://schemas.microsoft.com/office/drawing/2014/main" id="{E6FF661D-B3D5-4D1F-AEBA-E9AE4BF6C9E1}"/>
            </a:ext>
          </a:extLst>
        </xdr:cNvPr>
        <xdr:cNvSpPr txBox="1"/>
      </xdr:nvSpPr>
      <xdr:spPr>
        <a:xfrm>
          <a:off x="20199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87647</xdr:rowOff>
    </xdr:from>
    <xdr:ext cx="469744" cy="259045"/>
    <xdr:sp macro="" textlink="">
      <xdr:nvSpPr>
        <xdr:cNvPr id="710" name="n_3mainValue【学校施設】&#10;一人当たり面積">
          <a:extLst>
            <a:ext uri="{FF2B5EF4-FFF2-40B4-BE49-F238E27FC236}">
              <a16:creationId xmlns:a16="http://schemas.microsoft.com/office/drawing/2014/main" id="{CF43AA3F-8346-45E4-89F4-DFBC992E02BE}"/>
            </a:ext>
          </a:extLst>
        </xdr:cNvPr>
        <xdr:cNvSpPr txBox="1"/>
      </xdr:nvSpPr>
      <xdr:spPr>
        <a:xfrm>
          <a:off x="193104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83329</xdr:rowOff>
    </xdr:from>
    <xdr:ext cx="469744" cy="259045"/>
    <xdr:sp macro="" textlink="">
      <xdr:nvSpPr>
        <xdr:cNvPr id="711" name="n_4mainValue【学校施設】&#10;一人当たり面積">
          <a:extLst>
            <a:ext uri="{FF2B5EF4-FFF2-40B4-BE49-F238E27FC236}">
              <a16:creationId xmlns:a16="http://schemas.microsoft.com/office/drawing/2014/main" id="{C6698087-D4A3-405F-9FF4-796DC02CF61A}"/>
            </a:ext>
          </a:extLst>
        </xdr:cNvPr>
        <xdr:cNvSpPr txBox="1"/>
      </xdr:nvSpPr>
      <xdr:spPr>
        <a:xfrm>
          <a:off x="18421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E504F371-0A64-4328-9BCF-0D85D12994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B63BFB1C-2FD6-485E-8165-9366E66A1C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4BAFDCD1-31B4-4848-B1D3-031038FFA0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8B0EEAA7-E3E0-40B3-8ECC-FC34858E8D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3E3C3F26-4E96-44DA-9349-D9C9AE091B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E2AD7A1C-7864-43BA-82E6-FF0A842B3A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D5329D0B-958E-4536-BEB8-5B31E552A4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ACFEF094-C6C3-4F13-973D-8AF2E1A7BE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349B1A8B-A5ED-43FD-AFF3-86554DED40C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34B31CB5-BD8F-428B-814C-BD8B2E669D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63C806F2-B016-4025-88B6-05766B752C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C05F7A78-1231-40C0-BE2C-DA39B3DCE90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196648AE-C698-44B1-BFF7-979BD0A161A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6DE28F39-F35D-4DD3-9200-D01173CDBC5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8114998E-BEF9-4358-824D-A1A3F91B8B5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F1359804-8234-4C6E-A6CD-DC471512E51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7B90ED56-0741-48BD-843D-069E9DD5FAE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3062A18F-CBCA-418B-B788-52CDB4688DB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6FD4BDDE-7495-4010-967B-18457B38848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190EB53B-787D-49D7-AFEE-3CC77A22DC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8685FD0E-C1C2-4AD9-BB04-6C9304CD7EC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4447D429-3AF2-4BC2-A382-887F533F50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72854311-227A-4F56-8B4D-BF2B8DBE52FD}"/>
            </a:ext>
          </a:extLst>
        </xdr:cNvPr>
        <xdr:cNvCxnSpPr/>
      </xdr:nvCxnSpPr>
      <xdr:spPr>
        <a:xfrm flipV="1">
          <a:off x="16318864" y="1341805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05303650-EDC1-4151-B6F0-D53B03C3B655}"/>
            </a:ext>
          </a:extLst>
        </xdr:cNvPr>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FF5A3FAB-BBC8-44A1-9334-728D24383B28}"/>
            </a:ext>
          </a:extLst>
        </xdr:cNvPr>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6A4B7221-FBB0-49BD-92B6-6CFE5806E504}"/>
            </a:ext>
          </a:extLst>
        </xdr:cNvPr>
        <xdr:cNvSpPr txBox="1"/>
      </xdr:nvSpPr>
      <xdr:spPr>
        <a:xfrm>
          <a:off x="16357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BDFC0E56-D3C3-4855-A3F1-91ADD6D4378F}"/>
            </a:ext>
          </a:extLst>
        </xdr:cNvPr>
        <xdr:cNvCxnSpPr/>
      </xdr:nvCxnSpPr>
      <xdr:spPr>
        <a:xfrm>
          <a:off x="16230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75A3ACB0-77CC-454B-8C45-FBA3070EADCC}"/>
            </a:ext>
          </a:extLst>
        </xdr:cNvPr>
        <xdr:cNvSpPr txBox="1"/>
      </xdr:nvSpPr>
      <xdr:spPr>
        <a:xfrm>
          <a:off x="16357600" y="1384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0DE22AF7-9FD8-4D80-9F51-D626302FC322}"/>
            </a:ext>
          </a:extLst>
        </xdr:cNvPr>
        <xdr:cNvSpPr/>
      </xdr:nvSpPr>
      <xdr:spPr>
        <a:xfrm>
          <a:off x="16268700" y="1386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3DFDCDE6-4181-4CD8-82F9-8FB1CC1FA3BD}"/>
            </a:ext>
          </a:extLst>
        </xdr:cNvPr>
        <xdr:cNvSpPr/>
      </xdr:nvSpPr>
      <xdr:spPr>
        <a:xfrm>
          <a:off x="15430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364B523E-D61E-4188-B93F-C0963CB3088F}"/>
            </a:ext>
          </a:extLst>
        </xdr:cNvPr>
        <xdr:cNvSpPr/>
      </xdr:nvSpPr>
      <xdr:spPr>
        <a:xfrm>
          <a:off x="14541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133FDC52-6CB0-47BB-8800-153772ADC44B}"/>
            </a:ext>
          </a:extLst>
        </xdr:cNvPr>
        <xdr:cNvSpPr/>
      </xdr:nvSpPr>
      <xdr:spPr>
        <a:xfrm>
          <a:off x="1365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34B7A63A-9B3C-4E01-83DF-56965D31E51C}"/>
            </a:ext>
          </a:extLst>
        </xdr:cNvPr>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FA5CF1EB-3CD8-42AA-9669-158F2FC51C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D2525EF0-8A95-4BB1-80B2-6847E1181A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94E88F5-B342-40F5-9D53-C19850A4A97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1D5034F-747C-41E9-9B96-979165E095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FD64E22-A7D4-4714-9796-A0BF5090F9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119887</xdr:rowOff>
    </xdr:from>
    <xdr:to>
      <xdr:col>85</xdr:col>
      <xdr:colOff>177800</xdr:colOff>
      <xdr:row>81</xdr:row>
      <xdr:rowOff>50037</xdr:rowOff>
    </xdr:to>
    <xdr:sp macro="" textlink="">
      <xdr:nvSpPr>
        <xdr:cNvPr id="750" name="楕円 749">
          <a:extLst>
            <a:ext uri="{FF2B5EF4-FFF2-40B4-BE49-F238E27FC236}">
              <a16:creationId xmlns:a16="http://schemas.microsoft.com/office/drawing/2014/main" id="{225B4D18-36EC-45D0-B919-2FEED7A5CAAF}"/>
            </a:ext>
          </a:extLst>
        </xdr:cNvPr>
        <xdr:cNvSpPr/>
      </xdr:nvSpPr>
      <xdr:spPr>
        <a:xfrm>
          <a:off x="16268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142764</xdr:rowOff>
    </xdr:from>
    <xdr:ext cx="405111" cy="259045"/>
    <xdr:sp macro="" textlink="">
      <xdr:nvSpPr>
        <xdr:cNvPr id="751" name="【児童館】&#10;有形固定資産減価償却率該当値テキスト">
          <a:extLst>
            <a:ext uri="{FF2B5EF4-FFF2-40B4-BE49-F238E27FC236}">
              <a16:creationId xmlns:a16="http://schemas.microsoft.com/office/drawing/2014/main" id="{22D03BA7-A160-47AD-97D9-AC980CBB6C75}"/>
            </a:ext>
          </a:extLst>
        </xdr:cNvPr>
        <xdr:cNvSpPr txBox="1"/>
      </xdr:nvSpPr>
      <xdr:spPr>
        <a:xfrm>
          <a:off x="16357600" y="136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119887</xdr:rowOff>
    </xdr:from>
    <xdr:to>
      <xdr:col>81</xdr:col>
      <xdr:colOff>101600</xdr:colOff>
      <xdr:row>81</xdr:row>
      <xdr:rowOff>50037</xdr:rowOff>
    </xdr:to>
    <xdr:sp macro="" textlink="">
      <xdr:nvSpPr>
        <xdr:cNvPr id="752" name="楕円 751">
          <a:extLst>
            <a:ext uri="{FF2B5EF4-FFF2-40B4-BE49-F238E27FC236}">
              <a16:creationId xmlns:a16="http://schemas.microsoft.com/office/drawing/2014/main" id="{3E90D22F-B914-46BC-9778-106FB2F4F13E}"/>
            </a:ext>
          </a:extLst>
        </xdr:cNvPr>
        <xdr:cNvSpPr/>
      </xdr:nvSpPr>
      <xdr:spPr>
        <a:xfrm>
          <a:off x="15430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170687</xdr:rowOff>
    </xdr:from>
    <xdr:to>
      <xdr:col>85</xdr:col>
      <xdr:colOff>127000</xdr:colOff>
      <xdr:row>80</xdr:row>
      <xdr:rowOff>170687</xdr:rowOff>
    </xdr:to>
    <xdr:cxnSp macro="">
      <xdr:nvCxnSpPr>
        <xdr:cNvPr id="753" name="直線コネクタ 752">
          <a:extLst>
            <a:ext uri="{FF2B5EF4-FFF2-40B4-BE49-F238E27FC236}">
              <a16:creationId xmlns:a16="http://schemas.microsoft.com/office/drawing/2014/main" id="{6CD6B8F3-41FB-46F5-9135-09E23E7294B6}"/>
            </a:ext>
          </a:extLst>
        </xdr:cNvPr>
        <xdr:cNvCxnSpPr/>
      </xdr:nvCxnSpPr>
      <xdr:spPr>
        <a:xfrm>
          <a:off x="15481300" y="138866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74168</xdr:rowOff>
    </xdr:from>
    <xdr:to>
      <xdr:col>76</xdr:col>
      <xdr:colOff>165100</xdr:colOff>
      <xdr:row>81</xdr:row>
      <xdr:rowOff>4318</xdr:rowOff>
    </xdr:to>
    <xdr:sp macro="" textlink="">
      <xdr:nvSpPr>
        <xdr:cNvPr id="754" name="楕円 753">
          <a:extLst>
            <a:ext uri="{FF2B5EF4-FFF2-40B4-BE49-F238E27FC236}">
              <a16:creationId xmlns:a16="http://schemas.microsoft.com/office/drawing/2014/main" id="{F3096F3D-6085-458E-AB11-8E2603E39831}"/>
            </a:ext>
          </a:extLst>
        </xdr:cNvPr>
        <xdr:cNvSpPr/>
      </xdr:nvSpPr>
      <xdr:spPr>
        <a:xfrm>
          <a:off x="14541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124968</xdr:rowOff>
    </xdr:from>
    <xdr:to>
      <xdr:col>81</xdr:col>
      <xdr:colOff>50800</xdr:colOff>
      <xdr:row>80</xdr:row>
      <xdr:rowOff>170687</xdr:rowOff>
    </xdr:to>
    <xdr:cxnSp macro="">
      <xdr:nvCxnSpPr>
        <xdr:cNvPr id="755" name="直線コネクタ 754">
          <a:extLst>
            <a:ext uri="{FF2B5EF4-FFF2-40B4-BE49-F238E27FC236}">
              <a16:creationId xmlns:a16="http://schemas.microsoft.com/office/drawing/2014/main" id="{FE0B5013-6FFC-4667-90B6-E532209E6C03}"/>
            </a:ext>
          </a:extLst>
        </xdr:cNvPr>
        <xdr:cNvCxnSpPr/>
      </xdr:nvCxnSpPr>
      <xdr:spPr>
        <a:xfrm>
          <a:off x="14592300" y="138409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46737</xdr:rowOff>
    </xdr:from>
    <xdr:to>
      <xdr:col>72</xdr:col>
      <xdr:colOff>38100</xdr:colOff>
      <xdr:row>80</xdr:row>
      <xdr:rowOff>148337</xdr:rowOff>
    </xdr:to>
    <xdr:sp macro="" textlink="">
      <xdr:nvSpPr>
        <xdr:cNvPr id="756" name="楕円 755">
          <a:extLst>
            <a:ext uri="{FF2B5EF4-FFF2-40B4-BE49-F238E27FC236}">
              <a16:creationId xmlns:a16="http://schemas.microsoft.com/office/drawing/2014/main" id="{C07D6F99-619A-4005-BD6C-1F268C35A7AF}"/>
            </a:ext>
          </a:extLst>
        </xdr:cNvPr>
        <xdr:cNvSpPr/>
      </xdr:nvSpPr>
      <xdr:spPr>
        <a:xfrm>
          <a:off x="13652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97537</xdr:rowOff>
    </xdr:from>
    <xdr:to>
      <xdr:col>76</xdr:col>
      <xdr:colOff>114300</xdr:colOff>
      <xdr:row>80</xdr:row>
      <xdr:rowOff>124968</xdr:rowOff>
    </xdr:to>
    <xdr:cxnSp macro="">
      <xdr:nvCxnSpPr>
        <xdr:cNvPr id="757" name="直線コネクタ 756">
          <a:extLst>
            <a:ext uri="{FF2B5EF4-FFF2-40B4-BE49-F238E27FC236}">
              <a16:creationId xmlns:a16="http://schemas.microsoft.com/office/drawing/2014/main" id="{0466CC72-EAEF-4956-B82A-D2DC43DF78FF}"/>
            </a:ext>
          </a:extLst>
        </xdr:cNvPr>
        <xdr:cNvCxnSpPr/>
      </xdr:nvCxnSpPr>
      <xdr:spPr>
        <a:xfrm>
          <a:off x="13703300" y="13813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xdr:rowOff>
    </xdr:from>
    <xdr:to>
      <xdr:col>67</xdr:col>
      <xdr:colOff>101600</xdr:colOff>
      <xdr:row>80</xdr:row>
      <xdr:rowOff>114046</xdr:rowOff>
    </xdr:to>
    <xdr:sp macro="" textlink="">
      <xdr:nvSpPr>
        <xdr:cNvPr id="758" name="楕円 757">
          <a:extLst>
            <a:ext uri="{FF2B5EF4-FFF2-40B4-BE49-F238E27FC236}">
              <a16:creationId xmlns:a16="http://schemas.microsoft.com/office/drawing/2014/main" id="{2E726D9A-691F-4559-A1BC-0C3517B0ECB2}"/>
            </a:ext>
          </a:extLst>
        </xdr:cNvPr>
        <xdr:cNvSpPr/>
      </xdr:nvSpPr>
      <xdr:spPr>
        <a:xfrm>
          <a:off x="12763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63246</xdr:rowOff>
    </xdr:from>
    <xdr:to>
      <xdr:col>71</xdr:col>
      <xdr:colOff>177800</xdr:colOff>
      <xdr:row>80</xdr:row>
      <xdr:rowOff>97537</xdr:rowOff>
    </xdr:to>
    <xdr:cxnSp macro="">
      <xdr:nvCxnSpPr>
        <xdr:cNvPr id="759" name="直線コネクタ 758">
          <a:extLst>
            <a:ext uri="{FF2B5EF4-FFF2-40B4-BE49-F238E27FC236}">
              <a16:creationId xmlns:a16="http://schemas.microsoft.com/office/drawing/2014/main" id="{74043682-9379-434D-A79E-E26E08B5D82F}"/>
            </a:ext>
          </a:extLst>
        </xdr:cNvPr>
        <xdr:cNvCxnSpPr/>
      </xdr:nvCxnSpPr>
      <xdr:spPr>
        <a:xfrm>
          <a:off x="12814300" y="137792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98314</xdr:rowOff>
    </xdr:from>
    <xdr:ext cx="405111" cy="259045"/>
    <xdr:sp macro="" textlink="">
      <xdr:nvSpPr>
        <xdr:cNvPr id="760" name="n_1aveValue【児童館】&#10;有形固定資産減価償却率">
          <a:extLst>
            <a:ext uri="{FF2B5EF4-FFF2-40B4-BE49-F238E27FC236}">
              <a16:creationId xmlns:a16="http://schemas.microsoft.com/office/drawing/2014/main" id="{247CE9FB-ADD1-4290-ACB6-DD592099FD91}"/>
            </a:ext>
          </a:extLst>
        </xdr:cNvPr>
        <xdr:cNvSpPr txBox="1"/>
      </xdr:nvSpPr>
      <xdr:spPr>
        <a:xfrm>
          <a:off x="152660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66312</xdr:rowOff>
    </xdr:from>
    <xdr:ext cx="405111" cy="259045"/>
    <xdr:sp macro="" textlink="">
      <xdr:nvSpPr>
        <xdr:cNvPr id="761" name="n_2aveValue【児童館】&#10;有形固定資産減価償却率">
          <a:extLst>
            <a:ext uri="{FF2B5EF4-FFF2-40B4-BE49-F238E27FC236}">
              <a16:creationId xmlns:a16="http://schemas.microsoft.com/office/drawing/2014/main" id="{D4993D5A-5982-4392-B1E1-078FAC1BB4C2}"/>
            </a:ext>
          </a:extLst>
        </xdr:cNvPr>
        <xdr:cNvSpPr txBox="1"/>
      </xdr:nvSpPr>
      <xdr:spPr>
        <a:xfrm>
          <a:off x="143897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57166</xdr:rowOff>
    </xdr:from>
    <xdr:ext cx="405111" cy="259045"/>
    <xdr:sp macro="" textlink="">
      <xdr:nvSpPr>
        <xdr:cNvPr id="762" name="n_3aveValue【児童館】&#10;有形固定資産減価償却率">
          <a:extLst>
            <a:ext uri="{FF2B5EF4-FFF2-40B4-BE49-F238E27FC236}">
              <a16:creationId xmlns:a16="http://schemas.microsoft.com/office/drawing/2014/main" id="{E3B6B0B8-4C40-49F5-8C62-3CBED522FB27}"/>
            </a:ext>
          </a:extLst>
        </xdr:cNvPr>
        <xdr:cNvSpPr txBox="1"/>
      </xdr:nvSpPr>
      <xdr:spPr>
        <a:xfrm>
          <a:off x="13500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763" name="n_4aveValue【児童館】&#10;有形固定資産減価償却率">
          <a:extLst>
            <a:ext uri="{FF2B5EF4-FFF2-40B4-BE49-F238E27FC236}">
              <a16:creationId xmlns:a16="http://schemas.microsoft.com/office/drawing/2014/main" id="{892840D6-0D61-410E-82AA-7DE95AEB0BCD}"/>
            </a:ext>
          </a:extLst>
        </xdr:cNvPr>
        <xdr:cNvSpPr txBox="1"/>
      </xdr:nvSpPr>
      <xdr:spPr>
        <a:xfrm>
          <a:off x="12611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66564</xdr:rowOff>
    </xdr:from>
    <xdr:ext cx="405111" cy="259045"/>
    <xdr:sp macro="" textlink="">
      <xdr:nvSpPr>
        <xdr:cNvPr id="764" name="n_1mainValue【児童館】&#10;有形固定資産減価償却率">
          <a:extLst>
            <a:ext uri="{FF2B5EF4-FFF2-40B4-BE49-F238E27FC236}">
              <a16:creationId xmlns:a16="http://schemas.microsoft.com/office/drawing/2014/main" id="{73587163-B55C-47C0-B6C0-D0A4CE00097C}"/>
            </a:ext>
          </a:extLst>
        </xdr:cNvPr>
        <xdr:cNvSpPr txBox="1"/>
      </xdr:nvSpPr>
      <xdr:spPr>
        <a:xfrm>
          <a:off x="152660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20845</xdr:rowOff>
    </xdr:from>
    <xdr:ext cx="405111" cy="259045"/>
    <xdr:sp macro="" textlink="">
      <xdr:nvSpPr>
        <xdr:cNvPr id="765" name="n_2mainValue【児童館】&#10;有形固定資産減価償却率">
          <a:extLst>
            <a:ext uri="{FF2B5EF4-FFF2-40B4-BE49-F238E27FC236}">
              <a16:creationId xmlns:a16="http://schemas.microsoft.com/office/drawing/2014/main" id="{F79EFD85-EC54-48BF-8472-8EC4B788E352}"/>
            </a:ext>
          </a:extLst>
        </xdr:cNvPr>
        <xdr:cNvSpPr txBox="1"/>
      </xdr:nvSpPr>
      <xdr:spPr>
        <a:xfrm>
          <a:off x="14389744"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164864</xdr:rowOff>
    </xdr:from>
    <xdr:ext cx="405111" cy="259045"/>
    <xdr:sp macro="" textlink="">
      <xdr:nvSpPr>
        <xdr:cNvPr id="766" name="n_3mainValue【児童館】&#10;有形固定資産減価償却率">
          <a:extLst>
            <a:ext uri="{FF2B5EF4-FFF2-40B4-BE49-F238E27FC236}">
              <a16:creationId xmlns:a16="http://schemas.microsoft.com/office/drawing/2014/main" id="{7698BE57-5F53-4C0C-B632-D7E93C17777D}"/>
            </a:ext>
          </a:extLst>
        </xdr:cNvPr>
        <xdr:cNvSpPr txBox="1"/>
      </xdr:nvSpPr>
      <xdr:spPr>
        <a:xfrm>
          <a:off x="13500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130573</xdr:rowOff>
    </xdr:from>
    <xdr:ext cx="405111" cy="259045"/>
    <xdr:sp macro="" textlink="">
      <xdr:nvSpPr>
        <xdr:cNvPr id="767" name="n_4mainValue【児童館】&#10;有形固定資産減価償却率">
          <a:extLst>
            <a:ext uri="{FF2B5EF4-FFF2-40B4-BE49-F238E27FC236}">
              <a16:creationId xmlns:a16="http://schemas.microsoft.com/office/drawing/2014/main" id="{B2F684E0-D43F-4F03-8DF1-6161C0812B23}"/>
            </a:ext>
          </a:extLst>
        </xdr:cNvPr>
        <xdr:cNvSpPr txBox="1"/>
      </xdr:nvSpPr>
      <xdr:spPr>
        <a:xfrm>
          <a:off x="12611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83E316EA-4B5D-4656-A538-2C424AA5F7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3704C9BC-1D36-4385-9221-66873FD406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22BE3B7-C887-40D0-B3F3-4614C1BF93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61F19A1B-C191-48EA-8C3C-F4F1DC0683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EFCEF6E0-B5FD-4449-80A8-A27F077455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E6BB53EF-BEFA-4592-8B44-D6B75CFECE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CFF4AD31-2F55-4D9B-A005-8ADA12DF61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2C8F9AFE-DEF6-480A-BDB8-D3171D713E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ECBC7321-1836-4292-A2A7-532C6A343D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61C1C7F9-F871-4B3D-A0DD-76DDD01D841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3446C960-8627-4A17-B990-4E9EFC16FC6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0969680F-AAFC-482B-933F-294B94A27CA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103A5712-D6BF-4943-B70A-E75272394A2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A5B18416-6B6D-4178-AF9D-A0DAA265FB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E187D069-1740-43F4-959B-1C39D8B85A5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F021E7A0-19B7-4E7D-9E66-AF30CC73763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2D48A438-A161-404F-8186-3848FB48AAE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3B85AD7A-0340-4069-9F13-919E47D22E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51CF4BC7-B8D1-4AB8-8D53-A717AD91C6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619948D1-6B8C-41FD-A66A-ED02BF8BA8C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7C1F421B-5F97-4F5A-B6E4-827B2269FD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3DCA8B3B-CD66-4914-A334-8F2226AC67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C30CFF4E-7858-461A-9BD7-21F33A9F0A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595E3048-67EA-4529-A8A5-5BD2FA2AFF57}"/>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D2E0B2F3-BE59-4256-B767-787FC8377D7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C3BFE353-72F9-4BFE-BC81-088FC255C34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C432D9D0-2E79-4DB4-BE9D-CC6DD1773EBB}"/>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DBFCAA20-4ADB-4B8A-BDB5-977EC14E7474}"/>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96" name="【児童館】&#10;一人当たり面積平均値テキスト">
          <a:extLst>
            <a:ext uri="{FF2B5EF4-FFF2-40B4-BE49-F238E27FC236}">
              <a16:creationId xmlns:a16="http://schemas.microsoft.com/office/drawing/2014/main" id="{ED5C1AF4-9DAC-47A1-B3DD-5138E6A1EF5B}"/>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1F3D7C48-28EC-4CB3-88A8-A264FF756A87}"/>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67BFC777-1CE6-475F-A078-67CC88B32C24}"/>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1EBE7E50-F769-4795-98CD-EAFFAD994047}"/>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B2485EB0-3C21-4C08-9DF2-C96E793CC9F1}"/>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FC1AC399-ACD4-495F-8DC0-7ED037364B2C}"/>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CBF34EE8-03A9-4F42-BC43-E3C8F7C1D6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CC32282C-5F46-47DE-94F4-3B8C28BD8E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DC3CCA6-DBD6-4664-AEE1-065668D3EC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E2567BD5-5616-4C1A-9D94-751748C529E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58DC89D8-DF9F-4842-9999-126E0308E1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25400</xdr:rowOff>
    </xdr:from>
    <xdr:to>
      <xdr:col>116</xdr:col>
      <xdr:colOff>114300</xdr:colOff>
      <xdr:row>78</xdr:row>
      <xdr:rowOff>127000</xdr:rowOff>
    </xdr:to>
    <xdr:sp macro="" textlink="">
      <xdr:nvSpPr>
        <xdr:cNvPr id="807" name="楕円 806">
          <a:extLst>
            <a:ext uri="{FF2B5EF4-FFF2-40B4-BE49-F238E27FC236}">
              <a16:creationId xmlns:a16="http://schemas.microsoft.com/office/drawing/2014/main" id="{0CA2A3DB-50C1-4598-B83E-2E94DBE1912B}"/>
            </a:ext>
          </a:extLst>
        </xdr:cNvPr>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808" name="【児童館】&#10;一人当たり面積該当値テキスト">
          <a:extLst>
            <a:ext uri="{FF2B5EF4-FFF2-40B4-BE49-F238E27FC236}">
              <a16:creationId xmlns:a16="http://schemas.microsoft.com/office/drawing/2014/main" id="{EFDA4B06-AB7A-48CB-A917-BC1B9F58593B}"/>
            </a:ext>
          </a:extLst>
        </xdr:cNvPr>
        <xdr:cNvSpPr txBox="1"/>
      </xdr:nvSpPr>
      <xdr:spPr>
        <a:xfrm>
          <a:off x="22199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809" name="楕円 808">
          <a:extLst>
            <a:ext uri="{FF2B5EF4-FFF2-40B4-BE49-F238E27FC236}">
              <a16:creationId xmlns:a16="http://schemas.microsoft.com/office/drawing/2014/main" id="{0A2DA27F-30AB-48B2-9A84-F1C635CE1B68}"/>
            </a:ext>
          </a:extLst>
        </xdr:cNvPr>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76200</xdr:rowOff>
    </xdr:to>
    <xdr:cxnSp macro="">
      <xdr:nvCxnSpPr>
        <xdr:cNvPr id="810" name="直線コネクタ 809">
          <a:extLst>
            <a:ext uri="{FF2B5EF4-FFF2-40B4-BE49-F238E27FC236}">
              <a16:creationId xmlns:a16="http://schemas.microsoft.com/office/drawing/2014/main" id="{532CC2EB-424B-49F8-BD77-858AA0204C18}"/>
            </a:ext>
          </a:extLst>
        </xdr:cNvPr>
        <xdr:cNvCxnSpPr/>
      </xdr:nvCxnSpPr>
      <xdr:spPr>
        <a:xfrm>
          <a:off x="21323300" y="1344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811" name="楕円 810">
          <a:extLst>
            <a:ext uri="{FF2B5EF4-FFF2-40B4-BE49-F238E27FC236}">
              <a16:creationId xmlns:a16="http://schemas.microsoft.com/office/drawing/2014/main" id="{7E17C167-02DF-4B73-BEB3-4976AD870E12}"/>
            </a:ext>
          </a:extLst>
        </xdr:cNvPr>
        <xdr:cNvSpPr/>
      </xdr:nvSpPr>
      <xdr:spPr>
        <a:xfrm>
          <a:off x="2038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76200</xdr:rowOff>
    </xdr:from>
    <xdr:to>
      <xdr:col>111</xdr:col>
      <xdr:colOff>177800</xdr:colOff>
      <xdr:row>78</xdr:row>
      <xdr:rowOff>114300</xdr:rowOff>
    </xdr:to>
    <xdr:cxnSp macro="">
      <xdr:nvCxnSpPr>
        <xdr:cNvPr id="812" name="直線コネクタ 811">
          <a:extLst>
            <a:ext uri="{FF2B5EF4-FFF2-40B4-BE49-F238E27FC236}">
              <a16:creationId xmlns:a16="http://schemas.microsoft.com/office/drawing/2014/main" id="{215B8763-B1D6-4D94-A195-B73544906436}"/>
            </a:ext>
          </a:extLst>
        </xdr:cNvPr>
        <xdr:cNvCxnSpPr/>
      </xdr:nvCxnSpPr>
      <xdr:spPr>
        <a:xfrm flipV="1">
          <a:off x="20434300" y="1344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813" name="楕円 812">
          <a:extLst>
            <a:ext uri="{FF2B5EF4-FFF2-40B4-BE49-F238E27FC236}">
              <a16:creationId xmlns:a16="http://schemas.microsoft.com/office/drawing/2014/main" id="{2EDD7F50-96EB-4673-98C9-8A0410283D86}"/>
            </a:ext>
          </a:extLst>
        </xdr:cNvPr>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78</xdr:row>
      <xdr:rowOff>152400</xdr:rowOff>
    </xdr:to>
    <xdr:cxnSp macro="">
      <xdr:nvCxnSpPr>
        <xdr:cNvPr id="814" name="直線コネクタ 813">
          <a:extLst>
            <a:ext uri="{FF2B5EF4-FFF2-40B4-BE49-F238E27FC236}">
              <a16:creationId xmlns:a16="http://schemas.microsoft.com/office/drawing/2014/main" id="{AFC5D1A0-2A28-4596-93AB-AAD9219743F1}"/>
            </a:ext>
          </a:extLst>
        </xdr:cNvPr>
        <xdr:cNvCxnSpPr/>
      </xdr:nvCxnSpPr>
      <xdr:spPr>
        <a:xfrm flipV="1">
          <a:off x="195453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120650</xdr:rowOff>
    </xdr:from>
    <xdr:to>
      <xdr:col>98</xdr:col>
      <xdr:colOff>38100</xdr:colOff>
      <xdr:row>78</xdr:row>
      <xdr:rowOff>50800</xdr:rowOff>
    </xdr:to>
    <xdr:sp macro="" textlink="">
      <xdr:nvSpPr>
        <xdr:cNvPr id="815" name="楕円 814">
          <a:extLst>
            <a:ext uri="{FF2B5EF4-FFF2-40B4-BE49-F238E27FC236}">
              <a16:creationId xmlns:a16="http://schemas.microsoft.com/office/drawing/2014/main" id="{B5BF42B1-10ED-43DF-9EA3-09376A0DB4EF}"/>
            </a:ext>
          </a:extLst>
        </xdr:cNvPr>
        <xdr:cNvSpPr/>
      </xdr:nvSpPr>
      <xdr:spPr>
        <a:xfrm>
          <a:off x="18605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0</xdr:rowOff>
    </xdr:from>
    <xdr:to>
      <xdr:col>102</xdr:col>
      <xdr:colOff>114300</xdr:colOff>
      <xdr:row>78</xdr:row>
      <xdr:rowOff>152400</xdr:rowOff>
    </xdr:to>
    <xdr:cxnSp macro="">
      <xdr:nvCxnSpPr>
        <xdr:cNvPr id="816" name="直線コネクタ 815">
          <a:extLst>
            <a:ext uri="{FF2B5EF4-FFF2-40B4-BE49-F238E27FC236}">
              <a16:creationId xmlns:a16="http://schemas.microsoft.com/office/drawing/2014/main" id="{0EFE8EE2-4C09-4049-9EC1-78367E1D05A0}"/>
            </a:ext>
          </a:extLst>
        </xdr:cNvPr>
        <xdr:cNvCxnSpPr/>
      </xdr:nvCxnSpPr>
      <xdr:spPr>
        <a:xfrm>
          <a:off x="18656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817" name="n_1aveValue【児童館】&#10;一人当たり面積">
          <a:extLst>
            <a:ext uri="{FF2B5EF4-FFF2-40B4-BE49-F238E27FC236}">
              <a16:creationId xmlns:a16="http://schemas.microsoft.com/office/drawing/2014/main" id="{5DCBFCA1-8E4D-488C-984C-B608E49C3769}"/>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818" name="n_2aveValue【児童館】&#10;一人当たり面積">
          <a:extLst>
            <a:ext uri="{FF2B5EF4-FFF2-40B4-BE49-F238E27FC236}">
              <a16:creationId xmlns:a16="http://schemas.microsoft.com/office/drawing/2014/main" id="{E2DBF356-DBC6-43C0-B406-2F4EF5458773}"/>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19" name="n_3aveValue【児童館】&#10;一人当たり面積">
          <a:extLst>
            <a:ext uri="{FF2B5EF4-FFF2-40B4-BE49-F238E27FC236}">
              <a16:creationId xmlns:a16="http://schemas.microsoft.com/office/drawing/2014/main" id="{EACBEFDC-6969-46EA-8C1B-402C4BAD6F9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0" name="n_4aveValue【児童館】&#10;一人当たり面積">
          <a:extLst>
            <a:ext uri="{FF2B5EF4-FFF2-40B4-BE49-F238E27FC236}">
              <a16:creationId xmlns:a16="http://schemas.microsoft.com/office/drawing/2014/main" id="{86E2C218-0E85-4C50-84A0-0C4DD789B5C7}"/>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821" name="n_1mainValue【児童館】&#10;一人当たり面積">
          <a:extLst>
            <a:ext uri="{FF2B5EF4-FFF2-40B4-BE49-F238E27FC236}">
              <a16:creationId xmlns:a16="http://schemas.microsoft.com/office/drawing/2014/main" id="{7411DBD5-F8EC-4D8E-96A5-D96657EF79D1}"/>
            </a:ext>
          </a:extLst>
        </xdr:cNvPr>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822" name="n_2mainValue【児童館】&#10;一人当たり面積">
          <a:extLst>
            <a:ext uri="{FF2B5EF4-FFF2-40B4-BE49-F238E27FC236}">
              <a16:creationId xmlns:a16="http://schemas.microsoft.com/office/drawing/2014/main" id="{772FD262-69A1-4C27-8AF6-49D3DACD7453}"/>
            </a:ext>
          </a:extLst>
        </xdr:cNvPr>
        <xdr:cNvSpPr txBox="1"/>
      </xdr:nvSpPr>
      <xdr:spPr>
        <a:xfrm>
          <a:off x="20199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823" name="n_3mainValue【児童館】&#10;一人当たり面積">
          <a:extLst>
            <a:ext uri="{FF2B5EF4-FFF2-40B4-BE49-F238E27FC236}">
              <a16:creationId xmlns:a16="http://schemas.microsoft.com/office/drawing/2014/main" id="{CE4F8896-35B1-4C4E-8519-93E26C8EB0EF}"/>
            </a:ext>
          </a:extLst>
        </xdr:cNvPr>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67327</xdr:rowOff>
    </xdr:from>
    <xdr:ext cx="469744" cy="259045"/>
    <xdr:sp macro="" textlink="">
      <xdr:nvSpPr>
        <xdr:cNvPr id="824" name="n_4mainValue【児童館】&#10;一人当たり面積">
          <a:extLst>
            <a:ext uri="{FF2B5EF4-FFF2-40B4-BE49-F238E27FC236}">
              <a16:creationId xmlns:a16="http://schemas.microsoft.com/office/drawing/2014/main" id="{1A53211B-4CD5-4E49-9F8C-7250C4180A2C}"/>
            </a:ext>
          </a:extLst>
        </xdr:cNvPr>
        <xdr:cNvSpPr txBox="1"/>
      </xdr:nvSpPr>
      <xdr:spPr>
        <a:xfrm>
          <a:off x="18421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6905759D-9DA1-4C18-85EF-42E67DF5A0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BB966BB0-C116-4E3D-8E43-C0A46AC734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D78BE00B-E6EE-49DE-9CA5-5C2CDA5675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FF280B44-1D97-4720-B294-81DC21C57F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7E83ED3F-D0B8-4157-9EFE-A74DFF90B4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297B657C-97F2-4C27-9F3C-182DDBAFF0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EDDFCD92-AB7E-4933-BB38-899704A722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D17A5C16-7150-4BA1-A6EF-A186D4BFE3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9EF17947-C439-47FD-92FE-14726B86E6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95F2E160-C740-410B-B10D-86631AAB4F4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EF7177A1-93F9-47DD-B9A4-69D81BE213B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50E50A5D-9DD6-4986-9949-15EA13B47B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E58D53FF-FE5E-4804-9F9A-E3FB425AE4B1}"/>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AADC9AB6-CC82-4C78-B519-41D8D75C519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13E1C21D-985D-415B-9E53-63A8750E5B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F0CF038F-9280-47E1-B0D9-D8538C85804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83B0B1C1-D720-4375-BA89-6F6357E0BA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3D93FD1F-96C4-47E9-AE16-7F94180CEB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034E4EF5-4023-4A7A-B5FB-16442F5B19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1C3B3A12-FFD5-4AFE-8CEE-354DAF549F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9C0535B8-E68E-463B-9F39-212F48DA3BD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C3823DC8-B6D6-446A-A559-15CB5F0C179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DE34F5D0-272F-404D-BACE-9B1E1AABB886}"/>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A5F17F42-178A-4FC3-A6AC-D9AAD94293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5D4EDE9B-B8A6-4BE5-B989-256E4306549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D7B1F82-F685-4E77-8A46-E5655DBF46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F206CE10-59AB-42C6-BAF7-8DE59A7942D6}"/>
            </a:ext>
          </a:extLst>
        </xdr:cNvPr>
        <xdr:cNvCxnSpPr/>
      </xdr:nvCxnSpPr>
      <xdr:spPr>
        <a:xfrm flipV="1">
          <a:off x="16318864" y="17276718"/>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657AD212-C664-458F-A913-A3480CDA6563}"/>
            </a:ext>
          </a:extLst>
        </xdr:cNvPr>
        <xdr:cNvSpPr txBox="1"/>
      </xdr:nvSpPr>
      <xdr:spPr>
        <a:xfrm>
          <a:off x="16357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C60A9B73-72B0-4DE9-A690-6E9F78E3F9F8}"/>
            </a:ext>
          </a:extLst>
        </xdr:cNvPr>
        <xdr:cNvCxnSpPr/>
      </xdr:nvCxnSpPr>
      <xdr:spPr>
        <a:xfrm>
          <a:off x="16230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24EB5442-DF9A-4620-B14E-74522C941923}"/>
            </a:ext>
          </a:extLst>
        </xdr:cNvPr>
        <xdr:cNvSpPr txBox="1"/>
      </xdr:nvSpPr>
      <xdr:spPr>
        <a:xfrm>
          <a:off x="16357600" y="1705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C6C909BD-53B1-4F76-90CB-14DF1C78DEA8}"/>
            </a:ext>
          </a:extLst>
        </xdr:cNvPr>
        <xdr:cNvCxnSpPr/>
      </xdr:nvCxnSpPr>
      <xdr:spPr>
        <a:xfrm>
          <a:off x="16230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D81FF911-6B4D-410F-B117-59ED697511EB}"/>
            </a:ext>
          </a:extLst>
        </xdr:cNvPr>
        <xdr:cNvSpPr txBox="1"/>
      </xdr:nvSpPr>
      <xdr:spPr>
        <a:xfrm>
          <a:off x="16357600" y="1772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CA8116C4-9D1C-4BDC-A4E1-4262D91A50FE}"/>
            </a:ext>
          </a:extLst>
        </xdr:cNvPr>
        <xdr:cNvSpPr/>
      </xdr:nvSpPr>
      <xdr:spPr>
        <a:xfrm>
          <a:off x="16268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02F52421-9ADA-46F2-AD8A-BDEB0CEB585B}"/>
            </a:ext>
          </a:extLst>
        </xdr:cNvPr>
        <xdr:cNvSpPr/>
      </xdr:nvSpPr>
      <xdr:spPr>
        <a:xfrm>
          <a:off x="15430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2B545A9C-FFF6-4BDF-93EF-112948EFFA41}"/>
            </a:ext>
          </a:extLst>
        </xdr:cNvPr>
        <xdr:cNvSpPr/>
      </xdr:nvSpPr>
      <xdr:spPr>
        <a:xfrm>
          <a:off x="14541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6ED2B54E-C726-421D-94A7-B2F1CEF70626}"/>
            </a:ext>
          </a:extLst>
        </xdr:cNvPr>
        <xdr:cNvSpPr/>
      </xdr:nvSpPr>
      <xdr:spPr>
        <a:xfrm>
          <a:off x="13652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4F0D0322-BAAC-4FF2-94A2-84F28D62E2AD}"/>
            </a:ext>
          </a:extLst>
        </xdr:cNvPr>
        <xdr:cNvSpPr/>
      </xdr:nvSpPr>
      <xdr:spPr>
        <a:xfrm>
          <a:off x="12763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BF7B2635-CD7B-41A7-BFBE-5225415F7E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BBB77A4E-072A-4541-AAD3-1E48FCC847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3DE6114-27A3-44D1-B44F-A69B662948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1BBEF52-7743-47FD-BCFE-EB9B075C1B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0C2AF1B-B4A9-40AE-9FBD-76F34673AF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867" name="楕円 866">
          <a:extLst>
            <a:ext uri="{FF2B5EF4-FFF2-40B4-BE49-F238E27FC236}">
              <a16:creationId xmlns:a16="http://schemas.microsoft.com/office/drawing/2014/main" id="{77720907-F69D-4A75-AC60-BD75A645DBF1}"/>
            </a:ext>
          </a:extLst>
        </xdr:cNvPr>
        <xdr:cNvSpPr/>
      </xdr:nvSpPr>
      <xdr:spPr>
        <a:xfrm>
          <a:off x="16268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47914</xdr:rowOff>
    </xdr:from>
    <xdr:ext cx="405111" cy="259045"/>
    <xdr:sp macro="" textlink="">
      <xdr:nvSpPr>
        <xdr:cNvPr id="868" name="【公民館】&#10;有形固定資産減価償却率該当値テキスト">
          <a:extLst>
            <a:ext uri="{FF2B5EF4-FFF2-40B4-BE49-F238E27FC236}">
              <a16:creationId xmlns:a16="http://schemas.microsoft.com/office/drawing/2014/main" id="{866D0233-D175-4E45-9172-0ACD56F1066F}"/>
            </a:ext>
          </a:extLst>
        </xdr:cNvPr>
        <xdr:cNvSpPr txBox="1"/>
      </xdr:nvSpPr>
      <xdr:spPr>
        <a:xfrm>
          <a:off x="16357600"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869" name="楕円 868">
          <a:extLst>
            <a:ext uri="{FF2B5EF4-FFF2-40B4-BE49-F238E27FC236}">
              <a16:creationId xmlns:a16="http://schemas.microsoft.com/office/drawing/2014/main" id="{3364A3A8-CFA5-4802-8762-76763A5758D9}"/>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120287</xdr:rowOff>
    </xdr:to>
    <xdr:cxnSp macro="">
      <xdr:nvCxnSpPr>
        <xdr:cNvPr id="870" name="直線コネクタ 869">
          <a:extLst>
            <a:ext uri="{FF2B5EF4-FFF2-40B4-BE49-F238E27FC236}">
              <a16:creationId xmlns:a16="http://schemas.microsoft.com/office/drawing/2014/main" id="{286F4F4B-A045-4DA0-8F1D-48D80B850332}"/>
            </a:ext>
          </a:extLst>
        </xdr:cNvPr>
        <xdr:cNvCxnSpPr/>
      </xdr:nvCxnSpPr>
      <xdr:spPr>
        <a:xfrm>
          <a:off x="15481300" y="180670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871" name="楕円 870">
          <a:extLst>
            <a:ext uri="{FF2B5EF4-FFF2-40B4-BE49-F238E27FC236}">
              <a16:creationId xmlns:a16="http://schemas.microsoft.com/office/drawing/2014/main" id="{ACD7B8DC-F250-4F55-BD6F-80B28C0D26F7}"/>
            </a:ext>
          </a:extLst>
        </xdr:cNvPr>
        <xdr:cNvSpPr/>
      </xdr:nvSpPr>
      <xdr:spPr>
        <a:xfrm>
          <a:off x="14541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51707</xdr:rowOff>
    </xdr:from>
    <xdr:to>
      <xdr:col>81</xdr:col>
      <xdr:colOff>50800</xdr:colOff>
      <xdr:row>105</xdr:row>
      <xdr:rowOff>64770</xdr:rowOff>
    </xdr:to>
    <xdr:cxnSp macro="">
      <xdr:nvCxnSpPr>
        <xdr:cNvPr id="872" name="直線コネクタ 871">
          <a:extLst>
            <a:ext uri="{FF2B5EF4-FFF2-40B4-BE49-F238E27FC236}">
              <a16:creationId xmlns:a16="http://schemas.microsoft.com/office/drawing/2014/main" id="{3133AB65-F1B4-47E0-AE3A-D3B3C05B3ED7}"/>
            </a:ext>
          </a:extLst>
        </xdr:cNvPr>
        <xdr:cNvCxnSpPr/>
      </xdr:nvCxnSpPr>
      <xdr:spPr>
        <a:xfrm>
          <a:off x="14592300" y="18053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楕円 872">
          <a:extLst>
            <a:ext uri="{FF2B5EF4-FFF2-40B4-BE49-F238E27FC236}">
              <a16:creationId xmlns:a16="http://schemas.microsoft.com/office/drawing/2014/main" id="{DB9FCE1D-486D-4039-988F-778F41DA62F2}"/>
            </a:ext>
          </a:extLst>
        </xdr:cNvPr>
        <xdr:cNvSpPr/>
      </xdr:nvSpPr>
      <xdr:spPr>
        <a:xfrm>
          <a:off x="1365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28848</xdr:rowOff>
    </xdr:from>
    <xdr:to>
      <xdr:col>76</xdr:col>
      <xdr:colOff>114300</xdr:colOff>
      <xdr:row>105</xdr:row>
      <xdr:rowOff>51707</xdr:rowOff>
    </xdr:to>
    <xdr:cxnSp macro="">
      <xdr:nvCxnSpPr>
        <xdr:cNvPr id="874" name="直線コネクタ 873">
          <a:extLst>
            <a:ext uri="{FF2B5EF4-FFF2-40B4-BE49-F238E27FC236}">
              <a16:creationId xmlns:a16="http://schemas.microsoft.com/office/drawing/2014/main" id="{801D55DC-8C40-41B3-87AA-D646E3735840}"/>
            </a:ext>
          </a:extLst>
        </xdr:cNvPr>
        <xdr:cNvCxnSpPr/>
      </xdr:nvCxnSpPr>
      <xdr:spPr>
        <a:xfrm>
          <a:off x="13703300" y="180310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875" name="楕円 874">
          <a:extLst>
            <a:ext uri="{FF2B5EF4-FFF2-40B4-BE49-F238E27FC236}">
              <a16:creationId xmlns:a16="http://schemas.microsoft.com/office/drawing/2014/main" id="{E186E8D1-B640-4B55-B83A-DFA0B914EA02}"/>
            </a:ext>
          </a:extLst>
        </xdr:cNvPr>
        <xdr:cNvSpPr/>
      </xdr:nvSpPr>
      <xdr:spPr>
        <a:xfrm>
          <a:off x="1276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170906</xdr:rowOff>
    </xdr:from>
    <xdr:to>
      <xdr:col>71</xdr:col>
      <xdr:colOff>177800</xdr:colOff>
      <xdr:row>105</xdr:row>
      <xdr:rowOff>28848</xdr:rowOff>
    </xdr:to>
    <xdr:cxnSp macro="">
      <xdr:nvCxnSpPr>
        <xdr:cNvPr id="876" name="直線コネクタ 875">
          <a:extLst>
            <a:ext uri="{FF2B5EF4-FFF2-40B4-BE49-F238E27FC236}">
              <a16:creationId xmlns:a16="http://schemas.microsoft.com/office/drawing/2014/main" id="{3786745F-5223-479D-ABA4-CD51B3A50141}"/>
            </a:ext>
          </a:extLst>
        </xdr:cNvPr>
        <xdr:cNvCxnSpPr/>
      </xdr:nvCxnSpPr>
      <xdr:spPr>
        <a:xfrm>
          <a:off x="12814300" y="180017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4F739BAD-8B9F-4A77-B5EC-20E6328F58FC}"/>
            </a:ext>
          </a:extLst>
        </xdr:cNvPr>
        <xdr:cNvSpPr txBox="1"/>
      </xdr:nvSpPr>
      <xdr:spPr>
        <a:xfrm>
          <a:off x="15266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FDA0D5AA-9BDC-4EBE-A90F-C3659A0548DB}"/>
            </a:ext>
          </a:extLst>
        </xdr:cNvPr>
        <xdr:cNvSpPr txBox="1"/>
      </xdr:nvSpPr>
      <xdr:spPr>
        <a:xfrm>
          <a:off x="14389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71782019-4E12-4F38-A78E-4E93D207052E}"/>
            </a:ext>
          </a:extLst>
        </xdr:cNvPr>
        <xdr:cNvSpPr txBox="1"/>
      </xdr:nvSpPr>
      <xdr:spPr>
        <a:xfrm>
          <a:off x="13500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685F3EFA-3A9B-4DF1-A7A0-AFB99713195E}"/>
            </a:ext>
          </a:extLst>
        </xdr:cNvPr>
        <xdr:cNvSpPr txBox="1"/>
      </xdr:nvSpPr>
      <xdr:spPr>
        <a:xfrm>
          <a:off x="12611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881" name="n_1mainValue【公民館】&#10;有形固定資産減価償却率">
          <a:extLst>
            <a:ext uri="{FF2B5EF4-FFF2-40B4-BE49-F238E27FC236}">
              <a16:creationId xmlns:a16="http://schemas.microsoft.com/office/drawing/2014/main" id="{3111DF33-49C9-481E-8451-730499A40DD2}"/>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882" name="n_2mainValue【公民館】&#10;有形固定資産減価償却率">
          <a:extLst>
            <a:ext uri="{FF2B5EF4-FFF2-40B4-BE49-F238E27FC236}">
              <a16:creationId xmlns:a16="http://schemas.microsoft.com/office/drawing/2014/main" id="{9E9281EE-2B02-4F83-A9AC-77CE1215B5F8}"/>
            </a:ext>
          </a:extLst>
        </xdr:cNvPr>
        <xdr:cNvSpPr txBox="1"/>
      </xdr:nvSpPr>
      <xdr:spPr>
        <a:xfrm>
          <a:off x="14389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83" name="n_3mainValue【公民館】&#10;有形固定資産減価償却率">
          <a:extLst>
            <a:ext uri="{FF2B5EF4-FFF2-40B4-BE49-F238E27FC236}">
              <a16:creationId xmlns:a16="http://schemas.microsoft.com/office/drawing/2014/main" id="{4763D899-79E5-4174-B268-CAE712ACC3AA}"/>
            </a:ext>
          </a:extLst>
        </xdr:cNvPr>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41383</xdr:rowOff>
    </xdr:from>
    <xdr:ext cx="405111" cy="259045"/>
    <xdr:sp macro="" textlink="">
      <xdr:nvSpPr>
        <xdr:cNvPr id="884" name="n_4mainValue【公民館】&#10;有形固定資産減価償却率">
          <a:extLst>
            <a:ext uri="{FF2B5EF4-FFF2-40B4-BE49-F238E27FC236}">
              <a16:creationId xmlns:a16="http://schemas.microsoft.com/office/drawing/2014/main" id="{61193A6F-8DE5-47AD-A5F8-DADDA6F8311E}"/>
            </a:ext>
          </a:extLst>
        </xdr:cNvPr>
        <xdr:cNvSpPr txBox="1"/>
      </xdr:nvSpPr>
      <xdr:spPr>
        <a:xfrm>
          <a:off x="12611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2BC4ED8D-50F9-491F-A341-83711E50065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A444F458-D76F-418C-9B4B-6CC431AA2A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7D04C065-0853-4894-8846-4013EEF739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733CFEE-E774-4D83-B829-E1909C220E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FCD3ADD6-1B06-4ACF-A3DE-5187BED02C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C142E-4A38-49CA-8DED-520E10809B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B860ADBA-4EC0-4558-892C-22498DBFC9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E302C53A-0A62-42E0-8C9D-8D3118656E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A5996918-EE99-4D86-B406-D0C81D99BD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3BC7A3D5-42E7-4E2A-BCA6-976A3DC8AE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B31DBD0B-186C-40B6-9C5B-C63D7D4FC08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BC23A5DF-EE28-4F3D-BF44-FCDBB8113F7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48D1EEB3-9729-437B-ADC8-A9CB41770B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C682B472-8C4F-445F-A709-F1D28E3065A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FDED5933-D27A-48A1-B824-580E013185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1FA6DFF0-8DC4-41AD-9187-6183F7C0076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3BF31270-0929-4A5E-AE81-D4CC42CF858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7F8D2082-39A7-4661-9D55-114F7641AF5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BA315BCD-5F71-44CF-9F4C-7C0089A727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A6A3D678-CD7F-4922-94DB-3CA271F7C0C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51724F7A-42FF-4C8C-B853-764B202679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E751BD34-6798-4FD4-822A-5E804886FD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852C2310-9E37-4149-B9F2-09B494CBC3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55136D16-10A5-4327-9FE2-3CB267FFB08D}"/>
            </a:ext>
          </a:extLst>
        </xdr:cNvPr>
        <xdr:cNvCxnSpPr/>
      </xdr:nvCxnSpPr>
      <xdr:spPr>
        <a:xfrm flipV="1">
          <a:off x="22160864" y="1737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CB8518AF-A725-4A8B-87E4-97A849342D11}"/>
            </a:ext>
          </a:extLst>
        </xdr:cNvPr>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0AE6A66A-F77F-4DFE-9242-68AC70D4E358}"/>
            </a:ext>
          </a:extLst>
        </xdr:cNvPr>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41E6BC04-16F6-46C6-B0E5-5B58DDB311FA}"/>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D5077866-C32E-4408-AA6B-D675304BCE48}"/>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73677</xdr:rowOff>
    </xdr:from>
    <xdr:ext cx="469744" cy="259045"/>
    <xdr:sp macro="" textlink="">
      <xdr:nvSpPr>
        <xdr:cNvPr id="913" name="【公民館】&#10;一人当たり面積平均値テキスト">
          <a:extLst>
            <a:ext uri="{FF2B5EF4-FFF2-40B4-BE49-F238E27FC236}">
              <a16:creationId xmlns:a16="http://schemas.microsoft.com/office/drawing/2014/main" id="{E1BA2FD8-B2C4-4D4D-8245-B795E7580FFD}"/>
            </a:ext>
          </a:extLst>
        </xdr:cNvPr>
        <xdr:cNvSpPr txBox="1"/>
      </xdr:nvSpPr>
      <xdr:spPr>
        <a:xfrm>
          <a:off x="22199600" y="1807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FC06B536-325E-4801-843F-E9D946885B3E}"/>
            </a:ext>
          </a:extLst>
        </xdr:cNvPr>
        <xdr:cNvSpPr/>
      </xdr:nvSpPr>
      <xdr:spPr>
        <a:xfrm>
          <a:off x="22110700" y="1809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837AABF1-E6C2-4131-8BAF-6486DDD041F0}"/>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109B4598-C6F1-49B8-8412-472D59C3BA3A}"/>
            </a:ext>
          </a:extLst>
        </xdr:cNvPr>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9E8CFAFE-64F1-4D2D-8974-217D7399E092}"/>
            </a:ext>
          </a:extLst>
        </xdr:cNvPr>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84706390-9D58-458F-B7DA-FEE770DED9F3}"/>
            </a:ext>
          </a:extLst>
        </xdr:cNvPr>
        <xdr:cNvSpPr/>
      </xdr:nvSpPr>
      <xdr:spPr>
        <a:xfrm>
          <a:off x="18605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BB389634-A744-44EE-9163-9873EB2B34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5253355-7CE9-4E17-8397-8D3A4F7B72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81685A4-6A39-49B0-B461-C6181CED0F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496044F-4AD5-4B1B-A82B-4F2CEA5635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7EB0F8D-E0B3-42AE-9ABB-F516AB330F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127000</xdr:rowOff>
    </xdr:from>
    <xdr:to>
      <xdr:col>116</xdr:col>
      <xdr:colOff>114300</xdr:colOff>
      <xdr:row>103</xdr:row>
      <xdr:rowOff>57150</xdr:rowOff>
    </xdr:to>
    <xdr:sp macro="" textlink="">
      <xdr:nvSpPr>
        <xdr:cNvPr id="924" name="楕円 923">
          <a:extLst>
            <a:ext uri="{FF2B5EF4-FFF2-40B4-BE49-F238E27FC236}">
              <a16:creationId xmlns:a16="http://schemas.microsoft.com/office/drawing/2014/main" id="{3D89F05A-1410-4B01-B7DA-83BBFBC92A82}"/>
            </a:ext>
          </a:extLst>
        </xdr:cNvPr>
        <xdr:cNvSpPr/>
      </xdr:nvSpPr>
      <xdr:spPr>
        <a:xfrm>
          <a:off x="221107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149877</xdr:rowOff>
    </xdr:from>
    <xdr:ext cx="469744" cy="259045"/>
    <xdr:sp macro="" textlink="">
      <xdr:nvSpPr>
        <xdr:cNvPr id="925" name="【公民館】&#10;一人当たり面積該当値テキスト">
          <a:extLst>
            <a:ext uri="{FF2B5EF4-FFF2-40B4-BE49-F238E27FC236}">
              <a16:creationId xmlns:a16="http://schemas.microsoft.com/office/drawing/2014/main" id="{28149823-6737-4897-9E00-359064FAEC35}"/>
            </a:ext>
          </a:extLst>
        </xdr:cNvPr>
        <xdr:cNvSpPr txBox="1"/>
      </xdr:nvSpPr>
      <xdr:spPr>
        <a:xfrm>
          <a:off x="22199600"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127000</xdr:rowOff>
    </xdr:from>
    <xdr:to>
      <xdr:col>112</xdr:col>
      <xdr:colOff>38100</xdr:colOff>
      <xdr:row>103</xdr:row>
      <xdr:rowOff>57150</xdr:rowOff>
    </xdr:to>
    <xdr:sp macro="" textlink="">
      <xdr:nvSpPr>
        <xdr:cNvPr id="926" name="楕円 925">
          <a:extLst>
            <a:ext uri="{FF2B5EF4-FFF2-40B4-BE49-F238E27FC236}">
              <a16:creationId xmlns:a16="http://schemas.microsoft.com/office/drawing/2014/main" id="{DD63E735-A6E7-41B1-B26F-74BC9DB645E1}"/>
            </a:ext>
          </a:extLst>
        </xdr:cNvPr>
        <xdr:cNvSpPr/>
      </xdr:nvSpPr>
      <xdr:spPr>
        <a:xfrm>
          <a:off x="21272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6350</xdr:rowOff>
    </xdr:from>
    <xdr:to>
      <xdr:col>116</xdr:col>
      <xdr:colOff>63500</xdr:colOff>
      <xdr:row>103</xdr:row>
      <xdr:rowOff>6350</xdr:rowOff>
    </xdr:to>
    <xdr:cxnSp macro="">
      <xdr:nvCxnSpPr>
        <xdr:cNvPr id="927" name="直線コネクタ 926">
          <a:extLst>
            <a:ext uri="{FF2B5EF4-FFF2-40B4-BE49-F238E27FC236}">
              <a16:creationId xmlns:a16="http://schemas.microsoft.com/office/drawing/2014/main" id="{2135B936-AFF5-4875-AD36-580D4DA4831A}"/>
            </a:ext>
          </a:extLst>
        </xdr:cNvPr>
        <xdr:cNvCxnSpPr/>
      </xdr:nvCxnSpPr>
      <xdr:spPr>
        <a:xfrm>
          <a:off x="21323300" y="1766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28" name="楕円 927">
          <a:extLst>
            <a:ext uri="{FF2B5EF4-FFF2-40B4-BE49-F238E27FC236}">
              <a16:creationId xmlns:a16="http://schemas.microsoft.com/office/drawing/2014/main" id="{47AC210D-A763-4066-951B-89A6CDDE38B1}"/>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6350</xdr:rowOff>
    </xdr:from>
    <xdr:to>
      <xdr:col>111</xdr:col>
      <xdr:colOff>177800</xdr:colOff>
      <xdr:row>103</xdr:row>
      <xdr:rowOff>19050</xdr:rowOff>
    </xdr:to>
    <xdr:cxnSp macro="">
      <xdr:nvCxnSpPr>
        <xdr:cNvPr id="929" name="直線コネクタ 928">
          <a:extLst>
            <a:ext uri="{FF2B5EF4-FFF2-40B4-BE49-F238E27FC236}">
              <a16:creationId xmlns:a16="http://schemas.microsoft.com/office/drawing/2014/main" id="{4DFE334E-52F5-4444-AFBA-EF7925FC6B3B}"/>
            </a:ext>
          </a:extLst>
        </xdr:cNvPr>
        <xdr:cNvCxnSpPr/>
      </xdr:nvCxnSpPr>
      <xdr:spPr>
        <a:xfrm flipV="1">
          <a:off x="20434300" y="1766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930" name="楕円 929">
          <a:extLst>
            <a:ext uri="{FF2B5EF4-FFF2-40B4-BE49-F238E27FC236}">
              <a16:creationId xmlns:a16="http://schemas.microsoft.com/office/drawing/2014/main" id="{6131A191-214F-47DE-B9C0-5EC49E8803A5}"/>
            </a:ext>
          </a:extLst>
        </xdr:cNvPr>
        <xdr:cNvSpPr/>
      </xdr:nvSpPr>
      <xdr:spPr>
        <a:xfrm>
          <a:off x="19494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19050</xdr:rowOff>
    </xdr:to>
    <xdr:cxnSp macro="">
      <xdr:nvCxnSpPr>
        <xdr:cNvPr id="931" name="直線コネクタ 930">
          <a:extLst>
            <a:ext uri="{FF2B5EF4-FFF2-40B4-BE49-F238E27FC236}">
              <a16:creationId xmlns:a16="http://schemas.microsoft.com/office/drawing/2014/main" id="{81824A33-D059-4B08-B3B6-E1924E9E44A9}"/>
            </a:ext>
          </a:extLst>
        </xdr:cNvPr>
        <xdr:cNvCxnSpPr/>
      </xdr:nvCxnSpPr>
      <xdr:spPr>
        <a:xfrm>
          <a:off x="19545300" y="1767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133350</xdr:rowOff>
    </xdr:from>
    <xdr:to>
      <xdr:col>98</xdr:col>
      <xdr:colOff>38100</xdr:colOff>
      <xdr:row>102</xdr:row>
      <xdr:rowOff>63500</xdr:rowOff>
    </xdr:to>
    <xdr:sp macro="" textlink="">
      <xdr:nvSpPr>
        <xdr:cNvPr id="932" name="楕円 931">
          <a:extLst>
            <a:ext uri="{FF2B5EF4-FFF2-40B4-BE49-F238E27FC236}">
              <a16:creationId xmlns:a16="http://schemas.microsoft.com/office/drawing/2014/main" id="{9343D8A7-D25E-47AB-AE00-00F4BFE5FC17}"/>
            </a:ext>
          </a:extLst>
        </xdr:cNvPr>
        <xdr:cNvSpPr/>
      </xdr:nvSpPr>
      <xdr:spPr>
        <a:xfrm>
          <a:off x="18605500" y="174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12700</xdr:rowOff>
    </xdr:from>
    <xdr:to>
      <xdr:col>102</xdr:col>
      <xdr:colOff>114300</xdr:colOff>
      <xdr:row>103</xdr:row>
      <xdr:rowOff>19050</xdr:rowOff>
    </xdr:to>
    <xdr:cxnSp macro="">
      <xdr:nvCxnSpPr>
        <xdr:cNvPr id="933" name="直線コネクタ 932">
          <a:extLst>
            <a:ext uri="{FF2B5EF4-FFF2-40B4-BE49-F238E27FC236}">
              <a16:creationId xmlns:a16="http://schemas.microsoft.com/office/drawing/2014/main" id="{28713904-87A1-4FDE-B4D9-9947AE876FE3}"/>
            </a:ext>
          </a:extLst>
        </xdr:cNvPr>
        <xdr:cNvCxnSpPr/>
      </xdr:nvCxnSpPr>
      <xdr:spPr>
        <a:xfrm>
          <a:off x="18656300" y="17500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4" name="n_1aveValue【公民館】&#10;一人当たり面積">
          <a:extLst>
            <a:ext uri="{FF2B5EF4-FFF2-40B4-BE49-F238E27FC236}">
              <a16:creationId xmlns:a16="http://schemas.microsoft.com/office/drawing/2014/main" id="{45940437-0F52-449A-AFE9-2B81E022F1EA}"/>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5" name="n_2aveValue【公民館】&#10;一人当たり面積">
          <a:extLst>
            <a:ext uri="{FF2B5EF4-FFF2-40B4-BE49-F238E27FC236}">
              <a16:creationId xmlns:a16="http://schemas.microsoft.com/office/drawing/2014/main" id="{41553403-997F-4D6B-822B-3EE30D97F260}"/>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36" name="n_3aveValue【公民館】&#10;一人当たり面積">
          <a:extLst>
            <a:ext uri="{FF2B5EF4-FFF2-40B4-BE49-F238E27FC236}">
              <a16:creationId xmlns:a16="http://schemas.microsoft.com/office/drawing/2014/main" id="{7517B58B-9102-45AC-9B01-485B88DCBA72}"/>
            </a:ext>
          </a:extLst>
        </xdr:cNvPr>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937" name="n_4aveValue【公民館】&#10;一人当たり面積">
          <a:extLst>
            <a:ext uri="{FF2B5EF4-FFF2-40B4-BE49-F238E27FC236}">
              <a16:creationId xmlns:a16="http://schemas.microsoft.com/office/drawing/2014/main" id="{59182D6E-E494-40FF-858F-0F5FB74C4E4D}"/>
            </a:ext>
          </a:extLst>
        </xdr:cNvPr>
        <xdr:cNvSpPr txBox="1"/>
      </xdr:nvSpPr>
      <xdr:spPr>
        <a:xfrm>
          <a:off x="18421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73677</xdr:rowOff>
    </xdr:from>
    <xdr:ext cx="469744" cy="259045"/>
    <xdr:sp macro="" textlink="">
      <xdr:nvSpPr>
        <xdr:cNvPr id="938" name="n_1mainValue【公民館】&#10;一人当たり面積">
          <a:extLst>
            <a:ext uri="{FF2B5EF4-FFF2-40B4-BE49-F238E27FC236}">
              <a16:creationId xmlns:a16="http://schemas.microsoft.com/office/drawing/2014/main" id="{CCDB0F01-2027-4310-A972-8E08FEF66D44}"/>
            </a:ext>
          </a:extLst>
        </xdr:cNvPr>
        <xdr:cNvSpPr txBox="1"/>
      </xdr:nvSpPr>
      <xdr:spPr>
        <a:xfrm>
          <a:off x="21075727"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39" name="n_2mainValue【公民館】&#10;一人当たり面積">
          <a:extLst>
            <a:ext uri="{FF2B5EF4-FFF2-40B4-BE49-F238E27FC236}">
              <a16:creationId xmlns:a16="http://schemas.microsoft.com/office/drawing/2014/main" id="{0A0CD758-E8F7-408C-904B-092D8062BAB3}"/>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940" name="n_3mainValue【公民館】&#10;一人当たり面積">
          <a:extLst>
            <a:ext uri="{FF2B5EF4-FFF2-40B4-BE49-F238E27FC236}">
              <a16:creationId xmlns:a16="http://schemas.microsoft.com/office/drawing/2014/main" id="{339F1554-333A-4DFE-B5ED-A65F1E5AB7EC}"/>
            </a:ext>
          </a:extLst>
        </xdr:cNvPr>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80027</xdr:rowOff>
    </xdr:from>
    <xdr:ext cx="469744" cy="259045"/>
    <xdr:sp macro="" textlink="">
      <xdr:nvSpPr>
        <xdr:cNvPr id="941" name="n_4mainValue【公民館】&#10;一人当たり面積">
          <a:extLst>
            <a:ext uri="{FF2B5EF4-FFF2-40B4-BE49-F238E27FC236}">
              <a16:creationId xmlns:a16="http://schemas.microsoft.com/office/drawing/2014/main" id="{789BC0AC-C627-4A8E-BF97-D7FF157A350F}"/>
            </a:ext>
          </a:extLst>
        </xdr:cNvPr>
        <xdr:cNvSpPr txBox="1"/>
      </xdr:nvSpPr>
      <xdr:spPr>
        <a:xfrm>
          <a:off x="18421427"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6C46C69C-C9DA-4180-B63F-45D015D0DB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620F040F-EA99-4382-9FC5-229644A05A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951D8CF8-3FE0-480C-8277-E69DAD4628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高度経済成長期に当たる昭和</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年代から政令指定都市移行前後の昭和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年代にかけ集中整備した公共施設が耐用年数を迎えつつあることから、</a:t>
          </a:r>
          <a:r>
            <a:rPr kumimoji="1" lang="ja-JP" altLang="ja-JP" sz="1100" b="0" i="0" u="none" strike="noStrike" kern="0" cap="none" spc="0" normalizeH="0" baseline="0" noProof="0">
              <a:ln>
                <a:noFill/>
              </a:ln>
              <a:solidFill>
                <a:srgbClr val="FF0000"/>
              </a:solidFill>
              <a:effectLst/>
              <a:uLnTx/>
              <a:uFillTx/>
              <a:latin typeface="+mn-lt"/>
              <a:ea typeface="+mn-ea"/>
              <a:cs typeface="+mn-cs"/>
            </a:rPr>
            <a:t>令和</a:t>
          </a:r>
          <a:r>
            <a:rPr kumimoji="1" lang="en-US" altLang="ja-JP" sz="1100" b="0" i="0" u="none" strike="noStrike" kern="0" cap="none" spc="0" normalizeH="0" baseline="0" noProof="0">
              <a:ln>
                <a:noFill/>
              </a:ln>
              <a:solidFill>
                <a:srgbClr val="FF0000"/>
              </a:solidFill>
              <a:effectLst/>
              <a:uLnTx/>
              <a:uFillTx/>
              <a:latin typeface="+mn-lt"/>
              <a:ea typeface="+mn-ea"/>
              <a:cs typeface="+mn-cs"/>
            </a:rPr>
            <a:t>5</a:t>
          </a:r>
          <a:r>
            <a:rPr kumimoji="1" lang="ja-JP" altLang="ja-JP" sz="1100" b="0" i="0" u="none" strike="noStrike" kern="0" cap="none" spc="0" normalizeH="0" baseline="0" noProof="0">
              <a:ln>
                <a:noFill/>
              </a:ln>
              <a:solidFill>
                <a:srgbClr val="FF0000"/>
              </a:solidFill>
              <a:effectLst/>
              <a:uLnTx/>
              <a:uFillTx/>
              <a:latin typeface="+mn-lt"/>
              <a:ea typeface="+mn-ea"/>
              <a:cs typeface="+mn-cs"/>
            </a:rPr>
            <a:t>年度</a:t>
          </a:r>
          <a:r>
            <a:rPr kumimoji="1" lang="ja-JP" altLang="ja-JP" sz="1100" b="0" i="0" u="none" strike="noStrike" kern="0" cap="none" spc="0" normalizeH="0" baseline="0" noProof="0">
              <a:ln>
                <a:noFill/>
              </a:ln>
              <a:solidFill>
                <a:prstClr val="black"/>
              </a:solidFill>
              <a:effectLst/>
              <a:uLnTx/>
              <a:uFillTx/>
              <a:latin typeface="+mn-lt"/>
              <a:ea typeface="+mn-ea"/>
              <a:cs typeface="+mn-cs"/>
            </a:rPr>
            <a:t>の有形固定資産減価償却率は全国平均や類似団体より高い水準にあるが、この中でも特に有形固定資産減価償却率が類似団体内平均値よりも高く、</a:t>
          </a: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ja-JP" sz="1100" b="0" i="0" u="none" strike="noStrike" kern="0" cap="none" spc="0" normalizeH="0" baseline="0" noProof="0">
              <a:ln>
                <a:noFill/>
              </a:ln>
              <a:solidFill>
                <a:prstClr val="black"/>
              </a:solidFill>
              <a:effectLst/>
              <a:uLnTx/>
              <a:uFillTx/>
              <a:latin typeface="+mn-lt"/>
              <a:ea typeface="+mn-ea"/>
              <a:cs typeface="+mn-cs"/>
            </a:rPr>
            <a:t>％を超えているものは、橋りょう・トンネル、公営住宅、認定こども園・幼稚園・保育所、学校施設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広島市市営住宅マネジメント計画・推進プラン編」に基づき、計画的に再編・集約化や維持保全を進めていく。認定こども園・保育所については、私立保育園等の運営継続意思や私立幼稚園の認定こども園化等の意向を十分踏まえた上で提供区域ごとの方針を決定していき、需要が定員を下回る地域では公立保育園の定員削減を進め、さらに需要の減少が進行した場合には待機児童の発生しない範囲で統廃合を進めていく。幼稚園については、公立幼稚園が所在する地域ごとの私立幼稚園を含めた需給状況や少人数化による教育面の課題解消などを考慮しつつ、関係団体とも協議を行いながら統廃合を進めていく。学校施設については、令和 </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月に策定した「広島市学校施設長寿命化計画」に基づき、計画的に維持保全等を進めていく。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ACF167-36F9-4D81-A442-410A3CC6BF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048EA5-611D-4C1F-8EE6-39A4F51BF4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0B9052-8915-4BC4-905D-4B0A6AE5EB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392788-D8F7-4471-9601-D7E6B9EC64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74605F-52F8-4CC8-ACC6-3F3F6D2685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41BD44-7CC1-47BC-AACF-09C351159A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629F2A-7E83-4488-B2FA-6F015FB0DB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6C89D1-3BAE-4AC0-8010-099B5EA08D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A00FA1-006E-4B26-8661-7B3A69BA82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3BAFCF-EB08-4071-AE81-D2EDF22F55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5E24BE-4B5C-46F3-A0F4-8EE6734FAC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C27866-328C-47C9-8A01-D52F7156A6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C683A8-B007-4791-909B-FD5060220D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F801B7-378C-4785-AEEE-C58A8042F3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F300E5-519A-4634-A654-F304A2EA06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D4D499-DC33-4BE1-BCF3-69047F5D78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1D95A7-2EBC-4D61-A731-960BAE9352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214521-04AB-4C16-80A6-67798F202A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84377E-617B-4D34-BDC9-CFC74ED0A1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13F1D4-5BAD-4644-9BD5-2E87E9F91C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32B0BA-5E1D-4F88-80DF-8C69328728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FCE1E3-3253-4BD6-A54D-BF0B51E19E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D76760-314D-4F2D-8557-C15D439665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15A48D-A8F0-44AE-963A-292206A012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614DB2-E265-40C2-8DBE-9BEC42824E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E1B181-1CDD-4407-9433-4C7C26E909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62FEA1-75BC-4156-9F90-AA003294F0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4871E1-9EEE-435B-B66E-A08E642190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848FEF-27FE-4E4F-8176-423AFE90AE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D84841-9424-48DD-8476-505FC29CCC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F17BB7-D5B1-4E90-8E4E-F2F6E2EAE5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B0B729-4C87-482A-B43E-0620789ACB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E3CA69-63A7-42A3-9770-625195508D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74C8A1-8E7A-4A46-885C-BAC3DCE00F8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611DB0-2918-4465-8EDC-7B1AF82A27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75E86A-F3A9-411F-A864-279574590A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9CBEE2-DAA5-4781-8934-D1AE4E69D5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2945C9-7B5F-4CF8-A82E-D403A7385D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335EC5-22E7-4F14-9009-F5946CF5C3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8D2164-26C7-471C-92B1-E8A15C72D2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027557-D812-4ADB-BDEF-6EED6D667B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24EF4D6E-A0C2-4BE0-ABA8-47B8D55BC62F}"/>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11ACAD0-40F4-439C-9F5F-D208E556A5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B0E5C1E-8D4D-4D80-88F7-93906BF1449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0FB1DE-52B6-4F63-AA6D-9A2325284A0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59A02B-F734-4EB1-89C2-72EF6F72D2C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C2B724E-441F-4AED-A69A-AB6887C011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AF9CABB-B139-4291-85F4-21E51A32AAF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F57642-0025-4C64-A83D-8416557AB1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97D7F8E-B9DD-49E7-BC48-37145DF3FB1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9D28614-2820-4080-9186-DD0661FCC64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AE6EA7-8D5D-48A3-8A2E-463DBCFCF77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6B834AE-78E9-4050-942A-5CE88FAFCA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62AD2ADA-237A-43DA-8AC6-A975D0B2740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B7261FB-C64A-423F-996B-1F8D7C21E8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59160139-7092-4896-8FDA-2867C3F6927A}"/>
            </a:ext>
          </a:extLst>
        </xdr:cNvPr>
        <xdr:cNvCxnSpPr/>
      </xdr:nvCxnSpPr>
      <xdr:spPr>
        <a:xfrm flipV="1">
          <a:off x="4634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D8EC6086-22EC-4A4E-9F3C-0537D50F7A87}"/>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7227387D-FBEA-4B48-B2A0-F2F60593FE42}"/>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11345470-6647-4447-A652-3E8CA1F193C0}"/>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57B47E00-7710-45F3-A19E-01B8878B4A1C}"/>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523F6AC7-C42E-4B1E-9DFB-B99331DFCBA3}"/>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EF5FB41E-DE76-40B2-BC78-73D3AE52889C}"/>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D7261194-37C0-4ED3-8216-C0E5F197F85F}"/>
            </a:ext>
          </a:extLst>
        </xdr:cNvPr>
        <xdr:cNvSpPr/>
      </xdr:nvSpPr>
      <xdr:spPr>
        <a:xfrm>
          <a:off x="3746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522FA699-E185-4821-B342-EF0237F53048}"/>
            </a:ext>
          </a:extLst>
        </xdr:cNvPr>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07147FE7-A504-4EBC-9EE5-A7F7531B9E99}"/>
            </a:ext>
          </a:extLst>
        </xdr:cNvPr>
        <xdr:cNvSpPr/>
      </xdr:nvSpPr>
      <xdr:spPr>
        <a:xfrm>
          <a:off x="1968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50FCA5E7-9A8C-4DF6-BFAA-A39ACE113FDF}"/>
            </a:ext>
          </a:extLst>
        </xdr:cNvPr>
        <xdr:cNvSpPr/>
      </xdr:nvSpPr>
      <xdr:spPr>
        <a:xfrm>
          <a:off x="1079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E2B9DBE-6EC4-400C-8F31-F7549646A3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B2F029F-B11C-4B07-8DDC-DE23660464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84DA3D-01B6-4D22-8AD4-616A24F8A9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5E901B-BCD5-409D-96A1-5044CA98CF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CA46BB-F080-4AEC-9337-DE05EEE42E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162560</xdr:rowOff>
    </xdr:from>
    <xdr:to>
      <xdr:col>24</xdr:col>
      <xdr:colOff>114300</xdr:colOff>
      <xdr:row>41</xdr:row>
      <xdr:rowOff>92710</xdr:rowOff>
    </xdr:to>
    <xdr:sp macro="" textlink="">
      <xdr:nvSpPr>
        <xdr:cNvPr id="73" name="楕円 72">
          <a:extLst>
            <a:ext uri="{FF2B5EF4-FFF2-40B4-BE49-F238E27FC236}">
              <a16:creationId xmlns:a16="http://schemas.microsoft.com/office/drawing/2014/main" id="{D30F157B-55A1-45F8-AFF6-94E754B1252E}"/>
            </a:ext>
          </a:extLst>
        </xdr:cNvPr>
        <xdr:cNvSpPr/>
      </xdr:nvSpPr>
      <xdr:spPr>
        <a:xfrm>
          <a:off x="4584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77487</xdr:rowOff>
    </xdr:from>
    <xdr:ext cx="405111" cy="259045"/>
    <xdr:sp macro="" textlink="">
      <xdr:nvSpPr>
        <xdr:cNvPr id="74" name="【図書館】&#10;有形固定資産減価償却率該当値テキスト">
          <a:extLst>
            <a:ext uri="{FF2B5EF4-FFF2-40B4-BE49-F238E27FC236}">
              <a16:creationId xmlns:a16="http://schemas.microsoft.com/office/drawing/2014/main" id="{760C0CB9-ED6E-4FAE-B8E4-44C5BE8F8D8A}"/>
            </a:ext>
          </a:extLst>
        </xdr:cNvPr>
        <xdr:cNvSpPr txBox="1"/>
      </xdr:nvSpPr>
      <xdr:spPr>
        <a:xfrm>
          <a:off x="46736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86360</xdr:rowOff>
    </xdr:from>
    <xdr:to>
      <xdr:col>20</xdr:col>
      <xdr:colOff>38100</xdr:colOff>
      <xdr:row>41</xdr:row>
      <xdr:rowOff>16510</xdr:rowOff>
    </xdr:to>
    <xdr:sp macro="" textlink="">
      <xdr:nvSpPr>
        <xdr:cNvPr id="75" name="楕円 74">
          <a:extLst>
            <a:ext uri="{FF2B5EF4-FFF2-40B4-BE49-F238E27FC236}">
              <a16:creationId xmlns:a16="http://schemas.microsoft.com/office/drawing/2014/main" id="{32339B4B-3002-4A89-BBAA-A71B8F4F1A61}"/>
            </a:ext>
          </a:extLst>
        </xdr:cNvPr>
        <xdr:cNvSpPr/>
      </xdr:nvSpPr>
      <xdr:spPr>
        <a:xfrm>
          <a:off x="3746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137160</xdr:rowOff>
    </xdr:from>
    <xdr:to>
      <xdr:col>24</xdr:col>
      <xdr:colOff>63500</xdr:colOff>
      <xdr:row>41</xdr:row>
      <xdr:rowOff>41910</xdr:rowOff>
    </xdr:to>
    <xdr:cxnSp macro="">
      <xdr:nvCxnSpPr>
        <xdr:cNvPr id="76" name="直線コネクタ 75">
          <a:extLst>
            <a:ext uri="{FF2B5EF4-FFF2-40B4-BE49-F238E27FC236}">
              <a16:creationId xmlns:a16="http://schemas.microsoft.com/office/drawing/2014/main" id="{2E1B256A-B63E-4187-BDD5-E30F3F7C6811}"/>
            </a:ext>
          </a:extLst>
        </xdr:cNvPr>
        <xdr:cNvCxnSpPr/>
      </xdr:nvCxnSpPr>
      <xdr:spPr>
        <a:xfrm>
          <a:off x="3797300" y="6995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6350</xdr:rowOff>
    </xdr:from>
    <xdr:to>
      <xdr:col>15</xdr:col>
      <xdr:colOff>101600</xdr:colOff>
      <xdr:row>40</xdr:row>
      <xdr:rowOff>107950</xdr:rowOff>
    </xdr:to>
    <xdr:sp macro="" textlink="">
      <xdr:nvSpPr>
        <xdr:cNvPr id="77" name="楕円 76">
          <a:extLst>
            <a:ext uri="{FF2B5EF4-FFF2-40B4-BE49-F238E27FC236}">
              <a16:creationId xmlns:a16="http://schemas.microsoft.com/office/drawing/2014/main" id="{FC0F8D76-1135-47E6-9B4D-806D09595EE1}"/>
            </a:ext>
          </a:extLst>
        </xdr:cNvPr>
        <xdr:cNvSpPr/>
      </xdr:nvSpPr>
      <xdr:spPr>
        <a:xfrm>
          <a:off x="2857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57150</xdr:rowOff>
    </xdr:from>
    <xdr:to>
      <xdr:col>19</xdr:col>
      <xdr:colOff>177800</xdr:colOff>
      <xdr:row>40</xdr:row>
      <xdr:rowOff>137160</xdr:rowOff>
    </xdr:to>
    <xdr:cxnSp macro="">
      <xdr:nvCxnSpPr>
        <xdr:cNvPr id="78" name="直線コネクタ 77">
          <a:extLst>
            <a:ext uri="{FF2B5EF4-FFF2-40B4-BE49-F238E27FC236}">
              <a16:creationId xmlns:a16="http://schemas.microsoft.com/office/drawing/2014/main" id="{5DF3294C-62B2-48BF-8B87-34F5C77F6738}"/>
            </a:ext>
          </a:extLst>
        </xdr:cNvPr>
        <xdr:cNvCxnSpPr/>
      </xdr:nvCxnSpPr>
      <xdr:spPr>
        <a:xfrm>
          <a:off x="2908300" y="69151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97790</xdr:rowOff>
    </xdr:from>
    <xdr:to>
      <xdr:col>10</xdr:col>
      <xdr:colOff>165100</xdr:colOff>
      <xdr:row>40</xdr:row>
      <xdr:rowOff>27940</xdr:rowOff>
    </xdr:to>
    <xdr:sp macro="" textlink="">
      <xdr:nvSpPr>
        <xdr:cNvPr id="79" name="楕円 78">
          <a:extLst>
            <a:ext uri="{FF2B5EF4-FFF2-40B4-BE49-F238E27FC236}">
              <a16:creationId xmlns:a16="http://schemas.microsoft.com/office/drawing/2014/main" id="{50BC10A3-D24A-45D6-BE48-95CC501E5C79}"/>
            </a:ext>
          </a:extLst>
        </xdr:cNvPr>
        <xdr:cNvSpPr/>
      </xdr:nvSpPr>
      <xdr:spPr>
        <a:xfrm>
          <a:off x="196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148590</xdr:rowOff>
    </xdr:from>
    <xdr:to>
      <xdr:col>15</xdr:col>
      <xdr:colOff>50800</xdr:colOff>
      <xdr:row>40</xdr:row>
      <xdr:rowOff>57150</xdr:rowOff>
    </xdr:to>
    <xdr:cxnSp macro="">
      <xdr:nvCxnSpPr>
        <xdr:cNvPr id="80" name="直線コネクタ 79">
          <a:extLst>
            <a:ext uri="{FF2B5EF4-FFF2-40B4-BE49-F238E27FC236}">
              <a16:creationId xmlns:a16="http://schemas.microsoft.com/office/drawing/2014/main" id="{5C9F5831-6D0A-463F-BD80-EFB4DF5E0075}"/>
            </a:ext>
          </a:extLst>
        </xdr:cNvPr>
        <xdr:cNvCxnSpPr/>
      </xdr:nvCxnSpPr>
      <xdr:spPr>
        <a:xfrm>
          <a:off x="2019300" y="68351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17780</xdr:rowOff>
    </xdr:from>
    <xdr:to>
      <xdr:col>6</xdr:col>
      <xdr:colOff>38100</xdr:colOff>
      <xdr:row>39</xdr:row>
      <xdr:rowOff>119380</xdr:rowOff>
    </xdr:to>
    <xdr:sp macro="" textlink="">
      <xdr:nvSpPr>
        <xdr:cNvPr id="81" name="楕円 80">
          <a:extLst>
            <a:ext uri="{FF2B5EF4-FFF2-40B4-BE49-F238E27FC236}">
              <a16:creationId xmlns:a16="http://schemas.microsoft.com/office/drawing/2014/main" id="{41EDA733-54E6-4F7C-AA98-122E5FD60421}"/>
            </a:ext>
          </a:extLst>
        </xdr:cNvPr>
        <xdr:cNvSpPr/>
      </xdr:nvSpPr>
      <xdr:spPr>
        <a:xfrm>
          <a:off x="1079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68580</xdr:rowOff>
    </xdr:from>
    <xdr:to>
      <xdr:col>10</xdr:col>
      <xdr:colOff>114300</xdr:colOff>
      <xdr:row>39</xdr:row>
      <xdr:rowOff>148590</xdr:rowOff>
    </xdr:to>
    <xdr:cxnSp macro="">
      <xdr:nvCxnSpPr>
        <xdr:cNvPr id="82" name="直線コネクタ 81">
          <a:extLst>
            <a:ext uri="{FF2B5EF4-FFF2-40B4-BE49-F238E27FC236}">
              <a16:creationId xmlns:a16="http://schemas.microsoft.com/office/drawing/2014/main" id="{277D66E5-19A0-4DB8-B7E2-DA74618199FA}"/>
            </a:ext>
          </a:extLst>
        </xdr:cNvPr>
        <xdr:cNvCxnSpPr/>
      </xdr:nvCxnSpPr>
      <xdr:spPr>
        <a:xfrm>
          <a:off x="1130300" y="6755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A4435EC5-A08B-4A62-ADDF-FB88E4A1495C}"/>
            </a:ext>
          </a:extLst>
        </xdr:cNvPr>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3E4B143C-53BD-455B-A68F-80050D97BB10}"/>
            </a:ext>
          </a:extLst>
        </xdr:cNvPr>
        <xdr:cNvSpPr txBox="1"/>
      </xdr:nvSpPr>
      <xdr:spPr>
        <a:xfrm>
          <a:off x="2705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B1F86049-2CBB-4F8C-AC51-AD6443D710B2}"/>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B9BD911E-F8AB-4E44-919F-328CCC5661AC}"/>
            </a:ext>
          </a:extLst>
        </xdr:cNvPr>
        <xdr:cNvSpPr txBox="1"/>
      </xdr:nvSpPr>
      <xdr:spPr>
        <a:xfrm>
          <a:off x="927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7637</xdr:rowOff>
    </xdr:from>
    <xdr:ext cx="405111" cy="259045"/>
    <xdr:sp macro="" textlink="">
      <xdr:nvSpPr>
        <xdr:cNvPr id="87" name="n_1mainValue【図書館】&#10;有形固定資産減価償却率">
          <a:extLst>
            <a:ext uri="{FF2B5EF4-FFF2-40B4-BE49-F238E27FC236}">
              <a16:creationId xmlns:a16="http://schemas.microsoft.com/office/drawing/2014/main" id="{31FE8040-4BE9-4484-854C-AE2562A37450}"/>
            </a:ext>
          </a:extLst>
        </xdr:cNvPr>
        <xdr:cNvSpPr txBox="1"/>
      </xdr:nvSpPr>
      <xdr:spPr>
        <a:xfrm>
          <a:off x="35820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99077</xdr:rowOff>
    </xdr:from>
    <xdr:ext cx="405111" cy="259045"/>
    <xdr:sp macro="" textlink="">
      <xdr:nvSpPr>
        <xdr:cNvPr id="88" name="n_2mainValue【図書館】&#10;有形固定資産減価償却率">
          <a:extLst>
            <a:ext uri="{FF2B5EF4-FFF2-40B4-BE49-F238E27FC236}">
              <a16:creationId xmlns:a16="http://schemas.microsoft.com/office/drawing/2014/main" id="{44AC542C-4B6E-4590-AED7-CF3C13AE0FC5}"/>
            </a:ext>
          </a:extLst>
        </xdr:cNvPr>
        <xdr:cNvSpPr txBox="1"/>
      </xdr:nvSpPr>
      <xdr:spPr>
        <a:xfrm>
          <a:off x="2705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19067</xdr:rowOff>
    </xdr:from>
    <xdr:ext cx="405111" cy="259045"/>
    <xdr:sp macro="" textlink="">
      <xdr:nvSpPr>
        <xdr:cNvPr id="89" name="n_3mainValue【図書館】&#10;有形固定資産減価償却率">
          <a:extLst>
            <a:ext uri="{FF2B5EF4-FFF2-40B4-BE49-F238E27FC236}">
              <a16:creationId xmlns:a16="http://schemas.microsoft.com/office/drawing/2014/main" id="{E6506024-E9F4-484F-994F-164F71C2E843}"/>
            </a:ext>
          </a:extLst>
        </xdr:cNvPr>
        <xdr:cNvSpPr txBox="1"/>
      </xdr:nvSpPr>
      <xdr:spPr>
        <a:xfrm>
          <a:off x="1816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110507</xdr:rowOff>
    </xdr:from>
    <xdr:ext cx="405111" cy="259045"/>
    <xdr:sp macro="" textlink="">
      <xdr:nvSpPr>
        <xdr:cNvPr id="90" name="n_4mainValue【図書館】&#10;有形固定資産減価償却率">
          <a:extLst>
            <a:ext uri="{FF2B5EF4-FFF2-40B4-BE49-F238E27FC236}">
              <a16:creationId xmlns:a16="http://schemas.microsoft.com/office/drawing/2014/main" id="{04CB7618-7D95-4756-9D7A-B1BF349E7341}"/>
            </a:ext>
          </a:extLst>
        </xdr:cNvPr>
        <xdr:cNvSpPr txBox="1"/>
      </xdr:nvSpPr>
      <xdr:spPr>
        <a:xfrm>
          <a:off x="927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341486-BB83-46A3-8301-AC040E23CB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B969EC-1621-42CE-A132-A60D042389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3F5BBD0-4990-4891-98AF-CA014D48B8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4D0DDB2-FD4A-4C11-86C8-3E22884F14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56D0385-A0CE-4BC3-A551-0383EB2B59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3AA611-79C0-4218-8903-BAB25BA446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31A01B0-485C-4545-834A-948592DB07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C2ED910-7198-4191-B94E-9FB15525B7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522590D-44AC-4361-AE19-AC4913E070C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2624123-AC5D-4555-8892-CDEE55F972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D78D3962-A874-47A7-9145-49B083BAF87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9627ADC-BB5F-4EB4-9F6B-FC143C7DE4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844550E-3BCA-4696-9FC8-D9C7B3FEE9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389626F-2B06-4FBE-BA25-FDFAEA783F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1F20D40-D81C-4237-AAC9-2023BBBFFC7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BC5E709-D19C-4235-87CF-279D93AFB4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113A80B-CF2E-43BF-AD2C-105EFB0256F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45B6934-0DA7-49FE-BB03-4CB2D34BAD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4ED73F-4EA1-4E37-B7C2-EC8A89DE2C2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F245AA2-5A4D-4FB6-9189-55AF3BC8A74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CD14236-EF63-49E2-A12D-07D1479726C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91E5FA7-EAA3-4EB1-921C-23C0084271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2E4BDC0-D37F-4A9B-986F-B64ADD1554C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72EC7D6-2264-472E-A42E-9E8C33DE5E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A20942B6-4D1A-4308-9706-49B8E672500C}"/>
            </a:ext>
          </a:extLst>
        </xdr:cNvPr>
        <xdr:cNvCxnSpPr/>
      </xdr:nvCxnSpPr>
      <xdr:spPr>
        <a:xfrm flipV="1">
          <a:off x="10476865" y="579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90A7BE39-05B1-48AC-87EA-AA1BC9DF4AF8}"/>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0F000DCA-DE46-4785-9A66-9D6B77BEA25A}"/>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926C4171-08EB-44B1-B34A-91CECF69A0A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000CC341-6593-4CF2-B6CE-8A01FB61A71F}"/>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AF725179-ACF9-4F43-B7CA-B338FDCA7A64}"/>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0ABFF7D6-75E4-4CF0-BDE9-69F10FFEA3A9}"/>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EEC6E8DD-0BCC-4616-BC76-F1FE749C56D2}"/>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260F3DA5-09D0-48AA-9869-B4C642C3F61F}"/>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13EA7312-3A4B-4A2B-A0C4-954261E11C91}"/>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08EDF5D7-38B6-44A7-A788-E9544A9C9785}"/>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948E35-4C8D-4E36-BD66-BB3E7AFC675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692B4A-E6C3-4924-BC2E-198C63ECF2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4846D8-A57E-4C58-9F43-7B896A773C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2FDAC82-4E6F-490E-96AE-9283DC1FA2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5B7D138-5B76-4350-95FB-0C4EABC5F1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id="{800E186F-5811-4D72-BB68-84925B6D2B42}"/>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id="{28501F73-0D6B-48D8-8737-D0C7C30AD8F6}"/>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809CBC9C-4E2F-42FA-9BB0-E6D98E366AC4}"/>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7DA5C7F3-B830-4879-B3C2-CC0238A38767}"/>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id="{99120C95-89DD-4645-8940-8D03E72227D8}"/>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6B840762-2A8A-4085-B2E9-810B1B44102F}"/>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0951784E-380E-4B25-A8DB-00CCA609D137}"/>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4DC684AB-D7F4-48CB-97EF-7AB7BF559AE3}"/>
            </a:ext>
          </a:extLst>
        </xdr:cNvPr>
        <xdr:cNvCxnSpPr/>
      </xdr:nvCxnSpPr>
      <xdr:spPr>
        <a:xfrm flipV="1">
          <a:off x="7861300" y="693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E032A6A1-DF1E-478E-B4BD-4B909C85E2AF}"/>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09A90863-29B8-4337-A06B-71763909A37A}"/>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23F883CF-00EA-40DD-8348-9A6852139490}"/>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16BACA42-C4AB-407A-ABCD-6BAA6022BBF0}"/>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C6A66996-BA1A-4D6A-BFA3-50650AD30F54}"/>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AA4BD7A9-0823-4E09-8936-F89FC7C8376B}"/>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F86E5155-55EF-4A06-A7BD-5E37D5E9FB7A}"/>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6" name="n_2mainValue【図書館】&#10;一人当たり面積">
          <a:extLst>
            <a:ext uri="{FF2B5EF4-FFF2-40B4-BE49-F238E27FC236}">
              <a16:creationId xmlns:a16="http://schemas.microsoft.com/office/drawing/2014/main" id="{D41F01B3-A510-4040-8C41-68F0D4F44563}"/>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7E5D81AF-D8A8-400C-8634-7EFC49F6BA3B}"/>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id="{FA6805FC-A1C1-4CBD-B140-C1D02705FFAF}"/>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89928E6-CC7A-4E39-BEE5-F3793B4C33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7EE8266-8331-404C-82FD-C96584DB15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2E56BB2-C97D-4898-B47B-158A2D7C7A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CA7953A-0574-416C-931C-08BB682641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7257490-F6DC-44AE-9B7A-9FE2B268CC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8C80E12-FFA2-41CD-AE48-6299C333A5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51E6CF6-1499-426B-9679-F45638B428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7A1C7D3-34F8-4FB4-96EF-446A43DE3C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68913E-5FC4-4DC5-9F25-7CAE93D067E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A6A2A5-7B07-4D3D-BCCB-ED23768AA7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B59002B-00EB-4537-A361-FBE76A33BD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CF1BAA8-E034-406D-9FE2-511489C430B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439BBF3A-B730-46F6-9A99-76276AF3DA7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CE319D5-2815-4AF4-9749-984E60DACB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E590130-BAD0-415E-9CA9-221050E9BB5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8BDF10B-7C5B-4A12-8C11-FA1E87A329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0703E09-FD1F-49E7-A69D-26142536DE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BC37CC7-06F4-472F-8C09-02482606DF0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4152A1F-3627-47B5-96D3-DB6EDD9C951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A452D8E-A558-4CC1-90A1-BB7B833875E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82C6E34-D5C0-4460-AA96-B9520AE1CED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3C062FB-9469-481E-9075-6FF90C7BAC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D1F24E3-DB64-4DDE-A994-852D8F793E7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B804C60F-2AA2-4C5E-BD91-010913FDAB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99EB4C4C-3B5E-4B31-B9B0-55175E8CB730}"/>
            </a:ext>
          </a:extLst>
        </xdr:cNvPr>
        <xdr:cNvCxnSpPr/>
      </xdr:nvCxnSpPr>
      <xdr:spPr>
        <a:xfrm flipV="1">
          <a:off x="4634865" y="946404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ADA3460B-B332-4EDB-A4E2-E5C3E2D860EA}"/>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B1EE5803-120F-4977-A59B-A9EEE5B72617}"/>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4183566-A8B4-472B-A88E-513A14E4EC5F}"/>
            </a:ext>
          </a:extLst>
        </xdr:cNvPr>
        <xdr:cNvSpPr txBox="1"/>
      </xdr:nvSpPr>
      <xdr:spPr>
        <a:xfrm>
          <a:off x="4673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1A8ED2C5-1B18-4F6C-800B-9DBE3E4394CC}"/>
            </a:ext>
          </a:extLst>
        </xdr:cNvPr>
        <xdr:cNvCxnSpPr/>
      </xdr:nvCxnSpPr>
      <xdr:spPr>
        <a:xfrm>
          <a:off x="4546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7652F00-31FF-4909-A118-41E296134FF2}"/>
            </a:ext>
          </a:extLst>
        </xdr:cNvPr>
        <xdr:cNvSpPr txBox="1"/>
      </xdr:nvSpPr>
      <xdr:spPr>
        <a:xfrm>
          <a:off x="467360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8E7C7DAF-0FC7-4C24-96E3-79E0296EE955}"/>
            </a:ext>
          </a:extLst>
        </xdr:cNvPr>
        <xdr:cNvSpPr/>
      </xdr:nvSpPr>
      <xdr:spPr>
        <a:xfrm>
          <a:off x="4584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E5095927-1967-4D50-B625-1D3AFA4F9FE1}"/>
            </a:ext>
          </a:extLst>
        </xdr:cNvPr>
        <xdr:cNvSpPr/>
      </xdr:nvSpPr>
      <xdr:spPr>
        <a:xfrm>
          <a:off x="3746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9F73B374-64A8-4D2A-B42E-F4FFFDE75C3C}"/>
            </a:ext>
          </a:extLst>
        </xdr:cNvPr>
        <xdr:cNvSpPr/>
      </xdr:nvSpPr>
      <xdr:spPr>
        <a:xfrm>
          <a:off x="2857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839AA898-856B-43A3-A831-D4534E098581}"/>
            </a:ext>
          </a:extLst>
        </xdr:cNvPr>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EBD15F20-04DF-4CFC-A66A-782FC5239A30}"/>
            </a:ext>
          </a:extLst>
        </xdr:cNvPr>
        <xdr:cNvSpPr/>
      </xdr:nvSpPr>
      <xdr:spPr>
        <a:xfrm>
          <a:off x="1079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2820D7-BCFB-4DB9-A1CA-3078499E5D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B85599-8116-47DB-A4E5-4500813FAB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7A8954B-E718-4B5B-A248-62C269A83E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193272-F8B5-4229-B268-91767E4421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65C7550-14A6-456E-AC10-ABB8EF14E1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89" name="楕円 188">
          <a:extLst>
            <a:ext uri="{FF2B5EF4-FFF2-40B4-BE49-F238E27FC236}">
              <a16:creationId xmlns:a16="http://schemas.microsoft.com/office/drawing/2014/main" id="{057478D3-A4C7-4A8B-8F9D-8858FAF01C02}"/>
            </a:ext>
          </a:extLst>
        </xdr:cNvPr>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B1E9086-2F2D-4E62-8E01-D6857CEFA80B}"/>
            </a:ext>
          </a:extLst>
        </xdr:cNvPr>
        <xdr:cNvSpPr txBox="1"/>
      </xdr:nvSpPr>
      <xdr:spPr>
        <a:xfrm>
          <a:off x="4673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91" name="楕円 190">
          <a:extLst>
            <a:ext uri="{FF2B5EF4-FFF2-40B4-BE49-F238E27FC236}">
              <a16:creationId xmlns:a16="http://schemas.microsoft.com/office/drawing/2014/main" id="{5080409D-7970-4F0D-9183-61BFD2C320EF}"/>
            </a:ext>
          </a:extLst>
        </xdr:cNvPr>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144780</xdr:rowOff>
    </xdr:to>
    <xdr:cxnSp macro="">
      <xdr:nvCxnSpPr>
        <xdr:cNvPr id="192" name="直線コネクタ 191">
          <a:extLst>
            <a:ext uri="{FF2B5EF4-FFF2-40B4-BE49-F238E27FC236}">
              <a16:creationId xmlns:a16="http://schemas.microsoft.com/office/drawing/2014/main" id="{83CEE5F1-8A7D-457A-B70D-142102DF1659}"/>
            </a:ext>
          </a:extLst>
        </xdr:cNvPr>
        <xdr:cNvCxnSpPr/>
      </xdr:nvCxnSpPr>
      <xdr:spPr>
        <a:xfrm flipV="1">
          <a:off x="3797300" y="104775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3" name="楕円 192">
          <a:extLst>
            <a:ext uri="{FF2B5EF4-FFF2-40B4-BE49-F238E27FC236}">
              <a16:creationId xmlns:a16="http://schemas.microsoft.com/office/drawing/2014/main" id="{2E01B0DB-C827-4869-B1F6-37E6A6597B01}"/>
            </a:ext>
          </a:extLst>
        </xdr:cNvPr>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144780</xdr:rowOff>
    </xdr:to>
    <xdr:cxnSp macro="">
      <xdr:nvCxnSpPr>
        <xdr:cNvPr id="194" name="直線コネクタ 193">
          <a:extLst>
            <a:ext uri="{FF2B5EF4-FFF2-40B4-BE49-F238E27FC236}">
              <a16:creationId xmlns:a16="http://schemas.microsoft.com/office/drawing/2014/main" id="{05361A41-EC51-4EA5-8F1F-D4B08CB7E9F4}"/>
            </a:ext>
          </a:extLst>
        </xdr:cNvPr>
        <xdr:cNvCxnSpPr/>
      </xdr:nvCxnSpPr>
      <xdr:spPr>
        <a:xfrm>
          <a:off x="2908300" y="105346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116840</xdr:rowOff>
    </xdr:from>
    <xdr:to>
      <xdr:col>10</xdr:col>
      <xdr:colOff>165100</xdr:colOff>
      <xdr:row>61</xdr:row>
      <xdr:rowOff>46990</xdr:rowOff>
    </xdr:to>
    <xdr:sp macro="" textlink="">
      <xdr:nvSpPr>
        <xdr:cNvPr id="195" name="楕円 194">
          <a:extLst>
            <a:ext uri="{FF2B5EF4-FFF2-40B4-BE49-F238E27FC236}">
              <a16:creationId xmlns:a16="http://schemas.microsoft.com/office/drawing/2014/main" id="{DDA6E70A-CA76-4BE8-88BE-6D4090BFAF92}"/>
            </a:ext>
          </a:extLst>
        </xdr:cNvPr>
        <xdr:cNvSpPr/>
      </xdr:nvSpPr>
      <xdr:spPr>
        <a:xfrm>
          <a:off x="196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167640</xdr:rowOff>
    </xdr:from>
    <xdr:to>
      <xdr:col>15</xdr:col>
      <xdr:colOff>50800</xdr:colOff>
      <xdr:row>61</xdr:row>
      <xdr:rowOff>76200</xdr:rowOff>
    </xdr:to>
    <xdr:cxnSp macro="">
      <xdr:nvCxnSpPr>
        <xdr:cNvPr id="196" name="直線コネクタ 195">
          <a:extLst>
            <a:ext uri="{FF2B5EF4-FFF2-40B4-BE49-F238E27FC236}">
              <a16:creationId xmlns:a16="http://schemas.microsoft.com/office/drawing/2014/main" id="{6B3911EF-D51F-4E05-A431-10378C9B9C00}"/>
            </a:ext>
          </a:extLst>
        </xdr:cNvPr>
        <xdr:cNvCxnSpPr/>
      </xdr:nvCxnSpPr>
      <xdr:spPr>
        <a:xfrm>
          <a:off x="2019300" y="104546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59690</xdr:rowOff>
    </xdr:from>
    <xdr:to>
      <xdr:col>6</xdr:col>
      <xdr:colOff>38100</xdr:colOff>
      <xdr:row>60</xdr:row>
      <xdr:rowOff>161290</xdr:rowOff>
    </xdr:to>
    <xdr:sp macro="" textlink="">
      <xdr:nvSpPr>
        <xdr:cNvPr id="197" name="楕円 196">
          <a:extLst>
            <a:ext uri="{FF2B5EF4-FFF2-40B4-BE49-F238E27FC236}">
              <a16:creationId xmlns:a16="http://schemas.microsoft.com/office/drawing/2014/main" id="{0CC58C99-462B-4969-A6A9-9820D97F448B}"/>
            </a:ext>
          </a:extLst>
        </xdr:cNvPr>
        <xdr:cNvSpPr/>
      </xdr:nvSpPr>
      <xdr:spPr>
        <a:xfrm>
          <a:off x="107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110490</xdr:rowOff>
    </xdr:from>
    <xdr:to>
      <xdr:col>10</xdr:col>
      <xdr:colOff>114300</xdr:colOff>
      <xdr:row>60</xdr:row>
      <xdr:rowOff>167640</xdr:rowOff>
    </xdr:to>
    <xdr:cxnSp macro="">
      <xdr:nvCxnSpPr>
        <xdr:cNvPr id="198" name="直線コネクタ 197">
          <a:extLst>
            <a:ext uri="{FF2B5EF4-FFF2-40B4-BE49-F238E27FC236}">
              <a16:creationId xmlns:a16="http://schemas.microsoft.com/office/drawing/2014/main" id="{D54D075F-FAA7-45A1-B74B-509004A4EDE5}"/>
            </a:ext>
          </a:extLst>
        </xdr:cNvPr>
        <xdr:cNvCxnSpPr/>
      </xdr:nvCxnSpPr>
      <xdr:spPr>
        <a:xfrm>
          <a:off x="1130300" y="10397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1E4F0C15-2B41-4037-9D10-71342E695771}"/>
            </a:ext>
          </a:extLst>
        </xdr:cNvPr>
        <xdr:cNvSpPr txBox="1"/>
      </xdr:nvSpPr>
      <xdr:spPr>
        <a:xfrm>
          <a:off x="358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61DD48A9-B714-42CB-82E7-97670F4BACAC}"/>
            </a:ext>
          </a:extLst>
        </xdr:cNvPr>
        <xdr:cNvSpPr txBox="1"/>
      </xdr:nvSpPr>
      <xdr:spPr>
        <a:xfrm>
          <a:off x="2705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1" name="n_3aveValue【体育館・プール】&#10;有形固定資産減価償却率">
          <a:extLst>
            <a:ext uri="{FF2B5EF4-FFF2-40B4-BE49-F238E27FC236}">
              <a16:creationId xmlns:a16="http://schemas.microsoft.com/office/drawing/2014/main" id="{FD1BF694-3172-40D3-A0A5-6242D46289EB}"/>
            </a:ext>
          </a:extLst>
        </xdr:cNvPr>
        <xdr:cNvSpPr txBox="1"/>
      </xdr:nvSpPr>
      <xdr:spPr>
        <a:xfrm>
          <a:off x="1816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2" name="n_4aveValue【体育館・プール】&#10;有形固定資産減価償却率">
          <a:extLst>
            <a:ext uri="{FF2B5EF4-FFF2-40B4-BE49-F238E27FC236}">
              <a16:creationId xmlns:a16="http://schemas.microsoft.com/office/drawing/2014/main" id="{011F64FC-2F8F-4786-AFF1-6A4EF549799A}"/>
            </a:ext>
          </a:extLst>
        </xdr:cNvPr>
        <xdr:cNvSpPr txBox="1"/>
      </xdr:nvSpPr>
      <xdr:spPr>
        <a:xfrm>
          <a:off x="927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203" name="n_1mainValue【体育館・プール】&#10;有形固定資産減価償却率">
          <a:extLst>
            <a:ext uri="{FF2B5EF4-FFF2-40B4-BE49-F238E27FC236}">
              <a16:creationId xmlns:a16="http://schemas.microsoft.com/office/drawing/2014/main" id="{D47C50DD-6738-4AF1-9CD8-B521D1A4F728}"/>
            </a:ext>
          </a:extLst>
        </xdr:cNvPr>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4" name="n_2mainValue【体育館・プール】&#10;有形固定資産減価償却率">
          <a:extLst>
            <a:ext uri="{FF2B5EF4-FFF2-40B4-BE49-F238E27FC236}">
              <a16:creationId xmlns:a16="http://schemas.microsoft.com/office/drawing/2014/main" id="{E00E88DF-E486-4AD8-BA45-B812F978C51C}"/>
            </a:ext>
          </a:extLst>
        </xdr:cNvPr>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38117</xdr:rowOff>
    </xdr:from>
    <xdr:ext cx="405111" cy="259045"/>
    <xdr:sp macro="" textlink="">
      <xdr:nvSpPr>
        <xdr:cNvPr id="205" name="n_3mainValue【体育館・プール】&#10;有形固定資産減価償却率">
          <a:extLst>
            <a:ext uri="{FF2B5EF4-FFF2-40B4-BE49-F238E27FC236}">
              <a16:creationId xmlns:a16="http://schemas.microsoft.com/office/drawing/2014/main" id="{CA872241-47D0-4734-874C-B448D8011642}"/>
            </a:ext>
          </a:extLst>
        </xdr:cNvPr>
        <xdr:cNvSpPr txBox="1"/>
      </xdr:nvSpPr>
      <xdr:spPr>
        <a:xfrm>
          <a:off x="1816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152417</xdr:rowOff>
    </xdr:from>
    <xdr:ext cx="405111" cy="259045"/>
    <xdr:sp macro="" textlink="">
      <xdr:nvSpPr>
        <xdr:cNvPr id="206" name="n_4mainValue【体育館・プール】&#10;有形固定資産減価償却率">
          <a:extLst>
            <a:ext uri="{FF2B5EF4-FFF2-40B4-BE49-F238E27FC236}">
              <a16:creationId xmlns:a16="http://schemas.microsoft.com/office/drawing/2014/main" id="{0625ABD1-2AD9-4F20-AD45-68D23D6B2AE4}"/>
            </a:ext>
          </a:extLst>
        </xdr:cNvPr>
        <xdr:cNvSpPr txBox="1"/>
      </xdr:nvSpPr>
      <xdr:spPr>
        <a:xfrm>
          <a:off x="927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006833C-082A-48F2-B32A-D231A30D33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AAB0C5B-3149-43D4-A4A3-705C8E6684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6152494-0C57-4669-A561-58AF618236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C2607C1-F0B6-46BE-AA2B-E0FFA75974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5C66699-6BB0-4A8F-8469-8EE2F60A0D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575190D-F9BA-4478-8A00-5304CC134E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6E7360A-A83A-4F4A-AD93-2440645805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00698CD-6F16-41AF-8419-A7010C9186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5B0437B-FF25-4A55-8584-D7F0C96A26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84B035-CA34-42A3-A6B1-2B3DCEA9DC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2514814D-FF00-4529-B7BA-8DFCB65FD393}"/>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5B33438-6FAD-48EC-9D04-FA0B7068E8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1E40FDA-99C5-4365-B004-F8D42D1530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4275593-9642-4317-9FC0-1BABF6F223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D732FA5-A2EB-4EFE-9EEE-AEEC0EAB8D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7C3753E6-73D8-459C-A76C-0448A18983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1B8E1BF-EEC0-4156-8B98-209F3855FC9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D787A79-409C-42B7-AFFB-EA11E525D7D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B30F55C7-C4B0-4C13-8C62-B60D1BD5E4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04062EA-E095-40F3-BD61-011B5E449E2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9BE3CB8-01AE-43DA-9775-2E401B97C7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BF057DA-877A-4CF7-BCB4-3571EF714C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E0C11CD-A7F6-486A-BFE0-7BCA0BDCF1F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2139486-09CB-4CA6-B07E-ADE17DDB49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E6206A1E-2658-49E4-9264-4273C1FEFFAF}"/>
            </a:ext>
          </a:extLst>
        </xdr:cNvPr>
        <xdr:cNvCxnSpPr/>
      </xdr:nvCxnSpPr>
      <xdr:spPr>
        <a:xfrm flipV="1">
          <a:off x="10476865" y="95377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04131412-ACDF-48BA-86ED-0BAB992BBD87}"/>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E1757043-1705-4561-9A53-BB70612D9C98}"/>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A384A4DB-DDC4-4BC2-8662-4ED07AC061F3}"/>
            </a:ext>
          </a:extLst>
        </xdr:cNvPr>
        <xdr:cNvSpPr txBox="1"/>
      </xdr:nvSpPr>
      <xdr:spPr>
        <a:xfrm>
          <a:off x="105156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9A8AFB38-A891-47A7-BAD4-96950391A829}"/>
            </a:ext>
          </a:extLst>
        </xdr:cNvPr>
        <xdr:cNvCxnSpPr/>
      </xdr:nvCxnSpPr>
      <xdr:spPr>
        <a:xfrm>
          <a:off x="103886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id="{25D98CA7-E1CD-45E2-A719-9E7F01B5DAE1}"/>
            </a:ext>
          </a:extLst>
        </xdr:cNvPr>
        <xdr:cNvSpPr txBox="1"/>
      </xdr:nvSpPr>
      <xdr:spPr>
        <a:xfrm>
          <a:off x="10515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BDC746AC-BE6D-484F-80A2-5013ECAD2B66}"/>
            </a:ext>
          </a:extLst>
        </xdr:cNvPr>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C349D54D-21D4-4CF3-AC9F-6830EC5C7DC2}"/>
            </a:ext>
          </a:extLst>
        </xdr:cNvPr>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D92267BF-CDB0-48C3-87B7-23FF57AEACC2}"/>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16CD567B-1ED2-4784-B5DB-6E035A441A4E}"/>
            </a:ext>
          </a:extLst>
        </xdr:cNvPr>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9DF6A132-F27A-4EBF-A0A3-B75763972F95}"/>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265211-7D0D-48AB-A0D0-9DA216C5D7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A4F89B-963A-4C5D-AFB7-9927E3E919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35E92F-05B9-4E48-A4A5-63F6E3BA74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9D0154-16AB-4CC9-A447-A84F5DFBE3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0073250-460D-4130-90A3-D10CF8DD919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47" name="楕円 246">
          <a:extLst>
            <a:ext uri="{FF2B5EF4-FFF2-40B4-BE49-F238E27FC236}">
              <a16:creationId xmlns:a16="http://schemas.microsoft.com/office/drawing/2014/main" id="{D578CE2D-4F2B-4AD7-BE38-6DEA25760031}"/>
            </a:ext>
          </a:extLst>
        </xdr:cNvPr>
        <xdr:cNvSpPr/>
      </xdr:nvSpPr>
      <xdr:spPr>
        <a:xfrm>
          <a:off x="10426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124477</xdr:rowOff>
    </xdr:from>
    <xdr:ext cx="469744" cy="259045"/>
    <xdr:sp macro="" textlink="">
      <xdr:nvSpPr>
        <xdr:cNvPr id="248" name="【体育館・プール】&#10;一人当たり面積該当値テキスト">
          <a:extLst>
            <a:ext uri="{FF2B5EF4-FFF2-40B4-BE49-F238E27FC236}">
              <a16:creationId xmlns:a16="http://schemas.microsoft.com/office/drawing/2014/main" id="{8860F8D4-1ED6-45F0-988B-51451A22E023}"/>
            </a:ext>
          </a:extLst>
        </xdr:cNvPr>
        <xdr:cNvSpPr txBox="1"/>
      </xdr:nvSpPr>
      <xdr:spPr>
        <a:xfrm>
          <a:off x="10515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114300</xdr:rowOff>
    </xdr:from>
    <xdr:to>
      <xdr:col>50</xdr:col>
      <xdr:colOff>165100</xdr:colOff>
      <xdr:row>61</xdr:row>
      <xdr:rowOff>44450</xdr:rowOff>
    </xdr:to>
    <xdr:sp macro="" textlink="">
      <xdr:nvSpPr>
        <xdr:cNvPr id="249" name="楕円 248">
          <a:extLst>
            <a:ext uri="{FF2B5EF4-FFF2-40B4-BE49-F238E27FC236}">
              <a16:creationId xmlns:a16="http://schemas.microsoft.com/office/drawing/2014/main" id="{6B0C9379-175F-476A-8A5E-252AAA84BE9A}"/>
            </a:ext>
          </a:extLst>
        </xdr:cNvPr>
        <xdr:cNvSpPr/>
      </xdr:nvSpPr>
      <xdr:spPr>
        <a:xfrm>
          <a:off x="9588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60</xdr:row>
      <xdr:rowOff>165100</xdr:rowOff>
    </xdr:to>
    <xdr:cxnSp macro="">
      <xdr:nvCxnSpPr>
        <xdr:cNvPr id="250" name="直線コネクタ 249">
          <a:extLst>
            <a:ext uri="{FF2B5EF4-FFF2-40B4-BE49-F238E27FC236}">
              <a16:creationId xmlns:a16="http://schemas.microsoft.com/office/drawing/2014/main" id="{C15711DF-0251-4426-9421-AF79FB3C6968}"/>
            </a:ext>
          </a:extLst>
        </xdr:cNvPr>
        <xdr:cNvCxnSpPr/>
      </xdr:nvCxnSpPr>
      <xdr:spPr>
        <a:xfrm flipV="1">
          <a:off x="9639300" y="1043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114300</xdr:rowOff>
    </xdr:from>
    <xdr:to>
      <xdr:col>46</xdr:col>
      <xdr:colOff>38100</xdr:colOff>
      <xdr:row>61</xdr:row>
      <xdr:rowOff>44450</xdr:rowOff>
    </xdr:to>
    <xdr:sp macro="" textlink="">
      <xdr:nvSpPr>
        <xdr:cNvPr id="251" name="楕円 250">
          <a:extLst>
            <a:ext uri="{FF2B5EF4-FFF2-40B4-BE49-F238E27FC236}">
              <a16:creationId xmlns:a16="http://schemas.microsoft.com/office/drawing/2014/main" id="{3DE1E0BD-0174-4981-92E6-BFC3EB1653FF}"/>
            </a:ext>
          </a:extLst>
        </xdr:cNvPr>
        <xdr:cNvSpPr/>
      </xdr:nvSpPr>
      <xdr:spPr>
        <a:xfrm>
          <a:off x="869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165100</xdr:rowOff>
    </xdr:from>
    <xdr:to>
      <xdr:col>50</xdr:col>
      <xdr:colOff>114300</xdr:colOff>
      <xdr:row>60</xdr:row>
      <xdr:rowOff>165100</xdr:rowOff>
    </xdr:to>
    <xdr:cxnSp macro="">
      <xdr:nvCxnSpPr>
        <xdr:cNvPr id="252" name="直線コネクタ 251">
          <a:extLst>
            <a:ext uri="{FF2B5EF4-FFF2-40B4-BE49-F238E27FC236}">
              <a16:creationId xmlns:a16="http://schemas.microsoft.com/office/drawing/2014/main" id="{BD2A6C4B-5632-4286-9639-6A55592C209A}"/>
            </a:ext>
          </a:extLst>
        </xdr:cNvPr>
        <xdr:cNvCxnSpPr/>
      </xdr:nvCxnSpPr>
      <xdr:spPr>
        <a:xfrm>
          <a:off x="8750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114300</xdr:rowOff>
    </xdr:from>
    <xdr:to>
      <xdr:col>41</xdr:col>
      <xdr:colOff>101600</xdr:colOff>
      <xdr:row>61</xdr:row>
      <xdr:rowOff>44450</xdr:rowOff>
    </xdr:to>
    <xdr:sp macro="" textlink="">
      <xdr:nvSpPr>
        <xdr:cNvPr id="253" name="楕円 252">
          <a:extLst>
            <a:ext uri="{FF2B5EF4-FFF2-40B4-BE49-F238E27FC236}">
              <a16:creationId xmlns:a16="http://schemas.microsoft.com/office/drawing/2014/main" id="{423E42E4-069D-4523-BC17-F295FC8DA400}"/>
            </a:ext>
          </a:extLst>
        </xdr:cNvPr>
        <xdr:cNvSpPr/>
      </xdr:nvSpPr>
      <xdr:spPr>
        <a:xfrm>
          <a:off x="7810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165100</xdr:rowOff>
    </xdr:from>
    <xdr:to>
      <xdr:col>45</xdr:col>
      <xdr:colOff>177800</xdr:colOff>
      <xdr:row>60</xdr:row>
      <xdr:rowOff>165100</xdr:rowOff>
    </xdr:to>
    <xdr:cxnSp macro="">
      <xdr:nvCxnSpPr>
        <xdr:cNvPr id="254" name="直線コネクタ 253">
          <a:extLst>
            <a:ext uri="{FF2B5EF4-FFF2-40B4-BE49-F238E27FC236}">
              <a16:creationId xmlns:a16="http://schemas.microsoft.com/office/drawing/2014/main" id="{05BB0C41-C948-4D68-90BE-C0FF5EBA3815}"/>
            </a:ext>
          </a:extLst>
        </xdr:cNvPr>
        <xdr:cNvCxnSpPr/>
      </xdr:nvCxnSpPr>
      <xdr:spPr>
        <a:xfrm>
          <a:off x="7861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55" name="楕円 254">
          <a:extLst>
            <a:ext uri="{FF2B5EF4-FFF2-40B4-BE49-F238E27FC236}">
              <a16:creationId xmlns:a16="http://schemas.microsoft.com/office/drawing/2014/main" id="{34A44AE2-8E9D-4DFF-B26C-88989B98E4E0}"/>
            </a:ext>
          </a:extLst>
        </xdr:cNvPr>
        <xdr:cNvSpPr/>
      </xdr:nvSpPr>
      <xdr:spPr>
        <a:xfrm>
          <a:off x="6921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165100</xdr:rowOff>
    </xdr:from>
    <xdr:to>
      <xdr:col>41</xdr:col>
      <xdr:colOff>50800</xdr:colOff>
      <xdr:row>60</xdr:row>
      <xdr:rowOff>165100</xdr:rowOff>
    </xdr:to>
    <xdr:cxnSp macro="">
      <xdr:nvCxnSpPr>
        <xdr:cNvPr id="256" name="直線コネクタ 255">
          <a:extLst>
            <a:ext uri="{FF2B5EF4-FFF2-40B4-BE49-F238E27FC236}">
              <a16:creationId xmlns:a16="http://schemas.microsoft.com/office/drawing/2014/main" id="{3C2AEFC1-2F90-4782-94E6-11E7E7764438}"/>
            </a:ext>
          </a:extLst>
        </xdr:cNvPr>
        <xdr:cNvCxnSpPr/>
      </xdr:nvCxnSpPr>
      <xdr:spPr>
        <a:xfrm>
          <a:off x="6972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id="{73A6288C-C2D6-4CA9-AD77-12F01B062063}"/>
            </a:ext>
          </a:extLst>
        </xdr:cNvPr>
        <xdr:cNvSpPr txBox="1"/>
      </xdr:nvSpPr>
      <xdr:spPr>
        <a:xfrm>
          <a:off x="9391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58" name="n_2aveValue【体育館・プール】&#10;一人当たり面積">
          <a:extLst>
            <a:ext uri="{FF2B5EF4-FFF2-40B4-BE49-F238E27FC236}">
              <a16:creationId xmlns:a16="http://schemas.microsoft.com/office/drawing/2014/main" id="{A6EBC03A-DC3D-4B51-A92B-9457BA131466}"/>
            </a:ext>
          </a:extLst>
        </xdr:cNvPr>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B51A7A65-B58B-4D64-96D8-3F5269E61567}"/>
            </a:ext>
          </a:extLst>
        </xdr:cNvPr>
        <xdr:cNvSpPr txBox="1"/>
      </xdr:nvSpPr>
      <xdr:spPr>
        <a:xfrm>
          <a:off x="7626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0" name="n_4aveValue【体育館・プール】&#10;一人当たり面積">
          <a:extLst>
            <a:ext uri="{FF2B5EF4-FFF2-40B4-BE49-F238E27FC236}">
              <a16:creationId xmlns:a16="http://schemas.microsoft.com/office/drawing/2014/main" id="{D2822E41-DA8C-4A5B-A5F2-F003B7BABF3B}"/>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60977</xdr:rowOff>
    </xdr:from>
    <xdr:ext cx="469744" cy="259045"/>
    <xdr:sp macro="" textlink="">
      <xdr:nvSpPr>
        <xdr:cNvPr id="261" name="n_1mainValue【体育館・プール】&#10;一人当たり面積">
          <a:extLst>
            <a:ext uri="{FF2B5EF4-FFF2-40B4-BE49-F238E27FC236}">
              <a16:creationId xmlns:a16="http://schemas.microsoft.com/office/drawing/2014/main" id="{81AF127C-B706-47C2-A78E-9D06AAB45963}"/>
            </a:ext>
          </a:extLst>
        </xdr:cNvPr>
        <xdr:cNvSpPr txBox="1"/>
      </xdr:nvSpPr>
      <xdr:spPr>
        <a:xfrm>
          <a:off x="9391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60977</xdr:rowOff>
    </xdr:from>
    <xdr:ext cx="469744" cy="259045"/>
    <xdr:sp macro="" textlink="">
      <xdr:nvSpPr>
        <xdr:cNvPr id="262" name="n_2mainValue【体育館・プール】&#10;一人当たり面積">
          <a:extLst>
            <a:ext uri="{FF2B5EF4-FFF2-40B4-BE49-F238E27FC236}">
              <a16:creationId xmlns:a16="http://schemas.microsoft.com/office/drawing/2014/main" id="{A598B5CF-A524-40AC-95DF-42B23A80C01C}"/>
            </a:ext>
          </a:extLst>
        </xdr:cNvPr>
        <xdr:cNvSpPr txBox="1"/>
      </xdr:nvSpPr>
      <xdr:spPr>
        <a:xfrm>
          <a:off x="8515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60977</xdr:rowOff>
    </xdr:from>
    <xdr:ext cx="469744" cy="259045"/>
    <xdr:sp macro="" textlink="">
      <xdr:nvSpPr>
        <xdr:cNvPr id="263" name="n_3mainValue【体育館・プール】&#10;一人当たり面積">
          <a:extLst>
            <a:ext uri="{FF2B5EF4-FFF2-40B4-BE49-F238E27FC236}">
              <a16:creationId xmlns:a16="http://schemas.microsoft.com/office/drawing/2014/main" id="{F43438E3-075D-4B92-9181-6C717D9363F0}"/>
            </a:ext>
          </a:extLst>
        </xdr:cNvPr>
        <xdr:cNvSpPr txBox="1"/>
      </xdr:nvSpPr>
      <xdr:spPr>
        <a:xfrm>
          <a:off x="7626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4" name="n_4mainValue【体育館・プール】&#10;一人当たり面積">
          <a:extLst>
            <a:ext uri="{FF2B5EF4-FFF2-40B4-BE49-F238E27FC236}">
              <a16:creationId xmlns:a16="http://schemas.microsoft.com/office/drawing/2014/main" id="{DB3E2CFF-50CA-44DE-B5A6-3B3A0DE4540E}"/>
            </a:ext>
          </a:extLst>
        </xdr:cNvPr>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7B1A109-45C9-4C8A-B075-371F1FC79E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2914EEF-6F3A-4ADF-86A3-1C86186EAC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2DA5D5C-AD33-4CF1-A4C9-9F72C10C92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7C529A8-E743-43C2-B9F3-F6B2B205C8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DEE7802-34EA-4197-9CE2-6D3213461B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46355F2-D94E-4909-A5F8-E8CEF79BD5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BDA6214-E14E-4B1D-8029-0DA3BF110C9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20EB483-704E-436E-B305-3F8C1685D1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47A4477-B0F1-4AF6-BC2F-B229742811A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D179050-2209-4FB4-96E7-7837A17AF4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F4C7E6D-AF1A-48DB-84AE-5952BA07ECC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D73CC9FB-BE7C-4FE5-BF61-5BA6C5B5EF6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E0DFF971-8FC0-4407-A5E2-5ED3947740B6}"/>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A643633-30B3-4CBC-A54C-0F532B8571A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8A7CCF8F-451F-4357-8C95-8F64AA16DD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3B9D190-03D5-4FE4-B37A-80C7B0848E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EC8F5994-FF74-4F7D-A5A3-998E812E9B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901CDF5-A3EA-48A2-BF96-86FE0F28587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D26F91C3-60C2-4F28-879B-88B67478889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FB254AB-8D1F-4F1B-A45F-F0E056FC9D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054C0A9-F4F8-4EB2-A61A-18D334ED528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2591F20-093F-4C7C-A736-6DF03B6E79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92FA5DEC-2DAD-4A2B-936E-6BD21F74E8A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AA47C10-3A58-4A00-A309-600389BEB5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29B01C18-2102-404B-B71F-39A4E0A342A2}"/>
            </a:ext>
          </a:extLst>
        </xdr:cNvPr>
        <xdr:cNvCxnSpPr/>
      </xdr:nvCxnSpPr>
      <xdr:spPr>
        <a:xfrm flipV="1">
          <a:off x="4634865"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4DB74029-55E9-406D-9DC6-3BDCB973A9B9}"/>
            </a:ext>
          </a:extLst>
        </xdr:cNvPr>
        <xdr:cNvSpPr txBox="1"/>
      </xdr:nvSpPr>
      <xdr:spPr>
        <a:xfrm>
          <a:off x="46736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38EA920E-FB21-42BB-82DF-B7CE73D6250E}"/>
            </a:ext>
          </a:extLst>
        </xdr:cNvPr>
        <xdr:cNvCxnSpPr/>
      </xdr:nvCxnSpPr>
      <xdr:spPr>
        <a:xfrm>
          <a:off x="4546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2451D27B-68B1-46F7-8990-734B29655302}"/>
            </a:ext>
          </a:extLst>
        </xdr:cNvPr>
        <xdr:cNvSpPr txBox="1"/>
      </xdr:nvSpPr>
      <xdr:spPr>
        <a:xfrm>
          <a:off x="4673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6F54965F-D65F-41FD-80EE-2B83B0885176}"/>
            </a:ext>
          </a:extLst>
        </xdr:cNvPr>
        <xdr:cNvCxnSpPr/>
      </xdr:nvCxnSpPr>
      <xdr:spPr>
        <a:xfrm>
          <a:off x="4546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49547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21B54652-7F0A-492B-8D16-48E2E792418F}"/>
            </a:ext>
          </a:extLst>
        </xdr:cNvPr>
        <xdr:cNvSpPr txBox="1"/>
      </xdr:nvSpPr>
      <xdr:spPr>
        <a:xfrm>
          <a:off x="4673600" y="1427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41FC2D19-0CBD-4D70-BD92-753D4ED85F37}"/>
            </a:ext>
          </a:extLst>
        </xdr:cNvPr>
        <xdr:cNvSpPr/>
      </xdr:nvSpPr>
      <xdr:spPr>
        <a:xfrm>
          <a:off x="45847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D752C750-BCE9-4C62-830E-F44AE58E3C1B}"/>
            </a:ext>
          </a:extLst>
        </xdr:cNvPr>
        <xdr:cNvSpPr/>
      </xdr:nvSpPr>
      <xdr:spPr>
        <a:xfrm>
          <a:off x="3746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FD62F7A5-81FB-42E4-8B3D-6145FC968AB5}"/>
            </a:ext>
          </a:extLst>
        </xdr:cNvPr>
        <xdr:cNvSpPr/>
      </xdr:nvSpPr>
      <xdr:spPr>
        <a:xfrm>
          <a:off x="2857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4A7E2A66-48DC-450E-B79C-EE49BE7615A1}"/>
            </a:ext>
          </a:extLst>
        </xdr:cNvPr>
        <xdr:cNvSpPr/>
      </xdr:nvSpPr>
      <xdr:spPr>
        <a:xfrm>
          <a:off x="1968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ED7458DD-B55E-4C2B-858A-E284912A9B2A}"/>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538DC3F-230B-4236-B88A-6F04DB2E410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374C7D-19FA-4B36-A405-3BA12F29665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27A07A2-6AB4-406C-9807-7296FB5D6B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77FBDCC-42A1-44E6-A2E5-E6AA53B780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7BC14DC-9C56-4137-B385-55F2CB6CB3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90170</xdr:rowOff>
    </xdr:from>
    <xdr:to>
      <xdr:col>24</xdr:col>
      <xdr:colOff>114300</xdr:colOff>
      <xdr:row>79</xdr:row>
      <xdr:rowOff>20320</xdr:rowOff>
    </xdr:to>
    <xdr:sp macro="" textlink="">
      <xdr:nvSpPr>
        <xdr:cNvPr id="305" name="楕円 304">
          <a:extLst>
            <a:ext uri="{FF2B5EF4-FFF2-40B4-BE49-F238E27FC236}">
              <a16:creationId xmlns:a16="http://schemas.microsoft.com/office/drawing/2014/main" id="{E784BBA8-ECAA-4191-9C09-E5EADFFA50FD}"/>
            </a:ext>
          </a:extLst>
        </xdr:cNvPr>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43197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FFDD458-FD62-41EA-BEC5-F055BD26D544}"/>
            </a:ext>
          </a:extLst>
        </xdr:cNvPr>
        <xdr:cNvSpPr txBox="1"/>
      </xdr:nvSpPr>
      <xdr:spPr>
        <a:xfrm>
          <a:off x="4673600"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124461</xdr:rowOff>
    </xdr:from>
    <xdr:to>
      <xdr:col>20</xdr:col>
      <xdr:colOff>38100</xdr:colOff>
      <xdr:row>78</xdr:row>
      <xdr:rowOff>54611</xdr:rowOff>
    </xdr:to>
    <xdr:sp macro="" textlink="">
      <xdr:nvSpPr>
        <xdr:cNvPr id="307" name="楕円 306">
          <a:extLst>
            <a:ext uri="{FF2B5EF4-FFF2-40B4-BE49-F238E27FC236}">
              <a16:creationId xmlns:a16="http://schemas.microsoft.com/office/drawing/2014/main" id="{79586C5C-0C67-489D-AE5B-80DBC5117F07}"/>
            </a:ext>
          </a:extLst>
        </xdr:cNvPr>
        <xdr:cNvSpPr/>
      </xdr:nvSpPr>
      <xdr:spPr>
        <a:xfrm>
          <a:off x="3746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3811</xdr:rowOff>
    </xdr:from>
    <xdr:to>
      <xdr:col>24</xdr:col>
      <xdr:colOff>63500</xdr:colOff>
      <xdr:row>78</xdr:row>
      <xdr:rowOff>140970</xdr:rowOff>
    </xdr:to>
    <xdr:cxnSp macro="">
      <xdr:nvCxnSpPr>
        <xdr:cNvPr id="308" name="直線コネクタ 307">
          <a:extLst>
            <a:ext uri="{FF2B5EF4-FFF2-40B4-BE49-F238E27FC236}">
              <a16:creationId xmlns:a16="http://schemas.microsoft.com/office/drawing/2014/main" id="{7D5149B5-3EAB-435D-927B-7A12CA5893E8}"/>
            </a:ext>
          </a:extLst>
        </xdr:cNvPr>
        <xdr:cNvCxnSpPr/>
      </xdr:nvCxnSpPr>
      <xdr:spPr>
        <a:xfrm>
          <a:off x="3797300" y="1337691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139700</xdr:rowOff>
    </xdr:from>
    <xdr:to>
      <xdr:col>15</xdr:col>
      <xdr:colOff>101600</xdr:colOff>
      <xdr:row>79</xdr:row>
      <xdr:rowOff>69850</xdr:rowOff>
    </xdr:to>
    <xdr:sp macro="" textlink="">
      <xdr:nvSpPr>
        <xdr:cNvPr id="309" name="楕円 308">
          <a:extLst>
            <a:ext uri="{FF2B5EF4-FFF2-40B4-BE49-F238E27FC236}">
              <a16:creationId xmlns:a16="http://schemas.microsoft.com/office/drawing/2014/main" id="{E653E039-63AB-49F2-A636-887E4AA7B2AA}"/>
            </a:ext>
          </a:extLst>
        </xdr:cNvPr>
        <xdr:cNvSpPr/>
      </xdr:nvSpPr>
      <xdr:spPr>
        <a:xfrm>
          <a:off x="2857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3811</xdr:rowOff>
    </xdr:from>
    <xdr:to>
      <xdr:col>19</xdr:col>
      <xdr:colOff>177800</xdr:colOff>
      <xdr:row>79</xdr:row>
      <xdr:rowOff>19050</xdr:rowOff>
    </xdr:to>
    <xdr:cxnSp macro="">
      <xdr:nvCxnSpPr>
        <xdr:cNvPr id="310" name="直線コネクタ 309">
          <a:extLst>
            <a:ext uri="{FF2B5EF4-FFF2-40B4-BE49-F238E27FC236}">
              <a16:creationId xmlns:a16="http://schemas.microsoft.com/office/drawing/2014/main" id="{8E4A674A-3D2A-404B-A9AF-FCD9122999AA}"/>
            </a:ext>
          </a:extLst>
        </xdr:cNvPr>
        <xdr:cNvCxnSpPr/>
      </xdr:nvCxnSpPr>
      <xdr:spPr>
        <a:xfrm flipV="1">
          <a:off x="2908300" y="1337691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311" name="楕円 310">
          <a:extLst>
            <a:ext uri="{FF2B5EF4-FFF2-40B4-BE49-F238E27FC236}">
              <a16:creationId xmlns:a16="http://schemas.microsoft.com/office/drawing/2014/main" id="{7470E212-6828-4171-B523-3673070B3E33}"/>
            </a:ext>
          </a:extLst>
        </xdr:cNvPr>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19050</xdr:rowOff>
    </xdr:from>
    <xdr:to>
      <xdr:col>15</xdr:col>
      <xdr:colOff>50800</xdr:colOff>
      <xdr:row>81</xdr:row>
      <xdr:rowOff>137161</xdr:rowOff>
    </xdr:to>
    <xdr:cxnSp macro="">
      <xdr:nvCxnSpPr>
        <xdr:cNvPr id="312" name="直線コネクタ 311">
          <a:extLst>
            <a:ext uri="{FF2B5EF4-FFF2-40B4-BE49-F238E27FC236}">
              <a16:creationId xmlns:a16="http://schemas.microsoft.com/office/drawing/2014/main" id="{E1D4B2E0-CB2A-4C43-A344-4EE94744C783}"/>
            </a:ext>
          </a:extLst>
        </xdr:cNvPr>
        <xdr:cNvCxnSpPr/>
      </xdr:nvCxnSpPr>
      <xdr:spPr>
        <a:xfrm flipV="1">
          <a:off x="2019300" y="13563600"/>
          <a:ext cx="889000" cy="4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36830</xdr:rowOff>
    </xdr:from>
    <xdr:to>
      <xdr:col>6</xdr:col>
      <xdr:colOff>38100</xdr:colOff>
      <xdr:row>81</xdr:row>
      <xdr:rowOff>138430</xdr:rowOff>
    </xdr:to>
    <xdr:sp macro="" textlink="">
      <xdr:nvSpPr>
        <xdr:cNvPr id="313" name="楕円 312">
          <a:extLst>
            <a:ext uri="{FF2B5EF4-FFF2-40B4-BE49-F238E27FC236}">
              <a16:creationId xmlns:a16="http://schemas.microsoft.com/office/drawing/2014/main" id="{F681E735-C148-47E6-8FF6-FAD8E06AD19A}"/>
            </a:ext>
          </a:extLst>
        </xdr:cNvPr>
        <xdr:cNvSpPr/>
      </xdr:nvSpPr>
      <xdr:spPr>
        <a:xfrm>
          <a:off x="1079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87630</xdr:rowOff>
    </xdr:from>
    <xdr:to>
      <xdr:col>10</xdr:col>
      <xdr:colOff>114300</xdr:colOff>
      <xdr:row>81</xdr:row>
      <xdr:rowOff>137161</xdr:rowOff>
    </xdr:to>
    <xdr:cxnSp macro="">
      <xdr:nvCxnSpPr>
        <xdr:cNvPr id="314" name="直線コネクタ 313">
          <a:extLst>
            <a:ext uri="{FF2B5EF4-FFF2-40B4-BE49-F238E27FC236}">
              <a16:creationId xmlns:a16="http://schemas.microsoft.com/office/drawing/2014/main" id="{3D048B6C-81C3-4EC8-8BF8-BF7BE6E1B1E5}"/>
            </a:ext>
          </a:extLst>
        </xdr:cNvPr>
        <xdr:cNvCxnSpPr/>
      </xdr:nvCxnSpPr>
      <xdr:spPr>
        <a:xfrm>
          <a:off x="1130300" y="13975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118127</xdr:rowOff>
    </xdr:from>
    <xdr:ext cx="405111" cy="259045"/>
    <xdr:sp macro="" textlink="">
      <xdr:nvSpPr>
        <xdr:cNvPr id="315" name="n_1aveValue【福祉施設】&#10;有形固定資産減価償却率">
          <a:extLst>
            <a:ext uri="{FF2B5EF4-FFF2-40B4-BE49-F238E27FC236}">
              <a16:creationId xmlns:a16="http://schemas.microsoft.com/office/drawing/2014/main" id="{B432EDBC-5411-407B-A545-37AF2434F321}"/>
            </a:ext>
          </a:extLst>
        </xdr:cNvPr>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16" name="n_2aveValue【福祉施設】&#10;有形固定資産減価償却率">
          <a:extLst>
            <a:ext uri="{FF2B5EF4-FFF2-40B4-BE49-F238E27FC236}">
              <a16:creationId xmlns:a16="http://schemas.microsoft.com/office/drawing/2014/main" id="{91B524AE-62DC-44B3-A9ED-B509DD3FE501}"/>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105DF6D6-8384-485C-B6B2-A8E0530F8A0D}"/>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8" name="n_4aveValue【福祉施設】&#10;有形固定資産減価償却率">
          <a:extLst>
            <a:ext uri="{FF2B5EF4-FFF2-40B4-BE49-F238E27FC236}">
              <a16:creationId xmlns:a16="http://schemas.microsoft.com/office/drawing/2014/main" id="{C57B57D7-A337-4705-B388-B18A75AE8D0C}"/>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71138</xdr:rowOff>
    </xdr:from>
    <xdr:ext cx="405111" cy="259045"/>
    <xdr:sp macro="" textlink="">
      <xdr:nvSpPr>
        <xdr:cNvPr id="319" name="n_1mainValue【福祉施設】&#10;有形固定資産減価償却率">
          <a:extLst>
            <a:ext uri="{FF2B5EF4-FFF2-40B4-BE49-F238E27FC236}">
              <a16:creationId xmlns:a16="http://schemas.microsoft.com/office/drawing/2014/main" id="{16CDDC18-9603-4410-87ED-DA4B9A15623E}"/>
            </a:ext>
          </a:extLst>
        </xdr:cNvPr>
        <xdr:cNvSpPr txBox="1"/>
      </xdr:nvSpPr>
      <xdr:spPr>
        <a:xfrm>
          <a:off x="35820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86377</xdr:rowOff>
    </xdr:from>
    <xdr:ext cx="405111" cy="259045"/>
    <xdr:sp macro="" textlink="">
      <xdr:nvSpPr>
        <xdr:cNvPr id="320" name="n_2mainValue【福祉施設】&#10;有形固定資産減価償却率">
          <a:extLst>
            <a:ext uri="{FF2B5EF4-FFF2-40B4-BE49-F238E27FC236}">
              <a16:creationId xmlns:a16="http://schemas.microsoft.com/office/drawing/2014/main" id="{D14CD13A-67F0-4C69-AA98-71F96BE737B2}"/>
            </a:ext>
          </a:extLst>
        </xdr:cNvPr>
        <xdr:cNvSpPr txBox="1"/>
      </xdr:nvSpPr>
      <xdr:spPr>
        <a:xfrm>
          <a:off x="2705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33038</xdr:rowOff>
    </xdr:from>
    <xdr:ext cx="405111" cy="259045"/>
    <xdr:sp macro="" textlink="">
      <xdr:nvSpPr>
        <xdr:cNvPr id="321" name="n_3mainValue【福祉施設】&#10;有形固定資産減価償却率">
          <a:extLst>
            <a:ext uri="{FF2B5EF4-FFF2-40B4-BE49-F238E27FC236}">
              <a16:creationId xmlns:a16="http://schemas.microsoft.com/office/drawing/2014/main" id="{E57ECAEE-9249-436E-B9B0-0DA1B5A6A494}"/>
            </a:ext>
          </a:extLst>
        </xdr:cNvPr>
        <xdr:cNvSpPr txBox="1"/>
      </xdr:nvSpPr>
      <xdr:spPr>
        <a:xfrm>
          <a:off x="1816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154957</xdr:rowOff>
    </xdr:from>
    <xdr:ext cx="405111" cy="259045"/>
    <xdr:sp macro="" textlink="">
      <xdr:nvSpPr>
        <xdr:cNvPr id="322" name="n_4mainValue【福祉施設】&#10;有形固定資産減価償却率">
          <a:extLst>
            <a:ext uri="{FF2B5EF4-FFF2-40B4-BE49-F238E27FC236}">
              <a16:creationId xmlns:a16="http://schemas.microsoft.com/office/drawing/2014/main" id="{57ED1EF1-5094-4EC5-8B2F-415816511892}"/>
            </a:ext>
          </a:extLst>
        </xdr:cNvPr>
        <xdr:cNvSpPr txBox="1"/>
      </xdr:nvSpPr>
      <xdr:spPr>
        <a:xfrm>
          <a:off x="927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84AF480-F58B-4C47-B2FF-F71E85E190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FA4D5DD-B2CF-4B85-A960-59BA0DBBC6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6F60C2B-35A5-476F-8E59-5C1CDB89D6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AEBCF49-E4AE-4F14-88B7-4A71D9C7D9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D8C4581-E37E-496F-B582-B639826A51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4971853-4520-47CE-A777-C4BEA1EA2F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FA403DF-737C-41D1-B025-6E7B2EEEBF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7FC2D11-A132-4265-9D9C-5158A2C5831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B31726D-1947-49A5-8B44-1D799904B2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017B880-4615-4C69-A53A-38C675B1B9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807FB77A-31C3-4AC8-8984-8C17A05B4F6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2F492830-5B4E-47DB-9D1B-8DE57F44518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F1C80FBA-39CB-4395-8BFA-40CD2F575FA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75959B6D-35EF-4AA1-9C94-AF54440AF60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1A406543-F571-4857-B1A8-6782E0B3D17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B5380C76-89BC-492A-BDC1-DF000FC4CAA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EB84AB03-B5F0-483D-A70C-7BFA5D2025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AEBD7D6B-BFC1-4FF7-83C5-A4154FAAFE8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78BA60B1-7D35-4927-A590-81C0B7BA225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15E90395-D2A5-49BC-929C-49BB25C733E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5B680274-FC8E-42E3-8071-35549D20DEC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18CBF261-8C0E-4698-9B99-A6991514AD8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32CA15E8-1CDA-4586-A294-9C79FC97DA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2CFC3158-8533-428E-93E1-C03408C9A5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89C982F3-606B-4578-A55C-69F9756AA9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6C720731-A86F-45DF-809C-804ED4585CFC}"/>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A661C657-CE59-49A2-84D0-7CCD0522C162}"/>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B1975383-E13B-4996-A764-4B6254A05472}"/>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A3764015-4306-4685-96CC-D14EC5E7ACFB}"/>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34150556-D8A6-4700-BBBD-DE330D4C1830}"/>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092757FD-8896-425C-9C76-99C2E22DD64E}"/>
            </a:ext>
          </a:extLst>
        </xdr:cNvPr>
        <xdr:cNvSpPr txBox="1"/>
      </xdr:nvSpPr>
      <xdr:spPr>
        <a:xfrm>
          <a:off x="10515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FC3A8749-5945-4E4C-A069-3D3B9E047FB5}"/>
            </a:ext>
          </a:extLst>
        </xdr:cNvPr>
        <xdr:cNvSpPr/>
      </xdr:nvSpPr>
      <xdr:spPr>
        <a:xfrm>
          <a:off x="10426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06E46027-EADF-4ECB-9839-80FA37C2774E}"/>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1EB0D68E-C59C-4B8F-8D94-D4032000E731}"/>
            </a:ext>
          </a:extLst>
        </xdr:cNvPr>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19F95099-53E2-4036-94EB-6056F1A8660F}"/>
            </a:ext>
          </a:extLst>
        </xdr:cNvPr>
        <xdr:cNvSpPr/>
      </xdr:nvSpPr>
      <xdr:spPr>
        <a:xfrm>
          <a:off x="781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1E043D16-E737-4F15-8D1E-365F9DB50750}"/>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235587D-E2F6-4D49-8161-E960BBE3DE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223EE87-EDAD-420F-9DF5-F47C6FB9F2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3AB514D-E459-47F5-BD3D-BE255063D4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2AB692D-883B-4EDB-A8E4-AE47882E0F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72C7698-AB91-4B78-83EF-943ED2950C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64" name="楕円 363">
          <a:extLst>
            <a:ext uri="{FF2B5EF4-FFF2-40B4-BE49-F238E27FC236}">
              <a16:creationId xmlns:a16="http://schemas.microsoft.com/office/drawing/2014/main" id="{1A96FCB4-B9E7-40DC-B440-9AE1DE05D01B}"/>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65" name="【福祉施設】&#10;一人当たり面積該当値テキスト">
          <a:extLst>
            <a:ext uri="{FF2B5EF4-FFF2-40B4-BE49-F238E27FC236}">
              <a16:creationId xmlns:a16="http://schemas.microsoft.com/office/drawing/2014/main" id="{237BA47B-9A2A-401A-A941-DB9E62A10B9F}"/>
            </a:ext>
          </a:extLst>
        </xdr:cNvPr>
        <xdr:cNvSpPr txBox="1"/>
      </xdr:nvSpPr>
      <xdr:spPr>
        <a:xfrm>
          <a:off x="10515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60779</xdr:rowOff>
    </xdr:from>
    <xdr:to>
      <xdr:col>50</xdr:col>
      <xdr:colOff>165100</xdr:colOff>
      <xdr:row>83</xdr:row>
      <xdr:rowOff>162379</xdr:rowOff>
    </xdr:to>
    <xdr:sp macro="" textlink="">
      <xdr:nvSpPr>
        <xdr:cNvPr id="366" name="楕円 365">
          <a:extLst>
            <a:ext uri="{FF2B5EF4-FFF2-40B4-BE49-F238E27FC236}">
              <a16:creationId xmlns:a16="http://schemas.microsoft.com/office/drawing/2014/main" id="{02706991-0BA1-4966-AE00-1F54ED694AAA}"/>
            </a:ext>
          </a:extLst>
        </xdr:cNvPr>
        <xdr:cNvSpPr/>
      </xdr:nvSpPr>
      <xdr:spPr>
        <a:xfrm>
          <a:off x="958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111579</xdr:rowOff>
    </xdr:to>
    <xdr:cxnSp macro="">
      <xdr:nvCxnSpPr>
        <xdr:cNvPr id="367" name="直線コネクタ 366">
          <a:extLst>
            <a:ext uri="{FF2B5EF4-FFF2-40B4-BE49-F238E27FC236}">
              <a16:creationId xmlns:a16="http://schemas.microsoft.com/office/drawing/2014/main" id="{B3A65A5F-6478-49E1-AB63-BC0E9A4AD5C6}"/>
            </a:ext>
          </a:extLst>
        </xdr:cNvPr>
        <xdr:cNvCxnSpPr/>
      </xdr:nvCxnSpPr>
      <xdr:spPr>
        <a:xfrm flipV="1">
          <a:off x="9639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60779</xdr:rowOff>
    </xdr:from>
    <xdr:to>
      <xdr:col>46</xdr:col>
      <xdr:colOff>38100</xdr:colOff>
      <xdr:row>83</xdr:row>
      <xdr:rowOff>162379</xdr:rowOff>
    </xdr:to>
    <xdr:sp macro="" textlink="">
      <xdr:nvSpPr>
        <xdr:cNvPr id="368" name="楕円 367">
          <a:extLst>
            <a:ext uri="{FF2B5EF4-FFF2-40B4-BE49-F238E27FC236}">
              <a16:creationId xmlns:a16="http://schemas.microsoft.com/office/drawing/2014/main" id="{936616B4-C9C2-4B81-8A35-E9C937F377EF}"/>
            </a:ext>
          </a:extLst>
        </xdr:cNvPr>
        <xdr:cNvSpPr/>
      </xdr:nvSpPr>
      <xdr:spPr>
        <a:xfrm>
          <a:off x="8699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111579</xdr:rowOff>
    </xdr:from>
    <xdr:to>
      <xdr:col>50</xdr:col>
      <xdr:colOff>114300</xdr:colOff>
      <xdr:row>83</xdr:row>
      <xdr:rowOff>111579</xdr:rowOff>
    </xdr:to>
    <xdr:cxnSp macro="">
      <xdr:nvCxnSpPr>
        <xdr:cNvPr id="369" name="直線コネクタ 368">
          <a:extLst>
            <a:ext uri="{FF2B5EF4-FFF2-40B4-BE49-F238E27FC236}">
              <a16:creationId xmlns:a16="http://schemas.microsoft.com/office/drawing/2014/main" id="{FD69FEE8-F027-49CD-A441-4C359C9733DD}"/>
            </a:ext>
          </a:extLst>
        </xdr:cNvPr>
        <xdr:cNvCxnSpPr/>
      </xdr:nvCxnSpPr>
      <xdr:spPr>
        <a:xfrm>
          <a:off x="8750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70" name="楕円 369">
          <a:extLst>
            <a:ext uri="{FF2B5EF4-FFF2-40B4-BE49-F238E27FC236}">
              <a16:creationId xmlns:a16="http://schemas.microsoft.com/office/drawing/2014/main" id="{28A415B5-AB42-482B-B5FD-1CF1C5AE728B}"/>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111579</xdr:rowOff>
    </xdr:from>
    <xdr:to>
      <xdr:col>45</xdr:col>
      <xdr:colOff>177800</xdr:colOff>
      <xdr:row>84</xdr:row>
      <xdr:rowOff>152400</xdr:rowOff>
    </xdr:to>
    <xdr:cxnSp macro="">
      <xdr:nvCxnSpPr>
        <xdr:cNvPr id="371" name="直線コネクタ 370">
          <a:extLst>
            <a:ext uri="{FF2B5EF4-FFF2-40B4-BE49-F238E27FC236}">
              <a16:creationId xmlns:a16="http://schemas.microsoft.com/office/drawing/2014/main" id="{9158B17B-A6F5-44D0-A04D-146B57960ABD}"/>
            </a:ext>
          </a:extLst>
        </xdr:cNvPr>
        <xdr:cNvCxnSpPr/>
      </xdr:nvCxnSpPr>
      <xdr:spPr>
        <a:xfrm flipV="1">
          <a:off x="7861300" y="143419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72" name="楕円 371">
          <a:extLst>
            <a:ext uri="{FF2B5EF4-FFF2-40B4-BE49-F238E27FC236}">
              <a16:creationId xmlns:a16="http://schemas.microsoft.com/office/drawing/2014/main" id="{E1D5ED49-ED16-4F60-A99A-544D4C03C977}"/>
            </a:ext>
          </a:extLst>
        </xdr:cNvPr>
        <xdr:cNvSpPr/>
      </xdr:nvSpPr>
      <xdr:spPr>
        <a:xfrm>
          <a:off x="692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152400</xdr:rowOff>
    </xdr:to>
    <xdr:cxnSp macro="">
      <xdr:nvCxnSpPr>
        <xdr:cNvPr id="373" name="直線コネクタ 372">
          <a:extLst>
            <a:ext uri="{FF2B5EF4-FFF2-40B4-BE49-F238E27FC236}">
              <a16:creationId xmlns:a16="http://schemas.microsoft.com/office/drawing/2014/main" id="{96676AAF-CC7E-4020-A39A-464C8A6AEAFC}"/>
            </a:ext>
          </a:extLst>
        </xdr:cNvPr>
        <xdr:cNvCxnSpPr/>
      </xdr:nvCxnSpPr>
      <xdr:spPr>
        <a:xfrm>
          <a:off x="6972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AA1B5FA5-4AAB-4028-A46D-A6F0A3ECA3D3}"/>
            </a:ext>
          </a:extLst>
        </xdr:cNvPr>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F24DD2B0-3DC3-455E-A971-741E6230C5EF}"/>
            </a:ext>
          </a:extLst>
        </xdr:cNvPr>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0130D4B0-F7B9-4926-8935-A995F17CD85A}"/>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77" name="n_4aveValue【福祉施設】&#10;一人当たり面積">
          <a:extLst>
            <a:ext uri="{FF2B5EF4-FFF2-40B4-BE49-F238E27FC236}">
              <a16:creationId xmlns:a16="http://schemas.microsoft.com/office/drawing/2014/main" id="{0EF987A1-AAEF-4329-B744-83A9C7F324CE}"/>
            </a:ext>
          </a:extLst>
        </xdr:cNvPr>
        <xdr:cNvSpPr txBox="1"/>
      </xdr:nvSpPr>
      <xdr:spPr>
        <a:xfrm>
          <a:off x="6737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153506</xdr:rowOff>
    </xdr:from>
    <xdr:ext cx="469744" cy="259045"/>
    <xdr:sp macro="" textlink="">
      <xdr:nvSpPr>
        <xdr:cNvPr id="378" name="n_1mainValue【福祉施設】&#10;一人当たり面積">
          <a:extLst>
            <a:ext uri="{FF2B5EF4-FFF2-40B4-BE49-F238E27FC236}">
              <a16:creationId xmlns:a16="http://schemas.microsoft.com/office/drawing/2014/main" id="{105AD9E1-92CA-4373-B2B4-BB0F8D802810}"/>
            </a:ext>
          </a:extLst>
        </xdr:cNvPr>
        <xdr:cNvSpPr txBox="1"/>
      </xdr:nvSpPr>
      <xdr:spPr>
        <a:xfrm>
          <a:off x="9391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153506</xdr:rowOff>
    </xdr:from>
    <xdr:ext cx="469744" cy="259045"/>
    <xdr:sp macro="" textlink="">
      <xdr:nvSpPr>
        <xdr:cNvPr id="379" name="n_2mainValue【福祉施設】&#10;一人当たり面積">
          <a:extLst>
            <a:ext uri="{FF2B5EF4-FFF2-40B4-BE49-F238E27FC236}">
              <a16:creationId xmlns:a16="http://schemas.microsoft.com/office/drawing/2014/main" id="{3BEFCD18-CC92-4FBE-8D2E-59A877C9A193}"/>
            </a:ext>
          </a:extLst>
        </xdr:cNvPr>
        <xdr:cNvSpPr txBox="1"/>
      </xdr:nvSpPr>
      <xdr:spPr>
        <a:xfrm>
          <a:off x="8515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80" name="n_3mainValue【福祉施設】&#10;一人当たり面積">
          <a:extLst>
            <a:ext uri="{FF2B5EF4-FFF2-40B4-BE49-F238E27FC236}">
              <a16:creationId xmlns:a16="http://schemas.microsoft.com/office/drawing/2014/main" id="{6ABB81E8-4164-48F8-BBCE-C5DAC69FF247}"/>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81" name="n_4mainValue【福祉施設】&#10;一人当たり面積">
          <a:extLst>
            <a:ext uri="{FF2B5EF4-FFF2-40B4-BE49-F238E27FC236}">
              <a16:creationId xmlns:a16="http://schemas.microsoft.com/office/drawing/2014/main" id="{D960DC0E-8A69-4141-897D-006296C42BAF}"/>
            </a:ext>
          </a:extLst>
        </xdr:cNvPr>
        <xdr:cNvSpPr txBox="1"/>
      </xdr:nvSpPr>
      <xdr:spPr>
        <a:xfrm>
          <a:off x="6737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5A67D127-EB5D-4CB0-A0C8-22988F8903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F21411F4-FDEC-43D9-9532-2E69742A58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6CD57DB-B07C-4992-98BD-72DB157500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F41F917-2501-4CBE-8550-DD24AF6C04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307C8752-80F9-44EE-A3B1-6B786DED49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79CCC7E2-92A8-462F-8F87-4E0B732ABF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4EDDA5D-DB5C-4637-A2AD-A1F17C562D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4A83380-A4E5-4140-87B4-0E004AABA58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64D99010-6490-434F-824E-DF74B9946AC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E38E0123-ECD4-4BA2-9D65-4B90CF9E3C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A1F49F6-3660-4F99-9AA1-F4E63568E7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475CE12B-4DB9-4C14-97BE-A357F14324A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97B56364-659F-4760-936A-ED69992C415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B30F55EA-959F-4CD5-B78E-B14C239D434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7EE901EB-8D20-417D-BCFC-968263D60F4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FD11409D-E791-4670-A432-4734BD48860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FB4171B0-4276-406F-81EB-0D927C7F77A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7F8EC046-1DAF-4A2D-B36B-5BA7E67108A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D71573B4-C5E8-4700-99FB-0D9E701BA92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E4EFC3A6-86D2-4F9F-9854-82D81667A72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4522D81-E8A2-4FC0-9603-F46717894F7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E33ECC8-7E80-4D50-AF45-0772275ADE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6CD0EF0B-C888-4829-B004-268E1236B5D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9E6F724A-5E25-4525-8F7C-A8F9832F5B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6CDF8271-FC35-443D-A697-AE2A6D65A0CA}"/>
            </a:ext>
          </a:extLst>
        </xdr:cNvPr>
        <xdr:cNvCxnSpPr/>
      </xdr:nvCxnSpPr>
      <xdr:spPr>
        <a:xfrm flipV="1">
          <a:off x="4634865" y="1716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874ED143-9A06-4FB9-8FB3-2D2F8B07435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1543CC80-966B-4DA9-B999-65A51339D80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BD31459C-76B6-4EBB-85A7-B4A106E943E5}"/>
            </a:ext>
          </a:extLst>
        </xdr:cNvPr>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1D210B5E-EE1C-4457-BCA8-DEF4257297CD}"/>
            </a:ext>
          </a:extLst>
        </xdr:cNvPr>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3470F5A-1A37-4280-B786-A63761ACCF5E}"/>
            </a:ext>
          </a:extLst>
        </xdr:cNvPr>
        <xdr:cNvSpPr txBox="1"/>
      </xdr:nvSpPr>
      <xdr:spPr>
        <a:xfrm>
          <a:off x="4673600" y="1757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6111CD78-BBCE-4F9F-B27E-A96491390FBC}"/>
            </a:ext>
          </a:extLst>
        </xdr:cNvPr>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B460F718-3250-4E73-9956-2E8F7610D158}"/>
            </a:ext>
          </a:extLst>
        </xdr:cNvPr>
        <xdr:cNvSpPr/>
      </xdr:nvSpPr>
      <xdr:spPr>
        <a:xfrm>
          <a:off x="3746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4A32D5C0-1BAC-4EE8-902C-4F166E820642}"/>
            </a:ext>
          </a:extLst>
        </xdr:cNvPr>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36FE0F18-BF83-4E05-9EAF-832A2BB74BF7}"/>
            </a:ext>
          </a:extLst>
        </xdr:cNvPr>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17D43BA4-817A-4406-9FA6-C185A81B6347}"/>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98ABE9-5192-423E-A368-981DD3E1275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6D37296-5931-4008-B9AA-3CFCBADC97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4AC4CAA-A73B-437B-8613-284C9FA147B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22A0193-5E3A-4066-B980-27A7A3D630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674E659-1D26-414D-B5EA-F691261576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67311</xdr:rowOff>
    </xdr:from>
    <xdr:to>
      <xdr:col>24</xdr:col>
      <xdr:colOff>114300</xdr:colOff>
      <xdr:row>106</xdr:row>
      <xdr:rowOff>168911</xdr:rowOff>
    </xdr:to>
    <xdr:sp macro="" textlink="">
      <xdr:nvSpPr>
        <xdr:cNvPr id="422" name="楕円 421">
          <a:extLst>
            <a:ext uri="{FF2B5EF4-FFF2-40B4-BE49-F238E27FC236}">
              <a16:creationId xmlns:a16="http://schemas.microsoft.com/office/drawing/2014/main" id="{72671EC1-E3BA-4546-8B6D-39B00A81B5B0}"/>
            </a:ext>
          </a:extLst>
        </xdr:cNvPr>
        <xdr:cNvSpPr/>
      </xdr:nvSpPr>
      <xdr:spPr>
        <a:xfrm>
          <a:off x="4584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45738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8D59AF2-F758-4B7B-A7E2-7A89A3BB47A7}"/>
            </a:ext>
          </a:extLst>
        </xdr:cNvPr>
        <xdr:cNvSpPr txBox="1"/>
      </xdr:nvSpPr>
      <xdr:spPr>
        <a:xfrm>
          <a:off x="4673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424" name="楕円 423">
          <a:extLst>
            <a:ext uri="{FF2B5EF4-FFF2-40B4-BE49-F238E27FC236}">
              <a16:creationId xmlns:a16="http://schemas.microsoft.com/office/drawing/2014/main" id="{D8EAA77F-C280-4AC4-8F2A-13818FFF4B79}"/>
            </a:ext>
          </a:extLst>
        </xdr:cNvPr>
        <xdr:cNvSpPr/>
      </xdr:nvSpPr>
      <xdr:spPr>
        <a:xfrm>
          <a:off x="3746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106</xdr:row>
      <xdr:rowOff>118111</xdr:rowOff>
    </xdr:to>
    <xdr:cxnSp macro="">
      <xdr:nvCxnSpPr>
        <xdr:cNvPr id="425" name="直線コネクタ 424">
          <a:extLst>
            <a:ext uri="{FF2B5EF4-FFF2-40B4-BE49-F238E27FC236}">
              <a16:creationId xmlns:a16="http://schemas.microsoft.com/office/drawing/2014/main" id="{B20D6C67-AE22-449E-BA68-AED0C00040C7}"/>
            </a:ext>
          </a:extLst>
        </xdr:cNvPr>
        <xdr:cNvCxnSpPr/>
      </xdr:nvCxnSpPr>
      <xdr:spPr>
        <a:xfrm>
          <a:off x="3797300" y="182575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426" name="楕円 425">
          <a:extLst>
            <a:ext uri="{FF2B5EF4-FFF2-40B4-BE49-F238E27FC236}">
              <a16:creationId xmlns:a16="http://schemas.microsoft.com/office/drawing/2014/main" id="{FCA1FB85-950A-4EFC-8FA3-51238F647EEF}"/>
            </a:ext>
          </a:extLst>
        </xdr:cNvPr>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38100</xdr:rowOff>
    </xdr:from>
    <xdr:to>
      <xdr:col>19</xdr:col>
      <xdr:colOff>177800</xdr:colOff>
      <xdr:row>106</xdr:row>
      <xdr:rowOff>83820</xdr:rowOff>
    </xdr:to>
    <xdr:cxnSp macro="">
      <xdr:nvCxnSpPr>
        <xdr:cNvPr id="427" name="直線コネクタ 426">
          <a:extLst>
            <a:ext uri="{FF2B5EF4-FFF2-40B4-BE49-F238E27FC236}">
              <a16:creationId xmlns:a16="http://schemas.microsoft.com/office/drawing/2014/main" id="{835545AF-5476-4C57-9E1F-FA1397C72EA7}"/>
            </a:ext>
          </a:extLst>
        </xdr:cNvPr>
        <xdr:cNvCxnSpPr/>
      </xdr:nvCxnSpPr>
      <xdr:spPr>
        <a:xfrm>
          <a:off x="2908300" y="18211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114936</xdr:rowOff>
    </xdr:from>
    <xdr:to>
      <xdr:col>10</xdr:col>
      <xdr:colOff>165100</xdr:colOff>
      <xdr:row>106</xdr:row>
      <xdr:rowOff>45086</xdr:rowOff>
    </xdr:to>
    <xdr:sp macro="" textlink="">
      <xdr:nvSpPr>
        <xdr:cNvPr id="428" name="楕円 427">
          <a:extLst>
            <a:ext uri="{FF2B5EF4-FFF2-40B4-BE49-F238E27FC236}">
              <a16:creationId xmlns:a16="http://schemas.microsoft.com/office/drawing/2014/main" id="{80A642A0-DCD2-4C02-B543-0738605FB10B}"/>
            </a:ext>
          </a:extLst>
        </xdr:cNvPr>
        <xdr:cNvSpPr/>
      </xdr:nvSpPr>
      <xdr:spPr>
        <a:xfrm>
          <a:off x="1968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165736</xdr:rowOff>
    </xdr:from>
    <xdr:to>
      <xdr:col>15</xdr:col>
      <xdr:colOff>50800</xdr:colOff>
      <xdr:row>106</xdr:row>
      <xdr:rowOff>38100</xdr:rowOff>
    </xdr:to>
    <xdr:cxnSp macro="">
      <xdr:nvCxnSpPr>
        <xdr:cNvPr id="429" name="直線コネクタ 428">
          <a:extLst>
            <a:ext uri="{FF2B5EF4-FFF2-40B4-BE49-F238E27FC236}">
              <a16:creationId xmlns:a16="http://schemas.microsoft.com/office/drawing/2014/main" id="{0FA174E2-1513-4152-91EB-A52A98703238}"/>
            </a:ext>
          </a:extLst>
        </xdr:cNvPr>
        <xdr:cNvCxnSpPr/>
      </xdr:nvCxnSpPr>
      <xdr:spPr>
        <a:xfrm>
          <a:off x="2019300" y="18167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69214</xdr:rowOff>
    </xdr:from>
    <xdr:to>
      <xdr:col>6</xdr:col>
      <xdr:colOff>38100</xdr:colOff>
      <xdr:row>105</xdr:row>
      <xdr:rowOff>170814</xdr:rowOff>
    </xdr:to>
    <xdr:sp macro="" textlink="">
      <xdr:nvSpPr>
        <xdr:cNvPr id="430" name="楕円 429">
          <a:extLst>
            <a:ext uri="{FF2B5EF4-FFF2-40B4-BE49-F238E27FC236}">
              <a16:creationId xmlns:a16="http://schemas.microsoft.com/office/drawing/2014/main" id="{4D88BA50-5F60-4A55-B920-9C6D0305E892}"/>
            </a:ext>
          </a:extLst>
        </xdr:cNvPr>
        <xdr:cNvSpPr/>
      </xdr:nvSpPr>
      <xdr:spPr>
        <a:xfrm>
          <a:off x="1079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120014</xdr:rowOff>
    </xdr:from>
    <xdr:to>
      <xdr:col>10</xdr:col>
      <xdr:colOff>114300</xdr:colOff>
      <xdr:row>105</xdr:row>
      <xdr:rowOff>165736</xdr:rowOff>
    </xdr:to>
    <xdr:cxnSp macro="">
      <xdr:nvCxnSpPr>
        <xdr:cNvPr id="431" name="直線コネクタ 430">
          <a:extLst>
            <a:ext uri="{FF2B5EF4-FFF2-40B4-BE49-F238E27FC236}">
              <a16:creationId xmlns:a16="http://schemas.microsoft.com/office/drawing/2014/main" id="{ABC45F72-2167-4E7A-A4BC-821185A5EC53}"/>
            </a:ext>
          </a:extLst>
        </xdr:cNvPr>
        <xdr:cNvCxnSpPr/>
      </xdr:nvCxnSpPr>
      <xdr:spPr>
        <a:xfrm>
          <a:off x="1130300" y="18122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2" name="n_1aveValue【市民会館】&#10;有形固定資産減価償却率">
          <a:extLst>
            <a:ext uri="{FF2B5EF4-FFF2-40B4-BE49-F238E27FC236}">
              <a16:creationId xmlns:a16="http://schemas.microsoft.com/office/drawing/2014/main" id="{436BE816-C030-4482-B8E6-E57B9B3DE95C}"/>
            </a:ext>
          </a:extLst>
        </xdr:cNvPr>
        <xdr:cNvSpPr txBox="1"/>
      </xdr:nvSpPr>
      <xdr:spPr>
        <a:xfrm>
          <a:off x="3582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aveValue【市民会館】&#10;有形固定資産減価償却率">
          <a:extLst>
            <a:ext uri="{FF2B5EF4-FFF2-40B4-BE49-F238E27FC236}">
              <a16:creationId xmlns:a16="http://schemas.microsoft.com/office/drawing/2014/main" id="{99663A02-D207-45DA-85CA-99A389456BC9}"/>
            </a:ext>
          </a:extLst>
        </xdr:cNvPr>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4" name="n_3aveValue【市民会館】&#10;有形固定資産減価償却率">
          <a:extLst>
            <a:ext uri="{FF2B5EF4-FFF2-40B4-BE49-F238E27FC236}">
              <a16:creationId xmlns:a16="http://schemas.microsoft.com/office/drawing/2014/main" id="{C33B17F5-828A-45AB-B9AA-F5ABF0716D3A}"/>
            </a:ext>
          </a:extLst>
        </xdr:cNvPr>
        <xdr:cNvSpPr txBox="1"/>
      </xdr:nvSpPr>
      <xdr:spPr>
        <a:xfrm>
          <a:off x="1816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5" name="n_4aveValue【市民会館】&#10;有形固定資産減価償却率">
          <a:extLst>
            <a:ext uri="{FF2B5EF4-FFF2-40B4-BE49-F238E27FC236}">
              <a16:creationId xmlns:a16="http://schemas.microsoft.com/office/drawing/2014/main" id="{76B0D29C-08A5-454A-8248-1CA92A804254}"/>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436" name="n_1mainValue【市民会館】&#10;有形固定資産減価償却率">
          <a:extLst>
            <a:ext uri="{FF2B5EF4-FFF2-40B4-BE49-F238E27FC236}">
              <a16:creationId xmlns:a16="http://schemas.microsoft.com/office/drawing/2014/main" id="{FE73564E-4B41-495A-AF68-EA957D882033}"/>
            </a:ext>
          </a:extLst>
        </xdr:cNvPr>
        <xdr:cNvSpPr txBox="1"/>
      </xdr:nvSpPr>
      <xdr:spPr>
        <a:xfrm>
          <a:off x="3582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437" name="n_2mainValue【市民会館】&#10;有形固定資産減価償却率">
          <a:extLst>
            <a:ext uri="{FF2B5EF4-FFF2-40B4-BE49-F238E27FC236}">
              <a16:creationId xmlns:a16="http://schemas.microsoft.com/office/drawing/2014/main" id="{883F6568-22CB-4626-B710-1997747AEC8F}"/>
            </a:ext>
          </a:extLst>
        </xdr:cNvPr>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36213</xdr:rowOff>
    </xdr:from>
    <xdr:ext cx="405111" cy="259045"/>
    <xdr:sp macro="" textlink="">
      <xdr:nvSpPr>
        <xdr:cNvPr id="438" name="n_3mainValue【市民会館】&#10;有形固定資産減価償却率">
          <a:extLst>
            <a:ext uri="{FF2B5EF4-FFF2-40B4-BE49-F238E27FC236}">
              <a16:creationId xmlns:a16="http://schemas.microsoft.com/office/drawing/2014/main" id="{B4AFC4E0-AFBE-469D-9310-FE61C3CD11B6}"/>
            </a:ext>
          </a:extLst>
        </xdr:cNvPr>
        <xdr:cNvSpPr txBox="1"/>
      </xdr:nvSpPr>
      <xdr:spPr>
        <a:xfrm>
          <a:off x="1816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161941</xdr:rowOff>
    </xdr:from>
    <xdr:ext cx="405111" cy="259045"/>
    <xdr:sp macro="" textlink="">
      <xdr:nvSpPr>
        <xdr:cNvPr id="439" name="n_4mainValue【市民会館】&#10;有形固定資産減価償却率">
          <a:extLst>
            <a:ext uri="{FF2B5EF4-FFF2-40B4-BE49-F238E27FC236}">
              <a16:creationId xmlns:a16="http://schemas.microsoft.com/office/drawing/2014/main" id="{5A647EDC-72B9-46C3-BAD8-6C0FD509024F}"/>
            </a:ext>
          </a:extLst>
        </xdr:cNvPr>
        <xdr:cNvSpPr txBox="1"/>
      </xdr:nvSpPr>
      <xdr:spPr>
        <a:xfrm>
          <a:off x="927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B992CDD-61FE-49CF-B8A1-4588A68700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E922644C-BA93-4328-B03E-F2B042EB21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28A6A23B-3CCA-47BA-AC4A-E7826F6BA94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BD5F4ED8-F941-478E-9FC9-C46D43D261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0BA96F5-64D1-4709-B792-6472A27300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AC713226-7E02-4D48-A2F4-0FA73C5210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BCE54B2-FEA3-4B12-841E-B4D87A33B0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D62ACEB2-751A-4C24-A8AB-B7AF3CBBF6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A260D14-3E0E-4182-82DB-72D09A860AA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9D40A34-AA73-4CC0-BCD2-9C24AA0A72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20D5E1D0-D20B-4C67-9327-416EFEDF99F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7EAF7EC3-C29E-4621-8CD5-994558D2153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A6AE6466-FBD6-4B81-B3C8-88E1DB7879B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26FA9339-F004-4271-AA88-F4B470EFB8E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46A979F0-4C78-4F64-82EE-643333B5942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29E99F84-6BEF-4172-A333-48E117AA651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EBA1F0B6-D56D-4AAD-8D27-7EFAC37FD5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89B28655-EA78-45E1-92FE-0A0202D8DEE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3864CAC-624B-461E-8C01-560FD0B29E9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71B428A-995B-4AD5-92C0-735251E7FCF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142E0404-D370-4624-80D6-88D65861AC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0C1251C6-042F-4D2D-8226-1A0245A6201F}"/>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F3BB6EA9-A676-4E3C-A2AA-5BD7EBA17776}"/>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D7DA2445-B94A-4646-BB98-CD060CFDD7CF}"/>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05C8EFB1-45B8-43F3-83B0-A478C8C6AF72}"/>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E3A864B1-AD53-439E-9BC7-8E34974CD891}"/>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8399</xdr:rowOff>
    </xdr:from>
    <xdr:ext cx="469744" cy="259045"/>
    <xdr:sp macro="" textlink="">
      <xdr:nvSpPr>
        <xdr:cNvPr id="466" name="【市民会館】&#10;一人当たり面積平均値テキスト">
          <a:extLst>
            <a:ext uri="{FF2B5EF4-FFF2-40B4-BE49-F238E27FC236}">
              <a16:creationId xmlns:a16="http://schemas.microsoft.com/office/drawing/2014/main" id="{DBF4E147-72E6-424A-A513-E2349A506491}"/>
            </a:ext>
          </a:extLst>
        </xdr:cNvPr>
        <xdr:cNvSpPr txBox="1"/>
      </xdr:nvSpPr>
      <xdr:spPr>
        <a:xfrm>
          <a:off x="10515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0CBC901E-F3FA-4E8C-ABDF-A2BC9AB4878C}"/>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E395028A-2CFB-4196-AFB5-AFBF6527F04F}"/>
            </a:ext>
          </a:extLst>
        </xdr:cNvPr>
        <xdr:cNvSpPr/>
      </xdr:nvSpPr>
      <xdr:spPr>
        <a:xfrm>
          <a:off x="9588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690B7D27-A0B4-4969-8E17-F68F6C99967E}"/>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609AC092-D291-4B13-B776-4E3E58F42E7E}"/>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7AD00F26-536E-44B8-987A-1FC024FC0401}"/>
            </a:ext>
          </a:extLst>
        </xdr:cNvPr>
        <xdr:cNvSpPr/>
      </xdr:nvSpPr>
      <xdr:spPr>
        <a:xfrm>
          <a:off x="6921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EA6F047-B9E2-40EA-9D1B-B1220E0635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0DF153E-126B-4704-BFEC-DACD2952CD9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FF8EEC9-E2AC-4CD1-A81D-3B905BDC85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7CA2CF8-6B5E-4B8E-BEB4-AE6F2B32620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096B2D3-F5D9-4BB0-B672-87279DAB886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96265</xdr:rowOff>
    </xdr:from>
    <xdr:to>
      <xdr:col>55</xdr:col>
      <xdr:colOff>50800</xdr:colOff>
      <xdr:row>104</xdr:row>
      <xdr:rowOff>26415</xdr:rowOff>
    </xdr:to>
    <xdr:sp macro="" textlink="">
      <xdr:nvSpPr>
        <xdr:cNvPr id="477" name="楕円 476">
          <a:extLst>
            <a:ext uri="{FF2B5EF4-FFF2-40B4-BE49-F238E27FC236}">
              <a16:creationId xmlns:a16="http://schemas.microsoft.com/office/drawing/2014/main" id="{EFD67F96-24A6-4BB3-B860-577F3A6D3C9A}"/>
            </a:ext>
          </a:extLst>
        </xdr:cNvPr>
        <xdr:cNvSpPr/>
      </xdr:nvSpPr>
      <xdr:spPr>
        <a:xfrm>
          <a:off x="10426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119142</xdr:rowOff>
    </xdr:from>
    <xdr:ext cx="469744" cy="259045"/>
    <xdr:sp macro="" textlink="">
      <xdr:nvSpPr>
        <xdr:cNvPr id="478" name="【市民会館】&#10;一人当たり面積該当値テキスト">
          <a:extLst>
            <a:ext uri="{FF2B5EF4-FFF2-40B4-BE49-F238E27FC236}">
              <a16:creationId xmlns:a16="http://schemas.microsoft.com/office/drawing/2014/main" id="{1529455C-8F33-4ABA-A891-55724035E298}"/>
            </a:ext>
          </a:extLst>
        </xdr:cNvPr>
        <xdr:cNvSpPr txBox="1"/>
      </xdr:nvSpPr>
      <xdr:spPr>
        <a:xfrm>
          <a:off x="10515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96265</xdr:rowOff>
    </xdr:from>
    <xdr:to>
      <xdr:col>50</xdr:col>
      <xdr:colOff>165100</xdr:colOff>
      <xdr:row>104</xdr:row>
      <xdr:rowOff>26415</xdr:rowOff>
    </xdr:to>
    <xdr:sp macro="" textlink="">
      <xdr:nvSpPr>
        <xdr:cNvPr id="479" name="楕円 478">
          <a:extLst>
            <a:ext uri="{FF2B5EF4-FFF2-40B4-BE49-F238E27FC236}">
              <a16:creationId xmlns:a16="http://schemas.microsoft.com/office/drawing/2014/main" id="{B1A7CE00-9550-4E2E-A8E9-3F7E0E26FA47}"/>
            </a:ext>
          </a:extLst>
        </xdr:cNvPr>
        <xdr:cNvSpPr/>
      </xdr:nvSpPr>
      <xdr:spPr>
        <a:xfrm>
          <a:off x="9588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147065</xdr:rowOff>
    </xdr:from>
    <xdr:to>
      <xdr:col>55</xdr:col>
      <xdr:colOff>0</xdr:colOff>
      <xdr:row>103</xdr:row>
      <xdr:rowOff>147065</xdr:rowOff>
    </xdr:to>
    <xdr:cxnSp macro="">
      <xdr:nvCxnSpPr>
        <xdr:cNvPr id="480" name="直線コネクタ 479">
          <a:extLst>
            <a:ext uri="{FF2B5EF4-FFF2-40B4-BE49-F238E27FC236}">
              <a16:creationId xmlns:a16="http://schemas.microsoft.com/office/drawing/2014/main" id="{54EF78D1-56BC-4396-9F08-AE9964D2B074}"/>
            </a:ext>
          </a:extLst>
        </xdr:cNvPr>
        <xdr:cNvCxnSpPr/>
      </xdr:nvCxnSpPr>
      <xdr:spPr>
        <a:xfrm>
          <a:off x="9639300" y="1780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100837</xdr:rowOff>
    </xdr:from>
    <xdr:to>
      <xdr:col>46</xdr:col>
      <xdr:colOff>38100</xdr:colOff>
      <xdr:row>104</xdr:row>
      <xdr:rowOff>30987</xdr:rowOff>
    </xdr:to>
    <xdr:sp macro="" textlink="">
      <xdr:nvSpPr>
        <xdr:cNvPr id="481" name="楕円 480">
          <a:extLst>
            <a:ext uri="{FF2B5EF4-FFF2-40B4-BE49-F238E27FC236}">
              <a16:creationId xmlns:a16="http://schemas.microsoft.com/office/drawing/2014/main" id="{B4F0F96A-7FB4-4402-A05A-AACBCDA13A07}"/>
            </a:ext>
          </a:extLst>
        </xdr:cNvPr>
        <xdr:cNvSpPr/>
      </xdr:nvSpPr>
      <xdr:spPr>
        <a:xfrm>
          <a:off x="8699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147065</xdr:rowOff>
    </xdr:from>
    <xdr:to>
      <xdr:col>50</xdr:col>
      <xdr:colOff>114300</xdr:colOff>
      <xdr:row>103</xdr:row>
      <xdr:rowOff>151637</xdr:rowOff>
    </xdr:to>
    <xdr:cxnSp macro="">
      <xdr:nvCxnSpPr>
        <xdr:cNvPr id="482" name="直線コネクタ 481">
          <a:extLst>
            <a:ext uri="{FF2B5EF4-FFF2-40B4-BE49-F238E27FC236}">
              <a16:creationId xmlns:a16="http://schemas.microsoft.com/office/drawing/2014/main" id="{E568F6B2-5571-4A3A-8AC4-E3818990C6DC}"/>
            </a:ext>
          </a:extLst>
        </xdr:cNvPr>
        <xdr:cNvCxnSpPr/>
      </xdr:nvCxnSpPr>
      <xdr:spPr>
        <a:xfrm flipV="1">
          <a:off x="8750300" y="178064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105411</xdr:rowOff>
    </xdr:from>
    <xdr:to>
      <xdr:col>41</xdr:col>
      <xdr:colOff>101600</xdr:colOff>
      <xdr:row>104</xdr:row>
      <xdr:rowOff>35561</xdr:rowOff>
    </xdr:to>
    <xdr:sp macro="" textlink="">
      <xdr:nvSpPr>
        <xdr:cNvPr id="483" name="楕円 482">
          <a:extLst>
            <a:ext uri="{FF2B5EF4-FFF2-40B4-BE49-F238E27FC236}">
              <a16:creationId xmlns:a16="http://schemas.microsoft.com/office/drawing/2014/main" id="{79651719-4FF4-4DE4-95D3-614BC8299584}"/>
            </a:ext>
          </a:extLst>
        </xdr:cNvPr>
        <xdr:cNvSpPr/>
      </xdr:nvSpPr>
      <xdr:spPr>
        <a:xfrm>
          <a:off x="781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151637</xdr:rowOff>
    </xdr:from>
    <xdr:to>
      <xdr:col>45</xdr:col>
      <xdr:colOff>177800</xdr:colOff>
      <xdr:row>103</xdr:row>
      <xdr:rowOff>156211</xdr:rowOff>
    </xdr:to>
    <xdr:cxnSp macro="">
      <xdr:nvCxnSpPr>
        <xdr:cNvPr id="484" name="直線コネクタ 483">
          <a:extLst>
            <a:ext uri="{FF2B5EF4-FFF2-40B4-BE49-F238E27FC236}">
              <a16:creationId xmlns:a16="http://schemas.microsoft.com/office/drawing/2014/main" id="{FF4BCE98-A4FF-49B6-AAB1-B806F9770449}"/>
            </a:ext>
          </a:extLst>
        </xdr:cNvPr>
        <xdr:cNvCxnSpPr/>
      </xdr:nvCxnSpPr>
      <xdr:spPr>
        <a:xfrm flipV="1">
          <a:off x="7861300" y="1781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87122</xdr:rowOff>
    </xdr:from>
    <xdr:to>
      <xdr:col>36</xdr:col>
      <xdr:colOff>165100</xdr:colOff>
      <xdr:row>104</xdr:row>
      <xdr:rowOff>17272</xdr:rowOff>
    </xdr:to>
    <xdr:sp macro="" textlink="">
      <xdr:nvSpPr>
        <xdr:cNvPr id="485" name="楕円 484">
          <a:extLst>
            <a:ext uri="{FF2B5EF4-FFF2-40B4-BE49-F238E27FC236}">
              <a16:creationId xmlns:a16="http://schemas.microsoft.com/office/drawing/2014/main" id="{3CE8D40D-9F77-4469-B0CD-25F572325B5B}"/>
            </a:ext>
          </a:extLst>
        </xdr:cNvPr>
        <xdr:cNvSpPr/>
      </xdr:nvSpPr>
      <xdr:spPr>
        <a:xfrm>
          <a:off x="6921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137922</xdr:rowOff>
    </xdr:from>
    <xdr:to>
      <xdr:col>41</xdr:col>
      <xdr:colOff>50800</xdr:colOff>
      <xdr:row>103</xdr:row>
      <xdr:rowOff>156211</xdr:rowOff>
    </xdr:to>
    <xdr:cxnSp macro="">
      <xdr:nvCxnSpPr>
        <xdr:cNvPr id="486" name="直線コネクタ 485">
          <a:extLst>
            <a:ext uri="{FF2B5EF4-FFF2-40B4-BE49-F238E27FC236}">
              <a16:creationId xmlns:a16="http://schemas.microsoft.com/office/drawing/2014/main" id="{68662304-12D3-497A-B39D-6650759082B8}"/>
            </a:ext>
          </a:extLst>
        </xdr:cNvPr>
        <xdr:cNvCxnSpPr/>
      </xdr:nvCxnSpPr>
      <xdr:spPr>
        <a:xfrm>
          <a:off x="6972300" y="17797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122699</xdr:rowOff>
    </xdr:from>
    <xdr:ext cx="469744" cy="259045"/>
    <xdr:sp macro="" textlink="">
      <xdr:nvSpPr>
        <xdr:cNvPr id="487" name="n_1aveValue【市民会館】&#10;一人当たり面積">
          <a:extLst>
            <a:ext uri="{FF2B5EF4-FFF2-40B4-BE49-F238E27FC236}">
              <a16:creationId xmlns:a16="http://schemas.microsoft.com/office/drawing/2014/main" id="{4CFB030C-0187-43EA-92EF-584F073D5B44}"/>
            </a:ext>
          </a:extLst>
        </xdr:cNvPr>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88" name="n_2aveValue【市民会館】&#10;一人当たり面積">
          <a:extLst>
            <a:ext uri="{FF2B5EF4-FFF2-40B4-BE49-F238E27FC236}">
              <a16:creationId xmlns:a16="http://schemas.microsoft.com/office/drawing/2014/main" id="{5EDC6469-C53D-4790-8925-EE31DDB1454B}"/>
            </a:ext>
          </a:extLst>
        </xdr:cNvPr>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127271</xdr:rowOff>
    </xdr:from>
    <xdr:ext cx="469744" cy="259045"/>
    <xdr:sp macro="" textlink="">
      <xdr:nvSpPr>
        <xdr:cNvPr id="489" name="n_3aveValue【市民会館】&#10;一人当たり面積">
          <a:extLst>
            <a:ext uri="{FF2B5EF4-FFF2-40B4-BE49-F238E27FC236}">
              <a16:creationId xmlns:a16="http://schemas.microsoft.com/office/drawing/2014/main" id="{B93170C7-6CDC-4949-A3AD-CCA90AF3714F}"/>
            </a:ext>
          </a:extLst>
        </xdr:cNvPr>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127271</xdr:rowOff>
    </xdr:from>
    <xdr:ext cx="469744" cy="259045"/>
    <xdr:sp macro="" textlink="">
      <xdr:nvSpPr>
        <xdr:cNvPr id="490" name="n_4aveValue【市民会館】&#10;一人当たり面積">
          <a:extLst>
            <a:ext uri="{FF2B5EF4-FFF2-40B4-BE49-F238E27FC236}">
              <a16:creationId xmlns:a16="http://schemas.microsoft.com/office/drawing/2014/main" id="{69086B0E-02EF-4877-829D-F704A40B33C0}"/>
            </a:ext>
          </a:extLst>
        </xdr:cNvPr>
        <xdr:cNvSpPr txBox="1"/>
      </xdr:nvSpPr>
      <xdr:spPr>
        <a:xfrm>
          <a:off x="6737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42942</xdr:rowOff>
    </xdr:from>
    <xdr:ext cx="469744" cy="259045"/>
    <xdr:sp macro="" textlink="">
      <xdr:nvSpPr>
        <xdr:cNvPr id="491" name="n_1mainValue【市民会館】&#10;一人当たり面積">
          <a:extLst>
            <a:ext uri="{FF2B5EF4-FFF2-40B4-BE49-F238E27FC236}">
              <a16:creationId xmlns:a16="http://schemas.microsoft.com/office/drawing/2014/main" id="{0B6F2AE9-8997-4EEC-89A1-79786438BE87}"/>
            </a:ext>
          </a:extLst>
        </xdr:cNvPr>
        <xdr:cNvSpPr txBox="1"/>
      </xdr:nvSpPr>
      <xdr:spPr>
        <a:xfrm>
          <a:off x="93917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47514</xdr:rowOff>
    </xdr:from>
    <xdr:ext cx="469744" cy="259045"/>
    <xdr:sp macro="" textlink="">
      <xdr:nvSpPr>
        <xdr:cNvPr id="492" name="n_2mainValue【市民会館】&#10;一人当たり面積">
          <a:extLst>
            <a:ext uri="{FF2B5EF4-FFF2-40B4-BE49-F238E27FC236}">
              <a16:creationId xmlns:a16="http://schemas.microsoft.com/office/drawing/2014/main" id="{66B1B16A-7625-45BF-A0FC-C9AB08C25D56}"/>
            </a:ext>
          </a:extLst>
        </xdr:cNvPr>
        <xdr:cNvSpPr txBox="1"/>
      </xdr:nvSpPr>
      <xdr:spPr>
        <a:xfrm>
          <a:off x="85154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52088</xdr:rowOff>
    </xdr:from>
    <xdr:ext cx="469744" cy="259045"/>
    <xdr:sp macro="" textlink="">
      <xdr:nvSpPr>
        <xdr:cNvPr id="493" name="n_3mainValue【市民会館】&#10;一人当たり面積">
          <a:extLst>
            <a:ext uri="{FF2B5EF4-FFF2-40B4-BE49-F238E27FC236}">
              <a16:creationId xmlns:a16="http://schemas.microsoft.com/office/drawing/2014/main" id="{10AE62A7-7061-4C46-BA5B-B8D7BEEB25C4}"/>
            </a:ext>
          </a:extLst>
        </xdr:cNvPr>
        <xdr:cNvSpPr txBox="1"/>
      </xdr:nvSpPr>
      <xdr:spPr>
        <a:xfrm>
          <a:off x="7626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33799</xdr:rowOff>
    </xdr:from>
    <xdr:ext cx="469744" cy="259045"/>
    <xdr:sp macro="" textlink="">
      <xdr:nvSpPr>
        <xdr:cNvPr id="494" name="n_4mainValue【市民会館】&#10;一人当たり面積">
          <a:extLst>
            <a:ext uri="{FF2B5EF4-FFF2-40B4-BE49-F238E27FC236}">
              <a16:creationId xmlns:a16="http://schemas.microsoft.com/office/drawing/2014/main" id="{53979176-D205-40D8-9441-47143F26915C}"/>
            </a:ext>
          </a:extLst>
        </xdr:cNvPr>
        <xdr:cNvSpPr txBox="1"/>
      </xdr:nvSpPr>
      <xdr:spPr>
        <a:xfrm>
          <a:off x="6737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7E4743A-EB6E-4225-8B25-FE2B0451A8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F2A1AED-58D4-458C-8C84-95F760A74B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8CBD962-6082-4A9B-B5FB-BD3F89A6EE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6102125-7912-4B91-AE60-FDAF467D2A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64CAB3D-2C4B-4113-A234-09B2E16E7A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9455D55D-8CB8-430E-8EF2-E20B1CC529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BD1AA2B-3230-4F5E-828D-534A541F47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FA764BA-B115-45CA-9759-0CD8286DB0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2EDE93F-C9E7-4265-A851-B4EFCCF0A5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AFC97B5-62E5-4B29-95B2-61A33E42DC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ABA4D78C-182B-44E7-9E25-52C73CBA1BB6}"/>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4713C33C-3881-42A8-8034-2BFFEA0FED9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A9B9A2E3-D549-4288-BC6D-7AF0BF2A746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8072F32-2A64-40DF-A8F9-859E3841E8A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174D37F2-8061-499A-8102-50354D0DAF3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5B56687F-195D-43B2-ABCF-18AC8CCEF4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8A541AB-48A8-4F51-B874-3305457409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435461C-B728-4C03-BE99-971D9CE1E42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2AC06D2-5CA0-42CF-AD7A-019DFD6DC3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3A688C4-FA54-412C-94C0-EC3075086A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30F12743-562C-4F5A-ACAE-EA5246374E0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7C957C5-10F3-4F40-9B18-7BC1FD8102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FB616593-429A-40C4-9CF4-E2E5391EDA9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65F7B13F-126D-468C-9ECB-EE0A317FE8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229A181A-B24A-4DFE-B8A4-55879DF972DE}"/>
            </a:ext>
          </a:extLst>
        </xdr:cNvPr>
        <xdr:cNvCxnSpPr/>
      </xdr:nvCxnSpPr>
      <xdr:spPr>
        <a:xfrm flipV="1">
          <a:off x="16318864" y="56311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462CCB00-EC7E-42D7-99D9-05B0B956C3A2}"/>
            </a:ext>
          </a:extLst>
        </xdr:cNvPr>
        <xdr:cNvSpPr txBox="1"/>
      </xdr:nvSpPr>
      <xdr:spPr>
        <a:xfrm>
          <a:off x="1635760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1C8B3860-0509-405A-9D80-823F2CE68D7C}"/>
            </a:ext>
          </a:extLst>
        </xdr:cNvPr>
        <xdr:cNvCxnSpPr/>
      </xdr:nvCxnSpPr>
      <xdr:spPr>
        <a:xfrm>
          <a:off x="16230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66EFE44-46CC-4E59-AFFD-36372DAB1656}"/>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640BCF65-8625-4601-A952-4DC57AA0A7CF}"/>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D812CA0-9D2B-446C-9A25-9B90701DEC85}"/>
            </a:ext>
          </a:extLst>
        </xdr:cNvPr>
        <xdr:cNvSpPr txBox="1"/>
      </xdr:nvSpPr>
      <xdr:spPr>
        <a:xfrm>
          <a:off x="16357600" y="667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EBA1DD4B-1AE3-4C84-B613-81283E52A898}"/>
            </a:ext>
          </a:extLst>
        </xdr:cNvPr>
        <xdr:cNvSpPr/>
      </xdr:nvSpPr>
      <xdr:spPr>
        <a:xfrm>
          <a:off x="16268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8F7575E0-5F7C-4DD0-9399-4EFFDA40260C}"/>
            </a:ext>
          </a:extLst>
        </xdr:cNvPr>
        <xdr:cNvSpPr/>
      </xdr:nvSpPr>
      <xdr:spPr>
        <a:xfrm>
          <a:off x="15430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B04227DD-C4F8-4B01-91AB-213B5402088E}"/>
            </a:ext>
          </a:extLst>
        </xdr:cNvPr>
        <xdr:cNvSpPr/>
      </xdr:nvSpPr>
      <xdr:spPr>
        <a:xfrm>
          <a:off x="14541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CCC62781-57B2-4ED2-A571-EE7DE666A0DD}"/>
            </a:ext>
          </a:extLst>
        </xdr:cNvPr>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21FC3571-0B77-4AF2-AD7B-C56D3C062D98}"/>
            </a:ext>
          </a:extLst>
        </xdr:cNvPr>
        <xdr:cNvSpPr/>
      </xdr:nvSpPr>
      <xdr:spPr>
        <a:xfrm>
          <a:off x="12763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7EE328A-7314-440C-9DA1-A74515C4A1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37A23F6-FC1E-4505-862F-0ACB346AA3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96F891C-8B1B-489C-9E5F-51C0FFA93E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BF2CC7E-5DE8-4C3F-859E-C0CDEF7D4A0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68CAD0C-8D37-4208-B92D-E2EED56C34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35" name="楕円 534">
          <a:extLst>
            <a:ext uri="{FF2B5EF4-FFF2-40B4-BE49-F238E27FC236}">
              <a16:creationId xmlns:a16="http://schemas.microsoft.com/office/drawing/2014/main" id="{65540637-3778-4AE7-84A7-53A2BE1000CE}"/>
            </a:ext>
          </a:extLst>
        </xdr:cNvPr>
        <xdr:cNvSpPr/>
      </xdr:nvSpPr>
      <xdr:spPr>
        <a:xfrm>
          <a:off x="16268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29227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AF41514-9EBD-4112-86A5-B7E044C3CE00}"/>
            </a:ext>
          </a:extLst>
        </xdr:cNvPr>
        <xdr:cNvSpPr txBox="1"/>
      </xdr:nvSpPr>
      <xdr:spPr>
        <a:xfrm>
          <a:off x="16357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537" name="楕円 536">
          <a:extLst>
            <a:ext uri="{FF2B5EF4-FFF2-40B4-BE49-F238E27FC236}">
              <a16:creationId xmlns:a16="http://schemas.microsoft.com/office/drawing/2014/main" id="{FE890EDA-9386-412E-B3BC-7F7EE2258646}"/>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57150</xdr:rowOff>
    </xdr:to>
    <xdr:cxnSp macro="">
      <xdr:nvCxnSpPr>
        <xdr:cNvPr id="538" name="直線コネクタ 537">
          <a:extLst>
            <a:ext uri="{FF2B5EF4-FFF2-40B4-BE49-F238E27FC236}">
              <a16:creationId xmlns:a16="http://schemas.microsoft.com/office/drawing/2014/main" id="{249725E6-CFD6-4A34-A7D9-AB9F92F84E2A}"/>
            </a:ext>
          </a:extLst>
        </xdr:cNvPr>
        <xdr:cNvCxnSpPr/>
      </xdr:nvCxnSpPr>
      <xdr:spPr>
        <a:xfrm>
          <a:off x="15481300" y="64846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539" name="楕円 538">
          <a:extLst>
            <a:ext uri="{FF2B5EF4-FFF2-40B4-BE49-F238E27FC236}">
              <a16:creationId xmlns:a16="http://schemas.microsoft.com/office/drawing/2014/main" id="{111A8AED-E99A-4182-8DDE-9E1847109F96}"/>
            </a:ext>
          </a:extLst>
        </xdr:cNvPr>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39</xdr:row>
      <xdr:rowOff>45720</xdr:rowOff>
    </xdr:to>
    <xdr:cxnSp macro="">
      <xdr:nvCxnSpPr>
        <xdr:cNvPr id="540" name="直線コネクタ 539">
          <a:extLst>
            <a:ext uri="{FF2B5EF4-FFF2-40B4-BE49-F238E27FC236}">
              <a16:creationId xmlns:a16="http://schemas.microsoft.com/office/drawing/2014/main" id="{4F088199-AD2D-4C16-B5CA-B337AFA829BC}"/>
            </a:ext>
          </a:extLst>
        </xdr:cNvPr>
        <xdr:cNvCxnSpPr/>
      </xdr:nvCxnSpPr>
      <xdr:spPr>
        <a:xfrm flipV="1">
          <a:off x="14592300" y="64846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41" name="楕円 540">
          <a:extLst>
            <a:ext uri="{FF2B5EF4-FFF2-40B4-BE49-F238E27FC236}">
              <a16:creationId xmlns:a16="http://schemas.microsoft.com/office/drawing/2014/main" id="{86480285-ACAF-40B1-83CE-A299506887A9}"/>
            </a:ext>
          </a:extLst>
        </xdr:cNvPr>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45720</xdr:rowOff>
    </xdr:to>
    <xdr:cxnSp macro="">
      <xdr:nvCxnSpPr>
        <xdr:cNvPr id="542" name="直線コネクタ 541">
          <a:extLst>
            <a:ext uri="{FF2B5EF4-FFF2-40B4-BE49-F238E27FC236}">
              <a16:creationId xmlns:a16="http://schemas.microsoft.com/office/drawing/2014/main" id="{6721C342-2560-4E2B-B549-1237B6658598}"/>
            </a:ext>
          </a:extLst>
        </xdr:cNvPr>
        <xdr:cNvCxnSpPr/>
      </xdr:nvCxnSpPr>
      <xdr:spPr>
        <a:xfrm>
          <a:off x="13703300" y="6659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3" name="楕円 542">
          <a:extLst>
            <a:ext uri="{FF2B5EF4-FFF2-40B4-BE49-F238E27FC236}">
              <a16:creationId xmlns:a16="http://schemas.microsoft.com/office/drawing/2014/main" id="{AD689BA4-F393-440F-B7C5-CE88AA524A62}"/>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144780</xdr:rowOff>
    </xdr:to>
    <xdr:cxnSp macro="">
      <xdr:nvCxnSpPr>
        <xdr:cNvPr id="544" name="直線コネクタ 543">
          <a:extLst>
            <a:ext uri="{FF2B5EF4-FFF2-40B4-BE49-F238E27FC236}">
              <a16:creationId xmlns:a16="http://schemas.microsoft.com/office/drawing/2014/main" id="{1C9E5188-D1F2-4BBB-AD2B-C2D6A603B241}"/>
            </a:ext>
          </a:extLst>
        </xdr:cNvPr>
        <xdr:cNvCxnSpPr/>
      </xdr:nvCxnSpPr>
      <xdr:spPr>
        <a:xfrm>
          <a:off x="12814300" y="659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838A1F80-2C10-4088-A011-54334DD9DFCC}"/>
            </a:ext>
          </a:extLst>
        </xdr:cNvPr>
        <xdr:cNvSpPr txBox="1"/>
      </xdr:nvSpPr>
      <xdr:spPr>
        <a:xfrm>
          <a:off x="152660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107FA977-3706-403B-A33D-A92DD6599373}"/>
            </a:ext>
          </a:extLst>
        </xdr:cNvPr>
        <xdr:cNvSpPr txBox="1"/>
      </xdr:nvSpPr>
      <xdr:spPr>
        <a:xfrm>
          <a:off x="14389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53D3602-D74E-4825-B553-E6F198CB87F4}"/>
            </a:ext>
          </a:extLst>
        </xdr:cNvPr>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2D33D00-FC97-4F11-AD28-6FA8ABE3A530}"/>
            </a:ext>
          </a:extLst>
        </xdr:cNvPr>
        <xdr:cNvSpPr txBox="1"/>
      </xdr:nvSpPr>
      <xdr:spPr>
        <a:xfrm>
          <a:off x="12611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36847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9ACED164-92B0-46F3-8435-D8A5A7D6EBD7}"/>
            </a:ext>
          </a:extLst>
        </xdr:cNvPr>
        <xdr:cNvSpPr txBox="1"/>
      </xdr:nvSpPr>
      <xdr:spPr>
        <a:xfrm>
          <a:off x="15266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113047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5443D60-4EB5-4295-B4C0-D34B1E064523}"/>
            </a:ext>
          </a:extLst>
        </xdr:cNvPr>
        <xdr:cNvSpPr txBox="1"/>
      </xdr:nvSpPr>
      <xdr:spPr>
        <a:xfrm>
          <a:off x="14389744"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F513711-A5E6-4A8E-B6C8-A6676261A445}"/>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32A27C56-F2FB-442D-B479-32B8A868D867}"/>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D655298-102E-4B65-B7A4-B70AA97D35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F9C24F1-7A9C-4E4A-BFF9-9D837FDD7C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F06B2F3-F510-4654-9292-2D85622CBC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1967C41-8A74-4F03-B8BC-96CBE96DB9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902C0DF1-13BD-4207-85DF-D1CE724A9B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CB64A53-D4E2-4C8A-A022-56E51F4AE5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1F7693B5-BC52-464D-A807-BE4F8F88FD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0A80EBF-B588-470D-8824-44E35DDC97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BB529DB-7C85-445E-9FEC-1A22B4FCBF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F590FEB-B8B0-4647-A6D1-F6886D6CCA8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A0F65647-4ABD-41A7-8987-B402745F2095}"/>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F2D44C37-C10F-42B5-A009-C6A688154B0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07B60C35-CB2E-4CE0-B673-92D59F823CFA}"/>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18242F13-54AF-4EF7-89BE-A61A672B71C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0E193ED1-D971-4231-A2A3-D2DD022A24A2}"/>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4E61EB0A-3A8A-4190-913B-D7D36FA5F63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AD5DAA64-3C9E-4C49-B19F-9B0986045521}"/>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8F2921B8-A3A5-41E7-BCFA-83C2D188D23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2F466EFF-36D5-4844-82A6-E31C03B49CC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4DFFA4F7-9320-4ED0-A4FB-B2256812C00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030FF00-185E-4B43-A5D7-C918A1B7D8A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E0A01BAA-4FBD-409B-BBDB-39F21B54C47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E1F5CFCD-DEB2-4784-A893-EB1923F9404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8CEB51E9-CA7E-439E-8F8B-17EC6A9586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41B54613-7D72-4C62-8F7D-F91726B493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C65E17EF-CB03-4F57-A75D-4F07022393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353D2A65-A409-44BC-B6E6-4A7B9EE103B8}"/>
            </a:ext>
          </a:extLst>
        </xdr:cNvPr>
        <xdr:cNvCxnSpPr/>
      </xdr:nvCxnSpPr>
      <xdr:spPr>
        <a:xfrm flipV="1">
          <a:off x="22160864" y="5653468"/>
          <a:ext cx="0" cy="162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8075DDE6-1C9A-4148-8CC8-A0C6375CA712}"/>
            </a:ext>
          </a:extLst>
        </xdr:cNvPr>
        <xdr:cNvSpPr txBox="1"/>
      </xdr:nvSpPr>
      <xdr:spPr>
        <a:xfrm>
          <a:off x="22199600" y="72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D236EFAD-4F00-46B0-BF11-2B6EFF35F0AE}"/>
            </a:ext>
          </a:extLst>
        </xdr:cNvPr>
        <xdr:cNvCxnSpPr/>
      </xdr:nvCxnSpPr>
      <xdr:spPr>
        <a:xfrm>
          <a:off x="22072600" y="7280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21BF601-E844-4511-88A2-B26D35AFA9A9}"/>
            </a:ext>
          </a:extLst>
        </xdr:cNvPr>
        <xdr:cNvSpPr txBox="1"/>
      </xdr:nvSpPr>
      <xdr:spPr>
        <a:xfrm>
          <a:off x="2219960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B7B56E94-363E-478F-A2B2-FF04F619F8A5}"/>
            </a:ext>
          </a:extLst>
        </xdr:cNvPr>
        <xdr:cNvCxnSpPr/>
      </xdr:nvCxnSpPr>
      <xdr:spPr>
        <a:xfrm>
          <a:off x="22072600" y="565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AD80A7B9-DA9B-43FB-ABD4-1FB17587A500}"/>
            </a:ext>
          </a:extLst>
        </xdr:cNvPr>
        <xdr:cNvSpPr txBox="1"/>
      </xdr:nvSpPr>
      <xdr:spPr>
        <a:xfrm>
          <a:off x="22199600" y="6489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B7C70D89-A968-4948-93B2-DBFE1187097A}"/>
            </a:ext>
          </a:extLst>
        </xdr:cNvPr>
        <xdr:cNvSpPr/>
      </xdr:nvSpPr>
      <xdr:spPr>
        <a:xfrm>
          <a:off x="22110700" y="651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D3070DE4-AC04-4043-8609-1BADB4FF763E}"/>
            </a:ext>
          </a:extLst>
        </xdr:cNvPr>
        <xdr:cNvSpPr/>
      </xdr:nvSpPr>
      <xdr:spPr>
        <a:xfrm>
          <a:off x="212725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9539683E-5D38-4F6C-A17F-1FF349369FCC}"/>
            </a:ext>
          </a:extLst>
        </xdr:cNvPr>
        <xdr:cNvSpPr/>
      </xdr:nvSpPr>
      <xdr:spPr>
        <a:xfrm>
          <a:off x="20383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EB0F69BC-315E-4A6E-87B3-751463C933F4}"/>
            </a:ext>
          </a:extLst>
        </xdr:cNvPr>
        <xdr:cNvSpPr/>
      </xdr:nvSpPr>
      <xdr:spPr>
        <a:xfrm>
          <a:off x="19494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617A98A1-A7D2-4143-9960-E62D7F4100F7}"/>
            </a:ext>
          </a:extLst>
        </xdr:cNvPr>
        <xdr:cNvSpPr/>
      </xdr:nvSpPr>
      <xdr:spPr>
        <a:xfrm>
          <a:off x="18605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4E6659D-D14A-486D-8272-70238589AC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B5C2B8E-CCBB-40B9-8F63-80C6A57601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91F39D5-13E1-4F92-84C3-CE57EE2D30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52B6FE1-51F4-4C52-A090-1C0780AC6E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4EB10199-A45C-403D-972A-1A73CBE601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17285</xdr:rowOff>
    </xdr:from>
    <xdr:to>
      <xdr:col>116</xdr:col>
      <xdr:colOff>114300</xdr:colOff>
      <xdr:row>37</xdr:row>
      <xdr:rowOff>118885</xdr:rowOff>
    </xdr:to>
    <xdr:sp macro="" textlink="">
      <xdr:nvSpPr>
        <xdr:cNvPr id="595" name="楕円 594">
          <a:extLst>
            <a:ext uri="{FF2B5EF4-FFF2-40B4-BE49-F238E27FC236}">
              <a16:creationId xmlns:a16="http://schemas.microsoft.com/office/drawing/2014/main" id="{730DCC2A-6210-4EEA-80D8-108C178A408B}"/>
            </a:ext>
          </a:extLst>
        </xdr:cNvPr>
        <xdr:cNvSpPr/>
      </xdr:nvSpPr>
      <xdr:spPr>
        <a:xfrm>
          <a:off x="22110700" y="63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40162</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EF73BEA6-5FC0-4CDC-AF32-F94AA1BFF5DC}"/>
            </a:ext>
          </a:extLst>
        </xdr:cNvPr>
        <xdr:cNvSpPr txBox="1"/>
      </xdr:nvSpPr>
      <xdr:spPr>
        <a:xfrm>
          <a:off x="22199600" y="621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46562</xdr:rowOff>
    </xdr:from>
    <xdr:to>
      <xdr:col>112</xdr:col>
      <xdr:colOff>38100</xdr:colOff>
      <xdr:row>37</xdr:row>
      <xdr:rowOff>148162</xdr:rowOff>
    </xdr:to>
    <xdr:sp macro="" textlink="">
      <xdr:nvSpPr>
        <xdr:cNvPr id="597" name="楕円 596">
          <a:extLst>
            <a:ext uri="{FF2B5EF4-FFF2-40B4-BE49-F238E27FC236}">
              <a16:creationId xmlns:a16="http://schemas.microsoft.com/office/drawing/2014/main" id="{9B27909E-B2CE-4EFF-B767-8102D788C597}"/>
            </a:ext>
          </a:extLst>
        </xdr:cNvPr>
        <xdr:cNvSpPr/>
      </xdr:nvSpPr>
      <xdr:spPr>
        <a:xfrm>
          <a:off x="21272500" y="63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68085</xdr:rowOff>
    </xdr:from>
    <xdr:to>
      <xdr:col>116</xdr:col>
      <xdr:colOff>63500</xdr:colOff>
      <xdr:row>37</xdr:row>
      <xdr:rowOff>97362</xdr:rowOff>
    </xdr:to>
    <xdr:cxnSp macro="">
      <xdr:nvCxnSpPr>
        <xdr:cNvPr id="598" name="直線コネクタ 597">
          <a:extLst>
            <a:ext uri="{FF2B5EF4-FFF2-40B4-BE49-F238E27FC236}">
              <a16:creationId xmlns:a16="http://schemas.microsoft.com/office/drawing/2014/main" id="{B2EB06EC-0F78-4F76-AFE0-3C46C8F9DE3B}"/>
            </a:ext>
          </a:extLst>
        </xdr:cNvPr>
        <xdr:cNvCxnSpPr/>
      </xdr:nvCxnSpPr>
      <xdr:spPr>
        <a:xfrm flipV="1">
          <a:off x="21323300" y="6411735"/>
          <a:ext cx="8382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4271</xdr:rowOff>
    </xdr:from>
    <xdr:to>
      <xdr:col>107</xdr:col>
      <xdr:colOff>101600</xdr:colOff>
      <xdr:row>38</xdr:row>
      <xdr:rowOff>105871</xdr:rowOff>
    </xdr:to>
    <xdr:sp macro="" textlink="">
      <xdr:nvSpPr>
        <xdr:cNvPr id="599" name="楕円 598">
          <a:extLst>
            <a:ext uri="{FF2B5EF4-FFF2-40B4-BE49-F238E27FC236}">
              <a16:creationId xmlns:a16="http://schemas.microsoft.com/office/drawing/2014/main" id="{766B1AF1-C27F-4FB4-B44E-4881C8E4FB6A}"/>
            </a:ext>
          </a:extLst>
        </xdr:cNvPr>
        <xdr:cNvSpPr/>
      </xdr:nvSpPr>
      <xdr:spPr>
        <a:xfrm>
          <a:off x="20383500" y="65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97362</xdr:rowOff>
    </xdr:from>
    <xdr:to>
      <xdr:col>111</xdr:col>
      <xdr:colOff>177800</xdr:colOff>
      <xdr:row>38</xdr:row>
      <xdr:rowOff>55071</xdr:rowOff>
    </xdr:to>
    <xdr:cxnSp macro="">
      <xdr:nvCxnSpPr>
        <xdr:cNvPr id="600" name="直線コネクタ 599">
          <a:extLst>
            <a:ext uri="{FF2B5EF4-FFF2-40B4-BE49-F238E27FC236}">
              <a16:creationId xmlns:a16="http://schemas.microsoft.com/office/drawing/2014/main" id="{3C1CE005-95B0-40D9-88E3-C03A3A143DAE}"/>
            </a:ext>
          </a:extLst>
        </xdr:cNvPr>
        <xdr:cNvCxnSpPr/>
      </xdr:nvCxnSpPr>
      <xdr:spPr>
        <a:xfrm flipV="1">
          <a:off x="20434300" y="6441012"/>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9986</xdr:rowOff>
    </xdr:from>
    <xdr:to>
      <xdr:col>102</xdr:col>
      <xdr:colOff>165100</xdr:colOff>
      <xdr:row>38</xdr:row>
      <xdr:rowOff>111586</xdr:rowOff>
    </xdr:to>
    <xdr:sp macro="" textlink="">
      <xdr:nvSpPr>
        <xdr:cNvPr id="601" name="楕円 600">
          <a:extLst>
            <a:ext uri="{FF2B5EF4-FFF2-40B4-BE49-F238E27FC236}">
              <a16:creationId xmlns:a16="http://schemas.microsoft.com/office/drawing/2014/main" id="{86282FA2-47FA-4906-AF26-A8F8F88A7268}"/>
            </a:ext>
          </a:extLst>
        </xdr:cNvPr>
        <xdr:cNvSpPr/>
      </xdr:nvSpPr>
      <xdr:spPr>
        <a:xfrm>
          <a:off x="19494500" y="65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55071</xdr:rowOff>
    </xdr:from>
    <xdr:to>
      <xdr:col>107</xdr:col>
      <xdr:colOff>50800</xdr:colOff>
      <xdr:row>38</xdr:row>
      <xdr:rowOff>60786</xdr:rowOff>
    </xdr:to>
    <xdr:cxnSp macro="">
      <xdr:nvCxnSpPr>
        <xdr:cNvPr id="602" name="直線コネクタ 601">
          <a:extLst>
            <a:ext uri="{FF2B5EF4-FFF2-40B4-BE49-F238E27FC236}">
              <a16:creationId xmlns:a16="http://schemas.microsoft.com/office/drawing/2014/main" id="{7D0E9B1E-487B-4C07-A4FC-8E1C7F06A2B9}"/>
            </a:ext>
          </a:extLst>
        </xdr:cNvPr>
        <xdr:cNvCxnSpPr/>
      </xdr:nvCxnSpPr>
      <xdr:spPr>
        <a:xfrm flipV="1">
          <a:off x="19545300" y="657017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11961</xdr:rowOff>
    </xdr:from>
    <xdr:to>
      <xdr:col>98</xdr:col>
      <xdr:colOff>38100</xdr:colOff>
      <xdr:row>38</xdr:row>
      <xdr:rowOff>113561</xdr:rowOff>
    </xdr:to>
    <xdr:sp macro="" textlink="">
      <xdr:nvSpPr>
        <xdr:cNvPr id="603" name="楕円 602">
          <a:extLst>
            <a:ext uri="{FF2B5EF4-FFF2-40B4-BE49-F238E27FC236}">
              <a16:creationId xmlns:a16="http://schemas.microsoft.com/office/drawing/2014/main" id="{61292C40-BC83-4A12-B481-FB0FE7653B98}"/>
            </a:ext>
          </a:extLst>
        </xdr:cNvPr>
        <xdr:cNvSpPr/>
      </xdr:nvSpPr>
      <xdr:spPr>
        <a:xfrm>
          <a:off x="18605500" y="65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60786</xdr:rowOff>
    </xdr:from>
    <xdr:to>
      <xdr:col>102</xdr:col>
      <xdr:colOff>114300</xdr:colOff>
      <xdr:row>38</xdr:row>
      <xdr:rowOff>62761</xdr:rowOff>
    </xdr:to>
    <xdr:cxnSp macro="">
      <xdr:nvCxnSpPr>
        <xdr:cNvPr id="604" name="直線コネクタ 603">
          <a:extLst>
            <a:ext uri="{FF2B5EF4-FFF2-40B4-BE49-F238E27FC236}">
              <a16:creationId xmlns:a16="http://schemas.microsoft.com/office/drawing/2014/main" id="{E5BA3B58-844A-441A-91AD-1DB059861E99}"/>
            </a:ext>
          </a:extLst>
        </xdr:cNvPr>
        <xdr:cNvCxnSpPr/>
      </xdr:nvCxnSpPr>
      <xdr:spPr>
        <a:xfrm flipV="1">
          <a:off x="18656300" y="657588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94FAFDA3-DF63-439C-A08E-5F7CAD7E1DB2}"/>
            </a:ext>
          </a:extLst>
        </xdr:cNvPr>
        <xdr:cNvSpPr txBox="1"/>
      </xdr:nvSpPr>
      <xdr:spPr>
        <a:xfrm>
          <a:off x="21043411" y="66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351FB94F-6445-40D9-860A-501928304223}"/>
            </a:ext>
          </a:extLst>
        </xdr:cNvPr>
        <xdr:cNvSpPr txBox="1"/>
      </xdr:nvSpPr>
      <xdr:spPr>
        <a:xfrm>
          <a:off x="201671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EA0F1AC-E3DA-4586-9DC5-C3B695F167FA}"/>
            </a:ext>
          </a:extLst>
        </xdr:cNvPr>
        <xdr:cNvSpPr txBox="1"/>
      </xdr:nvSpPr>
      <xdr:spPr>
        <a:xfrm>
          <a:off x="19278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2CB52E37-7AB8-4834-B9C3-C3F5D83A0DDB}"/>
            </a:ext>
          </a:extLst>
        </xdr:cNvPr>
        <xdr:cNvSpPr txBox="1"/>
      </xdr:nvSpPr>
      <xdr:spPr>
        <a:xfrm>
          <a:off x="18389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164689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A528FB71-D629-495F-A01E-53D318940DD3}"/>
            </a:ext>
          </a:extLst>
        </xdr:cNvPr>
        <xdr:cNvSpPr txBox="1"/>
      </xdr:nvSpPr>
      <xdr:spPr>
        <a:xfrm>
          <a:off x="21043411" y="61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122398</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92C3E9E-60A1-49E2-83EF-A067940343CF}"/>
            </a:ext>
          </a:extLst>
        </xdr:cNvPr>
        <xdr:cNvSpPr txBox="1"/>
      </xdr:nvSpPr>
      <xdr:spPr>
        <a:xfrm>
          <a:off x="20167111" y="62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128113</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4A487CAC-E473-4C4B-871B-857E5CB9BCA8}"/>
            </a:ext>
          </a:extLst>
        </xdr:cNvPr>
        <xdr:cNvSpPr txBox="1"/>
      </xdr:nvSpPr>
      <xdr:spPr>
        <a:xfrm>
          <a:off x="19278111" y="63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130089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824B03-E1CF-4BA2-97A3-6D50584DD105}"/>
            </a:ext>
          </a:extLst>
        </xdr:cNvPr>
        <xdr:cNvSpPr txBox="1"/>
      </xdr:nvSpPr>
      <xdr:spPr>
        <a:xfrm>
          <a:off x="18389111" y="63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66F367D4-4FBC-4C07-A207-072619DB68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C823F8CE-8904-4418-8EC2-311CCB62B3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9A57BD7-62D6-45E6-AC52-9A34FE9E77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95ECFF88-B715-4C4E-B9FD-8550286A62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902F2E1-BD5B-479B-A9C1-955148CAC4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721E119-FFB6-4C76-8ADE-85525D5AF8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C58C14D5-B12C-4D2D-8B9D-80EF322B64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A21399D3-2012-4A5C-9C88-E34FDD4C22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D9702E3A-4211-4315-95C9-987F3704C0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4DDBFE81-35FA-469E-B03B-C829D68EBA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2E2F32DA-707F-4C7E-9DB6-7B0C8DA8148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C881DB86-EEFA-4EC6-A401-CC48C15755A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615F836B-80EB-489B-9BCD-7A099BC24D3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A2C2A97D-7B35-43AB-A524-39FC02B2A31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B6A06444-BE01-4BDE-A721-E3CB55271A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15E6AC42-3883-446E-9ED6-B93483CD11B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C3B4022C-3414-4445-9C6C-D87794CA61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28B7C0DA-9FF6-480A-ADE4-AA36D1F408E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BD545D74-EF42-4F0F-B4AA-F632D1ED58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366626B6-D589-4318-B0B2-615CFCA8EB5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B1A82929-0C9A-4DA9-90BB-4B7B25458F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811ECBE-13E5-4EE0-B9DB-EFEBB62769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72607FC0-1DBB-442E-8563-EF132EE596F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730F910-5089-4C61-9E30-459B8D622C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59EBBDAE-7B53-44E4-96A0-091567D275E0}"/>
            </a:ext>
          </a:extLst>
        </xdr:cNvPr>
        <xdr:cNvCxnSpPr/>
      </xdr:nvCxnSpPr>
      <xdr:spPr>
        <a:xfrm flipV="1">
          <a:off x="16318864" y="94411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172D942-6123-4607-AA21-B7D8819B0546}"/>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75BF836B-02CE-40ED-B7DA-63127755D3BD}"/>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35F1C1CB-617C-4811-BD3E-429E467836F3}"/>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074C17A7-B751-4057-BAE3-E0BD855D7E64}"/>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87BBF974-B9AA-4C85-A385-4D5E1DA61644}"/>
            </a:ext>
          </a:extLst>
        </xdr:cNvPr>
        <xdr:cNvSpPr txBox="1"/>
      </xdr:nvSpPr>
      <xdr:spPr>
        <a:xfrm>
          <a:off x="16357600" y="975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CD2D7860-FEBD-483B-B830-A5932C220036}"/>
            </a:ext>
          </a:extLst>
        </xdr:cNvPr>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7DA3C1F4-00FD-48A7-AAFC-021CD1F9DAEA}"/>
            </a:ext>
          </a:extLst>
        </xdr:cNvPr>
        <xdr:cNvSpPr/>
      </xdr:nvSpPr>
      <xdr:spPr>
        <a:xfrm>
          <a:off x="15430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4457AD21-7AEE-4625-8C04-B7A0A0B93CE2}"/>
            </a:ext>
          </a:extLst>
        </xdr:cNvPr>
        <xdr:cNvSpPr/>
      </xdr:nvSpPr>
      <xdr:spPr>
        <a:xfrm>
          <a:off x="1454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F1CC87C8-04E3-4B3F-8B89-758E673E41A6}"/>
            </a:ext>
          </a:extLst>
        </xdr:cNvPr>
        <xdr:cNvSpPr/>
      </xdr:nvSpPr>
      <xdr:spPr>
        <a:xfrm>
          <a:off x="13652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DEF7C041-D4D7-4852-9F10-ECFAFE8859D5}"/>
            </a:ext>
          </a:extLst>
        </xdr:cNvPr>
        <xdr:cNvSpPr/>
      </xdr:nvSpPr>
      <xdr:spPr>
        <a:xfrm>
          <a:off x="12763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D361618-8B85-48DC-87B7-66160BC655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7050ED4-60FD-40A9-ADED-C90C675D79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C761407-D888-43F5-B865-2E904D2C9B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11809AA-5BEC-4320-B781-6F1DE08481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BA42237-A083-4DD5-B18A-79C3C41607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53" name="楕円 652">
          <a:extLst>
            <a:ext uri="{FF2B5EF4-FFF2-40B4-BE49-F238E27FC236}">
              <a16:creationId xmlns:a16="http://schemas.microsoft.com/office/drawing/2014/main" id="{C5EC6170-4C46-48F5-8595-BDA54B1FA8A5}"/>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48C6D360-5EBC-46A2-9EE4-80A40ABA6A55}"/>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55" name="楕円 654">
          <a:extLst>
            <a:ext uri="{FF2B5EF4-FFF2-40B4-BE49-F238E27FC236}">
              <a16:creationId xmlns:a16="http://schemas.microsoft.com/office/drawing/2014/main" id="{13138E15-419B-48DE-B482-1477DB9F6E83}"/>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80010</xdr:rowOff>
    </xdr:to>
    <xdr:cxnSp macro="">
      <xdr:nvCxnSpPr>
        <xdr:cNvPr id="656" name="直線コネクタ 655">
          <a:extLst>
            <a:ext uri="{FF2B5EF4-FFF2-40B4-BE49-F238E27FC236}">
              <a16:creationId xmlns:a16="http://schemas.microsoft.com/office/drawing/2014/main" id="{B9152DDF-B6D0-401A-BDF6-2625517E1F56}"/>
            </a:ext>
          </a:extLst>
        </xdr:cNvPr>
        <xdr:cNvCxnSpPr/>
      </xdr:nvCxnSpPr>
      <xdr:spPr>
        <a:xfrm>
          <a:off x="15481300" y="1028700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57" name="楕円 656">
          <a:extLst>
            <a:ext uri="{FF2B5EF4-FFF2-40B4-BE49-F238E27FC236}">
              <a16:creationId xmlns:a16="http://schemas.microsoft.com/office/drawing/2014/main" id="{56039781-FEF4-4B6F-82D3-13A8E965F300}"/>
            </a:ext>
          </a:extLst>
        </xdr:cNvPr>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60</xdr:row>
      <xdr:rowOff>0</xdr:rowOff>
    </xdr:to>
    <xdr:cxnSp macro="">
      <xdr:nvCxnSpPr>
        <xdr:cNvPr id="658" name="直線コネクタ 657">
          <a:extLst>
            <a:ext uri="{FF2B5EF4-FFF2-40B4-BE49-F238E27FC236}">
              <a16:creationId xmlns:a16="http://schemas.microsoft.com/office/drawing/2014/main" id="{5BFC7CD2-230D-4272-9AB9-07F79D343C91}"/>
            </a:ext>
          </a:extLst>
        </xdr:cNvPr>
        <xdr:cNvCxnSpPr/>
      </xdr:nvCxnSpPr>
      <xdr:spPr>
        <a:xfrm>
          <a:off x="14592300" y="10206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659" name="楕円 658">
          <a:extLst>
            <a:ext uri="{FF2B5EF4-FFF2-40B4-BE49-F238E27FC236}">
              <a16:creationId xmlns:a16="http://schemas.microsoft.com/office/drawing/2014/main" id="{80317F8F-1968-4BE2-A5E4-9A22394D54FC}"/>
            </a:ext>
          </a:extLst>
        </xdr:cNvPr>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91440</xdr:rowOff>
    </xdr:to>
    <xdr:cxnSp macro="">
      <xdr:nvCxnSpPr>
        <xdr:cNvPr id="660" name="直線コネクタ 659">
          <a:extLst>
            <a:ext uri="{FF2B5EF4-FFF2-40B4-BE49-F238E27FC236}">
              <a16:creationId xmlns:a16="http://schemas.microsoft.com/office/drawing/2014/main" id="{E36EC09B-68B7-48B9-99A8-7B3D3EA50AC3}"/>
            </a:ext>
          </a:extLst>
        </xdr:cNvPr>
        <xdr:cNvCxnSpPr/>
      </xdr:nvCxnSpPr>
      <xdr:spPr>
        <a:xfrm>
          <a:off x="13703300" y="101269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67310</xdr:rowOff>
    </xdr:from>
    <xdr:to>
      <xdr:col>67</xdr:col>
      <xdr:colOff>101600</xdr:colOff>
      <xdr:row>58</xdr:row>
      <xdr:rowOff>168910</xdr:rowOff>
    </xdr:to>
    <xdr:sp macro="" textlink="">
      <xdr:nvSpPr>
        <xdr:cNvPr id="661" name="楕円 660">
          <a:extLst>
            <a:ext uri="{FF2B5EF4-FFF2-40B4-BE49-F238E27FC236}">
              <a16:creationId xmlns:a16="http://schemas.microsoft.com/office/drawing/2014/main" id="{1E36C0D7-D325-416C-B67F-27F75A13E43F}"/>
            </a:ext>
          </a:extLst>
        </xdr:cNvPr>
        <xdr:cNvSpPr/>
      </xdr:nvSpPr>
      <xdr:spPr>
        <a:xfrm>
          <a:off x="12763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118110</xdr:rowOff>
    </xdr:from>
    <xdr:to>
      <xdr:col>71</xdr:col>
      <xdr:colOff>177800</xdr:colOff>
      <xdr:row>59</xdr:row>
      <xdr:rowOff>11430</xdr:rowOff>
    </xdr:to>
    <xdr:cxnSp macro="">
      <xdr:nvCxnSpPr>
        <xdr:cNvPr id="662" name="直線コネクタ 661">
          <a:extLst>
            <a:ext uri="{FF2B5EF4-FFF2-40B4-BE49-F238E27FC236}">
              <a16:creationId xmlns:a16="http://schemas.microsoft.com/office/drawing/2014/main" id="{E910A54E-0478-4C8C-A45B-960CF3BD3516}"/>
            </a:ext>
          </a:extLst>
        </xdr:cNvPr>
        <xdr:cNvCxnSpPr/>
      </xdr:nvCxnSpPr>
      <xdr:spPr>
        <a:xfrm>
          <a:off x="12814300" y="100622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A7D4057-E387-4EA5-88D0-70A137BE0803}"/>
            </a:ext>
          </a:extLst>
        </xdr:cNvPr>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3BE4AD4-7A12-45E5-BD50-340EFE8F23AC}"/>
            </a:ext>
          </a:extLst>
        </xdr:cNvPr>
        <xdr:cNvSpPr txBox="1"/>
      </xdr:nvSpPr>
      <xdr:spPr>
        <a:xfrm>
          <a:off x="143897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9CC7156F-3C57-4915-8744-EC9466255E96}"/>
            </a:ext>
          </a:extLst>
        </xdr:cNvPr>
        <xdr:cNvSpPr txBox="1"/>
      </xdr:nvSpPr>
      <xdr:spPr>
        <a:xfrm>
          <a:off x="13500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DDFAE92-9FCB-44B8-BA17-63B796880181}"/>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A4C7D70E-E488-4D02-BEF0-0A98B0EB187B}"/>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F568727-DA96-44CA-96A0-8246D1F247CC}"/>
            </a:ext>
          </a:extLst>
        </xdr:cNvPr>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942432A3-4ECB-4D66-86AC-D0F958CF20B9}"/>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160037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2CC72596-0C80-4C1A-BFF2-CEA642A7F244}"/>
            </a:ext>
          </a:extLst>
        </xdr:cNvPr>
        <xdr:cNvSpPr txBox="1"/>
      </xdr:nvSpPr>
      <xdr:spPr>
        <a:xfrm>
          <a:off x="126117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E87CF79-451A-48AE-8B38-5410AF5C2C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6EDA0C76-7410-4427-B5F5-D296C9D65C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B244A04-10A9-4AD9-92D3-6657CB423D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52EC96E0-6304-4511-9AB6-1A41A6C40B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8019E462-F55D-4F3B-81F7-A78DCCB902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098CD3E-FEC0-4108-A3A6-A1B9973DF5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A4489CF-5186-451E-8B06-A60CEAAED5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A0A60868-7E00-440D-A9DB-1499D600B2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33E87E59-D8E9-493B-833E-532063AD9F3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73D537EC-C195-4878-A3CD-AFF9197549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7C0162E1-1F30-4F17-87A1-A293D620BD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2EB4BFAC-5536-4E99-B83F-BDA82640A3C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2605E2A-FE5F-44B3-9E2C-FB55518E177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D574181A-1B56-4F9C-BD63-118A81BBB89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F686D6ED-AD39-4BBE-BC7B-7BFB4FCA7D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7422C722-BB3C-44B4-89D7-8591D8FA58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AF22ECB-3FBD-4461-B144-CA718FD2D7C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E1D474F2-8775-4C9F-88D3-657D518633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BFC2990A-DE7C-42D9-8DDC-E3275292E5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B7FDE5E9-628D-48E6-A758-35FFB7507A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08C314C-3498-44C4-811F-D7481E31C2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7E28BF34-6694-4CDA-A7D8-19BF48B0E6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48CAA21D-6B8E-485E-9E46-E473A83BCA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EDF091FA-E897-4252-A5C9-36A7A452D0EA}"/>
            </a:ext>
          </a:extLst>
        </xdr:cNvPr>
        <xdr:cNvCxnSpPr/>
      </xdr:nvCxnSpPr>
      <xdr:spPr>
        <a:xfrm flipV="1">
          <a:off x="22160864" y="948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56659CFB-17FE-4A54-B619-92B5A9BC02D5}"/>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F225D472-2978-493D-820B-2922902A9C1D}"/>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6776FE2E-A34A-4857-BD3B-CF5D8607161C}"/>
            </a:ext>
          </a:extLst>
        </xdr:cNvPr>
        <xdr:cNvSpPr txBox="1"/>
      </xdr:nvSpPr>
      <xdr:spPr>
        <a:xfrm>
          <a:off x="22199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0F7A0C72-F6AC-403A-A37D-EF87561E9077}"/>
            </a:ext>
          </a:extLst>
        </xdr:cNvPr>
        <xdr:cNvCxnSpPr/>
      </xdr:nvCxnSpPr>
      <xdr:spPr>
        <a:xfrm>
          <a:off x="22072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4669E244-D1E5-4A0C-81FF-45897EA0911F}"/>
            </a:ext>
          </a:extLst>
        </xdr:cNvPr>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B1717D7E-DF0A-4B48-8B31-47A532C04CBA}"/>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E074537C-93E5-46B8-9108-97DA92F14018}"/>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6103840A-187F-43C5-965E-8EA2F434DEBC}"/>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4E56E98B-9C07-4DEB-92F1-7330456E8395}"/>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474DBC16-CBA6-46B1-9DE1-AF34B51C1812}"/>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9E43BA0-0670-47AA-BFB9-CD130CA8F1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C9C156D-F4EA-41DF-A52D-C1161D8582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2A31993-2022-4E30-AEFF-CD03B93B24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F7978EF-4F63-4A29-B689-2441845239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6E24B0F-9A12-4882-9D38-467E64FD89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0" name="楕円 709">
          <a:extLst>
            <a:ext uri="{FF2B5EF4-FFF2-40B4-BE49-F238E27FC236}">
              <a16:creationId xmlns:a16="http://schemas.microsoft.com/office/drawing/2014/main" id="{344FC82A-EC19-4364-95E0-34BBE5E843EF}"/>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E5FFE9A-2047-479F-8C3A-472728E3A475}"/>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12" name="楕円 711">
          <a:extLst>
            <a:ext uri="{FF2B5EF4-FFF2-40B4-BE49-F238E27FC236}">
              <a16:creationId xmlns:a16="http://schemas.microsoft.com/office/drawing/2014/main" id="{6FA7F3BB-1AAB-42F1-90F6-A3DAD5D01072}"/>
            </a:ext>
          </a:extLst>
        </xdr:cNvPr>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13" name="直線コネクタ 712">
          <a:extLst>
            <a:ext uri="{FF2B5EF4-FFF2-40B4-BE49-F238E27FC236}">
              <a16:creationId xmlns:a16="http://schemas.microsoft.com/office/drawing/2014/main" id="{8D94A86F-ED42-4B30-BF10-EB8996960715}"/>
            </a:ext>
          </a:extLst>
        </xdr:cNvPr>
        <xdr:cNvCxnSpPr/>
      </xdr:nvCxnSpPr>
      <xdr:spPr>
        <a:xfrm>
          <a:off x="21323300" y="1089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4" name="楕円 713">
          <a:extLst>
            <a:ext uri="{FF2B5EF4-FFF2-40B4-BE49-F238E27FC236}">
              <a16:creationId xmlns:a16="http://schemas.microsoft.com/office/drawing/2014/main" id="{9546A49A-193F-417D-B414-CD91FF022CA0}"/>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133350</xdr:rowOff>
    </xdr:to>
    <xdr:cxnSp macro="">
      <xdr:nvCxnSpPr>
        <xdr:cNvPr id="715" name="直線コネクタ 714">
          <a:extLst>
            <a:ext uri="{FF2B5EF4-FFF2-40B4-BE49-F238E27FC236}">
              <a16:creationId xmlns:a16="http://schemas.microsoft.com/office/drawing/2014/main" id="{65AC8822-CAFD-4C94-A3BE-64C66FCE2388}"/>
            </a:ext>
          </a:extLst>
        </xdr:cNvPr>
        <xdr:cNvCxnSpPr/>
      </xdr:nvCxnSpPr>
      <xdr:spPr>
        <a:xfrm flipV="1">
          <a:off x="20434300" y="1089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16" name="楕円 715">
          <a:extLst>
            <a:ext uri="{FF2B5EF4-FFF2-40B4-BE49-F238E27FC236}">
              <a16:creationId xmlns:a16="http://schemas.microsoft.com/office/drawing/2014/main" id="{3C71DCC0-3B8C-48A7-8754-1FAAD8EBF011}"/>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17" name="直線コネクタ 716">
          <a:extLst>
            <a:ext uri="{FF2B5EF4-FFF2-40B4-BE49-F238E27FC236}">
              <a16:creationId xmlns:a16="http://schemas.microsoft.com/office/drawing/2014/main" id="{D8F7AF19-EC30-49A1-96CE-459694527177}"/>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8" name="楕円 717">
          <a:extLst>
            <a:ext uri="{FF2B5EF4-FFF2-40B4-BE49-F238E27FC236}">
              <a16:creationId xmlns:a16="http://schemas.microsoft.com/office/drawing/2014/main" id="{2878576F-6498-4CFE-955D-041D07670B2A}"/>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19" name="直線コネクタ 718">
          <a:extLst>
            <a:ext uri="{FF2B5EF4-FFF2-40B4-BE49-F238E27FC236}">
              <a16:creationId xmlns:a16="http://schemas.microsoft.com/office/drawing/2014/main" id="{0C4832E2-6830-4341-9655-E643C4543425}"/>
            </a:ext>
          </a:extLst>
        </xdr:cNvPr>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70369EB9-443E-4EC5-BD21-88A1D245C27E}"/>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0CE6930B-07AC-49FC-9604-788FB2496AC7}"/>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43815FC8-D7FD-4EB0-B3D0-2AEAFC340B56}"/>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id="{39E767A4-F3F8-402E-88D2-E16AD4FC8398}"/>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4A0481E4-3428-4713-9EEE-F1DB381CD1BF}"/>
            </a:ext>
          </a:extLst>
        </xdr:cNvPr>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5" name="n_2mainValue【保健センター・保健所】&#10;一人当たり面積">
          <a:extLst>
            <a:ext uri="{FF2B5EF4-FFF2-40B4-BE49-F238E27FC236}">
              <a16:creationId xmlns:a16="http://schemas.microsoft.com/office/drawing/2014/main" id="{B461A1CF-C54C-4AF9-BB98-74CF1BDCAE59}"/>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26" name="n_3mainValue【保健センター・保健所】&#10;一人当たり面積">
          <a:extLst>
            <a:ext uri="{FF2B5EF4-FFF2-40B4-BE49-F238E27FC236}">
              <a16:creationId xmlns:a16="http://schemas.microsoft.com/office/drawing/2014/main" id="{A3D5BD60-ACAE-411E-B130-CC91DFF4DC78}"/>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7" name="n_4mainValue【保健センター・保健所】&#10;一人当たり面積">
          <a:extLst>
            <a:ext uri="{FF2B5EF4-FFF2-40B4-BE49-F238E27FC236}">
              <a16:creationId xmlns:a16="http://schemas.microsoft.com/office/drawing/2014/main" id="{95EF1674-F7AA-4622-8530-26533CBD2972}"/>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A7921-ABF4-4069-AD80-40E3ED24E7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19C5C6A3-51B4-4436-B3DA-D6519DDBE1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B2248113-C81F-4C5B-9423-0D56A262BB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4ABD76B-991F-4CD1-8BB2-8D217ED3C5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4069E2D-7982-4022-A1E6-25C01FA89F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4184AECC-8C8D-42A2-AFB8-4FB4CF66A9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D9DA08DB-127B-4374-B5C4-786D0C0023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1C4C764A-FCA5-4B6F-AA70-75C435C92E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8B195522-DF30-49D1-B72C-7945A459893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F870BFFD-8DF3-4928-AC0F-01FC31143B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C7B15734-EF66-4EC8-9004-CE973A9A230C}"/>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6432E809-8A18-4D6A-BE1E-D0D70278B0A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D58CDF8C-9355-4BAE-B86B-93B63CEB8A0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C5CBFBFB-D693-4F94-984E-E2E491DEAC4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FDAF68AA-F896-431C-BE63-F6CB8BB67E4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DE9D5411-F0A6-40FD-A620-6C3B82EAFAA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BE3209A8-1907-404C-AA15-B4CA0C7E806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24453819-90B6-4955-8650-2B52ACB0D1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946E0613-48FB-437F-80A6-1EC6AE37A8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E1F0E106-8809-4B55-B5AA-B42CDEB16C5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DE5D4621-DDF7-4BF9-9247-A3E501CE668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CCA8F438-2971-4171-9050-670B7C95BD8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51373B9A-0428-4054-A4FE-EE018985D9C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42DD52CB-C758-4C4D-92A5-F48EB8C6B7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A662C339-0CDE-4A06-9BF4-8A889B601C40}"/>
            </a:ext>
          </a:extLst>
        </xdr:cNvPr>
        <xdr:cNvCxnSpPr/>
      </xdr:nvCxnSpPr>
      <xdr:spPr>
        <a:xfrm flipV="1">
          <a:off x="16318864" y="133235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D6A05D73-4F91-4445-8DA9-A1174458FCAE}"/>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6F1A0EE1-BEB1-47FF-9A9A-D84EFC92D07E}"/>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1F724CC7-5506-47D1-BBF9-936CB715511E}"/>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7295B00C-2CF7-4FA4-B7F1-09B6C74B8D2C}"/>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D8E1A58A-2EC9-4B1C-B8F9-385E3CD8B950}"/>
            </a:ext>
          </a:extLst>
        </xdr:cNvPr>
        <xdr:cNvSpPr txBox="1"/>
      </xdr:nvSpPr>
      <xdr:spPr>
        <a:xfrm>
          <a:off x="16357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A1734A46-87DE-4B9E-8450-F6BE1CB77ADF}"/>
            </a:ext>
          </a:extLst>
        </xdr:cNvPr>
        <xdr:cNvSpPr/>
      </xdr:nvSpPr>
      <xdr:spPr>
        <a:xfrm>
          <a:off x="16268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F1080C81-82C8-4669-9FA2-4E6E94E16D38}"/>
            </a:ext>
          </a:extLst>
        </xdr:cNvPr>
        <xdr:cNvSpPr/>
      </xdr:nvSpPr>
      <xdr:spPr>
        <a:xfrm>
          <a:off x="15430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1D369307-ADC0-47F2-9399-C5F54E2899B4}"/>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FDDE38FF-52F8-4BD8-8249-4DDE48A2A074}"/>
            </a:ext>
          </a:extLst>
        </xdr:cNvPr>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AF9F0D83-40E9-4E1E-954E-FD0B0337F979}"/>
            </a:ext>
          </a:extLst>
        </xdr:cNvPr>
        <xdr:cNvSpPr/>
      </xdr:nvSpPr>
      <xdr:spPr>
        <a:xfrm>
          <a:off x="12763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D48DB7D-2D11-4945-B378-AE7625A17C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FCD1678-7604-4F0A-B26A-48E1DFC2CF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63B53DF-008B-4C52-A376-71190FBDD1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7B66DF5-E835-44E8-B3BA-1E68BB577B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B6189AFF-B8AF-419B-B7B0-93338C19208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768" name="楕円 767">
          <a:extLst>
            <a:ext uri="{FF2B5EF4-FFF2-40B4-BE49-F238E27FC236}">
              <a16:creationId xmlns:a16="http://schemas.microsoft.com/office/drawing/2014/main" id="{6F506723-2EE2-4043-942F-7025001A9BD6}"/>
            </a:ext>
          </a:extLst>
        </xdr:cNvPr>
        <xdr:cNvSpPr/>
      </xdr:nvSpPr>
      <xdr:spPr>
        <a:xfrm>
          <a:off x="16268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88400C07-DE79-4892-9E38-55CC29DD9600}"/>
            </a:ext>
          </a:extLst>
        </xdr:cNvPr>
        <xdr:cNvSpPr txBox="1"/>
      </xdr:nvSpPr>
      <xdr:spPr>
        <a:xfrm>
          <a:off x="16357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770" name="楕円 769">
          <a:extLst>
            <a:ext uri="{FF2B5EF4-FFF2-40B4-BE49-F238E27FC236}">
              <a16:creationId xmlns:a16="http://schemas.microsoft.com/office/drawing/2014/main" id="{4107A795-6CF1-47A4-A9F9-245F408C048A}"/>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156211</xdr:rowOff>
    </xdr:to>
    <xdr:cxnSp macro="">
      <xdr:nvCxnSpPr>
        <xdr:cNvPr id="771" name="直線コネクタ 770">
          <a:extLst>
            <a:ext uri="{FF2B5EF4-FFF2-40B4-BE49-F238E27FC236}">
              <a16:creationId xmlns:a16="http://schemas.microsoft.com/office/drawing/2014/main" id="{BD1D373F-9326-4779-A5DF-F4C0D52D0892}"/>
            </a:ext>
          </a:extLst>
        </xdr:cNvPr>
        <xdr:cNvCxnSpPr/>
      </xdr:nvCxnSpPr>
      <xdr:spPr>
        <a:xfrm>
          <a:off x="15481300" y="139598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139700</xdr:rowOff>
    </xdr:from>
    <xdr:to>
      <xdr:col>76</xdr:col>
      <xdr:colOff>165100</xdr:colOff>
      <xdr:row>81</xdr:row>
      <xdr:rowOff>69850</xdr:rowOff>
    </xdr:to>
    <xdr:sp macro="" textlink="">
      <xdr:nvSpPr>
        <xdr:cNvPr id="772" name="楕円 771">
          <a:extLst>
            <a:ext uri="{FF2B5EF4-FFF2-40B4-BE49-F238E27FC236}">
              <a16:creationId xmlns:a16="http://schemas.microsoft.com/office/drawing/2014/main" id="{10F2A5B0-64BE-441C-B6C8-6CBD1F03095E}"/>
            </a:ext>
          </a:extLst>
        </xdr:cNvPr>
        <xdr:cNvSpPr/>
      </xdr:nvSpPr>
      <xdr:spPr>
        <a:xfrm>
          <a:off x="14541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72389</xdr:rowOff>
    </xdr:to>
    <xdr:cxnSp macro="">
      <xdr:nvCxnSpPr>
        <xdr:cNvPr id="773" name="直線コネクタ 772">
          <a:extLst>
            <a:ext uri="{FF2B5EF4-FFF2-40B4-BE49-F238E27FC236}">
              <a16:creationId xmlns:a16="http://schemas.microsoft.com/office/drawing/2014/main" id="{6582D802-80CD-44AB-AF57-38CF4758EAA4}"/>
            </a:ext>
          </a:extLst>
        </xdr:cNvPr>
        <xdr:cNvCxnSpPr/>
      </xdr:nvCxnSpPr>
      <xdr:spPr>
        <a:xfrm>
          <a:off x="14592300" y="13906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132080</xdr:rowOff>
    </xdr:from>
    <xdr:to>
      <xdr:col>72</xdr:col>
      <xdr:colOff>38100</xdr:colOff>
      <xdr:row>81</xdr:row>
      <xdr:rowOff>62230</xdr:rowOff>
    </xdr:to>
    <xdr:sp macro="" textlink="">
      <xdr:nvSpPr>
        <xdr:cNvPr id="774" name="楕円 773">
          <a:extLst>
            <a:ext uri="{FF2B5EF4-FFF2-40B4-BE49-F238E27FC236}">
              <a16:creationId xmlns:a16="http://schemas.microsoft.com/office/drawing/2014/main" id="{0FD31337-53DC-4CC2-AA3F-FFBB92784E8E}"/>
            </a:ext>
          </a:extLst>
        </xdr:cNvPr>
        <xdr:cNvSpPr/>
      </xdr:nvSpPr>
      <xdr:spPr>
        <a:xfrm>
          <a:off x="13652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19050</xdr:rowOff>
    </xdr:to>
    <xdr:cxnSp macro="">
      <xdr:nvCxnSpPr>
        <xdr:cNvPr id="775" name="直線コネクタ 774">
          <a:extLst>
            <a:ext uri="{FF2B5EF4-FFF2-40B4-BE49-F238E27FC236}">
              <a16:creationId xmlns:a16="http://schemas.microsoft.com/office/drawing/2014/main" id="{5C211E03-FADD-482F-B8A6-38857F4B5AD2}"/>
            </a:ext>
          </a:extLst>
        </xdr:cNvPr>
        <xdr:cNvCxnSpPr/>
      </xdr:nvCxnSpPr>
      <xdr:spPr>
        <a:xfrm>
          <a:off x="13703300" y="1389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74930</xdr:rowOff>
    </xdr:from>
    <xdr:to>
      <xdr:col>67</xdr:col>
      <xdr:colOff>101600</xdr:colOff>
      <xdr:row>82</xdr:row>
      <xdr:rowOff>5080</xdr:rowOff>
    </xdr:to>
    <xdr:sp macro="" textlink="">
      <xdr:nvSpPr>
        <xdr:cNvPr id="776" name="楕円 775">
          <a:extLst>
            <a:ext uri="{FF2B5EF4-FFF2-40B4-BE49-F238E27FC236}">
              <a16:creationId xmlns:a16="http://schemas.microsoft.com/office/drawing/2014/main" id="{E1913B9E-57B8-4B33-8164-E64B650C5AA6}"/>
            </a:ext>
          </a:extLst>
        </xdr:cNvPr>
        <xdr:cNvSpPr/>
      </xdr:nvSpPr>
      <xdr:spPr>
        <a:xfrm>
          <a:off x="12763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xdr:rowOff>
    </xdr:from>
    <xdr:to>
      <xdr:col>71</xdr:col>
      <xdr:colOff>177800</xdr:colOff>
      <xdr:row>81</xdr:row>
      <xdr:rowOff>125730</xdr:rowOff>
    </xdr:to>
    <xdr:cxnSp macro="">
      <xdr:nvCxnSpPr>
        <xdr:cNvPr id="777" name="直線コネクタ 776">
          <a:extLst>
            <a:ext uri="{FF2B5EF4-FFF2-40B4-BE49-F238E27FC236}">
              <a16:creationId xmlns:a16="http://schemas.microsoft.com/office/drawing/2014/main" id="{FAF9E411-D33F-450A-8E45-1E54925B960B}"/>
            </a:ext>
          </a:extLst>
        </xdr:cNvPr>
        <xdr:cNvCxnSpPr/>
      </xdr:nvCxnSpPr>
      <xdr:spPr>
        <a:xfrm flipV="1">
          <a:off x="12814300" y="13898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78" name="n_1aveValue【消防施設】&#10;有形固定資産減価償却率">
          <a:extLst>
            <a:ext uri="{FF2B5EF4-FFF2-40B4-BE49-F238E27FC236}">
              <a16:creationId xmlns:a16="http://schemas.microsoft.com/office/drawing/2014/main" id="{14ACB620-D055-4393-9DDB-96A1F4A74054}"/>
            </a:ext>
          </a:extLst>
        </xdr:cNvPr>
        <xdr:cNvSpPr txBox="1"/>
      </xdr:nvSpPr>
      <xdr:spPr>
        <a:xfrm>
          <a:off x="15266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79" name="n_2aveValue【消防施設】&#10;有形固定資産減価償却率">
          <a:extLst>
            <a:ext uri="{FF2B5EF4-FFF2-40B4-BE49-F238E27FC236}">
              <a16:creationId xmlns:a16="http://schemas.microsoft.com/office/drawing/2014/main" id="{3B1F6BC3-D299-48DF-A9F6-3F806FC5F1AD}"/>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0" name="n_3aveValue【消防施設】&#10;有形固定資産減価償却率">
          <a:extLst>
            <a:ext uri="{FF2B5EF4-FFF2-40B4-BE49-F238E27FC236}">
              <a16:creationId xmlns:a16="http://schemas.microsoft.com/office/drawing/2014/main" id="{5F81C882-4266-4F7D-BB55-B590C306AD8F}"/>
            </a:ext>
          </a:extLst>
        </xdr:cNvPr>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781" name="n_4aveValue【消防施設】&#10;有形固定資産減価償却率">
          <a:extLst>
            <a:ext uri="{FF2B5EF4-FFF2-40B4-BE49-F238E27FC236}">
              <a16:creationId xmlns:a16="http://schemas.microsoft.com/office/drawing/2014/main" id="{9BD05F26-150A-412D-8602-781CF6B3A1E2}"/>
            </a:ext>
          </a:extLst>
        </xdr:cNvPr>
        <xdr:cNvSpPr txBox="1"/>
      </xdr:nvSpPr>
      <xdr:spPr>
        <a:xfrm>
          <a:off x="12611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782" name="n_1mainValue【消防施設】&#10;有形固定資産減価償却率">
          <a:extLst>
            <a:ext uri="{FF2B5EF4-FFF2-40B4-BE49-F238E27FC236}">
              <a16:creationId xmlns:a16="http://schemas.microsoft.com/office/drawing/2014/main" id="{FA6AC6EC-F62A-4FC4-B1FB-0418586F7B5D}"/>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86377</xdr:rowOff>
    </xdr:from>
    <xdr:ext cx="405111" cy="259045"/>
    <xdr:sp macro="" textlink="">
      <xdr:nvSpPr>
        <xdr:cNvPr id="783" name="n_2mainValue【消防施設】&#10;有形固定資産減価償却率">
          <a:extLst>
            <a:ext uri="{FF2B5EF4-FFF2-40B4-BE49-F238E27FC236}">
              <a16:creationId xmlns:a16="http://schemas.microsoft.com/office/drawing/2014/main" id="{17F0FBF9-2057-444B-B8AF-32F41233F820}"/>
            </a:ext>
          </a:extLst>
        </xdr:cNvPr>
        <xdr:cNvSpPr txBox="1"/>
      </xdr:nvSpPr>
      <xdr:spPr>
        <a:xfrm>
          <a:off x="14389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78757</xdr:rowOff>
    </xdr:from>
    <xdr:ext cx="405111" cy="259045"/>
    <xdr:sp macro="" textlink="">
      <xdr:nvSpPr>
        <xdr:cNvPr id="784" name="n_3mainValue【消防施設】&#10;有形固定資産減価償却率">
          <a:extLst>
            <a:ext uri="{FF2B5EF4-FFF2-40B4-BE49-F238E27FC236}">
              <a16:creationId xmlns:a16="http://schemas.microsoft.com/office/drawing/2014/main" id="{3BEA1D82-16A7-47CA-B5B3-5527C387F743}"/>
            </a:ext>
          </a:extLst>
        </xdr:cNvPr>
        <xdr:cNvSpPr txBox="1"/>
      </xdr:nvSpPr>
      <xdr:spPr>
        <a:xfrm>
          <a:off x="13500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785" name="n_4mainValue【消防施設】&#10;有形固定資産減価償却率">
          <a:extLst>
            <a:ext uri="{FF2B5EF4-FFF2-40B4-BE49-F238E27FC236}">
              <a16:creationId xmlns:a16="http://schemas.microsoft.com/office/drawing/2014/main" id="{4C213645-6F7B-4CB8-B765-572507FD7168}"/>
            </a:ext>
          </a:extLst>
        </xdr:cNvPr>
        <xdr:cNvSpPr txBox="1"/>
      </xdr:nvSpPr>
      <xdr:spPr>
        <a:xfrm>
          <a:off x="12611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C4789B51-7C89-439D-ADFE-B33B4BA583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A26D9BA1-0801-4A74-A2F1-25030FC193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BC970DDA-A332-45E6-960F-BDC74F80A0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E4F57B2A-C128-48B9-BCF3-E9521883E9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CEBA0D1A-D1C4-4C38-871C-DAE5ECA671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2C0E1586-109B-4137-BF67-93616C7F09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D97F1CB-6E19-4320-8C84-6AAB52AD04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4AEB6AC8-4B2C-4831-B276-33E28476FB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F099673-DC25-4BB2-B163-D1A722C07E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4E66BCC4-0396-4C8A-BCCF-DDD85937F4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A5DA4833-370E-4573-A195-D4C3B80F6E82}"/>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84421A70-83AC-40DF-9A6A-0787DB1B5FA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B97FBEFE-5EB8-4170-AE63-20FC47A3257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4E44477-5D26-4210-BE62-A9022242E70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7CE12D7B-3AB3-49F5-846A-BF0A9834529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C64C4ADD-1C71-42B5-9255-B96295FB397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4545A22B-8F32-4C85-B8DE-73A37CF79D5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1873D5A5-5697-4EC7-BE25-C36E1A2AC3C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145596B9-1C82-4976-B6A9-5BA2A3C8AF3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CF06C2B4-97AC-4702-B789-85D1FFEBB40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43FBCD80-FAC5-4067-B83B-DBEFD6E2955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A2AEE30F-AC04-48C7-A8DB-0B65A2A080B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2F5C463B-82CF-4419-B67C-1E564B81B3D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AC9C0F62-8664-4AF4-BC88-A370D5FDFD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129721C-B1CE-4C18-AF3E-C577B4B982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5DAA2643-7D71-4A2A-906C-F4BEEE73B5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F3539440-7370-4D1E-9697-ECFF912600DD}"/>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FA634951-FF38-47D1-9177-36B1CC58E91C}"/>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18007D63-2FE6-4B67-92A7-5410854D0CE2}"/>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25942414-4927-4DDB-90F8-9132D99B4EC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9FE7794A-97F4-45F0-9FE3-E4A955648BD5}"/>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消防施設】&#10;一人当たり面積平均値テキスト">
          <a:extLst>
            <a:ext uri="{FF2B5EF4-FFF2-40B4-BE49-F238E27FC236}">
              <a16:creationId xmlns:a16="http://schemas.microsoft.com/office/drawing/2014/main" id="{ACEAEFE2-FDB1-4FF0-A28F-3CD5BCB03FA3}"/>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D1E57257-48C3-4AD7-9ED9-98E4AAE9DC68}"/>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C8BABAEB-2275-4067-9D19-4F218088065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9A140D19-D8C8-4CE9-B84B-E76FF8D0E997}"/>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76D89698-2C7F-4906-9520-10C87FD111EF}"/>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FCA57414-F3E7-4702-A51E-ED89B96DD757}"/>
            </a:ext>
          </a:extLst>
        </xdr:cNvPr>
        <xdr:cNvSpPr/>
      </xdr:nvSpPr>
      <xdr:spPr>
        <a:xfrm>
          <a:off x="18605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B0A7D8E-8E7C-481D-AD40-4E098B0DCF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56E6D14-C6C5-4D44-8970-21FF500A2F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5A14522-3D7D-4767-BA38-FE6117750A1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38CF50F1-F59B-4D60-964D-AC7655116E1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9704D063-0115-4D29-A86C-7DC2B42366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134257</xdr:rowOff>
    </xdr:from>
    <xdr:to>
      <xdr:col>116</xdr:col>
      <xdr:colOff>114300</xdr:colOff>
      <xdr:row>81</xdr:row>
      <xdr:rowOff>64407</xdr:rowOff>
    </xdr:to>
    <xdr:sp macro="" textlink="">
      <xdr:nvSpPr>
        <xdr:cNvPr id="828" name="楕円 827">
          <a:extLst>
            <a:ext uri="{FF2B5EF4-FFF2-40B4-BE49-F238E27FC236}">
              <a16:creationId xmlns:a16="http://schemas.microsoft.com/office/drawing/2014/main" id="{5DFC5B7C-C499-403E-B2B7-5245643810F3}"/>
            </a:ext>
          </a:extLst>
        </xdr:cNvPr>
        <xdr:cNvSpPr/>
      </xdr:nvSpPr>
      <xdr:spPr>
        <a:xfrm>
          <a:off x="22110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157134</xdr:rowOff>
    </xdr:from>
    <xdr:ext cx="469744" cy="259045"/>
    <xdr:sp macro="" textlink="">
      <xdr:nvSpPr>
        <xdr:cNvPr id="829" name="【消防施設】&#10;一人当たり面積該当値テキスト">
          <a:extLst>
            <a:ext uri="{FF2B5EF4-FFF2-40B4-BE49-F238E27FC236}">
              <a16:creationId xmlns:a16="http://schemas.microsoft.com/office/drawing/2014/main" id="{CFF08BE3-6920-4378-8BB7-D666477BEDE5}"/>
            </a:ext>
          </a:extLst>
        </xdr:cNvPr>
        <xdr:cNvSpPr txBox="1"/>
      </xdr:nvSpPr>
      <xdr:spPr>
        <a:xfrm>
          <a:off x="22199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830" name="楕円 829">
          <a:extLst>
            <a:ext uri="{FF2B5EF4-FFF2-40B4-BE49-F238E27FC236}">
              <a16:creationId xmlns:a16="http://schemas.microsoft.com/office/drawing/2014/main" id="{60BF13D4-B347-4F15-9AA3-C9E77AF30E71}"/>
            </a:ext>
          </a:extLst>
        </xdr:cNvPr>
        <xdr:cNvSpPr/>
      </xdr:nvSpPr>
      <xdr:spPr>
        <a:xfrm>
          <a:off x="2127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13607</xdr:rowOff>
    </xdr:from>
    <xdr:to>
      <xdr:col>116</xdr:col>
      <xdr:colOff>63500</xdr:colOff>
      <xdr:row>81</xdr:row>
      <xdr:rowOff>46264</xdr:rowOff>
    </xdr:to>
    <xdr:cxnSp macro="">
      <xdr:nvCxnSpPr>
        <xdr:cNvPr id="831" name="直線コネクタ 830">
          <a:extLst>
            <a:ext uri="{FF2B5EF4-FFF2-40B4-BE49-F238E27FC236}">
              <a16:creationId xmlns:a16="http://schemas.microsoft.com/office/drawing/2014/main" id="{5FA77BCA-562F-46AA-96B3-FE82CA561FAC}"/>
            </a:ext>
          </a:extLst>
        </xdr:cNvPr>
        <xdr:cNvCxnSpPr/>
      </xdr:nvCxnSpPr>
      <xdr:spPr>
        <a:xfrm flipV="1">
          <a:off x="21323300" y="1390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166914</xdr:rowOff>
    </xdr:from>
    <xdr:to>
      <xdr:col>107</xdr:col>
      <xdr:colOff>101600</xdr:colOff>
      <xdr:row>81</xdr:row>
      <xdr:rowOff>97064</xdr:rowOff>
    </xdr:to>
    <xdr:sp macro="" textlink="">
      <xdr:nvSpPr>
        <xdr:cNvPr id="832" name="楕円 831">
          <a:extLst>
            <a:ext uri="{FF2B5EF4-FFF2-40B4-BE49-F238E27FC236}">
              <a16:creationId xmlns:a16="http://schemas.microsoft.com/office/drawing/2014/main" id="{FAC79EC7-DAB7-4558-BE9A-A56F1A17F5A0}"/>
            </a:ext>
          </a:extLst>
        </xdr:cNvPr>
        <xdr:cNvSpPr/>
      </xdr:nvSpPr>
      <xdr:spPr>
        <a:xfrm>
          <a:off x="20383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46264</xdr:rowOff>
    </xdr:from>
    <xdr:to>
      <xdr:col>111</xdr:col>
      <xdr:colOff>177800</xdr:colOff>
      <xdr:row>81</xdr:row>
      <xdr:rowOff>46264</xdr:rowOff>
    </xdr:to>
    <xdr:cxnSp macro="">
      <xdr:nvCxnSpPr>
        <xdr:cNvPr id="833" name="直線コネクタ 832">
          <a:extLst>
            <a:ext uri="{FF2B5EF4-FFF2-40B4-BE49-F238E27FC236}">
              <a16:creationId xmlns:a16="http://schemas.microsoft.com/office/drawing/2014/main" id="{B843D582-21C8-4671-97C9-D8BCE42AD2E8}"/>
            </a:ext>
          </a:extLst>
        </xdr:cNvPr>
        <xdr:cNvCxnSpPr/>
      </xdr:nvCxnSpPr>
      <xdr:spPr>
        <a:xfrm>
          <a:off x="20434300" y="13933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28121</xdr:rowOff>
    </xdr:from>
    <xdr:to>
      <xdr:col>102</xdr:col>
      <xdr:colOff>165100</xdr:colOff>
      <xdr:row>81</xdr:row>
      <xdr:rowOff>129721</xdr:rowOff>
    </xdr:to>
    <xdr:sp macro="" textlink="">
      <xdr:nvSpPr>
        <xdr:cNvPr id="834" name="楕円 833">
          <a:extLst>
            <a:ext uri="{FF2B5EF4-FFF2-40B4-BE49-F238E27FC236}">
              <a16:creationId xmlns:a16="http://schemas.microsoft.com/office/drawing/2014/main" id="{D35552F0-FB8D-46D8-8A44-F1197242C790}"/>
            </a:ext>
          </a:extLst>
        </xdr:cNvPr>
        <xdr:cNvSpPr/>
      </xdr:nvSpPr>
      <xdr:spPr>
        <a:xfrm>
          <a:off x="19494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46264</xdr:rowOff>
    </xdr:from>
    <xdr:to>
      <xdr:col>107</xdr:col>
      <xdr:colOff>50800</xdr:colOff>
      <xdr:row>81</xdr:row>
      <xdr:rowOff>78921</xdr:rowOff>
    </xdr:to>
    <xdr:cxnSp macro="">
      <xdr:nvCxnSpPr>
        <xdr:cNvPr id="835" name="直線コネクタ 834">
          <a:extLst>
            <a:ext uri="{FF2B5EF4-FFF2-40B4-BE49-F238E27FC236}">
              <a16:creationId xmlns:a16="http://schemas.microsoft.com/office/drawing/2014/main" id="{C6C95121-1368-487F-ACFA-595F272F3E01}"/>
            </a:ext>
          </a:extLst>
        </xdr:cNvPr>
        <xdr:cNvCxnSpPr/>
      </xdr:nvCxnSpPr>
      <xdr:spPr>
        <a:xfrm flipV="1">
          <a:off x="19545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101600</xdr:rowOff>
    </xdr:from>
    <xdr:to>
      <xdr:col>98</xdr:col>
      <xdr:colOff>38100</xdr:colOff>
      <xdr:row>81</xdr:row>
      <xdr:rowOff>31750</xdr:rowOff>
    </xdr:to>
    <xdr:sp macro="" textlink="">
      <xdr:nvSpPr>
        <xdr:cNvPr id="836" name="楕円 835">
          <a:extLst>
            <a:ext uri="{FF2B5EF4-FFF2-40B4-BE49-F238E27FC236}">
              <a16:creationId xmlns:a16="http://schemas.microsoft.com/office/drawing/2014/main" id="{77FE8E54-C073-4896-9F25-165E28EBC8D2}"/>
            </a:ext>
          </a:extLst>
        </xdr:cNvPr>
        <xdr:cNvSpPr/>
      </xdr:nvSpPr>
      <xdr:spPr>
        <a:xfrm>
          <a:off x="18605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78921</xdr:rowOff>
    </xdr:to>
    <xdr:cxnSp macro="">
      <xdr:nvCxnSpPr>
        <xdr:cNvPr id="837" name="直線コネクタ 836">
          <a:extLst>
            <a:ext uri="{FF2B5EF4-FFF2-40B4-BE49-F238E27FC236}">
              <a16:creationId xmlns:a16="http://schemas.microsoft.com/office/drawing/2014/main" id="{00F7C638-2D48-4F98-9547-265E46ED566B}"/>
            </a:ext>
          </a:extLst>
        </xdr:cNvPr>
        <xdr:cNvCxnSpPr/>
      </xdr:nvCxnSpPr>
      <xdr:spPr>
        <a:xfrm>
          <a:off x="18656300" y="138684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8" name="n_1aveValue【消防施設】&#10;一人当たり面積">
          <a:extLst>
            <a:ext uri="{FF2B5EF4-FFF2-40B4-BE49-F238E27FC236}">
              <a16:creationId xmlns:a16="http://schemas.microsoft.com/office/drawing/2014/main" id="{B52EAD53-AC90-4D3C-B110-CD61EAF243FF}"/>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id="{573EB9BC-F128-4D90-925C-FFEF6E76F990}"/>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消防施設】&#10;一人当たり面積">
          <a:extLst>
            <a:ext uri="{FF2B5EF4-FFF2-40B4-BE49-F238E27FC236}">
              <a16:creationId xmlns:a16="http://schemas.microsoft.com/office/drawing/2014/main" id="{92DF0AF8-6049-4DCB-A4B0-CE2FE1B072CA}"/>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1" name="n_4aveValue【消防施設】&#10;一人当たり面積">
          <a:extLst>
            <a:ext uri="{FF2B5EF4-FFF2-40B4-BE49-F238E27FC236}">
              <a16:creationId xmlns:a16="http://schemas.microsoft.com/office/drawing/2014/main" id="{B97520B9-D7B0-4C55-AF4F-98F9BEB068F1}"/>
            </a:ext>
          </a:extLst>
        </xdr:cNvPr>
        <xdr:cNvSpPr txBox="1"/>
      </xdr:nvSpPr>
      <xdr:spPr>
        <a:xfrm>
          <a:off x="18421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842" name="n_1mainValue【消防施設】&#10;一人当たり面積">
          <a:extLst>
            <a:ext uri="{FF2B5EF4-FFF2-40B4-BE49-F238E27FC236}">
              <a16:creationId xmlns:a16="http://schemas.microsoft.com/office/drawing/2014/main" id="{5E193DD9-FE37-4403-8874-E4609BB9D6C3}"/>
            </a:ext>
          </a:extLst>
        </xdr:cNvPr>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113591</xdr:rowOff>
    </xdr:from>
    <xdr:ext cx="469744" cy="259045"/>
    <xdr:sp macro="" textlink="">
      <xdr:nvSpPr>
        <xdr:cNvPr id="843" name="n_2mainValue【消防施設】&#10;一人当たり面積">
          <a:extLst>
            <a:ext uri="{FF2B5EF4-FFF2-40B4-BE49-F238E27FC236}">
              <a16:creationId xmlns:a16="http://schemas.microsoft.com/office/drawing/2014/main" id="{6D8EAC0D-B143-4AB9-9B8D-29046EEA2AE4}"/>
            </a:ext>
          </a:extLst>
        </xdr:cNvPr>
        <xdr:cNvSpPr txBox="1"/>
      </xdr:nvSpPr>
      <xdr:spPr>
        <a:xfrm>
          <a:off x="20199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146248</xdr:rowOff>
    </xdr:from>
    <xdr:ext cx="469744" cy="259045"/>
    <xdr:sp macro="" textlink="">
      <xdr:nvSpPr>
        <xdr:cNvPr id="844" name="n_3mainValue【消防施設】&#10;一人当たり面積">
          <a:extLst>
            <a:ext uri="{FF2B5EF4-FFF2-40B4-BE49-F238E27FC236}">
              <a16:creationId xmlns:a16="http://schemas.microsoft.com/office/drawing/2014/main" id="{E980E7DB-0471-48AF-B1DF-A842B8FDAD3F}"/>
            </a:ext>
          </a:extLst>
        </xdr:cNvPr>
        <xdr:cNvSpPr txBox="1"/>
      </xdr:nvSpPr>
      <xdr:spPr>
        <a:xfrm>
          <a:off x="19310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845" name="n_4mainValue【消防施設】&#10;一人当たり面積">
          <a:extLst>
            <a:ext uri="{FF2B5EF4-FFF2-40B4-BE49-F238E27FC236}">
              <a16:creationId xmlns:a16="http://schemas.microsoft.com/office/drawing/2014/main" id="{1938B92C-24AB-41FE-A9B1-94C1262B3A9F}"/>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2771CCE-3F7E-4C5A-9A25-124205F8CC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C3E95302-DC85-45E9-8C20-E2CEBA2E33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5927D92D-BCD6-4316-B77C-82405722C4A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2DF541C7-8996-4846-B09D-5DDE4FF54C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68B81971-C96D-4248-AE67-23E471C439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E23DABF0-72EF-40FC-B408-0759EF8602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D1D89C2E-C283-46D4-B18D-058E490D9C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ADAD361-B729-4BE8-8B4C-1A48EAF5F0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118C5C01-F835-45A3-83AB-3686468C70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A052264-0F82-4965-8F77-D496E937CD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18F3A5EE-1200-4B7A-A5DE-698F139D2D26}"/>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88CABDEC-A767-49C7-B705-34DEFA8CF7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642AAEF5-DA3D-4C39-BC62-3F70FA5F1D19}"/>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101CAA96-9463-4BD0-94B9-2B83243159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14ADC467-DD31-482B-9D2B-15C8D2AE48C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38A0C51E-0FA4-4D67-881B-9A6B7F39843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332B7E-81DB-476F-B4C5-A51616B6C91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462A9955-AA86-490A-9406-732777CA44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C65B5E9D-2A35-4AE9-99A0-93AA48BE3F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D15F2E0C-7FDA-4813-BC0C-2905B7C2571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C501D5B7-0704-45F1-97E0-1ECA7BBF97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BEF26928-086B-4511-90A6-D39D87D1BB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22F115D5-A1C1-4DAA-8038-4D8B78465F4E}"/>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345E5CD-8925-490A-B5BB-4E85DF05B7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7B328141-17C2-4FD4-8421-AF3479830F9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5E9519A7-D85E-41A4-812E-C2841F9D1B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114A2B05-DEA3-479C-8AFF-2FA0CD10F134}"/>
            </a:ext>
          </a:extLst>
        </xdr:cNvPr>
        <xdr:cNvCxnSpPr/>
      </xdr:nvCxnSpPr>
      <xdr:spPr>
        <a:xfrm flipV="1">
          <a:off x="16318864" y="1724406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C3A5D7A4-33C4-480A-A4AB-0FF0EA22AC9E}"/>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332313D9-F3D9-48DF-B0BE-5D270376405D}"/>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72A0F66B-5181-4BDD-90DE-9FA3E544F463}"/>
            </a:ext>
          </a:extLst>
        </xdr:cNvPr>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916A82C4-9622-46A1-8BDE-7FB5BEDEA6A7}"/>
            </a:ext>
          </a:extLst>
        </xdr:cNvPr>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7" name="【庁舎】&#10;有形固定資産減価償却率平均値テキスト">
          <a:extLst>
            <a:ext uri="{FF2B5EF4-FFF2-40B4-BE49-F238E27FC236}">
              <a16:creationId xmlns:a16="http://schemas.microsoft.com/office/drawing/2014/main" id="{F29970F4-E1A9-4274-9147-CD2CF3623B05}"/>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D07693B2-85DB-4432-8759-12683106C34C}"/>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17C4D617-C192-43E3-B869-A7346337A3DD}"/>
            </a:ext>
          </a:extLst>
        </xdr:cNvPr>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6F4DED19-C12D-4D97-A4B0-EA93DFA0DA2C}"/>
            </a:ext>
          </a:extLst>
        </xdr:cNvPr>
        <xdr:cNvSpPr/>
      </xdr:nvSpPr>
      <xdr:spPr>
        <a:xfrm>
          <a:off x="14541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8831EEBE-AA45-497C-B4DF-084A172F9786}"/>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61FDE7C6-A83A-4629-9D6B-C25BF10F2BED}"/>
            </a:ext>
          </a:extLst>
        </xdr:cNvPr>
        <xdr:cNvSpPr/>
      </xdr:nvSpPr>
      <xdr:spPr>
        <a:xfrm>
          <a:off x="12763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9D9C203C-7598-484A-B46D-7E68805A4D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498F871-3472-4A8C-9DCA-8BA4947AE1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5EE4181F-6BA6-4114-A1BB-2336D2F27D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74E8F2FB-312C-4391-9F9B-52174F8AEA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B133B777-D260-45A8-9BEB-140D42479C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888" name="楕円 887">
          <a:extLst>
            <a:ext uri="{FF2B5EF4-FFF2-40B4-BE49-F238E27FC236}">
              <a16:creationId xmlns:a16="http://schemas.microsoft.com/office/drawing/2014/main" id="{BB5BC13D-FE8D-4005-851D-FAB514EFF99F}"/>
            </a:ext>
          </a:extLst>
        </xdr:cNvPr>
        <xdr:cNvSpPr/>
      </xdr:nvSpPr>
      <xdr:spPr>
        <a:xfrm>
          <a:off x="162687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13625</xdr:rowOff>
    </xdr:from>
    <xdr:ext cx="405111" cy="259045"/>
    <xdr:sp macro="" textlink="">
      <xdr:nvSpPr>
        <xdr:cNvPr id="889" name="【庁舎】&#10;有形固定資産減価償却率該当値テキスト">
          <a:extLst>
            <a:ext uri="{FF2B5EF4-FFF2-40B4-BE49-F238E27FC236}">
              <a16:creationId xmlns:a16="http://schemas.microsoft.com/office/drawing/2014/main" id="{F3D12E1E-3BB9-45C6-93B6-C3C7AE735153}"/>
            </a:ext>
          </a:extLst>
        </xdr:cNvPr>
        <xdr:cNvSpPr txBox="1"/>
      </xdr:nvSpPr>
      <xdr:spPr>
        <a:xfrm>
          <a:off x="16357600"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890" name="楕円 889">
          <a:extLst>
            <a:ext uri="{FF2B5EF4-FFF2-40B4-BE49-F238E27FC236}">
              <a16:creationId xmlns:a16="http://schemas.microsoft.com/office/drawing/2014/main" id="{29BEE720-F924-4DB7-96BB-96644BBBA9DD}"/>
            </a:ext>
          </a:extLst>
        </xdr:cNvPr>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17418</xdr:rowOff>
    </xdr:from>
    <xdr:to>
      <xdr:col>85</xdr:col>
      <xdr:colOff>127000</xdr:colOff>
      <xdr:row>106</xdr:row>
      <xdr:rowOff>85998</xdr:rowOff>
    </xdr:to>
    <xdr:cxnSp macro="">
      <xdr:nvCxnSpPr>
        <xdr:cNvPr id="891" name="直線コネクタ 890">
          <a:extLst>
            <a:ext uri="{FF2B5EF4-FFF2-40B4-BE49-F238E27FC236}">
              <a16:creationId xmlns:a16="http://schemas.microsoft.com/office/drawing/2014/main" id="{B4148138-6AF4-4049-A148-4AB7A2018F66}"/>
            </a:ext>
          </a:extLst>
        </xdr:cNvPr>
        <xdr:cNvCxnSpPr/>
      </xdr:nvCxnSpPr>
      <xdr:spPr>
        <a:xfrm>
          <a:off x="15481300" y="181911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892" name="楕円 891">
          <a:extLst>
            <a:ext uri="{FF2B5EF4-FFF2-40B4-BE49-F238E27FC236}">
              <a16:creationId xmlns:a16="http://schemas.microsoft.com/office/drawing/2014/main" id="{91FA03B7-4C6E-408A-8576-BEF13A25D39D}"/>
            </a:ext>
          </a:extLst>
        </xdr:cNvPr>
        <xdr:cNvSpPr/>
      </xdr:nvSpPr>
      <xdr:spPr>
        <a:xfrm>
          <a:off x="14541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143148</xdr:rowOff>
    </xdr:from>
    <xdr:to>
      <xdr:col>81</xdr:col>
      <xdr:colOff>50800</xdr:colOff>
      <xdr:row>106</xdr:row>
      <xdr:rowOff>17418</xdr:rowOff>
    </xdr:to>
    <xdr:cxnSp macro="">
      <xdr:nvCxnSpPr>
        <xdr:cNvPr id="893" name="直線コネクタ 892">
          <a:extLst>
            <a:ext uri="{FF2B5EF4-FFF2-40B4-BE49-F238E27FC236}">
              <a16:creationId xmlns:a16="http://schemas.microsoft.com/office/drawing/2014/main" id="{107964E6-B24D-48CE-90ED-AE6BFC6F6A17}"/>
            </a:ext>
          </a:extLst>
        </xdr:cNvPr>
        <xdr:cNvCxnSpPr/>
      </xdr:nvCxnSpPr>
      <xdr:spPr>
        <a:xfrm>
          <a:off x="14592300" y="181453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94" name="楕円 893">
          <a:extLst>
            <a:ext uri="{FF2B5EF4-FFF2-40B4-BE49-F238E27FC236}">
              <a16:creationId xmlns:a16="http://schemas.microsoft.com/office/drawing/2014/main" id="{722A3EE2-CCD9-48B4-943A-B8026EFF3B09}"/>
            </a:ext>
          </a:extLst>
        </xdr:cNvPr>
        <xdr:cNvSpPr/>
      </xdr:nvSpPr>
      <xdr:spPr>
        <a:xfrm>
          <a:off x="1365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105</xdr:row>
      <xdr:rowOff>143148</xdr:rowOff>
    </xdr:to>
    <xdr:cxnSp macro="">
      <xdr:nvCxnSpPr>
        <xdr:cNvPr id="895" name="直線コネクタ 894">
          <a:extLst>
            <a:ext uri="{FF2B5EF4-FFF2-40B4-BE49-F238E27FC236}">
              <a16:creationId xmlns:a16="http://schemas.microsoft.com/office/drawing/2014/main" id="{027E6FB9-AF93-4237-BD45-B71A9E347AE9}"/>
            </a:ext>
          </a:extLst>
        </xdr:cNvPr>
        <xdr:cNvCxnSpPr/>
      </xdr:nvCxnSpPr>
      <xdr:spPr>
        <a:xfrm>
          <a:off x="13703300" y="180800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896" name="楕円 895">
          <a:extLst>
            <a:ext uri="{FF2B5EF4-FFF2-40B4-BE49-F238E27FC236}">
              <a16:creationId xmlns:a16="http://schemas.microsoft.com/office/drawing/2014/main" id="{CC091FB6-7027-4B5A-BA54-C83EE8A9DD08}"/>
            </a:ext>
          </a:extLst>
        </xdr:cNvPr>
        <xdr:cNvSpPr/>
      </xdr:nvSpPr>
      <xdr:spPr>
        <a:xfrm>
          <a:off x="1276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28848</xdr:rowOff>
    </xdr:from>
    <xdr:to>
      <xdr:col>71</xdr:col>
      <xdr:colOff>177800</xdr:colOff>
      <xdr:row>105</xdr:row>
      <xdr:rowOff>77832</xdr:rowOff>
    </xdr:to>
    <xdr:cxnSp macro="">
      <xdr:nvCxnSpPr>
        <xdr:cNvPr id="897" name="直線コネクタ 896">
          <a:extLst>
            <a:ext uri="{FF2B5EF4-FFF2-40B4-BE49-F238E27FC236}">
              <a16:creationId xmlns:a16="http://schemas.microsoft.com/office/drawing/2014/main" id="{8D727120-91A0-42C5-B8B8-459DE82BAEFC}"/>
            </a:ext>
          </a:extLst>
        </xdr:cNvPr>
        <xdr:cNvCxnSpPr/>
      </xdr:nvCxnSpPr>
      <xdr:spPr>
        <a:xfrm>
          <a:off x="12814300" y="1803109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98" name="n_1aveValue【庁舎】&#10;有形固定資産減価償却率">
          <a:extLst>
            <a:ext uri="{FF2B5EF4-FFF2-40B4-BE49-F238E27FC236}">
              <a16:creationId xmlns:a16="http://schemas.microsoft.com/office/drawing/2014/main" id="{8AF20660-7F8A-40EC-850A-397A453AC0F6}"/>
            </a:ext>
          </a:extLst>
        </xdr:cNvPr>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899" name="n_2aveValue【庁舎】&#10;有形固定資産減価償却率">
          <a:extLst>
            <a:ext uri="{FF2B5EF4-FFF2-40B4-BE49-F238E27FC236}">
              <a16:creationId xmlns:a16="http://schemas.microsoft.com/office/drawing/2014/main" id="{6DF1F477-33F4-4478-B7CF-A2E62A9FFF3D}"/>
            </a:ext>
          </a:extLst>
        </xdr:cNvPr>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0" name="n_3aveValue【庁舎】&#10;有形固定資産減価償却率">
          <a:extLst>
            <a:ext uri="{FF2B5EF4-FFF2-40B4-BE49-F238E27FC236}">
              <a16:creationId xmlns:a16="http://schemas.microsoft.com/office/drawing/2014/main" id="{F86F2412-251B-42D1-87C5-A8B42D619701}"/>
            </a:ext>
          </a:extLst>
        </xdr:cNvPr>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901" name="n_4aveValue【庁舎】&#10;有形固定資産減価償却率">
          <a:extLst>
            <a:ext uri="{FF2B5EF4-FFF2-40B4-BE49-F238E27FC236}">
              <a16:creationId xmlns:a16="http://schemas.microsoft.com/office/drawing/2014/main" id="{4DEB8016-079C-44F4-8709-4F640B10886A}"/>
            </a:ext>
          </a:extLst>
        </xdr:cNvPr>
        <xdr:cNvSpPr txBox="1"/>
      </xdr:nvSpPr>
      <xdr:spPr>
        <a:xfrm>
          <a:off x="12611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902" name="n_1mainValue【庁舎】&#10;有形固定資産減価償却率">
          <a:extLst>
            <a:ext uri="{FF2B5EF4-FFF2-40B4-BE49-F238E27FC236}">
              <a16:creationId xmlns:a16="http://schemas.microsoft.com/office/drawing/2014/main" id="{CAE8EAC5-64AE-46C3-9E11-E7156D8495B7}"/>
            </a:ext>
          </a:extLst>
        </xdr:cNvPr>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903" name="n_2mainValue【庁舎】&#10;有形固定資産減価償却率">
          <a:extLst>
            <a:ext uri="{FF2B5EF4-FFF2-40B4-BE49-F238E27FC236}">
              <a16:creationId xmlns:a16="http://schemas.microsoft.com/office/drawing/2014/main" id="{01891400-2D10-4988-A198-F1B11E67762F}"/>
            </a:ext>
          </a:extLst>
        </xdr:cNvPr>
        <xdr:cNvSpPr txBox="1"/>
      </xdr:nvSpPr>
      <xdr:spPr>
        <a:xfrm>
          <a:off x="14389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904" name="n_3mainValue【庁舎】&#10;有形固定資産減価償却率">
          <a:extLst>
            <a:ext uri="{FF2B5EF4-FFF2-40B4-BE49-F238E27FC236}">
              <a16:creationId xmlns:a16="http://schemas.microsoft.com/office/drawing/2014/main" id="{8799678D-F3CA-45A1-A104-7424B5C6CC8C}"/>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905" name="n_4mainValue【庁舎】&#10;有形固定資産減価償却率">
          <a:extLst>
            <a:ext uri="{FF2B5EF4-FFF2-40B4-BE49-F238E27FC236}">
              <a16:creationId xmlns:a16="http://schemas.microsoft.com/office/drawing/2014/main" id="{F5D50074-476C-4984-BFD6-F210C2A1B2E7}"/>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6B99E295-E77D-4B39-BDCB-BE0B629CC2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F750C7E3-08A1-4B4D-9CF1-FCAF68C565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F1385A02-2266-45CB-8DE9-A6D8920CCB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A6F41867-DF65-4BA8-93C4-06A8D08CB0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7354B1D6-7B2E-4685-999C-279D813766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546BCDF9-E113-42E1-83C9-EE5DD38E7B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23F04FD0-3578-4DA5-A5F5-49017418BE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F385DC84-EE33-41CC-B6DC-B4079F76A1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D8B6BA03-0DBD-4CEA-9081-67936C9691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A913B860-3488-4B53-86F9-353A9040F7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4114A3A7-525C-42D9-B6A9-CDC65F02A09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E2894F78-937E-499A-A5EC-8DB2F9C04D4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F5140910-7CB4-4CE1-A419-BF05E902FC9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6D05CD08-AE38-4206-B1CA-84CE20DA86D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450B0792-380A-458E-83A0-68709CED25B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23C9B7C4-2D21-4D47-8126-CEF23AB1834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93A8B952-EEEF-425D-B66D-82A4A89A4EA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AC0AFD2C-6E22-4A6E-A351-BEA208F30F8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78C4DB43-ED4F-4CDC-8EA7-86CA6AC7D3F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704C05AE-4343-4588-9EF9-8A5DF6E8B5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B0239D9A-7B3F-416A-A903-3B00A33017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7E0D7981-B638-46E3-AC29-0031E5E5DB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47D45C16-4BD1-4D6C-9DEB-9557F756F00A}"/>
            </a:ext>
          </a:extLst>
        </xdr:cNvPr>
        <xdr:cNvCxnSpPr/>
      </xdr:nvCxnSpPr>
      <xdr:spPr>
        <a:xfrm flipV="1">
          <a:off x="22160864" y="1741322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8588293C-DF71-4781-9FA4-4F9F98706748}"/>
            </a:ext>
          </a:extLst>
        </xdr:cNvPr>
        <xdr:cNvSpPr txBox="1"/>
      </xdr:nvSpPr>
      <xdr:spPr>
        <a:xfrm>
          <a:off x="2219960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9854140A-6362-47B0-8BF7-EAF084168313}"/>
            </a:ext>
          </a:extLst>
        </xdr:cNvPr>
        <xdr:cNvCxnSpPr/>
      </xdr:nvCxnSpPr>
      <xdr:spPr>
        <a:xfrm>
          <a:off x="22072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6C4A71A8-D55D-4C72-B1A7-3236A50C7709}"/>
            </a:ext>
          </a:extLst>
        </xdr:cNvPr>
        <xdr:cNvSpPr txBox="1"/>
      </xdr:nvSpPr>
      <xdr:spPr>
        <a:xfrm>
          <a:off x="22199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42D971E6-A305-4658-8855-45AEA7809DAB}"/>
            </a:ext>
          </a:extLst>
        </xdr:cNvPr>
        <xdr:cNvCxnSpPr/>
      </xdr:nvCxnSpPr>
      <xdr:spPr>
        <a:xfrm>
          <a:off x="22072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159275</xdr:rowOff>
    </xdr:from>
    <xdr:ext cx="469744" cy="259045"/>
    <xdr:sp macro="" textlink="">
      <xdr:nvSpPr>
        <xdr:cNvPr id="933" name="【庁舎】&#10;一人当たり面積平均値テキスト">
          <a:extLst>
            <a:ext uri="{FF2B5EF4-FFF2-40B4-BE49-F238E27FC236}">
              <a16:creationId xmlns:a16="http://schemas.microsoft.com/office/drawing/2014/main" id="{3C79B9EF-21F6-4B46-83AE-F9328BB863FC}"/>
            </a:ext>
          </a:extLst>
        </xdr:cNvPr>
        <xdr:cNvSpPr txBox="1"/>
      </xdr:nvSpPr>
      <xdr:spPr>
        <a:xfrm>
          <a:off x="22199600" y="1833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A7C31D73-8DF3-47CC-B29A-7EE2F75026B8}"/>
            </a:ext>
          </a:extLst>
        </xdr:cNvPr>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3F64CE3F-A88B-480B-950F-59472F8FC7DE}"/>
            </a:ext>
          </a:extLst>
        </xdr:cNvPr>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CDACAD2F-DE46-406C-BD2B-BAC4E54CF16D}"/>
            </a:ext>
          </a:extLst>
        </xdr:cNvPr>
        <xdr:cNvSpPr/>
      </xdr:nvSpPr>
      <xdr:spPr>
        <a:xfrm>
          <a:off x="20383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271FDCBC-6F2C-4C97-A136-0B40314AFD1A}"/>
            </a:ext>
          </a:extLst>
        </xdr:cNvPr>
        <xdr:cNvSpPr/>
      </xdr:nvSpPr>
      <xdr:spPr>
        <a:xfrm>
          <a:off x="19494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13B156DE-0527-4577-AAE3-6E0100AF1DBD}"/>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78E1C67-7308-4E01-A535-E6FE159B11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D1098B9-E91C-4A8A-9C58-630CDF9F5A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D7B2015-EA4D-496C-B9CD-741573ED45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46F05BE2-60B0-403A-BE6D-0146CBA709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B3A8ED9B-2554-4510-BE86-D08E1194B8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80263</xdr:rowOff>
    </xdr:from>
    <xdr:to>
      <xdr:col>116</xdr:col>
      <xdr:colOff>114300</xdr:colOff>
      <xdr:row>107</xdr:row>
      <xdr:rowOff>10413</xdr:rowOff>
    </xdr:to>
    <xdr:sp macro="" textlink="">
      <xdr:nvSpPr>
        <xdr:cNvPr id="944" name="楕円 943">
          <a:extLst>
            <a:ext uri="{FF2B5EF4-FFF2-40B4-BE49-F238E27FC236}">
              <a16:creationId xmlns:a16="http://schemas.microsoft.com/office/drawing/2014/main" id="{9971AE24-1825-4C12-9409-9D0D9AED9429}"/>
            </a:ext>
          </a:extLst>
        </xdr:cNvPr>
        <xdr:cNvSpPr/>
      </xdr:nvSpPr>
      <xdr:spPr>
        <a:xfrm>
          <a:off x="221107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103140</xdr:rowOff>
    </xdr:from>
    <xdr:ext cx="469744" cy="259045"/>
    <xdr:sp macro="" textlink="">
      <xdr:nvSpPr>
        <xdr:cNvPr id="945" name="【庁舎】&#10;一人当たり面積該当値テキスト">
          <a:extLst>
            <a:ext uri="{FF2B5EF4-FFF2-40B4-BE49-F238E27FC236}">
              <a16:creationId xmlns:a16="http://schemas.microsoft.com/office/drawing/2014/main" id="{AA826836-64DA-4432-8453-AB81D3B0F97A}"/>
            </a:ext>
          </a:extLst>
        </xdr:cNvPr>
        <xdr:cNvSpPr txBox="1"/>
      </xdr:nvSpPr>
      <xdr:spPr>
        <a:xfrm>
          <a:off x="22199600"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macro="" textlink="">
      <xdr:nvSpPr>
        <xdr:cNvPr id="946" name="楕円 945">
          <a:extLst>
            <a:ext uri="{FF2B5EF4-FFF2-40B4-BE49-F238E27FC236}">
              <a16:creationId xmlns:a16="http://schemas.microsoft.com/office/drawing/2014/main" id="{C0EBDB9F-3E3B-4DB3-BDAD-6067E4191D5A}"/>
            </a:ext>
          </a:extLst>
        </xdr:cNvPr>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131063</xdr:rowOff>
    </xdr:from>
    <xdr:to>
      <xdr:col>116</xdr:col>
      <xdr:colOff>63500</xdr:colOff>
      <xdr:row>106</xdr:row>
      <xdr:rowOff>135637</xdr:rowOff>
    </xdr:to>
    <xdr:cxnSp macro="">
      <xdr:nvCxnSpPr>
        <xdr:cNvPr id="947" name="直線コネクタ 946">
          <a:extLst>
            <a:ext uri="{FF2B5EF4-FFF2-40B4-BE49-F238E27FC236}">
              <a16:creationId xmlns:a16="http://schemas.microsoft.com/office/drawing/2014/main" id="{D1737D3E-690E-40C7-B061-38A0C54CA8DE}"/>
            </a:ext>
          </a:extLst>
        </xdr:cNvPr>
        <xdr:cNvCxnSpPr/>
      </xdr:nvCxnSpPr>
      <xdr:spPr>
        <a:xfrm flipV="1">
          <a:off x="21323300" y="183047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84837</xdr:rowOff>
    </xdr:from>
    <xdr:to>
      <xdr:col>107</xdr:col>
      <xdr:colOff>101600</xdr:colOff>
      <xdr:row>107</xdr:row>
      <xdr:rowOff>14987</xdr:rowOff>
    </xdr:to>
    <xdr:sp macro="" textlink="">
      <xdr:nvSpPr>
        <xdr:cNvPr id="948" name="楕円 947">
          <a:extLst>
            <a:ext uri="{FF2B5EF4-FFF2-40B4-BE49-F238E27FC236}">
              <a16:creationId xmlns:a16="http://schemas.microsoft.com/office/drawing/2014/main" id="{8406B7E4-D5DD-4701-8890-D2FF39C4A45B}"/>
            </a:ext>
          </a:extLst>
        </xdr:cNvPr>
        <xdr:cNvSpPr/>
      </xdr:nvSpPr>
      <xdr:spPr>
        <a:xfrm>
          <a:off x="20383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135637</xdr:rowOff>
    </xdr:to>
    <xdr:cxnSp macro="">
      <xdr:nvCxnSpPr>
        <xdr:cNvPr id="949" name="直線コネクタ 948">
          <a:extLst>
            <a:ext uri="{FF2B5EF4-FFF2-40B4-BE49-F238E27FC236}">
              <a16:creationId xmlns:a16="http://schemas.microsoft.com/office/drawing/2014/main" id="{B1DC9D2F-9159-430D-92AB-B1325F4ED422}"/>
            </a:ext>
          </a:extLst>
        </xdr:cNvPr>
        <xdr:cNvCxnSpPr/>
      </xdr:nvCxnSpPr>
      <xdr:spPr>
        <a:xfrm>
          <a:off x="20434300" y="1830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89408</xdr:rowOff>
    </xdr:from>
    <xdr:to>
      <xdr:col>102</xdr:col>
      <xdr:colOff>165100</xdr:colOff>
      <xdr:row>107</xdr:row>
      <xdr:rowOff>19558</xdr:rowOff>
    </xdr:to>
    <xdr:sp macro="" textlink="">
      <xdr:nvSpPr>
        <xdr:cNvPr id="950" name="楕円 949">
          <a:extLst>
            <a:ext uri="{FF2B5EF4-FFF2-40B4-BE49-F238E27FC236}">
              <a16:creationId xmlns:a16="http://schemas.microsoft.com/office/drawing/2014/main" id="{4786A989-4453-4EE1-9E7C-302ED9BE76FE}"/>
            </a:ext>
          </a:extLst>
        </xdr:cNvPr>
        <xdr:cNvSpPr/>
      </xdr:nvSpPr>
      <xdr:spPr>
        <a:xfrm>
          <a:off x="19494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135637</xdr:rowOff>
    </xdr:from>
    <xdr:to>
      <xdr:col>107</xdr:col>
      <xdr:colOff>50800</xdr:colOff>
      <xdr:row>106</xdr:row>
      <xdr:rowOff>140208</xdr:rowOff>
    </xdr:to>
    <xdr:cxnSp macro="">
      <xdr:nvCxnSpPr>
        <xdr:cNvPr id="951" name="直線コネクタ 950">
          <a:extLst>
            <a:ext uri="{FF2B5EF4-FFF2-40B4-BE49-F238E27FC236}">
              <a16:creationId xmlns:a16="http://schemas.microsoft.com/office/drawing/2014/main" id="{7CEE33A7-91EC-4088-8E6C-AD9291C6A8BC}"/>
            </a:ext>
          </a:extLst>
        </xdr:cNvPr>
        <xdr:cNvCxnSpPr/>
      </xdr:nvCxnSpPr>
      <xdr:spPr>
        <a:xfrm flipV="1">
          <a:off x="19545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952" name="楕円 951">
          <a:extLst>
            <a:ext uri="{FF2B5EF4-FFF2-40B4-BE49-F238E27FC236}">
              <a16:creationId xmlns:a16="http://schemas.microsoft.com/office/drawing/2014/main" id="{99FB8A28-2A44-47FE-B7BF-ECA72543A3CE}"/>
            </a:ext>
          </a:extLst>
        </xdr:cNvPr>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135637</xdr:rowOff>
    </xdr:from>
    <xdr:to>
      <xdr:col>102</xdr:col>
      <xdr:colOff>114300</xdr:colOff>
      <xdr:row>106</xdr:row>
      <xdr:rowOff>140208</xdr:rowOff>
    </xdr:to>
    <xdr:cxnSp macro="">
      <xdr:nvCxnSpPr>
        <xdr:cNvPr id="953" name="直線コネクタ 952">
          <a:extLst>
            <a:ext uri="{FF2B5EF4-FFF2-40B4-BE49-F238E27FC236}">
              <a16:creationId xmlns:a16="http://schemas.microsoft.com/office/drawing/2014/main" id="{FBD1C67A-16BB-4329-9948-B99E69689FF9}"/>
            </a:ext>
          </a:extLst>
        </xdr:cNvPr>
        <xdr:cNvCxnSpPr/>
      </xdr:nvCxnSpPr>
      <xdr:spPr>
        <a:xfrm>
          <a:off x="18656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106697</xdr:rowOff>
    </xdr:from>
    <xdr:ext cx="469744" cy="259045"/>
    <xdr:sp macro="" textlink="">
      <xdr:nvSpPr>
        <xdr:cNvPr id="954" name="n_1aveValue【庁舎】&#10;一人当たり面積">
          <a:extLst>
            <a:ext uri="{FF2B5EF4-FFF2-40B4-BE49-F238E27FC236}">
              <a16:creationId xmlns:a16="http://schemas.microsoft.com/office/drawing/2014/main" id="{522FCBBF-5CA9-4A30-B1F2-678EC3E07EB4}"/>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955" name="n_2aveValue【庁舎】&#10;一人当たり面積">
          <a:extLst>
            <a:ext uri="{FF2B5EF4-FFF2-40B4-BE49-F238E27FC236}">
              <a16:creationId xmlns:a16="http://schemas.microsoft.com/office/drawing/2014/main" id="{B3A3B1F8-5F9D-4DA1-B5D3-2431AD594240}"/>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956" name="n_3aveValue【庁舎】&#10;一人当たり面積">
          <a:extLst>
            <a:ext uri="{FF2B5EF4-FFF2-40B4-BE49-F238E27FC236}">
              <a16:creationId xmlns:a16="http://schemas.microsoft.com/office/drawing/2014/main" id="{A1605E05-026C-4760-B1B2-819601752572}"/>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957" name="n_4aveValue【庁舎】&#10;一人当たり面積">
          <a:extLst>
            <a:ext uri="{FF2B5EF4-FFF2-40B4-BE49-F238E27FC236}">
              <a16:creationId xmlns:a16="http://schemas.microsoft.com/office/drawing/2014/main" id="{873C2E66-33C1-44F6-8705-DE17B1C835F2}"/>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31514</xdr:rowOff>
    </xdr:from>
    <xdr:ext cx="469744" cy="259045"/>
    <xdr:sp macro="" textlink="">
      <xdr:nvSpPr>
        <xdr:cNvPr id="958" name="n_1mainValue【庁舎】&#10;一人当たり面積">
          <a:extLst>
            <a:ext uri="{FF2B5EF4-FFF2-40B4-BE49-F238E27FC236}">
              <a16:creationId xmlns:a16="http://schemas.microsoft.com/office/drawing/2014/main" id="{FC7545FC-AD5D-4748-80AD-A207C323D113}"/>
            </a:ext>
          </a:extLst>
        </xdr:cNvPr>
        <xdr:cNvSpPr txBox="1"/>
      </xdr:nvSpPr>
      <xdr:spPr>
        <a:xfrm>
          <a:off x="21075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31514</xdr:rowOff>
    </xdr:from>
    <xdr:ext cx="469744" cy="259045"/>
    <xdr:sp macro="" textlink="">
      <xdr:nvSpPr>
        <xdr:cNvPr id="959" name="n_2mainValue【庁舎】&#10;一人当たり面積">
          <a:extLst>
            <a:ext uri="{FF2B5EF4-FFF2-40B4-BE49-F238E27FC236}">
              <a16:creationId xmlns:a16="http://schemas.microsoft.com/office/drawing/2014/main" id="{022D6F30-A817-4190-AED8-089990D01952}"/>
            </a:ext>
          </a:extLst>
        </xdr:cNvPr>
        <xdr:cNvSpPr txBox="1"/>
      </xdr:nvSpPr>
      <xdr:spPr>
        <a:xfrm>
          <a:off x="20199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36085</xdr:rowOff>
    </xdr:from>
    <xdr:ext cx="469744" cy="259045"/>
    <xdr:sp macro="" textlink="">
      <xdr:nvSpPr>
        <xdr:cNvPr id="960" name="n_3mainValue【庁舎】&#10;一人当たり面積">
          <a:extLst>
            <a:ext uri="{FF2B5EF4-FFF2-40B4-BE49-F238E27FC236}">
              <a16:creationId xmlns:a16="http://schemas.microsoft.com/office/drawing/2014/main" id="{85E55274-0E9E-42D8-8824-F49A7AB2C69D}"/>
            </a:ext>
          </a:extLst>
        </xdr:cNvPr>
        <xdr:cNvSpPr txBox="1"/>
      </xdr:nvSpPr>
      <xdr:spPr>
        <a:xfrm>
          <a:off x="193104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31514</xdr:rowOff>
    </xdr:from>
    <xdr:ext cx="469744" cy="259045"/>
    <xdr:sp macro="" textlink="">
      <xdr:nvSpPr>
        <xdr:cNvPr id="961" name="n_4mainValue【庁舎】&#10;一人当たり面積">
          <a:extLst>
            <a:ext uri="{FF2B5EF4-FFF2-40B4-BE49-F238E27FC236}">
              <a16:creationId xmlns:a16="http://schemas.microsoft.com/office/drawing/2014/main" id="{D7AEA8B3-EBB4-4821-997B-2F546664A329}"/>
            </a:ext>
          </a:extLst>
        </xdr:cNvPr>
        <xdr:cNvSpPr txBox="1"/>
      </xdr:nvSpPr>
      <xdr:spPr>
        <a:xfrm>
          <a:off x="18421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79AAD480-157A-46DF-8FAF-78270DD90A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D98AF9BE-AD56-4AAD-89EF-A1998DD465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770C6941-526D-415C-9410-1B5577BC55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高度経済成長期に当たる昭和</a:t>
          </a: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年代から政令指定都市移行前後の昭和</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年代にかけ集中整備した公共施設が耐用年数を迎えつつあることから、</a:t>
          </a:r>
          <a:r>
            <a:rPr kumimoji="1" lang="ja-JP" altLang="ja-JP" sz="1100" b="0" i="0" u="none" strike="noStrike" kern="0" cap="none" spc="0" normalizeH="0" baseline="0" noProof="0">
              <a:ln>
                <a:noFill/>
              </a:ln>
              <a:solidFill>
                <a:srgbClr val="FF0000"/>
              </a:solidFill>
              <a:effectLst/>
              <a:uLnTx/>
              <a:uFillTx/>
              <a:latin typeface="+mn-lt"/>
              <a:ea typeface="+mn-ea"/>
              <a:cs typeface="+mn-cs"/>
            </a:rPr>
            <a:t>令和</a:t>
          </a:r>
          <a:r>
            <a:rPr kumimoji="1" lang="en-US" altLang="ja-JP" sz="1100" b="0" i="0" u="none" strike="noStrike" kern="0" cap="none" spc="0" normalizeH="0" baseline="0" noProof="0">
              <a:ln>
                <a:noFill/>
              </a:ln>
              <a:solidFill>
                <a:srgbClr val="FF0000"/>
              </a:solidFill>
              <a:effectLst/>
              <a:uLnTx/>
              <a:uFillTx/>
              <a:latin typeface="+mn-lt"/>
              <a:ea typeface="+mn-ea"/>
              <a:cs typeface="+mn-cs"/>
            </a:rPr>
            <a:t>5</a:t>
          </a:r>
          <a:r>
            <a:rPr kumimoji="1" lang="ja-JP" altLang="ja-JP" sz="1100" b="0" i="0" u="none" strike="noStrike" kern="0" cap="none" spc="0" normalizeH="0" baseline="0" noProof="0">
              <a:ln>
                <a:noFill/>
              </a:ln>
              <a:solidFill>
                <a:srgbClr val="FF0000"/>
              </a:solidFill>
              <a:effectLst/>
              <a:uLnTx/>
              <a:uFillTx/>
              <a:latin typeface="+mn-lt"/>
              <a:ea typeface="+mn-ea"/>
              <a:cs typeface="+mn-cs"/>
            </a:rPr>
            <a:t>年度</a:t>
          </a:r>
          <a:r>
            <a:rPr kumimoji="1" lang="ja-JP" altLang="ja-JP" sz="1100" b="0" i="0" u="none" strike="noStrike" kern="0" cap="none" spc="0" normalizeH="0" baseline="0" noProof="0">
              <a:ln>
                <a:noFill/>
              </a:ln>
              <a:solidFill>
                <a:prstClr val="black"/>
              </a:solidFill>
              <a:effectLst/>
              <a:uLnTx/>
              <a:uFillTx/>
              <a:latin typeface="+mn-lt"/>
              <a:ea typeface="+mn-ea"/>
              <a:cs typeface="+mn-cs"/>
            </a:rPr>
            <a:t>の有形固定資産減価償却率は全国平均や類似団体より高い水準にある。政令指定都市移行後、行政区単位で図書館、スポーツセンター等を順次整備してきたことから、これらを含む図書館、体育館・プール等の有形固定資産減価償却率も全国団体や類似団体より高い水準になっているが、予防的に修繕や改修を行うことで、施設の機能を適正に維持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年度の単年度の指数が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年度の単年度の指数を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下回ったことから、直近</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か年の平均により算出する財政力指数は令和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％となっており、依然として類似団体平均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前年度から悪化したのは、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等により経常的一般財源収入が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こども医療費補助といった扶助費等の経常経費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それ以上の割合で</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増加したことによるものと考えられる。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引き続き、財政運営方針（令和６年度～令和９年度）に掲げた方策を着実に実行しながら財政の健全化に努めていく。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117122</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899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64</xdr:row>
      <xdr:rowOff>117122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34133"/>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36689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3413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36689</xdr:rowOff>
    </xdr:from>
    <xdr:to>
      <xdr:col>11</xdr:col>
      <xdr:colOff>31750</xdr:colOff>
      <xdr:row>64</xdr:row>
      <xdr:rowOff>143933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0948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66322</xdr:rowOff>
    </xdr:from>
    <xdr:to>
      <xdr:col>19</xdr:col>
      <xdr:colOff>184150</xdr:colOff>
      <xdr:row>64</xdr:row>
      <xdr:rowOff>167922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152699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157339</xdr:rowOff>
    </xdr:from>
    <xdr:to>
      <xdr:col>11</xdr:col>
      <xdr:colOff>82550</xdr:colOff>
      <xdr:row>64</xdr:row>
      <xdr:rowOff>87489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72266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185,485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187,137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円となっており、依然として類似団体平均を上回っている。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前年度を上回っているのは、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それ以上の割合で減少したこと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が主な要因となっていると考えられる。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引き続き、財政運営方針（令和６年度～令和９年度）に掲げた方策を着実に実行しながら業務改革に取り組んでいく。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140156</xdr:rowOff>
    </xdr:from>
    <xdr:to>
      <xdr:col>23</xdr:col>
      <xdr:colOff>133350</xdr:colOff>
      <xdr:row>89</xdr:row>
      <xdr:rowOff>35144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27756"/>
          <a:ext cx="8382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96855</xdr:rowOff>
    </xdr:from>
    <xdr:to>
      <xdr:col>19</xdr:col>
      <xdr:colOff>133350</xdr:colOff>
      <xdr:row>88</xdr:row>
      <xdr:rowOff>140156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41555"/>
          <a:ext cx="889000" cy="3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163593</xdr:rowOff>
    </xdr:from>
    <xdr:to>
      <xdr:col>15</xdr:col>
      <xdr:colOff>82550</xdr:colOff>
      <xdr:row>86</xdr:row>
      <xdr:rowOff>96855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93943"/>
          <a:ext cx="889000" cy="44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113489</xdr:rowOff>
    </xdr:from>
    <xdr:to>
      <xdr:col>11</xdr:col>
      <xdr:colOff>31750</xdr:colOff>
      <xdr:row>83</xdr:row>
      <xdr:rowOff>163593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2389"/>
          <a:ext cx="889000" cy="2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155794</xdr:rowOff>
    </xdr:from>
    <xdr:to>
      <xdr:col>23</xdr:col>
      <xdr:colOff>184150</xdr:colOff>
      <xdr:row>89</xdr:row>
      <xdr:rowOff>85944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4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51671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89356</xdr:rowOff>
    </xdr:from>
    <xdr:to>
      <xdr:col>19</xdr:col>
      <xdr:colOff>184150</xdr:colOff>
      <xdr:row>89</xdr:row>
      <xdr:rowOff>19506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4283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6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46055</xdr:rowOff>
    </xdr:from>
    <xdr:to>
      <xdr:col>15</xdr:col>
      <xdr:colOff>133350</xdr:colOff>
      <xdr:row>86</xdr:row>
      <xdr:rowOff>147655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132432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112793</xdr:rowOff>
    </xdr:from>
    <xdr:to>
      <xdr:col>11</xdr:col>
      <xdr:colOff>82550</xdr:colOff>
      <xdr:row>84</xdr:row>
      <xdr:rowOff>42943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27720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62689</xdr:rowOff>
    </xdr:from>
    <xdr:to>
      <xdr:col>7</xdr:col>
      <xdr:colOff>31750</xdr:colOff>
      <xdr:row>82</xdr:row>
      <xdr:rowOff>164289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149066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年度において、国及び本市で給料表の改定は行われているが、令和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を下回る水準を維持している。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正規職員の育児休業に伴う代替要員を正規職員により措置しているため、人口千人当たりの職員数が類似団体平均を上回っている。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111760</xdr:rowOff>
    </xdr:from>
    <xdr:to>
      <xdr:col>81</xdr:col>
      <xdr:colOff>44450</xdr:colOff>
      <xdr:row>64</xdr:row>
      <xdr:rowOff>160020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8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77978</xdr:rowOff>
    </xdr:from>
    <xdr:to>
      <xdr:col>77</xdr:col>
      <xdr:colOff>44450</xdr:colOff>
      <xdr:row>64</xdr:row>
      <xdr:rowOff>111760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49022</xdr:rowOff>
    </xdr:from>
    <xdr:to>
      <xdr:col>72</xdr:col>
      <xdr:colOff>203200</xdr:colOff>
      <xdr:row>64</xdr:row>
      <xdr:rowOff>77978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2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39624</xdr:rowOff>
    </xdr:from>
    <xdr:to>
      <xdr:col>68</xdr:col>
      <xdr:colOff>152400</xdr:colOff>
      <xdr:row>64</xdr:row>
      <xdr:rowOff>49022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952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109220</xdr:rowOff>
    </xdr:from>
    <xdr:to>
      <xdr:col>81</xdr:col>
      <xdr:colOff>95250</xdr:colOff>
      <xdr:row>65</xdr:row>
      <xdr:rowOff>39370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81297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60960</xdr:rowOff>
    </xdr:from>
    <xdr:to>
      <xdr:col>77</xdr:col>
      <xdr:colOff>95250</xdr:colOff>
      <xdr:row>64</xdr:row>
      <xdr:rowOff>162560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147337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27178</xdr:rowOff>
    </xdr:from>
    <xdr:to>
      <xdr:col>73</xdr:col>
      <xdr:colOff>44450</xdr:colOff>
      <xdr:row>64</xdr:row>
      <xdr:rowOff>128778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113555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169672</xdr:rowOff>
    </xdr:from>
    <xdr:to>
      <xdr:col>68</xdr:col>
      <xdr:colOff>203200</xdr:colOff>
      <xdr:row>64</xdr:row>
      <xdr:rowOff>99822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84599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160274</xdr:rowOff>
    </xdr:from>
    <xdr:to>
      <xdr:col>64</xdr:col>
      <xdr:colOff>152400</xdr:colOff>
      <xdr:row>62</xdr:row>
      <xdr:rowOff>90424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75201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実質公債比率が類似団体平均を上回っているのは、都市基盤の整備を積極的に進め、多額の市債を発行してきたことが要因である。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122061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4676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122061</xdr:rowOff>
    </xdr:from>
    <xdr:to>
      <xdr:col>77</xdr:col>
      <xdr:colOff>44450</xdr:colOff>
      <xdr:row>44</xdr:row>
      <xdr:rowOff>98072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98072</xdr:rowOff>
    </xdr:from>
    <xdr:to>
      <xdr:col>72</xdr:col>
      <xdr:colOff>203200</xdr:colOff>
      <xdr:row>45</xdr:row>
      <xdr:rowOff>33867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6418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127705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7491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71261</xdr:rowOff>
    </xdr:from>
    <xdr:to>
      <xdr:col>77</xdr:col>
      <xdr:colOff>95250</xdr:colOff>
      <xdr:row>44</xdr:row>
      <xdr:rowOff>1411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157638</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47272</xdr:rowOff>
    </xdr:from>
    <xdr:to>
      <xdr:col>73</xdr:col>
      <xdr:colOff>44450</xdr:colOff>
      <xdr:row>44</xdr:row>
      <xdr:rowOff>148872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133649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76905</xdr:rowOff>
    </xdr:from>
    <xdr:to>
      <xdr:col>64</xdr:col>
      <xdr:colOff>152400</xdr:colOff>
      <xdr:row>46</xdr:row>
      <xdr:rowOff>7055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163282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164.8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％となっており、依然として類似団体平均を上回っている。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将来負担比率が悪化した要因としては、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定年延長による退職手当負担見込額の増などにより、分子である将来負担が増加したことが考えられる</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。将来負担比率が類似団体平均を上回っている主な要因は、都市基盤の整備を積極的に進め、多額の市債を発行してきたことなどである。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引き続き、財政運営方針（令和６年度～令和９年度）に沿って、市債残高の抑制を図るなど、財政の健全化に努めていく。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95758</xdr:rowOff>
    </xdr:from>
    <xdr:to>
      <xdr:col>81</xdr:col>
      <xdr:colOff>44450</xdr:colOff>
      <xdr:row>21</xdr:row>
      <xdr:rowOff>100584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69620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48302</xdr:rowOff>
    </xdr:from>
    <xdr:to>
      <xdr:col>77</xdr:col>
      <xdr:colOff>44450</xdr:colOff>
      <xdr:row>21</xdr:row>
      <xdr:rowOff>95758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64875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48302</xdr:rowOff>
    </xdr:from>
    <xdr:to>
      <xdr:col>72</xdr:col>
      <xdr:colOff>203200</xdr:colOff>
      <xdr:row>22</xdr:row>
      <xdr:rowOff>3937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48752"/>
          <a:ext cx="8890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3937</xdr:rowOff>
    </xdr:from>
    <xdr:to>
      <xdr:col>68</xdr:col>
      <xdr:colOff>152400</xdr:colOff>
      <xdr:row>22</xdr:row>
      <xdr:rowOff>76327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7758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49784</xdr:rowOff>
    </xdr:from>
    <xdr:to>
      <xdr:col>81</xdr:col>
      <xdr:colOff>95250</xdr:colOff>
      <xdr:row>21</xdr:row>
      <xdr:rowOff>151384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117111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4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44958</xdr:rowOff>
    </xdr:from>
    <xdr:to>
      <xdr:col>77</xdr:col>
      <xdr:colOff>95250</xdr:colOff>
      <xdr:row>21</xdr:row>
      <xdr:rowOff>146558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131335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3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168952</xdr:rowOff>
    </xdr:from>
    <xdr:to>
      <xdr:col>73</xdr:col>
      <xdr:colOff>44450</xdr:colOff>
      <xdr:row>21</xdr:row>
      <xdr:rowOff>99102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83879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124587</xdr:rowOff>
    </xdr:from>
    <xdr:to>
      <xdr:col>68</xdr:col>
      <xdr:colOff>203200</xdr:colOff>
      <xdr:row>22</xdr:row>
      <xdr:rowOff>54737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39514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25527</xdr:rowOff>
    </xdr:from>
    <xdr:to>
      <xdr:col>64</xdr:col>
      <xdr:colOff>152400</xdr:colOff>
      <xdr:row>22</xdr:row>
      <xdr:rowOff>127127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111904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8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前年度を下回っているのは、定年延長制度開始に伴う退職者数の減少による退職手当の減等が主な要因である。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引き続き、財政運営方針に掲げた方策を着実に実行しながら、義務的経費等の増加の抑制に努めていく。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7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5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101600</xdr:rowOff>
    </xdr:from>
    <xdr:to>
      <xdr:col>24</xdr:col>
      <xdr:colOff>76200</xdr:colOff>
      <xdr:row>39</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したのは、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清掃工場の余剰電力売電収入などの経常収入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引き続き、財政運営方針に掲げた内部管理経費の削減などの方策を着実に実行しながら、物件費の節減に努めていく。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02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17</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252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20864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559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141514</xdr:rowOff>
    </xdr:from>
    <xdr:to>
      <xdr:col>65</xdr:col>
      <xdr:colOff>53975</xdr:colOff>
      <xdr:row>17</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これは、生活保護の保護率が類似団体平均に比べて低いことなどが主な要因である。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引き続き、財政運営方針に掲げた方策を着実に実行しながら、義務的経費等の増加の抑制に努めていく。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7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前年度から悪化したのは、持補修費の増加などが主な要因である。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54</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15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20865</xdr:rowOff>
    </xdr:from>
    <xdr:to>
      <xdr:col>78</xdr:col>
      <xdr:colOff>69850</xdr:colOff>
      <xdr:row>53</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07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159657</xdr:rowOff>
    </xdr:from>
    <xdr:to>
      <xdr:col>73</xdr:col>
      <xdr:colOff>180975</xdr:colOff>
      <xdr:row>53</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075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52</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042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141515</xdr:rowOff>
    </xdr:from>
    <xdr:to>
      <xdr:col>74</xdr:col>
      <xdr:colOff>31750</xdr:colOff>
      <xdr:row>53</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108857</xdr:rowOff>
    </xdr:from>
    <xdr:to>
      <xdr:col>69</xdr:col>
      <xdr:colOff>142875</xdr:colOff>
      <xdr:row>53</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49184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これは、下水道事業に対する一般会計の負担が大きいことなどが主な要因である。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引き続き、財政運営方針に基づき、下水道事業の経営改善などに努めていく。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24130</xdr:rowOff>
    </xdr:from>
    <xdr:to>
      <xdr:col>82</xdr:col>
      <xdr:colOff>107950</xdr:colOff>
      <xdr:row>41</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7053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46990</xdr:rowOff>
    </xdr:from>
    <xdr:to>
      <xdr:col>78</xdr:col>
      <xdr:colOff>69850</xdr:colOff>
      <xdr:row>41</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707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41</xdr:row>
      <xdr:rowOff>115570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93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144780</xdr:rowOff>
    </xdr:from>
    <xdr:to>
      <xdr:col>82</xdr:col>
      <xdr:colOff>158750</xdr:colOff>
      <xdr:row>41</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53357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167640</xdr:rowOff>
    </xdr:from>
    <xdr:to>
      <xdr:col>74</xdr:col>
      <xdr:colOff>31750</xdr:colOff>
      <xdr:row>41</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82567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64770</xdr:rowOff>
    </xdr:from>
    <xdr:to>
      <xdr:col>69</xdr:col>
      <xdr:colOff>142875</xdr:colOff>
      <xdr:row>41</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これは、都市基盤の整備を積極的に進め、多額の市債を発行してきたことなどが要因である。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9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9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79</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扶助費は類似団体平均を下回っている一方で、人件費、物件費及び補助費等が類似団体平均を上回っており、その結果類似団体平均とほぼ同水準で推移している。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77</xdr:row>
      <xdr:rowOff>156936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336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77</xdr:row>
      <xdr:rowOff>135164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34043"/>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75293</xdr:rowOff>
    </xdr:from>
    <xdr:to>
      <xdr:col>73</xdr:col>
      <xdr:colOff>180975</xdr:colOff>
      <xdr:row>77</xdr:row>
      <xdr:rowOff>58964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9340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154214</xdr:rowOff>
    </xdr:from>
    <xdr:to>
      <xdr:col>69</xdr:col>
      <xdr:colOff>92075</xdr:colOff>
      <xdr:row>77</xdr:row>
      <xdr:rowOff>58964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3184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106136</xdr:rowOff>
    </xdr:from>
    <xdr:to>
      <xdr:col>82</xdr:col>
      <xdr:colOff>158750</xdr:colOff>
      <xdr:row>78</xdr:row>
      <xdr:rowOff>36286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78213</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27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24493</xdr:rowOff>
    </xdr:from>
    <xdr:to>
      <xdr:col>74</xdr:col>
      <xdr:colOff>31750</xdr:colOff>
      <xdr:row>75</xdr:row>
      <xdr:rowOff>126093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110870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8164</xdr:rowOff>
    </xdr:from>
    <xdr:to>
      <xdr:col>69</xdr:col>
      <xdr:colOff>142875</xdr:colOff>
      <xdr:row>77</xdr:row>
      <xdr:rowOff>109764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103414</xdr:rowOff>
    </xdr:from>
    <xdr:to>
      <xdr:col>65</xdr:col>
      <xdr:colOff>53975</xdr:colOff>
      <xdr:row>77</xdr:row>
      <xdr:rowOff>33564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43742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93701</xdr:rowOff>
    </xdr:from>
    <xdr:to>
      <xdr:col>29</xdr:col>
      <xdr:colOff>127000</xdr:colOff>
      <xdr:row>13</xdr:row>
      <xdr:rowOff>13233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98726"/>
          <a:ext cx="647700" cy="90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13233</xdr:rowOff>
    </xdr:from>
    <xdr:to>
      <xdr:col>26</xdr:col>
      <xdr:colOff>50800</xdr:colOff>
      <xdr:row>13</xdr:row>
      <xdr:rowOff>91338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89708"/>
          <a:ext cx="698500" cy="7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91338</xdr:rowOff>
    </xdr:from>
    <xdr:to>
      <xdr:col>22</xdr:col>
      <xdr:colOff>114300</xdr:colOff>
      <xdr:row>13</xdr:row>
      <xdr:rowOff>117932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7813"/>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117932</xdr:rowOff>
    </xdr:from>
    <xdr:to>
      <xdr:col>18</xdr:col>
      <xdr:colOff>177800</xdr:colOff>
      <xdr:row>14</xdr:row>
      <xdr:rowOff>10300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4407"/>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42901</xdr:rowOff>
    </xdr:from>
    <xdr:to>
      <xdr:col>29</xdr:col>
      <xdr:colOff>177800</xdr:colOff>
      <xdr:row>12</xdr:row>
      <xdr:rowOff>144501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4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122928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133883</xdr:rowOff>
    </xdr:from>
    <xdr:to>
      <xdr:col>26</xdr:col>
      <xdr:colOff>101600</xdr:colOff>
      <xdr:row>13</xdr:row>
      <xdr:rowOff>64033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74210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40538</xdr:rowOff>
    </xdr:from>
    <xdr:to>
      <xdr:col>22</xdr:col>
      <xdr:colOff>165100</xdr:colOff>
      <xdr:row>13</xdr:row>
      <xdr:rowOff>142138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152315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67132</xdr:rowOff>
    </xdr:from>
    <xdr:to>
      <xdr:col>19</xdr:col>
      <xdr:colOff>38100</xdr:colOff>
      <xdr:row>13</xdr:row>
      <xdr:rowOff>168732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7459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1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130950</xdr:rowOff>
    </xdr:from>
    <xdr:to>
      <xdr:col>15</xdr:col>
      <xdr:colOff>101600</xdr:colOff>
      <xdr:row>14</xdr:row>
      <xdr:rowOff>61100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0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7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319024</xdr:rowOff>
    </xdr:from>
    <xdr:to>
      <xdr:col>29</xdr:col>
      <xdr:colOff>127000</xdr:colOff>
      <xdr:row>35</xdr:row>
      <xdr:rowOff>102768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6474"/>
          <a:ext cx="647700" cy="1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305689</xdr:rowOff>
    </xdr:from>
    <xdr:to>
      <xdr:col>26</xdr:col>
      <xdr:colOff>50800</xdr:colOff>
      <xdr:row>35</xdr:row>
      <xdr:rowOff>102768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573139"/>
          <a:ext cx="698500" cy="13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305689</xdr:rowOff>
    </xdr:from>
    <xdr:to>
      <xdr:col>22</xdr:col>
      <xdr:colOff>114300</xdr:colOff>
      <xdr:row>34</xdr:row>
      <xdr:rowOff>314376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73139"/>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201409</xdr:rowOff>
    </xdr:from>
    <xdr:to>
      <xdr:col>18</xdr:col>
      <xdr:colOff>177800</xdr:colOff>
      <xdr:row>34</xdr:row>
      <xdr:rowOff>314376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68859"/>
          <a:ext cx="698500" cy="11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268224</xdr:rowOff>
    </xdr:from>
    <xdr:to>
      <xdr:col>29</xdr:col>
      <xdr:colOff>177800</xdr:colOff>
      <xdr:row>35</xdr:row>
      <xdr:rowOff>26924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113301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8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51968</xdr:rowOff>
    </xdr:from>
    <xdr:to>
      <xdr:col>26</xdr:col>
      <xdr:colOff>101600</xdr:colOff>
      <xdr:row>35</xdr:row>
      <xdr:rowOff>153568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6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163746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254889</xdr:rowOff>
    </xdr:from>
    <xdr:to>
      <xdr:col>22</xdr:col>
      <xdr:colOff>165100</xdr:colOff>
      <xdr:row>35</xdr:row>
      <xdr:rowOff>13589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2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9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263576</xdr:rowOff>
    </xdr:from>
    <xdr:to>
      <xdr:col>19</xdr:col>
      <xdr:colOff>38100</xdr:colOff>
      <xdr:row>35</xdr:row>
      <xdr:rowOff>22276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3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9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150609</xdr:rowOff>
    </xdr:from>
    <xdr:to>
      <xdr:col>15</xdr:col>
      <xdr:colOff>101600</xdr:colOff>
      <xdr:row>34</xdr:row>
      <xdr:rowOff>252209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1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262386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130556</xdr:rowOff>
    </xdr:from>
    <xdr:to>
      <xdr:col>24</xdr:col>
      <xdr:colOff>63500</xdr:colOff>
      <xdr:row>31</xdr:row>
      <xdr:rowOff>14351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74056"/>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130556</xdr:rowOff>
    </xdr:from>
    <xdr:to>
      <xdr:col>19</xdr:col>
      <xdr:colOff>177800</xdr:colOff>
      <xdr:row>31</xdr:row>
      <xdr:rowOff>3149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74056"/>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3149</xdr:rowOff>
    </xdr:from>
    <xdr:to>
      <xdr:col>15</xdr:col>
      <xdr:colOff>50800</xdr:colOff>
      <xdr:row>31</xdr:row>
      <xdr:rowOff>18733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18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18733</xdr:rowOff>
    </xdr:from>
    <xdr:to>
      <xdr:col>10</xdr:col>
      <xdr:colOff>114300</xdr:colOff>
      <xdr:row>32</xdr:row>
      <xdr:rowOff>44450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3683"/>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135001</xdr:rowOff>
    </xdr:from>
    <xdr:to>
      <xdr:col>24</xdr:col>
      <xdr:colOff>114300</xdr:colOff>
      <xdr:row>31</xdr:row>
      <xdr:rowOff>65151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60939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79756</xdr:rowOff>
    </xdr:from>
    <xdr:to>
      <xdr:col>20</xdr:col>
      <xdr:colOff>38100</xdr:colOff>
      <xdr:row>31</xdr:row>
      <xdr:rowOff>9906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26433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9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123799</xdr:rowOff>
    </xdr:from>
    <xdr:to>
      <xdr:col>15</xdr:col>
      <xdr:colOff>101600</xdr:colOff>
      <xdr:row>31</xdr:row>
      <xdr:rowOff>53949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70476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4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139383</xdr:rowOff>
    </xdr:from>
    <xdr:to>
      <xdr:col>10</xdr:col>
      <xdr:colOff>165100</xdr:colOff>
      <xdr:row>31</xdr:row>
      <xdr:rowOff>69533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86060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165100</xdr:rowOff>
    </xdr:from>
    <xdr:to>
      <xdr:col>6</xdr:col>
      <xdr:colOff>38100</xdr:colOff>
      <xdr:row>32</xdr:row>
      <xdr:rowOff>95250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111777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138054</xdr:rowOff>
    </xdr:from>
    <xdr:to>
      <xdr:col>24</xdr:col>
      <xdr:colOff>63500</xdr:colOff>
      <xdr:row>53</xdr:row>
      <xdr:rowOff>166172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24904"/>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138054</xdr:rowOff>
    </xdr:from>
    <xdr:to>
      <xdr:col>19</xdr:col>
      <xdr:colOff>177800</xdr:colOff>
      <xdr:row>55</xdr:row>
      <xdr:rowOff>107330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24904"/>
          <a:ext cx="889000" cy="3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107330</xdr:rowOff>
    </xdr:from>
    <xdr:to>
      <xdr:col>15</xdr:col>
      <xdr:colOff>50800</xdr:colOff>
      <xdr:row>57</xdr:row>
      <xdr:rowOff>168458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37080"/>
          <a:ext cx="889000" cy="4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143248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141666</xdr:rowOff>
    </xdr:from>
    <xdr:to>
      <xdr:col>10</xdr:col>
      <xdr:colOff>114300</xdr:colOff>
      <xdr:row>57</xdr:row>
      <xdr:rowOff>168458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14316"/>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28628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115372</xdr:rowOff>
    </xdr:from>
    <xdr:to>
      <xdr:col>24</xdr:col>
      <xdr:colOff>114300</xdr:colOff>
      <xdr:row>54</xdr:row>
      <xdr:rowOff>45522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138249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87254</xdr:rowOff>
    </xdr:from>
    <xdr:to>
      <xdr:col>20</xdr:col>
      <xdr:colOff>38100</xdr:colOff>
      <xdr:row>54</xdr:row>
      <xdr:rowOff>17404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8531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56530</xdr:rowOff>
    </xdr:from>
    <xdr:to>
      <xdr:col>15</xdr:col>
      <xdr:colOff>101600</xdr:colOff>
      <xdr:row>55</xdr:row>
      <xdr:rowOff>158130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149257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117658</xdr:rowOff>
    </xdr:from>
    <xdr:to>
      <xdr:col>10</xdr:col>
      <xdr:colOff>165100</xdr:colOff>
      <xdr:row>58</xdr:row>
      <xdr:rowOff>47808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38935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90866</xdr:rowOff>
    </xdr:from>
    <xdr:to>
      <xdr:col>6</xdr:col>
      <xdr:colOff>38100</xdr:colOff>
      <xdr:row>58</xdr:row>
      <xdr:rowOff>21016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37543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157770</xdr:rowOff>
    </xdr:from>
    <xdr:to>
      <xdr:col>24</xdr:col>
      <xdr:colOff>63500</xdr:colOff>
      <xdr:row>78</xdr:row>
      <xdr:rowOff>1887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59420"/>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157770</xdr:rowOff>
    </xdr:from>
    <xdr:to>
      <xdr:col>19</xdr:col>
      <xdr:colOff>177800</xdr:colOff>
      <xdr:row>78</xdr:row>
      <xdr:rowOff>81243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59420"/>
          <a:ext cx="8890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81243</xdr:rowOff>
    </xdr:from>
    <xdr:to>
      <xdr:col>15</xdr:col>
      <xdr:colOff>50800</xdr:colOff>
      <xdr:row>79</xdr:row>
      <xdr:rowOff>73406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73406</xdr:rowOff>
    </xdr:from>
    <xdr:to>
      <xdr:col>10</xdr:col>
      <xdr:colOff>114300</xdr:colOff>
      <xdr:row>79</xdr:row>
      <xdr:rowOff>145360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17956"/>
          <a:ext cx="889000" cy="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122537</xdr:rowOff>
    </xdr:from>
    <xdr:to>
      <xdr:col>24</xdr:col>
      <xdr:colOff>114300</xdr:colOff>
      <xdr:row>78</xdr:row>
      <xdr:rowOff>52687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100964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106970</xdr:rowOff>
    </xdr:from>
    <xdr:to>
      <xdr:col>20</xdr:col>
      <xdr:colOff>38100</xdr:colOff>
      <xdr:row>78</xdr:row>
      <xdr:rowOff>37120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28247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0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30443</xdr:rowOff>
    </xdr:from>
    <xdr:to>
      <xdr:col>15</xdr:col>
      <xdr:colOff>101600</xdr:colOff>
      <xdr:row>78</xdr:row>
      <xdr:rowOff>132043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123170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22606</xdr:rowOff>
    </xdr:from>
    <xdr:to>
      <xdr:col>10</xdr:col>
      <xdr:colOff>165100</xdr:colOff>
      <xdr:row>79</xdr:row>
      <xdr:rowOff>124206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115333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94560</xdr:rowOff>
    </xdr:from>
    <xdr:to>
      <xdr:col>6</xdr:col>
      <xdr:colOff>38100</xdr:colOff>
      <xdr:row>80</xdr:row>
      <xdr:rowOff>24710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6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80</xdr:row>
      <xdr:rowOff>15837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73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129501</xdr:rowOff>
    </xdr:from>
    <xdr:to>
      <xdr:col>24</xdr:col>
      <xdr:colOff>63500</xdr:colOff>
      <xdr:row>97</xdr:row>
      <xdr:rowOff>80699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8701"/>
          <a:ext cx="838200" cy="1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95875</xdr:rowOff>
    </xdr:from>
    <xdr:to>
      <xdr:col>19</xdr:col>
      <xdr:colOff>177800</xdr:colOff>
      <xdr:row>97</xdr:row>
      <xdr:rowOff>80699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55507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95875</xdr:rowOff>
    </xdr:from>
    <xdr:to>
      <xdr:col>15</xdr:col>
      <xdr:colOff>50800</xdr:colOff>
      <xdr:row>98</xdr:row>
      <xdr:rowOff>29896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55075"/>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29896</xdr:rowOff>
    </xdr:from>
    <xdr:to>
      <xdr:col>10</xdr:col>
      <xdr:colOff>114300</xdr:colOff>
      <xdr:row>98</xdr:row>
      <xdr:rowOff>70086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31996"/>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78701</xdr:rowOff>
    </xdr:from>
    <xdr:to>
      <xdr:col>24</xdr:col>
      <xdr:colOff>114300</xdr:colOff>
      <xdr:row>97</xdr:row>
      <xdr:rowOff>8851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57128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29899</xdr:rowOff>
    </xdr:from>
    <xdr:to>
      <xdr:col>20</xdr:col>
      <xdr:colOff>38100</xdr:colOff>
      <xdr:row>97</xdr:row>
      <xdr:rowOff>131499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122626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45075</xdr:rowOff>
    </xdr:from>
    <xdr:to>
      <xdr:col>15</xdr:col>
      <xdr:colOff>101600</xdr:colOff>
      <xdr:row>96</xdr:row>
      <xdr:rowOff>146675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137802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5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150546</xdr:rowOff>
    </xdr:from>
    <xdr:to>
      <xdr:col>10</xdr:col>
      <xdr:colOff>165100</xdr:colOff>
      <xdr:row>98</xdr:row>
      <xdr:rowOff>80696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71823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8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19286</xdr:rowOff>
    </xdr:from>
    <xdr:to>
      <xdr:col>6</xdr:col>
      <xdr:colOff>38100</xdr:colOff>
      <xdr:row>98</xdr:row>
      <xdr:rowOff>120886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112013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1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121564</xdr:rowOff>
    </xdr:from>
    <xdr:to>
      <xdr:col>55</xdr:col>
      <xdr:colOff>0</xdr:colOff>
      <xdr:row>38</xdr:row>
      <xdr:rowOff>6668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65214"/>
          <a:ext cx="838200" cy="5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121564</xdr:rowOff>
    </xdr:from>
    <xdr:to>
      <xdr:col>50</xdr:col>
      <xdr:colOff>114300</xdr:colOff>
      <xdr:row>38</xdr:row>
      <xdr:rowOff>56566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65214"/>
          <a:ext cx="889000" cy="1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128931</xdr:rowOff>
    </xdr:from>
    <xdr:to>
      <xdr:col>45</xdr:col>
      <xdr:colOff>177800</xdr:colOff>
      <xdr:row>38</xdr:row>
      <xdr:rowOff>56566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72431"/>
          <a:ext cx="889000" cy="12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128931</xdr:rowOff>
    </xdr:from>
    <xdr:to>
      <xdr:col>41</xdr:col>
      <xdr:colOff>50800</xdr:colOff>
      <xdr:row>38</xdr:row>
      <xdr:rowOff>139205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72431"/>
          <a:ext cx="889000" cy="13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127317</xdr:rowOff>
    </xdr:from>
    <xdr:to>
      <xdr:col>55</xdr:col>
      <xdr:colOff>50800</xdr:colOff>
      <xdr:row>38</xdr:row>
      <xdr:rowOff>57468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7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42244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70764</xdr:rowOff>
    </xdr:from>
    <xdr:to>
      <xdr:col>50</xdr:col>
      <xdr:colOff>165100</xdr:colOff>
      <xdr:row>38</xdr:row>
      <xdr:rowOff>915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17441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1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5766</xdr:rowOff>
    </xdr:from>
    <xdr:to>
      <xdr:col>46</xdr:col>
      <xdr:colOff>38100</xdr:colOff>
      <xdr:row>38</xdr:row>
      <xdr:rowOff>107366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98493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78131</xdr:rowOff>
    </xdr:from>
    <xdr:to>
      <xdr:col>41</xdr:col>
      <xdr:colOff>101600</xdr:colOff>
      <xdr:row>31</xdr:row>
      <xdr:rowOff>8281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24808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88405</xdr:rowOff>
    </xdr:from>
    <xdr:to>
      <xdr:col>36</xdr:col>
      <xdr:colOff>165100</xdr:colOff>
      <xdr:row>39</xdr:row>
      <xdr:rowOff>18555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35082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3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131604</xdr:rowOff>
    </xdr:from>
    <xdr:to>
      <xdr:col>55</xdr:col>
      <xdr:colOff>0</xdr:colOff>
      <xdr:row>54</xdr:row>
      <xdr:rowOff>37535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18454"/>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33039</xdr:rowOff>
    </xdr:from>
    <xdr:to>
      <xdr:col>50</xdr:col>
      <xdr:colOff>114300</xdr:colOff>
      <xdr:row>54</xdr:row>
      <xdr:rowOff>37535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29133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33039</xdr:rowOff>
    </xdr:from>
    <xdr:to>
      <xdr:col>45</xdr:col>
      <xdr:colOff>177800</xdr:colOff>
      <xdr:row>55</xdr:row>
      <xdr:rowOff>30105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291339"/>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30105</xdr:rowOff>
    </xdr:from>
    <xdr:to>
      <xdr:col>41</xdr:col>
      <xdr:colOff>50800</xdr:colOff>
      <xdr:row>56</xdr:row>
      <xdr:rowOff>2598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59855"/>
          <a:ext cx="889000" cy="14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80804</xdr:rowOff>
    </xdr:from>
    <xdr:to>
      <xdr:col>55</xdr:col>
      <xdr:colOff>50800</xdr:colOff>
      <xdr:row>54</xdr:row>
      <xdr:rowOff>10954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103681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158185</xdr:rowOff>
    </xdr:from>
    <xdr:to>
      <xdr:col>50</xdr:col>
      <xdr:colOff>165100</xdr:colOff>
      <xdr:row>54</xdr:row>
      <xdr:rowOff>88335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104862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153689</xdr:rowOff>
    </xdr:from>
    <xdr:to>
      <xdr:col>46</xdr:col>
      <xdr:colOff>38100</xdr:colOff>
      <xdr:row>54</xdr:row>
      <xdr:rowOff>83839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100366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150755</xdr:rowOff>
    </xdr:from>
    <xdr:to>
      <xdr:col>41</xdr:col>
      <xdr:colOff>101600</xdr:colOff>
      <xdr:row>55</xdr:row>
      <xdr:rowOff>80905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123248</xdr:rowOff>
    </xdr:from>
    <xdr:to>
      <xdr:col>36</xdr:col>
      <xdr:colOff>165100</xdr:colOff>
      <xdr:row>56</xdr:row>
      <xdr:rowOff>53398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44525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40563</xdr:rowOff>
    </xdr:from>
    <xdr:to>
      <xdr:col>55</xdr:col>
      <xdr:colOff>0</xdr:colOff>
      <xdr:row>72</xdr:row>
      <xdr:rowOff>57099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042063"/>
          <a:ext cx="838200" cy="3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57099</xdr:rowOff>
    </xdr:from>
    <xdr:to>
      <xdr:col>50</xdr:col>
      <xdr:colOff>114300</xdr:colOff>
      <xdr:row>72</xdr:row>
      <xdr:rowOff>89522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4014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89522</xdr:rowOff>
    </xdr:from>
    <xdr:to>
      <xdr:col>45</xdr:col>
      <xdr:colOff>177800</xdr:colOff>
      <xdr:row>73</xdr:row>
      <xdr:rowOff>32868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433922"/>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32868</xdr:rowOff>
    </xdr:from>
    <xdr:to>
      <xdr:col>41</xdr:col>
      <xdr:colOff>50800</xdr:colOff>
      <xdr:row>74</xdr:row>
      <xdr:rowOff>68758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48718"/>
          <a:ext cx="8890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161213</xdr:rowOff>
    </xdr:from>
    <xdr:to>
      <xdr:col>55</xdr:col>
      <xdr:colOff>50800</xdr:colOff>
      <xdr:row>70</xdr:row>
      <xdr:rowOff>91363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19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104677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1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6299</xdr:rowOff>
    </xdr:from>
    <xdr:to>
      <xdr:col>50</xdr:col>
      <xdr:colOff>165100</xdr:colOff>
      <xdr:row>72</xdr:row>
      <xdr:rowOff>107899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3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124426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38722</xdr:rowOff>
    </xdr:from>
    <xdr:to>
      <xdr:col>46</xdr:col>
      <xdr:colOff>38100</xdr:colOff>
      <xdr:row>72</xdr:row>
      <xdr:rowOff>140322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3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156849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153518</xdr:rowOff>
    </xdr:from>
    <xdr:to>
      <xdr:col>41</xdr:col>
      <xdr:colOff>101600</xdr:colOff>
      <xdr:row>73</xdr:row>
      <xdr:rowOff>83668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4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100195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17958</xdr:rowOff>
    </xdr:from>
    <xdr:to>
      <xdr:col>36</xdr:col>
      <xdr:colOff>165100</xdr:colOff>
      <xdr:row>74</xdr:row>
      <xdr:rowOff>119558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136085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4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99140</xdr:rowOff>
    </xdr:from>
    <xdr:to>
      <xdr:col>55</xdr:col>
      <xdr:colOff>0</xdr:colOff>
      <xdr:row>97</xdr:row>
      <xdr:rowOff>125462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558340"/>
          <a:ext cx="838200" cy="1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99140</xdr:rowOff>
    </xdr:from>
    <xdr:to>
      <xdr:col>50</xdr:col>
      <xdr:colOff>114300</xdr:colOff>
      <xdr:row>96</xdr:row>
      <xdr:rowOff>120628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58340"/>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120628</xdr:rowOff>
    </xdr:from>
    <xdr:to>
      <xdr:col>45</xdr:col>
      <xdr:colOff>177800</xdr:colOff>
      <xdr:row>97</xdr:row>
      <xdr:rowOff>94960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79828"/>
          <a:ext cx="889000" cy="1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94960</xdr:rowOff>
    </xdr:from>
    <xdr:to>
      <xdr:col>41</xdr:col>
      <xdr:colOff>50800</xdr:colOff>
      <xdr:row>97</xdr:row>
      <xdr:rowOff>165238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25610"/>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74662</xdr:rowOff>
    </xdr:from>
    <xdr:to>
      <xdr:col>55</xdr:col>
      <xdr:colOff>50800</xdr:colOff>
      <xdr:row>98</xdr:row>
      <xdr:rowOff>4812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161039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48340</xdr:rowOff>
    </xdr:from>
    <xdr:to>
      <xdr:col>50</xdr:col>
      <xdr:colOff>165100</xdr:colOff>
      <xdr:row>96</xdr:row>
      <xdr:rowOff>149940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141067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6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69828</xdr:rowOff>
    </xdr:from>
    <xdr:to>
      <xdr:col>46</xdr:col>
      <xdr:colOff>38100</xdr:colOff>
      <xdr:row>96</xdr:row>
      <xdr:rowOff>171428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162555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6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44160</xdr:rowOff>
    </xdr:from>
    <xdr:to>
      <xdr:col>41</xdr:col>
      <xdr:colOff>101600</xdr:colOff>
      <xdr:row>97</xdr:row>
      <xdr:rowOff>145760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136887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114438</xdr:rowOff>
    </xdr:from>
    <xdr:to>
      <xdr:col>36</xdr:col>
      <xdr:colOff>165100</xdr:colOff>
      <xdr:row>98</xdr:row>
      <xdr:rowOff>44588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35715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123916</xdr:rowOff>
    </xdr:from>
    <xdr:to>
      <xdr:col>85</xdr:col>
      <xdr:colOff>127000</xdr:colOff>
      <xdr:row>38</xdr:row>
      <xdr:rowOff>45212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296116"/>
          <a:ext cx="838200" cy="26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97154</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130012</xdr:rowOff>
    </xdr:from>
    <xdr:to>
      <xdr:col>81</xdr:col>
      <xdr:colOff>50800</xdr:colOff>
      <xdr:row>36</xdr:row>
      <xdr:rowOff>123916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130762"/>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45447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130012</xdr:rowOff>
    </xdr:from>
    <xdr:to>
      <xdr:col>76</xdr:col>
      <xdr:colOff>114300</xdr:colOff>
      <xdr:row>36</xdr:row>
      <xdr:rowOff>90388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130762"/>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93000</xdr:rowOff>
    </xdr:from>
    <xdr:to>
      <xdr:col>71</xdr:col>
      <xdr:colOff>177800</xdr:colOff>
      <xdr:row>36</xdr:row>
      <xdr:rowOff>90388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093750"/>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165862</xdr:rowOff>
    </xdr:from>
    <xdr:to>
      <xdr:col>85</xdr:col>
      <xdr:colOff>177800</xdr:colOff>
      <xdr:row>38</xdr:row>
      <xdr:rowOff>96012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17289</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73116</xdr:rowOff>
    </xdr:from>
    <xdr:to>
      <xdr:col>81</xdr:col>
      <xdr:colOff>101600</xdr:colOff>
      <xdr:row>37</xdr:row>
      <xdr:rowOff>3266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2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19793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02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79212</xdr:rowOff>
    </xdr:from>
    <xdr:to>
      <xdr:col>76</xdr:col>
      <xdr:colOff>165100</xdr:colOff>
      <xdr:row>36</xdr:row>
      <xdr:rowOff>9362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25889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85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39588</xdr:rowOff>
    </xdr:from>
    <xdr:to>
      <xdr:col>72</xdr:col>
      <xdr:colOff>38100</xdr:colOff>
      <xdr:row>36</xdr:row>
      <xdr:rowOff>141188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157715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59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42200</xdr:rowOff>
    </xdr:from>
    <xdr:to>
      <xdr:col>67</xdr:col>
      <xdr:colOff>101600</xdr:colOff>
      <xdr:row>35</xdr:row>
      <xdr:rowOff>143800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0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160327</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58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78816</xdr:rowOff>
    </xdr:from>
    <xdr:to>
      <xdr:col>85</xdr:col>
      <xdr:colOff>127000</xdr:colOff>
      <xdr:row>74</xdr:row>
      <xdr:rowOff>151778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766116"/>
          <a:ext cx="8382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144556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82169</xdr:rowOff>
    </xdr:from>
    <xdr:to>
      <xdr:col>81</xdr:col>
      <xdr:colOff>50800</xdr:colOff>
      <xdr:row>74</xdr:row>
      <xdr:rowOff>151778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769469"/>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82169</xdr:rowOff>
    </xdr:from>
    <xdr:to>
      <xdr:col>76</xdr:col>
      <xdr:colOff>114300</xdr:colOff>
      <xdr:row>75</xdr:row>
      <xdr:rowOff>54775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83579</xdr:rowOff>
    </xdr:from>
    <xdr:to>
      <xdr:col>71</xdr:col>
      <xdr:colOff>177800</xdr:colOff>
      <xdr:row>75</xdr:row>
      <xdr:rowOff>54775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77087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28016</xdr:rowOff>
    </xdr:from>
    <xdr:to>
      <xdr:col>85</xdr:col>
      <xdr:colOff>177800</xdr:colOff>
      <xdr:row>74</xdr:row>
      <xdr:rowOff>129616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50893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100978</xdr:rowOff>
    </xdr:from>
    <xdr:to>
      <xdr:col>81</xdr:col>
      <xdr:colOff>101600</xdr:colOff>
      <xdr:row>75</xdr:row>
      <xdr:rowOff>31128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47655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31369</xdr:rowOff>
    </xdr:from>
    <xdr:to>
      <xdr:col>76</xdr:col>
      <xdr:colOff>165100</xdr:colOff>
      <xdr:row>74</xdr:row>
      <xdr:rowOff>132969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149496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3975</xdr:rowOff>
    </xdr:from>
    <xdr:to>
      <xdr:col>72</xdr:col>
      <xdr:colOff>38100</xdr:colOff>
      <xdr:row>75</xdr:row>
      <xdr:rowOff>105575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122102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32779</xdr:rowOff>
    </xdr:from>
    <xdr:to>
      <xdr:col>67</xdr:col>
      <xdr:colOff>101600</xdr:colOff>
      <xdr:row>74</xdr:row>
      <xdr:rowOff>134379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150906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100915</xdr:rowOff>
    </xdr:from>
    <xdr:to>
      <xdr:col>85</xdr:col>
      <xdr:colOff>127000</xdr:colOff>
      <xdr:row>98</xdr:row>
      <xdr:rowOff>13818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731565"/>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118135</xdr:rowOff>
    </xdr:from>
    <xdr:to>
      <xdr:col>81</xdr:col>
      <xdr:colOff>50800</xdr:colOff>
      <xdr:row>98</xdr:row>
      <xdr:rowOff>13818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405885"/>
          <a:ext cx="889000" cy="4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118135</xdr:rowOff>
    </xdr:from>
    <xdr:to>
      <xdr:col>76</xdr:col>
      <xdr:colOff>114300</xdr:colOff>
      <xdr:row>98</xdr:row>
      <xdr:rowOff>24561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405885"/>
          <a:ext cx="889000" cy="4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24561</xdr:rowOff>
    </xdr:from>
    <xdr:to>
      <xdr:col>71</xdr:col>
      <xdr:colOff>177800</xdr:colOff>
      <xdr:row>98</xdr:row>
      <xdr:rowOff>51688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2666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50115</xdr:rowOff>
    </xdr:from>
    <xdr:to>
      <xdr:col>85</xdr:col>
      <xdr:colOff>177800</xdr:colOff>
      <xdr:row>97</xdr:row>
      <xdr:rowOff>151715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6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28542</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65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134468</xdr:rowOff>
    </xdr:from>
    <xdr:to>
      <xdr:col>81</xdr:col>
      <xdr:colOff>101600</xdr:colOff>
      <xdr:row>98</xdr:row>
      <xdr:rowOff>64618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55745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8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67335</xdr:rowOff>
    </xdr:from>
    <xdr:to>
      <xdr:col>76</xdr:col>
      <xdr:colOff>165100</xdr:colOff>
      <xdr:row>95</xdr:row>
      <xdr:rowOff>168935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160062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4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145211</xdr:rowOff>
    </xdr:from>
    <xdr:to>
      <xdr:col>72</xdr:col>
      <xdr:colOff>38100</xdr:colOff>
      <xdr:row>98</xdr:row>
      <xdr:rowOff>75361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66488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xdr:rowOff>
    </xdr:from>
    <xdr:to>
      <xdr:col>67</xdr:col>
      <xdr:colOff>101600</xdr:colOff>
      <xdr:row>98</xdr:row>
      <xdr:rowOff>102488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93615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89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150150</xdr:rowOff>
    </xdr:from>
    <xdr:to>
      <xdr:col>116</xdr:col>
      <xdr:colOff>63500</xdr:colOff>
      <xdr:row>34</xdr:row>
      <xdr:rowOff>26380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5293650"/>
          <a:ext cx="838200" cy="56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150150</xdr:rowOff>
    </xdr:from>
    <xdr:to>
      <xdr:col>111</xdr:col>
      <xdr:colOff>177800</xdr:colOff>
      <xdr:row>34</xdr:row>
      <xdr:rowOff>50872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5293650"/>
          <a:ext cx="889000" cy="58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7439</xdr:rowOff>
    </xdr:from>
    <xdr:to>
      <xdr:col>107</xdr:col>
      <xdr:colOff>50800</xdr:colOff>
      <xdr:row>34</xdr:row>
      <xdr:rowOff>50872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665289"/>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89734</xdr:rowOff>
    </xdr:from>
    <xdr:to>
      <xdr:col>102</xdr:col>
      <xdr:colOff>114300</xdr:colOff>
      <xdr:row>33</xdr:row>
      <xdr:rowOff>7439</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404684"/>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147030</xdr:rowOff>
    </xdr:from>
    <xdr:to>
      <xdr:col>116</xdr:col>
      <xdr:colOff>114300</xdr:colOff>
      <xdr:row>34</xdr:row>
      <xdr:rowOff>77180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169907</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6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99350</xdr:rowOff>
    </xdr:from>
    <xdr:to>
      <xdr:col>112</xdr:col>
      <xdr:colOff>38100</xdr:colOff>
      <xdr:row>31</xdr:row>
      <xdr:rowOff>29500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2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46027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0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72</xdr:rowOff>
    </xdr:from>
    <xdr:to>
      <xdr:col>107</xdr:col>
      <xdr:colOff>101600</xdr:colOff>
      <xdr:row>34</xdr:row>
      <xdr:rowOff>101672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118199</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6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128089</xdr:rowOff>
    </xdr:from>
    <xdr:to>
      <xdr:col>102</xdr:col>
      <xdr:colOff>165100</xdr:colOff>
      <xdr:row>33</xdr:row>
      <xdr:rowOff>58239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6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74766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38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38934</xdr:rowOff>
    </xdr:from>
    <xdr:to>
      <xdr:col>98</xdr:col>
      <xdr:colOff>38100</xdr:colOff>
      <xdr:row>31</xdr:row>
      <xdr:rowOff>140534</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3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157061</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12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30811</xdr:rowOff>
    </xdr:from>
    <xdr:to>
      <xdr:col>116</xdr:col>
      <xdr:colOff>63500</xdr:colOff>
      <xdr:row>57</xdr:row>
      <xdr:rowOff>96672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803461"/>
          <a:ext cx="8382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609</xdr:rowOff>
    </xdr:from>
    <xdr:to>
      <xdr:col>111</xdr:col>
      <xdr:colOff>177800</xdr:colOff>
      <xdr:row>57</xdr:row>
      <xdr:rowOff>30811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773259"/>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132753</xdr:rowOff>
    </xdr:from>
    <xdr:to>
      <xdr:col>107</xdr:col>
      <xdr:colOff>50800</xdr:colOff>
      <xdr:row>57</xdr:row>
      <xdr:rowOff>609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733953"/>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132753</xdr:rowOff>
    </xdr:from>
    <xdr:to>
      <xdr:col>102</xdr:col>
      <xdr:colOff>114300</xdr:colOff>
      <xdr:row>57</xdr:row>
      <xdr:rowOff>53911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733953"/>
          <a:ext cx="889000" cy="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45872</xdr:rowOff>
    </xdr:from>
    <xdr:to>
      <xdr:col>116</xdr:col>
      <xdr:colOff>114300</xdr:colOff>
      <xdr:row>57</xdr:row>
      <xdr:rowOff>147472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24299</xdr:rowOff>
    </xdr:from>
    <xdr:ext cx="534377"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7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151461</xdr:rowOff>
    </xdr:from>
    <xdr:to>
      <xdr:col>112</xdr:col>
      <xdr:colOff>38100</xdr:colOff>
      <xdr:row>57</xdr:row>
      <xdr:rowOff>81611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72738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56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121259</xdr:rowOff>
    </xdr:from>
    <xdr:to>
      <xdr:col>107</xdr:col>
      <xdr:colOff>101600</xdr:colOff>
      <xdr:row>57</xdr:row>
      <xdr:rowOff>51409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42536</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67111" y="9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81953</xdr:rowOff>
    </xdr:from>
    <xdr:to>
      <xdr:col>102</xdr:col>
      <xdr:colOff>165100</xdr:colOff>
      <xdr:row>57</xdr:row>
      <xdr:rowOff>12103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6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3230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7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3111</xdr:rowOff>
    </xdr:from>
    <xdr:to>
      <xdr:col>98</xdr:col>
      <xdr:colOff>38100</xdr:colOff>
      <xdr:row>57</xdr:row>
      <xdr:rowOff>104711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121238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9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18771</xdr:rowOff>
    </xdr:from>
    <xdr:to>
      <xdr:col>116</xdr:col>
      <xdr:colOff>63500</xdr:colOff>
      <xdr:row>77</xdr:row>
      <xdr:rowOff>143723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3220421"/>
          <a:ext cx="8382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143723</xdr:rowOff>
    </xdr:from>
    <xdr:to>
      <xdr:col>111</xdr:col>
      <xdr:colOff>177800</xdr:colOff>
      <xdr:row>78</xdr:row>
      <xdr:rowOff>36373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3345373"/>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28738</xdr:rowOff>
    </xdr:from>
    <xdr:to>
      <xdr:col>107</xdr:col>
      <xdr:colOff>50800</xdr:colOff>
      <xdr:row>78</xdr:row>
      <xdr:rowOff>36373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9545300" y="134018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28738</xdr:rowOff>
    </xdr:from>
    <xdr:to>
      <xdr:col>102</xdr:col>
      <xdr:colOff>114300</xdr:colOff>
      <xdr:row>78</xdr:row>
      <xdr:rowOff>39619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340183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139421</xdr:rowOff>
    </xdr:from>
    <xdr:to>
      <xdr:col>116</xdr:col>
      <xdr:colOff>114300</xdr:colOff>
      <xdr:row>77</xdr:row>
      <xdr:rowOff>69571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117848</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31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92923</xdr:rowOff>
    </xdr:from>
    <xdr:to>
      <xdr:col>112</xdr:col>
      <xdr:colOff>38100</xdr:colOff>
      <xdr:row>78</xdr:row>
      <xdr:rowOff>23073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14200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33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157023</xdr:rowOff>
    </xdr:from>
    <xdr:to>
      <xdr:col>107</xdr:col>
      <xdr:colOff>101600</xdr:colOff>
      <xdr:row>78</xdr:row>
      <xdr:rowOff>87173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78300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149388</xdr:rowOff>
    </xdr:from>
    <xdr:to>
      <xdr:col>102</xdr:col>
      <xdr:colOff>165100</xdr:colOff>
      <xdr:row>78</xdr:row>
      <xdr:rowOff>79538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70665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34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160269</xdr:rowOff>
    </xdr:from>
    <xdr:to>
      <xdr:col>98</xdr:col>
      <xdr:colOff>38100</xdr:colOff>
      <xdr:row>78</xdr:row>
      <xdr:rowOff>90419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33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81546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345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600,318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主な構成項目である人件費については、人口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人当たり職員数が多いことなどから、類似団体平均と比較して高い水準で推移している。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また、普通建設事業費（うち新規整備）については、サッカースタジアムの建設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や広島駅南口広場の再整備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89081</xdr:rowOff>
    </xdr:from>
    <xdr:to>
      <xdr:col>24</xdr:col>
      <xdr:colOff>63500</xdr:colOff>
      <xdr:row>35</xdr:row>
      <xdr:rowOff>46627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18381"/>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126637</xdr:rowOff>
    </xdr:from>
    <xdr:to>
      <xdr:col>19</xdr:col>
      <xdr:colOff>177800</xdr:colOff>
      <xdr:row>35</xdr:row>
      <xdr:rowOff>46627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559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126637</xdr:rowOff>
    </xdr:from>
    <xdr:to>
      <xdr:col>15</xdr:col>
      <xdr:colOff>50800</xdr:colOff>
      <xdr:row>34</xdr:row>
      <xdr:rowOff>151130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97246</xdr:rowOff>
    </xdr:from>
    <xdr:to>
      <xdr:col>10</xdr:col>
      <xdr:colOff>114300</xdr:colOff>
      <xdr:row>34</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65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38281</xdr:rowOff>
    </xdr:from>
    <xdr:to>
      <xdr:col>24</xdr:col>
      <xdr:colOff>114300</xdr:colOff>
      <xdr:row>34</xdr:row>
      <xdr:rowOff>139881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61158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167277</xdr:rowOff>
    </xdr:from>
    <xdr:to>
      <xdr:col>20</xdr:col>
      <xdr:colOff>38100</xdr:colOff>
      <xdr:row>35</xdr:row>
      <xdr:rowOff>97427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113954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75837</xdr:rowOff>
    </xdr:from>
    <xdr:to>
      <xdr:col>15</xdr:col>
      <xdr:colOff>101600</xdr:colOff>
      <xdr:row>35</xdr:row>
      <xdr:rowOff>5987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22514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100330</xdr:rowOff>
    </xdr:from>
    <xdr:to>
      <xdr:col>10</xdr:col>
      <xdr:colOff>165100</xdr:colOff>
      <xdr:row>35</xdr:row>
      <xdr:rowOff>30480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46446</xdr:rowOff>
    </xdr:from>
    <xdr:to>
      <xdr:col>6</xdr:col>
      <xdr:colOff>38100</xdr:colOff>
      <xdr:row>34</xdr:row>
      <xdr:rowOff>148046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164573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54801</xdr:rowOff>
    </xdr:from>
    <xdr:to>
      <xdr:col>24</xdr:col>
      <xdr:colOff>63500</xdr:colOff>
      <xdr:row>59</xdr:row>
      <xdr:rowOff>75235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70351"/>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22733</xdr:rowOff>
    </xdr:from>
    <xdr:to>
      <xdr:col>19</xdr:col>
      <xdr:colOff>177800</xdr:colOff>
      <xdr:row>59</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38283"/>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27407</xdr:rowOff>
    </xdr:from>
    <xdr:to>
      <xdr:col>15</xdr:col>
      <xdr:colOff>50800</xdr:colOff>
      <xdr:row>59</xdr:row>
      <xdr:rowOff>22733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27407</xdr:rowOff>
    </xdr:from>
    <xdr:to>
      <xdr:col>10</xdr:col>
      <xdr:colOff>114300</xdr:colOff>
      <xdr:row>59</xdr:row>
      <xdr:rowOff>127546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942807"/>
          <a:ext cx="889000" cy="130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4001</xdr:rowOff>
    </xdr:from>
    <xdr:to>
      <xdr:col>24</xdr:col>
      <xdr:colOff>114300</xdr:colOff>
      <xdr:row>59</xdr:row>
      <xdr:rowOff>105601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90378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24435</xdr:rowOff>
    </xdr:from>
    <xdr:to>
      <xdr:col>20</xdr:col>
      <xdr:colOff>38100</xdr:colOff>
      <xdr:row>59</xdr:row>
      <xdr:rowOff>126035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117162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143383</xdr:rowOff>
    </xdr:from>
    <xdr:to>
      <xdr:col>15</xdr:col>
      <xdr:colOff>101600</xdr:colOff>
      <xdr:row>59</xdr:row>
      <xdr:rowOff>73533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64660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148057</xdr:rowOff>
    </xdr:from>
    <xdr:to>
      <xdr:col>10</xdr:col>
      <xdr:colOff>165100</xdr:colOff>
      <xdr:row>52</xdr:row>
      <xdr:rowOff>78207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69334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76746</xdr:rowOff>
    </xdr:from>
    <xdr:to>
      <xdr:col>6</xdr:col>
      <xdr:colOff>38100</xdr:colOff>
      <xdr:row>60</xdr:row>
      <xdr:rowOff>6896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169473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42401</xdr:rowOff>
    </xdr:from>
    <xdr:to>
      <xdr:col>24</xdr:col>
      <xdr:colOff>63500</xdr:colOff>
      <xdr:row>77</xdr:row>
      <xdr:rowOff>10046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2601"/>
          <a:ext cx="8382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89072</xdr:rowOff>
    </xdr:from>
    <xdr:to>
      <xdr:col>19</xdr:col>
      <xdr:colOff>177800</xdr:colOff>
      <xdr:row>77</xdr:row>
      <xdr:rowOff>10046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19272"/>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89072</xdr:rowOff>
    </xdr:from>
    <xdr:to>
      <xdr:col>15</xdr:col>
      <xdr:colOff>50800</xdr:colOff>
      <xdr:row>77</xdr:row>
      <xdr:rowOff>147876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19272"/>
          <a:ext cx="889000" cy="23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147876</xdr:rowOff>
    </xdr:from>
    <xdr:to>
      <xdr:col>10</xdr:col>
      <xdr:colOff>114300</xdr:colOff>
      <xdr:row>78</xdr:row>
      <xdr:rowOff>17109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9526"/>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163051</xdr:rowOff>
    </xdr:from>
    <xdr:to>
      <xdr:col>24</xdr:col>
      <xdr:colOff>114300</xdr:colOff>
      <xdr:row>76</xdr:row>
      <xdr:rowOff>93201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141478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130696</xdr:rowOff>
    </xdr:from>
    <xdr:to>
      <xdr:col>20</xdr:col>
      <xdr:colOff>38100</xdr:colOff>
      <xdr:row>77</xdr:row>
      <xdr:rowOff>60846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38272</xdr:rowOff>
    </xdr:from>
    <xdr:to>
      <xdr:col>15</xdr:col>
      <xdr:colOff>101600</xdr:colOff>
      <xdr:row>76</xdr:row>
      <xdr:rowOff>139872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130999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97076</xdr:rowOff>
    </xdr:from>
    <xdr:to>
      <xdr:col>10</xdr:col>
      <xdr:colOff>165100</xdr:colOff>
      <xdr:row>78</xdr:row>
      <xdr:rowOff>27226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18353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137759</xdr:rowOff>
    </xdr:from>
    <xdr:to>
      <xdr:col>6</xdr:col>
      <xdr:colOff>38100</xdr:colOff>
      <xdr:row>78</xdr:row>
      <xdr:rowOff>67909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59036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97935</xdr:rowOff>
    </xdr:from>
    <xdr:to>
      <xdr:col>24</xdr:col>
      <xdr:colOff>62865</xdr:colOff>
      <xdr:row>96</xdr:row>
      <xdr:rowOff>170058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99885"/>
          <a:ext cx="1270" cy="92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2435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3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170058</xdr:rowOff>
    </xdr:from>
    <xdr:to>
      <xdr:col>24</xdr:col>
      <xdr:colOff>152400</xdr:colOff>
      <xdr:row>96</xdr:row>
      <xdr:rowOff>170058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2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44612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97935</xdr:rowOff>
    </xdr:from>
    <xdr:to>
      <xdr:col>24</xdr:col>
      <xdr:colOff>152400</xdr:colOff>
      <xdr:row>91</xdr:row>
      <xdr:rowOff>97935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9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53129</xdr:rowOff>
    </xdr:from>
    <xdr:to>
      <xdr:col>24</xdr:col>
      <xdr:colOff>63500</xdr:colOff>
      <xdr:row>93</xdr:row>
      <xdr:rowOff>65954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483629"/>
          <a:ext cx="838200" cy="5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9743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31316</xdr:rowOff>
    </xdr:from>
    <xdr:to>
      <xdr:col>24</xdr:col>
      <xdr:colOff>114300</xdr:colOff>
      <xdr:row>95</xdr:row>
      <xdr:rowOff>132916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1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53129</xdr:rowOff>
    </xdr:from>
    <xdr:to>
      <xdr:col>19</xdr:col>
      <xdr:colOff>177800</xdr:colOff>
      <xdr:row>90</xdr:row>
      <xdr:rowOff>154307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483629"/>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145410</xdr:rowOff>
    </xdr:from>
    <xdr:to>
      <xdr:col>20</xdr:col>
      <xdr:colOff>38100</xdr:colOff>
      <xdr:row>94</xdr:row>
      <xdr:rowOff>75560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66687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154307</xdr:rowOff>
    </xdr:from>
    <xdr:to>
      <xdr:col>15</xdr:col>
      <xdr:colOff>50800</xdr:colOff>
      <xdr:row>92</xdr:row>
      <xdr:rowOff>35550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84807"/>
          <a:ext cx="8890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7632</xdr:rowOff>
    </xdr:from>
    <xdr:to>
      <xdr:col>15</xdr:col>
      <xdr:colOff>101600</xdr:colOff>
      <xdr:row>94</xdr:row>
      <xdr:rowOff>109232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100359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35550</xdr:rowOff>
    </xdr:from>
    <xdr:to>
      <xdr:col>10</xdr:col>
      <xdr:colOff>114300</xdr:colOff>
      <xdr:row>93</xdr:row>
      <xdr:rowOff>131654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08950"/>
          <a:ext cx="889000" cy="26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23064</xdr:rowOff>
    </xdr:from>
    <xdr:to>
      <xdr:col>10</xdr:col>
      <xdr:colOff>165100</xdr:colOff>
      <xdr:row>96</xdr:row>
      <xdr:rowOff>124664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115791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76212</xdr:rowOff>
    </xdr:from>
    <xdr:to>
      <xdr:col>6</xdr:col>
      <xdr:colOff>38100</xdr:colOff>
      <xdr:row>97</xdr:row>
      <xdr:rowOff>6362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168939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15154</xdr:rowOff>
    </xdr:from>
    <xdr:to>
      <xdr:col>24</xdr:col>
      <xdr:colOff>114300</xdr:colOff>
      <xdr:row>93</xdr:row>
      <xdr:rowOff>116754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38031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2329</xdr:rowOff>
    </xdr:from>
    <xdr:to>
      <xdr:col>20</xdr:col>
      <xdr:colOff>38100</xdr:colOff>
      <xdr:row>90</xdr:row>
      <xdr:rowOff>103929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4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120456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2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103507</xdr:rowOff>
    </xdr:from>
    <xdr:to>
      <xdr:col>15</xdr:col>
      <xdr:colOff>101600</xdr:colOff>
      <xdr:row>91</xdr:row>
      <xdr:rowOff>33657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50184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156200</xdr:rowOff>
    </xdr:from>
    <xdr:to>
      <xdr:col>10</xdr:col>
      <xdr:colOff>165100</xdr:colOff>
      <xdr:row>92</xdr:row>
      <xdr:rowOff>86350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102877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80854</xdr:rowOff>
    </xdr:from>
    <xdr:to>
      <xdr:col>6</xdr:col>
      <xdr:colOff>38100</xdr:colOff>
      <xdr:row>94</xdr:row>
      <xdr:rowOff>11004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27531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135890</xdr:rowOff>
    </xdr:from>
    <xdr:to>
      <xdr:col>55</xdr:col>
      <xdr:colOff>0</xdr:colOff>
      <xdr:row>34</xdr:row>
      <xdr:rowOff>49530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79374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118110</xdr:rowOff>
    </xdr:from>
    <xdr:to>
      <xdr:col>50</xdr:col>
      <xdr:colOff>114300</xdr:colOff>
      <xdr:row>33</xdr:row>
      <xdr:rowOff>135890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604510"/>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128270</xdr:rowOff>
    </xdr:from>
    <xdr:to>
      <xdr:col>45</xdr:col>
      <xdr:colOff>177800</xdr:colOff>
      <xdr:row>32</xdr:row>
      <xdr:rowOff>118110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443220"/>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128270</xdr:rowOff>
    </xdr:from>
    <xdr:to>
      <xdr:col>41</xdr:col>
      <xdr:colOff>50800</xdr:colOff>
      <xdr:row>33</xdr:row>
      <xdr:rowOff>8890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43220"/>
          <a:ext cx="8890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170180</xdr:rowOff>
    </xdr:from>
    <xdr:to>
      <xdr:col>55</xdr:col>
      <xdr:colOff>50800</xdr:colOff>
      <xdr:row>34</xdr:row>
      <xdr:rowOff>100330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21607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7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85090</xdr:rowOff>
    </xdr:from>
    <xdr:to>
      <xdr:col>50</xdr:col>
      <xdr:colOff>165100</xdr:colOff>
      <xdr:row>34</xdr:row>
      <xdr:rowOff>15240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31767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51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67310</xdr:rowOff>
    </xdr:from>
    <xdr:to>
      <xdr:col>46</xdr:col>
      <xdr:colOff>38100</xdr:colOff>
      <xdr:row>32</xdr:row>
      <xdr:rowOff>168910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13987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532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77470</xdr:rowOff>
    </xdr:from>
    <xdr:to>
      <xdr:col>41</xdr:col>
      <xdr:colOff>101600</xdr:colOff>
      <xdr:row>32</xdr:row>
      <xdr:rowOff>7620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24147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129540</xdr:rowOff>
    </xdr:from>
    <xdr:to>
      <xdr:col>36</xdr:col>
      <xdr:colOff>165100</xdr:colOff>
      <xdr:row>33</xdr:row>
      <xdr:rowOff>59690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76217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39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3429</xdr:rowOff>
    </xdr:from>
    <xdr:to>
      <xdr:col>55</xdr:col>
      <xdr:colOff>0</xdr:colOff>
      <xdr:row>56</xdr:row>
      <xdr:rowOff>31877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04629"/>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31877</xdr:rowOff>
    </xdr:from>
    <xdr:to>
      <xdr:col>50</xdr:col>
      <xdr:colOff>114300</xdr:colOff>
      <xdr:row>56</xdr:row>
      <xdr:rowOff>62611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33077"/>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62103</xdr:rowOff>
    </xdr:from>
    <xdr:to>
      <xdr:col>45</xdr:col>
      <xdr:colOff>177800</xdr:colOff>
      <xdr:row>56</xdr:row>
      <xdr:rowOff>62611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62103</xdr:rowOff>
    </xdr:from>
    <xdr:to>
      <xdr:col>41</xdr:col>
      <xdr:colOff>50800</xdr:colOff>
      <xdr:row>56</xdr:row>
      <xdr:rowOff>73787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330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124079</xdr:rowOff>
    </xdr:from>
    <xdr:to>
      <xdr:col>55</xdr:col>
      <xdr:colOff>50800</xdr:colOff>
      <xdr:row>56</xdr:row>
      <xdr:rowOff>54229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146956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0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152527</xdr:rowOff>
    </xdr:from>
    <xdr:to>
      <xdr:col>50</xdr:col>
      <xdr:colOff>165100</xdr:colOff>
      <xdr:row>56</xdr:row>
      <xdr:rowOff>82677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99204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3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11811</xdr:rowOff>
    </xdr:from>
    <xdr:to>
      <xdr:col>46</xdr:col>
      <xdr:colOff>38100</xdr:colOff>
      <xdr:row>56</xdr:row>
      <xdr:rowOff>113411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129938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11303</xdr:rowOff>
    </xdr:from>
    <xdr:to>
      <xdr:col>41</xdr:col>
      <xdr:colOff>101600</xdr:colOff>
      <xdr:row>56</xdr:row>
      <xdr:rowOff>112903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129430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22987</xdr:rowOff>
    </xdr:from>
    <xdr:to>
      <xdr:col>36</xdr:col>
      <xdr:colOff>165100</xdr:colOff>
      <xdr:row>56</xdr:row>
      <xdr:rowOff>124587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141114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104583</xdr:rowOff>
    </xdr:from>
    <xdr:to>
      <xdr:col>55</xdr:col>
      <xdr:colOff>0</xdr:colOff>
      <xdr:row>78</xdr:row>
      <xdr:rowOff>120411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7683"/>
          <a:ext cx="8382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115044</xdr:rowOff>
    </xdr:from>
    <xdr:to>
      <xdr:col>50</xdr:col>
      <xdr:colOff>114300</xdr:colOff>
      <xdr:row>78</xdr:row>
      <xdr:rowOff>120411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88144"/>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67942</xdr:rowOff>
    </xdr:from>
    <xdr:to>
      <xdr:col>45</xdr:col>
      <xdr:colOff>177800</xdr:colOff>
      <xdr:row>78</xdr:row>
      <xdr:rowOff>115044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41042"/>
          <a:ext cx="889000" cy="4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67942</xdr:rowOff>
    </xdr:from>
    <xdr:to>
      <xdr:col>41</xdr:col>
      <xdr:colOff>50800</xdr:colOff>
      <xdr:row>78</xdr:row>
      <xdr:rowOff>113074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1042"/>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53783</xdr:rowOff>
    </xdr:from>
    <xdr:to>
      <xdr:col>55</xdr:col>
      <xdr:colOff>50800</xdr:colOff>
      <xdr:row>78</xdr:row>
      <xdr:rowOff>155383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32210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69611</xdr:rowOff>
    </xdr:from>
    <xdr:to>
      <xdr:col>50</xdr:col>
      <xdr:colOff>165100</xdr:colOff>
      <xdr:row>78</xdr:row>
      <xdr:rowOff>171211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162338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64244</xdr:rowOff>
    </xdr:from>
    <xdr:to>
      <xdr:col>46</xdr:col>
      <xdr:colOff>38100</xdr:colOff>
      <xdr:row>78</xdr:row>
      <xdr:rowOff>165844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156971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17142</xdr:rowOff>
    </xdr:from>
    <xdr:to>
      <xdr:col>41</xdr:col>
      <xdr:colOff>101600</xdr:colOff>
      <xdr:row>78</xdr:row>
      <xdr:rowOff>118742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109869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62274</xdr:rowOff>
    </xdr:from>
    <xdr:to>
      <xdr:col>36</xdr:col>
      <xdr:colOff>165100</xdr:colOff>
      <xdr:row>78</xdr:row>
      <xdr:rowOff>163874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155001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16188</xdr:rowOff>
    </xdr:from>
    <xdr:to>
      <xdr:col>55</xdr:col>
      <xdr:colOff>0</xdr:colOff>
      <xdr:row>91</xdr:row>
      <xdr:rowOff>160548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618138"/>
          <a:ext cx="8382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160548</xdr:rowOff>
    </xdr:from>
    <xdr:to>
      <xdr:col>50</xdr:col>
      <xdr:colOff>114300</xdr:colOff>
      <xdr:row>92</xdr:row>
      <xdr:rowOff>158789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762498"/>
          <a:ext cx="8890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99697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158789</xdr:rowOff>
    </xdr:from>
    <xdr:to>
      <xdr:col>45</xdr:col>
      <xdr:colOff>177800</xdr:colOff>
      <xdr:row>93</xdr:row>
      <xdr:rowOff>69794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69794</xdr:rowOff>
    </xdr:from>
    <xdr:to>
      <xdr:col>41</xdr:col>
      <xdr:colOff>50800</xdr:colOff>
      <xdr:row>93</xdr:row>
      <xdr:rowOff>146124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014644"/>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136838</xdr:rowOff>
    </xdr:from>
    <xdr:to>
      <xdr:col>55</xdr:col>
      <xdr:colOff>50800</xdr:colOff>
      <xdr:row>91</xdr:row>
      <xdr:rowOff>66988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89865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5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109748</xdr:rowOff>
    </xdr:from>
    <xdr:to>
      <xdr:col>50</xdr:col>
      <xdr:colOff>165100</xdr:colOff>
      <xdr:row>92</xdr:row>
      <xdr:rowOff>39898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56425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107989</xdr:rowOff>
    </xdr:from>
    <xdr:to>
      <xdr:col>46</xdr:col>
      <xdr:colOff>38100</xdr:colOff>
      <xdr:row>93</xdr:row>
      <xdr:rowOff>38139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54666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18994</xdr:rowOff>
    </xdr:from>
    <xdr:to>
      <xdr:col>41</xdr:col>
      <xdr:colOff>101600</xdr:colOff>
      <xdr:row>93</xdr:row>
      <xdr:rowOff>120594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137121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95324</xdr:rowOff>
    </xdr:from>
    <xdr:to>
      <xdr:col>36</xdr:col>
      <xdr:colOff>165100</xdr:colOff>
      <xdr:row>94</xdr:row>
      <xdr:rowOff>25474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42001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95123</xdr:rowOff>
    </xdr:from>
    <xdr:to>
      <xdr:col>85</xdr:col>
      <xdr:colOff>127000</xdr:colOff>
      <xdr:row>36</xdr:row>
      <xdr:rowOff>109601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732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113983</xdr:rowOff>
    </xdr:from>
    <xdr:to>
      <xdr:col>81</xdr:col>
      <xdr:colOff>50800</xdr:colOff>
      <xdr:row>36</xdr:row>
      <xdr:rowOff>109601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600383"/>
          <a:ext cx="889000" cy="6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113983</xdr:rowOff>
    </xdr:from>
    <xdr:to>
      <xdr:col>76</xdr:col>
      <xdr:colOff>114300</xdr:colOff>
      <xdr:row>34</xdr:row>
      <xdr:rowOff>149987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600383"/>
          <a:ext cx="889000" cy="37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64643</xdr:rowOff>
    </xdr:from>
    <xdr:to>
      <xdr:col>71</xdr:col>
      <xdr:colOff>177800</xdr:colOff>
      <xdr:row>34</xdr:row>
      <xdr:rowOff>149987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3943"/>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44323</xdr:rowOff>
    </xdr:from>
    <xdr:to>
      <xdr:col>85</xdr:col>
      <xdr:colOff>177800</xdr:colOff>
      <xdr:row>36</xdr:row>
      <xdr:rowOff>145923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22750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58801</xdr:rowOff>
    </xdr:from>
    <xdr:to>
      <xdr:col>81</xdr:col>
      <xdr:colOff>101600</xdr:colOff>
      <xdr:row>36</xdr:row>
      <xdr:rowOff>160401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63183</xdr:rowOff>
    </xdr:from>
    <xdr:to>
      <xdr:col>76</xdr:col>
      <xdr:colOff>165100</xdr:colOff>
      <xdr:row>32</xdr:row>
      <xdr:rowOff>164783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9860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32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99187</xdr:rowOff>
    </xdr:from>
    <xdr:to>
      <xdr:col>72</xdr:col>
      <xdr:colOff>38100</xdr:colOff>
      <xdr:row>35</xdr:row>
      <xdr:rowOff>29337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45864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13843</xdr:rowOff>
    </xdr:from>
    <xdr:to>
      <xdr:col>67</xdr:col>
      <xdr:colOff>101600</xdr:colOff>
      <xdr:row>34</xdr:row>
      <xdr:rowOff>115443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131970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47803</xdr:rowOff>
    </xdr:from>
    <xdr:to>
      <xdr:col>85</xdr:col>
      <xdr:colOff>127000</xdr:colOff>
      <xdr:row>53</xdr:row>
      <xdr:rowOff>77139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34653"/>
          <a:ext cx="8382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77139</xdr:rowOff>
    </xdr:from>
    <xdr:to>
      <xdr:col>81</xdr:col>
      <xdr:colOff>50800</xdr:colOff>
      <xdr:row>54</xdr:row>
      <xdr:rowOff>157683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63989"/>
          <a:ext cx="8890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51651</xdr:rowOff>
    </xdr:from>
    <xdr:to>
      <xdr:col>76</xdr:col>
      <xdr:colOff>114300</xdr:colOff>
      <xdr:row>54</xdr:row>
      <xdr:rowOff>157683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09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51651</xdr:rowOff>
    </xdr:from>
    <xdr:to>
      <xdr:col>71</xdr:col>
      <xdr:colOff>177800</xdr:colOff>
      <xdr:row>55</xdr:row>
      <xdr:rowOff>97333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09951"/>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168453</xdr:rowOff>
    </xdr:from>
    <xdr:to>
      <xdr:col>85</xdr:col>
      <xdr:colOff>177800</xdr:colOff>
      <xdr:row>53</xdr:row>
      <xdr:rowOff>98603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19880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26339</xdr:rowOff>
    </xdr:from>
    <xdr:to>
      <xdr:col>81</xdr:col>
      <xdr:colOff>101600</xdr:colOff>
      <xdr:row>53</xdr:row>
      <xdr:rowOff>127939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144466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106883</xdr:rowOff>
    </xdr:from>
    <xdr:to>
      <xdr:col>76</xdr:col>
      <xdr:colOff>165100</xdr:colOff>
      <xdr:row>55</xdr:row>
      <xdr:rowOff>37033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53560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851</xdr:rowOff>
    </xdr:from>
    <xdr:to>
      <xdr:col>72</xdr:col>
      <xdr:colOff>38100</xdr:colOff>
      <xdr:row>54</xdr:row>
      <xdr:rowOff>102451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118978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46533</xdr:rowOff>
    </xdr:from>
    <xdr:to>
      <xdr:col>67</xdr:col>
      <xdr:colOff>101600</xdr:colOff>
      <xdr:row>55</xdr:row>
      <xdr:rowOff>148133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164660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123916</xdr:rowOff>
    </xdr:from>
    <xdr:to>
      <xdr:col>85</xdr:col>
      <xdr:colOff>127000</xdr:colOff>
      <xdr:row>78</xdr:row>
      <xdr:rowOff>45213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154116"/>
          <a:ext cx="838200" cy="2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97153</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7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130011</xdr:rowOff>
    </xdr:from>
    <xdr:to>
      <xdr:col>81</xdr:col>
      <xdr:colOff>50800</xdr:colOff>
      <xdr:row>76</xdr:row>
      <xdr:rowOff>123916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988761"/>
          <a:ext cx="889000" cy="1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45446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130011</xdr:rowOff>
    </xdr:from>
    <xdr:to>
      <xdr:col>76</xdr:col>
      <xdr:colOff>114300</xdr:colOff>
      <xdr:row>76</xdr:row>
      <xdr:rowOff>90388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2988761"/>
          <a:ext cx="889000" cy="1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93001</xdr:rowOff>
    </xdr:from>
    <xdr:to>
      <xdr:col>71</xdr:col>
      <xdr:colOff>177800</xdr:colOff>
      <xdr:row>76</xdr:row>
      <xdr:rowOff>90388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951751"/>
          <a:ext cx="8890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165863</xdr:rowOff>
    </xdr:from>
    <xdr:to>
      <xdr:col>85</xdr:col>
      <xdr:colOff>177800</xdr:colOff>
      <xdr:row>78</xdr:row>
      <xdr:rowOff>96013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17290</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1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73116</xdr:rowOff>
    </xdr:from>
    <xdr:to>
      <xdr:col>81</xdr:col>
      <xdr:colOff>101600</xdr:colOff>
      <xdr:row>77</xdr:row>
      <xdr:rowOff>3266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1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19793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87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79211</xdr:rowOff>
    </xdr:from>
    <xdr:to>
      <xdr:col>76</xdr:col>
      <xdr:colOff>165100</xdr:colOff>
      <xdr:row>76</xdr:row>
      <xdr:rowOff>9361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9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25888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7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39588</xdr:rowOff>
    </xdr:from>
    <xdr:to>
      <xdr:col>72</xdr:col>
      <xdr:colOff>38100</xdr:colOff>
      <xdr:row>76</xdr:row>
      <xdr:rowOff>141188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157715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42201</xdr:rowOff>
    </xdr:from>
    <xdr:to>
      <xdr:col>67</xdr:col>
      <xdr:colOff>101600</xdr:colOff>
      <xdr:row>75</xdr:row>
      <xdr:rowOff>143801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9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160328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6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74168</xdr:rowOff>
    </xdr:from>
    <xdr:to>
      <xdr:col>85</xdr:col>
      <xdr:colOff>127000</xdr:colOff>
      <xdr:row>94</xdr:row>
      <xdr:rowOff>145035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90468"/>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138231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72416</xdr:rowOff>
    </xdr:from>
    <xdr:to>
      <xdr:col>81</xdr:col>
      <xdr:colOff>50800</xdr:colOff>
      <xdr:row>94</xdr:row>
      <xdr:rowOff>145035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88716"/>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72416</xdr:rowOff>
    </xdr:from>
    <xdr:to>
      <xdr:col>76</xdr:col>
      <xdr:colOff>114300</xdr:colOff>
      <xdr:row>95</xdr:row>
      <xdr:rowOff>47840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76454</xdr:rowOff>
    </xdr:from>
    <xdr:to>
      <xdr:col>71</xdr:col>
      <xdr:colOff>177800</xdr:colOff>
      <xdr:row>95</xdr:row>
      <xdr:rowOff>47840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92754"/>
          <a:ext cx="8890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112589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23368</xdr:rowOff>
    </xdr:from>
    <xdr:to>
      <xdr:col>85</xdr:col>
      <xdr:colOff>177800</xdr:colOff>
      <xdr:row>94</xdr:row>
      <xdr:rowOff>124968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46245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94235</xdr:rowOff>
    </xdr:from>
    <xdr:to>
      <xdr:col>81</xdr:col>
      <xdr:colOff>101600</xdr:colOff>
      <xdr:row>95</xdr:row>
      <xdr:rowOff>24385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40912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21616</xdr:rowOff>
    </xdr:from>
    <xdr:to>
      <xdr:col>76</xdr:col>
      <xdr:colOff>165100</xdr:colOff>
      <xdr:row>94</xdr:row>
      <xdr:rowOff>123216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139743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168490</xdr:rowOff>
    </xdr:from>
    <xdr:to>
      <xdr:col>72</xdr:col>
      <xdr:colOff>38100</xdr:colOff>
      <xdr:row>95</xdr:row>
      <xdr:rowOff>98640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25654</xdr:rowOff>
    </xdr:from>
    <xdr:to>
      <xdr:col>67</xdr:col>
      <xdr:colOff>101600</xdr:colOff>
      <xdr:row>94</xdr:row>
      <xdr:rowOff>127254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143781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217,769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円となっており、生活保護の保護率が低いことなどにより、類似団体平均と比較して低い状況となっている。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また、衛生費については、住民一人当たり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60,726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円となっており、原爆被爆者施策を実施していることなどにより、類似団体平均と比較して高い状況となっている。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なお、土木費については、サッカースタジアムの建設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や広島駅南口広場の再整備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実質収支額は黒字で推移しており、令和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億円（標準財政規模比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年度末における財政調整基金残高は、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億円減）となっており、標準財政規模比では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指標を算定している平成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年度以降、連結実質赤字は生じていない。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年度の連結実質赤字比率に係る黒字は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145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億円となっており、標準財政規模比では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4.15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711658564</v>
      </c>
      <c r="BO4" s="407"/>
      <c r="BP4" s="407"/>
      <c r="BQ4" s="407"/>
      <c r="BR4" s="407"/>
      <c r="BS4" s="407"/>
      <c r="BT4" s="407"/>
      <c r="BU4" s="408"/>
      <c r="BV4" s="406">
        <v>710147785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0.8</v>
      </c>
      <c r="CU4" s="413"/>
      <c r="CV4" s="413"/>
      <c r="CW4" s="413"/>
      <c r="CX4" s="413"/>
      <c r="CY4" s="413"/>
      <c r="CZ4" s="413"/>
      <c r="DA4" s="414"/>
      <c r="DB4" s="412">
        <v>0.9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707638369</v>
      </c>
      <c r="BO5" s="444"/>
      <c r="BP5" s="444"/>
      <c r="BQ5" s="444"/>
      <c r="BR5" s="444"/>
      <c r="BS5" s="444"/>
      <c r="BT5" s="444"/>
      <c r="BU5" s="445"/>
      <c r="BV5" s="443">
        <v>705188318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98.7</v>
      </c>
      <c r="CU5" s="441"/>
      <c r="CV5" s="441"/>
      <c r="CW5" s="441"/>
      <c r="CX5" s="441"/>
      <c r="CY5" s="441"/>
      <c r="CZ5" s="441"/>
      <c r="DA5" s="442"/>
      <c r="DB5" s="440">
        <v>98.2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4020195</v>
      </c>
      <c r="BO6" s="444"/>
      <c r="BP6" s="444"/>
      <c r="BQ6" s="444"/>
      <c r="BR6" s="444"/>
      <c r="BS6" s="444"/>
      <c r="BT6" s="444"/>
      <c r="BU6" s="445"/>
      <c r="BV6" s="443">
        <v>4959467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103.2</v>
      </c>
      <c r="CU6" s="481"/>
      <c r="CV6" s="481"/>
      <c r="CW6" s="481"/>
      <c r="CX6" s="481"/>
      <c r="CY6" s="481"/>
      <c r="CZ6" s="481"/>
      <c r="DA6" s="482"/>
      <c r="DB6" s="480">
        <v>105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1232967</v>
      </c>
      <c r="BO7" s="444"/>
      <c r="BP7" s="444"/>
      <c r="BQ7" s="444"/>
      <c r="BR7" s="444"/>
      <c r="BS7" s="444"/>
      <c r="BT7" s="444"/>
      <c r="BU7" s="445"/>
      <c r="BV7" s="443">
        <v>2007473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348912170</v>
      </c>
      <c r="CU7" s="444"/>
      <c r="CV7" s="444"/>
      <c r="CW7" s="444"/>
      <c r="CX7" s="444"/>
      <c r="CY7" s="444"/>
      <c r="CZ7" s="444"/>
      <c r="DA7" s="445"/>
      <c r="DB7" s="443">
        <v>342971969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2787228</v>
      </c>
      <c r="BO8" s="444"/>
      <c r="BP8" s="444"/>
      <c r="BQ8" s="444"/>
      <c r="BR8" s="444"/>
      <c r="BS8" s="444"/>
      <c r="BT8" s="444"/>
      <c r="BU8" s="445"/>
      <c r="BV8" s="443">
        <v>2951994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1200754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-164766</v>
      </c>
      <c r="BO9" s="444"/>
      <c r="BP9" s="444"/>
      <c r="BQ9" s="444"/>
      <c r="BR9" s="444"/>
      <c r="BS9" s="444"/>
      <c r="BT9" s="444"/>
      <c r="BU9" s="445"/>
      <c r="BV9" s="443">
        <v>-3267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15.9</v>
      </c>
      <c r="CU9" s="441"/>
      <c r="CV9" s="441"/>
      <c r="CW9" s="441"/>
      <c r="CX9" s="441"/>
      <c r="CY9" s="441"/>
      <c r="CZ9" s="441"/>
      <c r="DA9" s="442"/>
      <c r="DB9" s="440">
        <v>16.2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1194034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2538933</v>
      </c>
      <c r="BO10" s="444"/>
      <c r="BP10" s="444"/>
      <c r="BQ10" s="444"/>
      <c r="BR10" s="444"/>
      <c r="BS10" s="444"/>
      <c r="BT10" s="444"/>
      <c r="BU10" s="445"/>
      <c r="BV10" s="443">
        <v>946240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1178773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4277000</v>
      </c>
      <c r="BO12" s="444"/>
      <c r="BP12" s="444"/>
      <c r="BQ12" s="444"/>
      <c r="BR12" s="444"/>
      <c r="BS12" s="444"/>
      <c r="BT12" s="444"/>
      <c r="BU12" s="445"/>
      <c r="BV12" s="443">
        <v>2567514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1157127</v>
      </c>
      <c r="S13" s="528"/>
      <c r="T13" s="528"/>
      <c r="U13" s="528"/>
      <c r="V13" s="529"/>
      <c r="W13" s="459" t="s">
        <v>131</v>
      </c>
      <c r="X13" s="460"/>
      <c r="Y13" s="460"/>
      <c r="Z13" s="460"/>
      <c r="AA13" s="460"/>
      <c r="AB13" s="450"/>
      <c r="AC13" s="494">
        <v>4755</v>
      </c>
      <c r="AD13" s="495"/>
      <c r="AE13" s="495"/>
      <c r="AF13" s="495"/>
      <c r="AG13" s="537"/>
      <c r="AH13" s="494">
        <v>5259</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-1902833</v>
      </c>
      <c r="BO13" s="444"/>
      <c r="BP13" s="444"/>
      <c r="BQ13" s="444"/>
      <c r="BR13" s="444"/>
      <c r="BS13" s="444"/>
      <c r="BT13" s="444"/>
      <c r="BU13" s="445"/>
      <c r="BV13" s="443">
        <v>-1624541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9.6</v>
      </c>
      <c r="CU13" s="441"/>
      <c r="CV13" s="441"/>
      <c r="CW13" s="441"/>
      <c r="CX13" s="441"/>
      <c r="CY13" s="441"/>
      <c r="CZ13" s="441"/>
      <c r="DA13" s="442"/>
      <c r="DB13" s="440">
        <v>9.8000000000000007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1184731</v>
      </c>
      <c r="S14" s="528"/>
      <c r="T14" s="528"/>
      <c r="U14" s="528"/>
      <c r="V14" s="529"/>
      <c r="W14" s="433"/>
      <c r="X14" s="434"/>
      <c r="Y14" s="434"/>
      <c r="Z14" s="434"/>
      <c r="AA14" s="434"/>
      <c r="AB14" s="423"/>
      <c r="AC14" s="530">
        <v>0.9</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165.4</v>
      </c>
      <c r="CU14" s="542"/>
      <c r="CV14" s="542"/>
      <c r="CW14" s="542"/>
      <c r="CX14" s="542"/>
      <c r="CY14" s="542"/>
      <c r="CZ14" s="542"/>
      <c r="DA14" s="543"/>
      <c r="DB14" s="541">
        <v>164.8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1164745</v>
      </c>
      <c r="S15" s="528"/>
      <c r="T15" s="528"/>
      <c r="U15" s="528"/>
      <c r="V15" s="529"/>
      <c r="W15" s="459" t="s">
        <v>137</v>
      </c>
      <c r="X15" s="460"/>
      <c r="Y15" s="460"/>
      <c r="Z15" s="460"/>
      <c r="AA15" s="460"/>
      <c r="AB15" s="450"/>
      <c r="AC15" s="494">
        <v>118098</v>
      </c>
      <c r="AD15" s="495"/>
      <c r="AE15" s="495"/>
      <c r="AF15" s="495"/>
      <c r="AG15" s="537"/>
      <c r="AH15" s="494">
        <v>123553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216512335</v>
      </c>
      <c r="BO15" s="407"/>
      <c r="BP15" s="407"/>
      <c r="BQ15" s="407"/>
      <c r="BR15" s="407"/>
      <c r="BS15" s="407"/>
      <c r="BT15" s="407"/>
      <c r="BU15" s="408"/>
      <c r="BV15" s="406">
        <v>211576663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21.6</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279274914</v>
      </c>
      <c r="BO16" s="444"/>
      <c r="BP16" s="444"/>
      <c r="BQ16" s="444"/>
      <c r="BR16" s="444"/>
      <c r="BS16" s="444"/>
      <c r="BT16" s="444"/>
      <c r="BU16" s="445"/>
      <c r="BV16" s="443">
        <v>267642709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424052</v>
      </c>
      <c r="AD17" s="495"/>
      <c r="AE17" s="495"/>
      <c r="AF17" s="495"/>
      <c r="AG17" s="537"/>
      <c r="AH17" s="494">
        <v>417528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270589716</v>
      </c>
      <c r="BO17" s="444"/>
      <c r="BP17" s="444"/>
      <c r="BQ17" s="444"/>
      <c r="BR17" s="444"/>
      <c r="BS17" s="444"/>
      <c r="BT17" s="444"/>
      <c r="BU17" s="445"/>
      <c r="BV17" s="443">
        <v>264382199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906.69</v>
      </c>
      <c r="M18" s="567"/>
      <c r="N18" s="567"/>
      <c r="O18" s="567"/>
      <c r="P18" s="567"/>
      <c r="Q18" s="567"/>
      <c r="R18" s="568"/>
      <c r="S18" s="568"/>
      <c r="T18" s="568"/>
      <c r="U18" s="568"/>
      <c r="V18" s="569"/>
      <c r="W18" s="461"/>
      <c r="X18" s="462"/>
      <c r="Y18" s="462"/>
      <c r="Z18" s="462"/>
      <c r="AA18" s="462"/>
      <c r="AB18" s="453"/>
      <c r="AC18" s="570">
        <v>77.5</v>
      </c>
      <c r="AD18" s="571"/>
      <c r="AE18" s="571"/>
      <c r="AF18" s="571"/>
      <c r="AG18" s="572"/>
      <c r="AH18" s="570">
        <v>76.400000000000006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351385995</v>
      </c>
      <c r="BO18" s="444"/>
      <c r="BP18" s="444"/>
      <c r="BQ18" s="444"/>
      <c r="BR18" s="444"/>
      <c r="BS18" s="444"/>
      <c r="BT18" s="444"/>
      <c r="BU18" s="445"/>
      <c r="BV18" s="443">
        <v>345525547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415653658</v>
      </c>
      <c r="BO19" s="444"/>
      <c r="BP19" s="444"/>
      <c r="BQ19" s="444"/>
      <c r="BR19" s="444"/>
      <c r="BS19" s="444"/>
      <c r="BT19" s="444"/>
      <c r="BU19" s="445"/>
      <c r="BV19" s="443">
        <v>395888547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555123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1110569164</v>
      </c>
      <c r="BO22" s="407"/>
      <c r="BP22" s="407"/>
      <c r="BQ22" s="407"/>
      <c r="BR22" s="407"/>
      <c r="BS22" s="407"/>
      <c r="BT22" s="407"/>
      <c r="BU22" s="408"/>
      <c r="BV22" s="406">
        <v>1116204480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120008887</v>
      </c>
      <c r="BO23" s="444"/>
      <c r="BP23" s="444"/>
      <c r="BQ23" s="444"/>
      <c r="BR23" s="444"/>
      <c r="BS23" s="444"/>
      <c r="BT23" s="444"/>
      <c r="BU23" s="445"/>
      <c r="BV23" s="443">
        <v>127952630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13100</v>
      </c>
      <c r="R24" s="495"/>
      <c r="S24" s="495"/>
      <c r="T24" s="495"/>
      <c r="U24" s="495"/>
      <c r="V24" s="537"/>
      <c r="W24" s="589"/>
      <c r="X24" s="590"/>
      <c r="Y24" s="591"/>
      <c r="Z24" s="493" t="s">
        <v>162</v>
      </c>
      <c r="AA24" s="473"/>
      <c r="AB24" s="473"/>
      <c r="AC24" s="473"/>
      <c r="AD24" s="473"/>
      <c r="AE24" s="473"/>
      <c r="AF24" s="473"/>
      <c r="AG24" s="474"/>
      <c r="AH24" s="494">
        <v>7957</v>
      </c>
      <c r="AI24" s="495"/>
      <c r="AJ24" s="495"/>
      <c r="AK24" s="495"/>
      <c r="AL24" s="537"/>
      <c r="AM24" s="494">
        <v>24189280</v>
      </c>
      <c r="AN24" s="495"/>
      <c r="AO24" s="495"/>
      <c r="AP24" s="495"/>
      <c r="AQ24" s="495"/>
      <c r="AR24" s="537"/>
      <c r="AS24" s="494">
        <v>3040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701566316</v>
      </c>
      <c r="BO24" s="444"/>
      <c r="BP24" s="444"/>
      <c r="BQ24" s="444"/>
      <c r="BR24" s="444"/>
      <c r="BS24" s="444"/>
      <c r="BT24" s="444"/>
      <c r="BU24" s="445"/>
      <c r="BV24" s="443">
        <v>703622794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10500</v>
      </c>
      <c r="R25" s="495"/>
      <c r="S25" s="495"/>
      <c r="T25" s="495"/>
      <c r="U25" s="495"/>
      <c r="V25" s="537"/>
      <c r="W25" s="589"/>
      <c r="X25" s="590"/>
      <c r="Y25" s="591"/>
      <c r="Z25" s="493" t="s">
        <v>165</v>
      </c>
      <c r="AA25" s="473"/>
      <c r="AB25" s="473"/>
      <c r="AC25" s="473"/>
      <c r="AD25" s="473"/>
      <c r="AE25" s="473"/>
      <c r="AF25" s="473"/>
      <c r="AG25" s="474"/>
      <c r="AH25" s="494">
        <v>1349</v>
      </c>
      <c r="AI25" s="495"/>
      <c r="AJ25" s="495"/>
      <c r="AK25" s="495"/>
      <c r="AL25" s="537"/>
      <c r="AM25" s="494">
        <v>3845999</v>
      </c>
      <c r="AN25" s="495"/>
      <c r="AO25" s="495"/>
      <c r="AP25" s="495"/>
      <c r="AQ25" s="495"/>
      <c r="AR25" s="537"/>
      <c r="AS25" s="494">
        <v>2851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194812483</v>
      </c>
      <c r="BO25" s="407"/>
      <c r="BP25" s="407"/>
      <c r="BQ25" s="407"/>
      <c r="BR25" s="407"/>
      <c r="BS25" s="407"/>
      <c r="BT25" s="407"/>
      <c r="BU25" s="408"/>
      <c r="BV25" s="406">
        <v>199651248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7900</v>
      </c>
      <c r="R26" s="495"/>
      <c r="S26" s="495"/>
      <c r="T26" s="495"/>
      <c r="U26" s="495"/>
      <c r="V26" s="537"/>
      <c r="W26" s="589"/>
      <c r="X26" s="590"/>
      <c r="Y26" s="591"/>
      <c r="Z26" s="493" t="s">
        <v>168</v>
      </c>
      <c r="AA26" s="595"/>
      <c r="AB26" s="595"/>
      <c r="AC26" s="595"/>
      <c r="AD26" s="595"/>
      <c r="AE26" s="595"/>
      <c r="AF26" s="595"/>
      <c r="AG26" s="596"/>
      <c r="AH26" s="494">
        <v>503</v>
      </c>
      <c r="AI26" s="495"/>
      <c r="AJ26" s="495"/>
      <c r="AK26" s="495"/>
      <c r="AL26" s="537"/>
      <c r="AM26" s="494">
        <v>1709194</v>
      </c>
      <c r="AN26" s="495"/>
      <c r="AO26" s="495"/>
      <c r="AP26" s="495"/>
      <c r="AQ26" s="495"/>
      <c r="AR26" s="537"/>
      <c r="AS26" s="494">
        <v>3398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3164394</v>
      </c>
      <c r="BO26" s="444"/>
      <c r="BP26" s="444"/>
      <c r="BQ26" s="444"/>
      <c r="BR26" s="444"/>
      <c r="BS26" s="444"/>
      <c r="BT26" s="444"/>
      <c r="BU26" s="445"/>
      <c r="BV26" s="443">
        <v>3216520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10600</v>
      </c>
      <c r="R27" s="495"/>
      <c r="S27" s="495"/>
      <c r="T27" s="495"/>
      <c r="U27" s="495"/>
      <c r="V27" s="537"/>
      <c r="W27" s="589"/>
      <c r="X27" s="590"/>
      <c r="Y27" s="591"/>
      <c r="Z27" s="493" t="s">
        <v>171</v>
      </c>
      <c r="AA27" s="473"/>
      <c r="AB27" s="473"/>
      <c r="AC27" s="473"/>
      <c r="AD27" s="473"/>
      <c r="AE27" s="473"/>
      <c r="AF27" s="473"/>
      <c r="AG27" s="474"/>
      <c r="AH27" s="494">
        <v>5840</v>
      </c>
      <c r="AI27" s="495"/>
      <c r="AJ27" s="495"/>
      <c r="AK27" s="495"/>
      <c r="AL27" s="537"/>
      <c r="AM27" s="494">
        <v>20002275</v>
      </c>
      <c r="AN27" s="495"/>
      <c r="AO27" s="495"/>
      <c r="AP27" s="495"/>
      <c r="AQ27" s="495"/>
      <c r="AR27" s="537"/>
      <c r="AS27" s="494">
        <v>3425</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9300</v>
      </c>
      <c r="R28" s="495"/>
      <c r="S28" s="495"/>
      <c r="T28" s="495"/>
      <c r="U28" s="495"/>
      <c r="V28" s="537"/>
      <c r="W28" s="589"/>
      <c r="X28" s="590"/>
      <c r="Y28" s="591"/>
      <c r="Z28" s="493" t="s">
        <v>174</v>
      </c>
      <c r="AA28" s="473"/>
      <c r="AB28" s="473"/>
      <c r="AC28" s="473"/>
      <c r="AD28" s="473"/>
      <c r="AE28" s="473"/>
      <c r="AF28" s="473"/>
      <c r="AG28" s="474"/>
      <c r="AH28" s="494">
        <v>582</v>
      </c>
      <c r="AI28" s="495"/>
      <c r="AJ28" s="495"/>
      <c r="AK28" s="495"/>
      <c r="AL28" s="537"/>
      <c r="AM28" s="494">
        <v>1863564</v>
      </c>
      <c r="AN28" s="495"/>
      <c r="AO28" s="495"/>
      <c r="AP28" s="495"/>
      <c r="AQ28" s="495"/>
      <c r="AR28" s="537"/>
      <c r="AS28" s="494">
        <v>3202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8459075</v>
      </c>
      <c r="BO28" s="407"/>
      <c r="BP28" s="407"/>
      <c r="BQ28" s="407"/>
      <c r="BR28" s="407"/>
      <c r="BS28" s="407"/>
      <c r="BT28" s="407"/>
      <c r="BU28" s="408"/>
      <c r="BV28" s="406">
        <v>10197142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52</v>
      </c>
      <c r="M29" s="495"/>
      <c r="N29" s="495"/>
      <c r="O29" s="495"/>
      <c r="P29" s="537"/>
      <c r="Q29" s="494">
        <v>8600</v>
      </c>
      <c r="R29" s="495"/>
      <c r="S29" s="495"/>
      <c r="T29" s="495"/>
      <c r="U29" s="495"/>
      <c r="V29" s="537"/>
      <c r="W29" s="592"/>
      <c r="X29" s="593"/>
      <c r="Y29" s="594"/>
      <c r="Z29" s="493" t="s">
        <v>177</v>
      </c>
      <c r="AA29" s="473"/>
      <c r="AB29" s="473"/>
      <c r="AC29" s="473"/>
      <c r="AD29" s="473"/>
      <c r="AE29" s="473"/>
      <c r="AF29" s="473"/>
      <c r="AG29" s="474"/>
      <c r="AH29" s="494">
        <v>14379</v>
      </c>
      <c r="AI29" s="495"/>
      <c r="AJ29" s="495"/>
      <c r="AK29" s="495"/>
      <c r="AL29" s="537"/>
      <c r="AM29" s="494">
        <v>46055119</v>
      </c>
      <c r="AN29" s="495"/>
      <c r="AO29" s="495"/>
      <c r="AP29" s="495"/>
      <c r="AQ29" s="495"/>
      <c r="AR29" s="537"/>
      <c r="AS29" s="494">
        <v>3203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4216621</v>
      </c>
      <c r="BO30" s="563"/>
      <c r="BP30" s="563"/>
      <c r="BQ30" s="563"/>
      <c r="BR30" s="563"/>
      <c r="BS30" s="563"/>
      <c r="BT30" s="563"/>
      <c r="BU30" s="564"/>
      <c r="BV30" s="562">
        <v>9543931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9</v>
      </c>
      <c r="V34" s="633"/>
      <c r="W34" s="634" t="str">
        <f>IF('各会計、関係団体の財政状況及び健全化判断比率'!B28="","",'各会計、関係団体の財政状況及び健全化判断比率'!B28)</f>
        <v>後期高齢者医療事業特別会計</v>
      </c>
      <c r="X34" s="634"/>
      <c r="Y34" s="634"/>
      <c r="Z34" s="634"/>
      <c r="AA34" s="634"/>
      <c r="AB34" s="634"/>
      <c r="AC34" s="634"/>
      <c r="AD34" s="634"/>
      <c r="AE34" s="634"/>
      <c r="AF34" s="634"/>
      <c r="AG34" s="634"/>
      <c r="AH34" s="634"/>
      <c r="AI34" s="634"/>
      <c r="AJ34" s="634"/>
      <c r="AK34" s="634"/>
      <c r="AL34" s="181"/>
      <c r="AM34" s="633">
        <f>IF(AO34="","",MAX(C34:D43,U34:V43)+1)</f>
        <v>14</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17</v>
      </c>
      <c r="BF34" s="633"/>
      <c r="BG34" s="634" t="str">
        <f>IF('各会計、関係団体の財政状況及び健全化判断比率'!B36="","",'各会計、関係団体の財政状況及び健全化判断比率'!B36)</f>
        <v>開発事業特別会計</v>
      </c>
      <c r="BH34" s="634"/>
      <c r="BI34" s="634"/>
      <c r="BJ34" s="634"/>
      <c r="BK34" s="634"/>
      <c r="BL34" s="634"/>
      <c r="BM34" s="634"/>
      <c r="BN34" s="634"/>
      <c r="BO34" s="634"/>
      <c r="BP34" s="634"/>
      <c r="BQ34" s="634"/>
      <c r="BR34" s="634"/>
      <c r="BS34" s="634"/>
      <c r="BT34" s="634"/>
      <c r="BU34" s="634"/>
      <c r="BV34" s="181"/>
      <c r="BW34" s="633">
        <f>IF(BY34="","",MAX(C34:D43,U34:V43,AM34:AN43,BE34:BF43)+1)</f>
        <v>20</v>
      </c>
      <c r="BX34" s="633"/>
      <c r="BY34" s="634" t="str">
        <f>IF('各会計、関係団体の財政状況及び健全化判断比率'!B68="","",'各会計、関係団体の財政状況及び健全化判断比率'!B68)</f>
        <v>安芸地区衛生施設管理組合（一般会計）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（株）広島バスセンター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母子父子寡婦福祉資金貸付特別会計</v>
      </c>
      <c r="F35" s="634"/>
      <c r="G35" s="634"/>
      <c r="H35" s="634"/>
      <c r="I35" s="634"/>
      <c r="J35" s="634"/>
      <c r="K35" s="634"/>
      <c r="L35" s="634"/>
      <c r="M35" s="634"/>
      <c r="N35" s="634"/>
      <c r="O35" s="634"/>
      <c r="P35" s="634"/>
      <c r="Q35" s="634"/>
      <c r="R35" s="634"/>
      <c r="S35" s="634"/>
      <c r="T35" s="181"/>
      <c r="U35" s="633">
        <f>IF(W35="","",U34+1)</f>
        <v>10</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15</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f t="shared" ref="BE35:BE43" si="1">IF(BG35="","",BE34+1)</f>
        <v>18</v>
      </c>
      <c r="BF35" s="633"/>
      <c r="BG35" s="634" t="str">
        <f>IF('各会計、関係団体の財政状況及び健全化判断比率'!B37="","",'各会計、関係団体の財政状況及び健全化判断比率'!B37)</f>
        <v>中央卸売市場事業特別会計</v>
      </c>
      <c r="BH35" s="634"/>
      <c r="BI35" s="634"/>
      <c r="BJ35" s="634"/>
      <c r="BK35" s="634"/>
      <c r="BL35" s="634"/>
      <c r="BM35" s="634"/>
      <c r="BN35" s="634"/>
      <c r="BO35" s="634"/>
      <c r="BP35" s="634"/>
      <c r="BQ35" s="634"/>
      <c r="BR35" s="634"/>
      <c r="BS35" s="634"/>
      <c r="BT35" s="634"/>
      <c r="BU35" s="634"/>
      <c r="BV35" s="181"/>
      <c r="BW35" s="633">
        <f t="shared" ref="BW35:BW43" si="2">IF(BY35="","",BW34+1)</f>
        <v>21</v>
      </c>
      <c r="BX35" s="633"/>
      <c r="BY35" s="634" t="str">
        <f>IF('各会計、関係団体の財政状況及び健全化判断比率'!B69="","",'各会計、関係団体の財政状況及び健全化判断比率'!B69)</f>
        <v>安芸地区衛生施設管理組合（安芸地区広域ごみ焼却場事業特別会計）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広島交通（株）</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物品調達特別会計</v>
      </c>
      <c r="F36" s="634"/>
      <c r="G36" s="634"/>
      <c r="H36" s="634"/>
      <c r="I36" s="634"/>
      <c r="J36" s="634"/>
      <c r="K36" s="634"/>
      <c r="L36" s="634"/>
      <c r="M36" s="634"/>
      <c r="N36" s="634"/>
      <c r="O36" s="634"/>
      <c r="P36" s="634"/>
      <c r="Q36" s="634"/>
      <c r="R36" s="634"/>
      <c r="S36" s="634"/>
      <c r="T36" s="181"/>
      <c r="U36" s="633">
        <f t="shared" ref="U36:U43" si="4">IF(W36="","",U35+1)</f>
        <v>11</v>
      </c>
      <c r="V36" s="633"/>
      <c r="W36" s="634" t="str">
        <f>IF('各会計、関係団体の財政状況及び健全化判断比率'!B30="","",'各会計、関係団体の財政状況及び健全化判断比率'!B30)</f>
        <v>国民健康保険事業特別会計</v>
      </c>
      <c r="X36" s="634"/>
      <c r="Y36" s="634"/>
      <c r="Z36" s="634"/>
      <c r="AA36" s="634"/>
      <c r="AB36" s="634"/>
      <c r="AC36" s="634"/>
      <c r="AD36" s="634"/>
      <c r="AE36" s="634"/>
      <c r="AF36" s="634"/>
      <c r="AG36" s="634"/>
      <c r="AH36" s="634"/>
      <c r="AI36" s="634"/>
      <c r="AJ36" s="634"/>
      <c r="AK36" s="634"/>
      <c r="AL36" s="181"/>
      <c r="AM36" s="633">
        <f t="shared" si="0"/>
        <v>16</v>
      </c>
      <c r="AN36" s="633"/>
      <c r="AO36" s="634" t="str">
        <f>IF('各会計、関係団体の財政状況及び健全化判断比率'!B35="","",'各会計、関係団体の財政状況及び健全化判断比率'!B35)</f>
        <v>安芸市民病院事業会計</v>
      </c>
      <c r="AP36" s="634"/>
      <c r="AQ36" s="634"/>
      <c r="AR36" s="634"/>
      <c r="AS36" s="634"/>
      <c r="AT36" s="634"/>
      <c r="AU36" s="634"/>
      <c r="AV36" s="634"/>
      <c r="AW36" s="634"/>
      <c r="AX36" s="634"/>
      <c r="AY36" s="634"/>
      <c r="AZ36" s="634"/>
      <c r="BA36" s="634"/>
      <c r="BB36" s="634"/>
      <c r="BC36" s="634"/>
      <c r="BD36" s="181"/>
      <c r="BE36" s="633">
        <f t="shared" si="1"/>
        <v>19</v>
      </c>
      <c r="BF36" s="633"/>
      <c r="BG36" s="634" t="str">
        <f>IF('各会計、関係団体の財政状況及び健全化判断比率'!B38="","",'各会計、関係団体の財政状況及び健全化判断比率'!B38)</f>
        <v>国民宿舎湯来ロッジ等特別会計</v>
      </c>
      <c r="BH36" s="634"/>
      <c r="BI36" s="634"/>
      <c r="BJ36" s="634"/>
      <c r="BK36" s="634"/>
      <c r="BL36" s="634"/>
      <c r="BM36" s="634"/>
      <c r="BN36" s="634"/>
      <c r="BO36" s="634"/>
      <c r="BP36" s="634"/>
      <c r="BQ36" s="634"/>
      <c r="BR36" s="634"/>
      <c r="BS36" s="634"/>
      <c r="BT36" s="634"/>
      <c r="BU36" s="634"/>
      <c r="BV36" s="181"/>
      <c r="BW36" s="633">
        <f t="shared" si="2"/>
        <v>22</v>
      </c>
      <c r="BX36" s="633"/>
      <c r="BY36" s="634" t="str">
        <f>IF('各会計、関係団体の財政状況及び健全化判断比率'!B70="","",'各会計、関係団体の財政状況及び健全化判断比率'!B70)</f>
        <v>広島県後期高齢者医療広域連合（一般会計）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（公財）広島市文化財団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公債管理特別会計</v>
      </c>
      <c r="F37" s="634"/>
      <c r="G37" s="634"/>
      <c r="H37" s="634"/>
      <c r="I37" s="634"/>
      <c r="J37" s="634"/>
      <c r="K37" s="634"/>
      <c r="L37" s="634"/>
      <c r="M37" s="634"/>
      <c r="N37" s="634"/>
      <c r="O37" s="634"/>
      <c r="P37" s="634"/>
      <c r="Q37" s="634"/>
      <c r="R37" s="634"/>
      <c r="S37" s="634"/>
      <c r="T37" s="181"/>
      <c r="U37" s="633">
        <f t="shared" si="4"/>
        <v>12</v>
      </c>
      <c r="V37" s="633"/>
      <c r="W37" s="634" t="str">
        <f>IF('各会計、関係団体の財政状況及び健全化判断比率'!B31="","",'各会計、関係団体の財政状況及び健全化判断比率'!B31)</f>
        <v>競輪事業特別会計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23</v>
      </c>
      <c r="BX37" s="633"/>
      <c r="BY37" s="634" t="str">
        <f>IF('各会計、関係団体の財政状況及び健全化判断比率'!B71="","",'各会計、関係団体の財政状況及び健全化判断比率'!B71)</f>
        <v>広島県後期高齢者医療広域連合（後期高齢者医療特別会計）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（公財）広島市スポーツ協会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f t="shared" ref="C38:C43" si="5">IF(E38="","",C37+1)</f>
        <v>5</v>
      </c>
      <c r="D38" s="633"/>
      <c r="E38" s="634" t="str">
        <f>IF('各会計、関係団体の財政状況及び健全化判断比率'!B11="","",'各会計、関係団体の財政状況及び健全化判断比率'!B11)</f>
        <v>広島市民球場特別会計</v>
      </c>
      <c r="F38" s="634"/>
      <c r="G38" s="634"/>
      <c r="H38" s="634"/>
      <c r="I38" s="634"/>
      <c r="J38" s="634"/>
      <c r="K38" s="634"/>
      <c r="L38" s="634"/>
      <c r="M38" s="634"/>
      <c r="N38" s="634"/>
      <c r="O38" s="634"/>
      <c r="P38" s="634"/>
      <c r="Q38" s="634"/>
      <c r="R38" s="634"/>
      <c r="S38" s="634"/>
      <c r="T38" s="181"/>
      <c r="U38" s="633">
        <f t="shared" si="4"/>
        <v>13</v>
      </c>
      <c r="V38" s="633"/>
      <c r="W38" s="634" t="str">
        <f>IF('各会計、関係団体の財政状況及び健全化判断比率'!B32="","",'各会計、関係団体の財政状況及び健全化判断比率'!B32)</f>
        <v>駐車場事業特別会計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24</v>
      </c>
      <c r="BX38" s="633"/>
      <c r="BY38" s="634" t="str">
        <f>IF('各会計、関係団体の財政状況及び健全化判断比率'!B72="","",'各会計、関係団体の財政状況及び健全化判断比率'!B72)</f>
        <v>広島県海田高等学校財産組合（一般会計）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（公財）広島平和文化センター</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f t="shared" si="5"/>
        <v>6</v>
      </c>
      <c r="D39" s="633"/>
      <c r="E39" s="634" t="str">
        <f>IF('各会計、関係団体の財政状況及び健全化判断比率'!B12="","",'各会計、関係団体の財政状況及び健全化判断比率'!B12)</f>
        <v>用地先行取得特別会計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（公財）広島市老人クラブ連合会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f t="shared" si="5"/>
        <v>7</v>
      </c>
      <c r="D40" s="633"/>
      <c r="E40" s="634" t="str">
        <f>IF('各会計、関係団体の財政状況及び健全化判断比率'!B13="","",'各会計、関係団体の財政状況及び健全化判断比率'!B13)</f>
        <v>西風新都特別会計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31</v>
      </c>
      <c r="CP40" s="633"/>
      <c r="CQ40" s="634" t="str">
        <f>IF('各会計、関係団体の財政状況及び健全化判断比率'!BS13="","",'各会計、関係団体の財政状況及び健全化判断比率'!BS13)</f>
        <v>（公財）広島原爆被爆者援護事業団</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f t="shared" si="5"/>
        <v>8</v>
      </c>
      <c r="D41" s="633"/>
      <c r="E41" s="634" t="str">
        <f>IF('各会計、関係団体の財政状況及び健全化判断比率'!B14="","",'各会計、関係団体の財政状況及び健全化判断比率'!B14)</f>
        <v>市立病院機構資金貸付特別会計</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32</v>
      </c>
      <c r="CP41" s="633"/>
      <c r="CQ41" s="634" t="str">
        <f>IF('各会計、関係団体の財政状況及び健全化判断比率'!BS14="","",'各会計、関係団体の財政状況及び健全化判断比率'!BS14)</f>
        <v>地方独立行政法人広島市立病院機構</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33</v>
      </c>
      <c r="CP42" s="633"/>
      <c r="CQ42" s="634" t="str">
        <f>IF('各会計、関係団体の財政状況及び健全化判断比率'!BS15="","",'各会計、関係団体の財政状況及び健全化判断比率'!BS15)</f>
        <v>（公財）広島市産業振興センター</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34</v>
      </c>
      <c r="CP43" s="633"/>
      <c r="CQ43" s="634" t="str">
        <f>IF('各会計、関係団体の財政状況及び健全化判断比率'!BS16="","",'各会計、関係団体の財政状況及び健全化判断比率'!BS16)</f>
        <v>広島市流通センター（株）</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F4j8j+CPLeLyce5CqIBUsJjO8FNOKXF3UxegwPZo0jSyXajyfAisruCoHeOwzbCuMyvpZ/iMjVVTwO/gywLuw==" saltValue="K0orjg/Bg13lMQTvFvWQ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538</v>
      </c>
      <c r="D34" s="1187"/>
      <c r="E34" s="1188"/>
      <c r="F34" s="32">
        <v>3.06</v>
      </c>
      <c r="G34" s="33">
        <v>2.6</v>
      </c>
      <c r="H34" s="33">
        <v>2</v>
      </c>
      <c r="I34" s="33">
        <v>1.86</v>
      </c>
      <c r="J34" s="34">
        <v>1.94</v>
      </c>
      <c r="K34" s="22"/>
      <c r="L34" s="22"/>
      <c r="M34" s="22"/>
      <c r="N34" s="22"/>
      <c r="O34" s="22"/>
      <c r="P34" s="22"/>
    </row>
    <row r="35" spans="1:16" ht="39" customHeight="1" x14ac:dyDescent="0.15">
      <c r="A35" s="22"/>
      <c r="B35" s="35"/>
      <c r="C35" s="1181" t="s">
        <v>539</v>
      </c>
      <c r="D35" s="1182"/>
      <c r="E35" s="1183"/>
      <c r="F35" s="36">
        <v>0.26</v>
      </c>
      <c r="G35" s="37">
        <v>0.44</v>
      </c>
      <c r="H35" s="37">
        <v>0.61</v>
      </c>
      <c r="I35" s="37">
        <v>0.75</v>
      </c>
      <c r="J35" s="38">
        <v>0.75</v>
      </c>
      <c r="K35" s="22"/>
      <c r="L35" s="22"/>
      <c r="M35" s="22"/>
      <c r="N35" s="22"/>
      <c r="O35" s="22"/>
      <c r="P35" s="22"/>
    </row>
    <row r="36" spans="1:16" ht="39" customHeight="1" x14ac:dyDescent="0.15">
      <c r="A36" s="22"/>
      <c r="B36" s="35"/>
      <c r="C36" s="1181" t="s">
        <v>540</v>
      </c>
      <c r="D36" s="1182"/>
      <c r="E36" s="1183"/>
      <c r="F36" s="36">
        <v>0.55000000000000004</v>
      </c>
      <c r="G36" s="37">
        <v>0.55000000000000004</v>
      </c>
      <c r="H36" s="37">
        <v>0.53</v>
      </c>
      <c r="I36" s="37">
        <v>0.55000000000000004</v>
      </c>
      <c r="J36" s="38">
        <v>0.55000000000000004</v>
      </c>
      <c r="K36" s="22"/>
      <c r="L36" s="22"/>
      <c r="M36" s="22"/>
      <c r="N36" s="22"/>
      <c r="O36" s="22"/>
      <c r="P36" s="22"/>
    </row>
    <row r="37" spans="1:16" ht="39" customHeight="1" x14ac:dyDescent="0.15">
      <c r="A37" s="22"/>
      <c r="B37" s="35"/>
      <c r="C37" s="1181" t="s">
        <v>541</v>
      </c>
      <c r="D37" s="1182"/>
      <c r="E37" s="1183"/>
      <c r="F37" s="36">
        <v>0.31</v>
      </c>
      <c r="G37" s="37">
        <v>0.3</v>
      </c>
      <c r="H37" s="37">
        <v>0.28999999999999998</v>
      </c>
      <c r="I37" s="37">
        <v>0.3</v>
      </c>
      <c r="J37" s="38">
        <v>0.3</v>
      </c>
      <c r="K37" s="22"/>
      <c r="L37" s="22"/>
      <c r="M37" s="22"/>
      <c r="N37" s="22"/>
      <c r="O37" s="22"/>
      <c r="P37" s="22"/>
    </row>
    <row r="38" spans="1:16" ht="39" customHeight="1" x14ac:dyDescent="0.15">
      <c r="A38" s="22"/>
      <c r="B38" s="35"/>
      <c r="C38" s="1181" t="s">
        <v>542</v>
      </c>
      <c r="D38" s="1182"/>
      <c r="E38" s="1183"/>
      <c r="F38" s="36">
        <v>1.3</v>
      </c>
      <c r="G38" s="37">
        <v>0.8</v>
      </c>
      <c r="H38" s="37">
        <v>0.68</v>
      </c>
      <c r="I38" s="37">
        <v>0.44</v>
      </c>
      <c r="J38" s="38">
        <v>0.28999999999999998</v>
      </c>
      <c r="K38" s="22"/>
      <c r="L38" s="22"/>
      <c r="M38" s="22"/>
      <c r="N38" s="22"/>
      <c r="O38" s="22"/>
      <c r="P38" s="22"/>
    </row>
    <row r="39" spans="1:16" ht="39" customHeight="1" x14ac:dyDescent="0.15">
      <c r="A39" s="22"/>
      <c r="B39" s="35"/>
      <c r="C39" s="1181" t="s">
        <v>543</v>
      </c>
      <c r="D39" s="1182"/>
      <c r="E39" s="1183"/>
      <c r="F39" s="36">
        <v>0.49</v>
      </c>
      <c r="G39" s="37">
        <v>0.22</v>
      </c>
      <c r="H39" s="37">
        <v>0.54</v>
      </c>
      <c r="I39" s="37">
        <v>0.59</v>
      </c>
      <c r="J39" s="38">
        <v>0.25</v>
      </c>
      <c r="K39" s="22"/>
      <c r="L39" s="22"/>
      <c r="M39" s="22"/>
      <c r="N39" s="22"/>
      <c r="O39" s="22"/>
      <c r="P39" s="22"/>
    </row>
    <row r="40" spans="1:16" ht="39" customHeight="1" x14ac:dyDescent="0.15">
      <c r="A40" s="22"/>
      <c r="B40" s="35"/>
      <c r="C40" s="1181" t="s">
        <v>544</v>
      </c>
      <c r="D40" s="1182"/>
      <c r="E40" s="1183"/>
      <c r="F40" s="36">
        <v>0.01</v>
      </c>
      <c r="G40" s="37">
        <v>0.01</v>
      </c>
      <c r="H40" s="37">
        <v>0</v>
      </c>
      <c r="I40" s="37">
        <v>0.01</v>
      </c>
      <c r="J40" s="38">
        <v>0.02</v>
      </c>
      <c r="K40" s="22"/>
      <c r="L40" s="22"/>
      <c r="M40" s="22"/>
      <c r="N40" s="22"/>
      <c r="O40" s="22"/>
      <c r="P40" s="22"/>
    </row>
    <row r="41" spans="1:16" ht="39" customHeight="1" x14ac:dyDescent="0.15">
      <c r="A41" s="22"/>
      <c r="B41" s="35"/>
      <c r="C41" s="1181" t="s">
        <v>545</v>
      </c>
      <c r="D41" s="1182"/>
      <c r="E41" s="1183"/>
      <c r="F41" s="36">
        <v>0.02</v>
      </c>
      <c r="G41" s="37">
        <v>0.02</v>
      </c>
      <c r="H41" s="37">
        <v>0.02</v>
      </c>
      <c r="I41" s="37">
        <v>0.02</v>
      </c>
      <c r="J41" s="38">
        <v>0.02</v>
      </c>
      <c r="K41" s="22"/>
      <c r="L41" s="22"/>
      <c r="M41" s="22"/>
      <c r="N41" s="22"/>
      <c r="O41" s="22"/>
      <c r="P41" s="22"/>
    </row>
    <row r="42" spans="1:16" ht="39" customHeight="1" x14ac:dyDescent="0.15">
      <c r="A42" s="22"/>
      <c r="B42" s="39"/>
      <c r="C42" s="1181" t="s">
        <v>546</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547</v>
      </c>
      <c r="D43" s="1185"/>
      <c r="E43" s="1186"/>
      <c r="F43" s="41">
        <v>0</v>
      </c>
      <c r="G43" s="42">
        <v>0.33</v>
      </c>
      <c r="H43" s="42">
        <v>0.48</v>
      </c>
      <c r="I43" s="42">
        <v>0.24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AXbW91/yCLvQ00qRUGv4xuGWPDk16RHfWIXS+3OI6mD97siJQGl3cdhgqvPpvEe1MUtgEJSju0L2PMPm8ZvQ==" saltValue="XkW1dBmDFKQ1fKQBZbQX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51526</v>
      </c>
      <c r="L45" s="60">
        <v>46326</v>
      </c>
      <c r="M45" s="60">
        <v>43137</v>
      </c>
      <c r="N45" s="60">
        <v>40659</v>
      </c>
      <c r="O45" s="61">
        <v>37152</v>
      </c>
      <c r="P45" s="48"/>
      <c r="Q45" s="48"/>
      <c r="R45" s="48"/>
      <c r="S45" s="48"/>
      <c r="T45" s="48"/>
      <c r="U45" s="48"/>
    </row>
    <row r="46" spans="1:21" ht="30.75" customHeight="1" x14ac:dyDescent="0.15">
      <c r="A46" s="48"/>
      <c r="B46" s="1191"/>
      <c r="C46" s="1192"/>
      <c r="D46" s="62"/>
      <c r="E46" s="1197" t="s">
        <v>11</v>
      </c>
      <c r="F46" s="1197"/>
      <c r="G46" s="1197"/>
      <c r="H46" s="1197"/>
      <c r="I46" s="1197"/>
      <c r="J46" s="1198"/>
      <c r="K46" s="63">
        <v>6055</v>
      </c>
      <c r="L46" s="64">
        <v>4299</v>
      </c>
      <c r="M46" s="64">
        <v>5772</v>
      </c>
      <c r="N46" s="64">
        <v>170</v>
      </c>
      <c r="O46" s="65">
        <v>525</v>
      </c>
      <c r="P46" s="48"/>
      <c r="Q46" s="48"/>
      <c r="R46" s="48"/>
      <c r="S46" s="48"/>
      <c r="T46" s="48"/>
      <c r="U46" s="48"/>
    </row>
    <row r="47" spans="1:21" ht="30.75" customHeight="1" x14ac:dyDescent="0.15">
      <c r="A47" s="48"/>
      <c r="B47" s="1191"/>
      <c r="C47" s="1192"/>
      <c r="D47" s="62"/>
      <c r="E47" s="1197" t="s">
        <v>12</v>
      </c>
      <c r="F47" s="1197"/>
      <c r="G47" s="1197"/>
      <c r="H47" s="1197"/>
      <c r="I47" s="1197"/>
      <c r="J47" s="1198"/>
      <c r="K47" s="63">
        <v>27246</v>
      </c>
      <c r="L47" s="64">
        <v>29495</v>
      </c>
      <c r="M47" s="64">
        <v>32979</v>
      </c>
      <c r="N47" s="64">
        <v>35535</v>
      </c>
      <c r="O47" s="65">
        <v>42872</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16339</v>
      </c>
      <c r="L48" s="64">
        <v>15672</v>
      </c>
      <c r="M48" s="64">
        <v>14438</v>
      </c>
      <c r="N48" s="64">
        <v>15055</v>
      </c>
      <c r="O48" s="65">
        <v>14168</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493</v>
      </c>
      <c r="L49" s="64" t="s">
        <v>493</v>
      </c>
      <c r="M49" s="64" t="s">
        <v>493</v>
      </c>
      <c r="N49" s="64" t="s">
        <v>493</v>
      </c>
      <c r="O49" s="65" t="s">
        <v>493</v>
      </c>
      <c r="P49" s="48"/>
      <c r="Q49" s="48"/>
      <c r="R49" s="48"/>
      <c r="S49" s="48"/>
      <c r="T49" s="48"/>
      <c r="U49" s="48"/>
    </row>
    <row r="50" spans="1:21" ht="30.75" customHeight="1" x14ac:dyDescent="0.15">
      <c r="A50" s="48"/>
      <c r="B50" s="1191"/>
      <c r="C50" s="1192"/>
      <c r="D50" s="62"/>
      <c r="E50" s="1197" t="s">
        <v>15</v>
      </c>
      <c r="F50" s="1197"/>
      <c r="G50" s="1197"/>
      <c r="H50" s="1197"/>
      <c r="I50" s="1197"/>
      <c r="J50" s="1198"/>
      <c r="K50" s="63">
        <v>140</v>
      </c>
      <c r="L50" s="64">
        <v>124</v>
      </c>
      <c r="M50" s="64">
        <v>128</v>
      </c>
      <c r="N50" s="64">
        <v>128</v>
      </c>
      <c r="O50" s="65">
        <v>99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493</v>
      </c>
      <c r="L51" s="64" t="s">
        <v>493</v>
      </c>
      <c r="M51" s="64" t="s">
        <v>493</v>
      </c>
      <c r="N51" s="64" t="s">
        <v>493</v>
      </c>
      <c r="O51" s="65" t="s">
        <v>493</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67172</v>
      </c>
      <c r="L52" s="64">
        <v>65349</v>
      </c>
      <c r="M52" s="64">
        <v>65763</v>
      </c>
      <c r="N52" s="64">
        <v>65321</v>
      </c>
      <c r="O52" s="65">
        <v>64806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34134</v>
      </c>
      <c r="L53" s="69">
        <v>30567</v>
      </c>
      <c r="M53" s="69">
        <v>30691</v>
      </c>
      <c r="N53" s="69">
        <v>26226</v>
      </c>
      <c r="O53" s="70">
        <v>30010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mTrB9mhKKjlM2flUEy1LRXYrtI7+BKcujwV77GnW8ozOU86WIZEGv8NZoyThzr8rqpr8uP+MgdZ6sWgruhdGg==" saltValue="X92FVTJSJjn2rIfKBKbe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20" t="s">
        <v>30</v>
      </c>
      <c r="C41" s="1221"/>
      <c r="D41" s="105"/>
      <c r="E41" s="1226" t="s">
        <v>31</v>
      </c>
      <c r="F41" s="1226"/>
      <c r="G41" s="1226"/>
      <c r="H41" s="1227"/>
      <c r="I41" s="355">
        <v>1145785</v>
      </c>
      <c r="J41" s="356">
        <v>1178248</v>
      </c>
      <c r="K41" s="356">
        <v>1195916</v>
      </c>
      <c r="L41" s="356">
        <v>1234267</v>
      </c>
      <c r="M41" s="357">
        <v>1258401</v>
      </c>
    </row>
    <row r="42" spans="2:13" ht="27.75" customHeight="1" x14ac:dyDescent="0.15">
      <c r="B42" s="1222"/>
      <c r="C42" s="1223"/>
      <c r="D42" s="106"/>
      <c r="E42" s="1228" t="s">
        <v>32</v>
      </c>
      <c r="F42" s="1228"/>
      <c r="G42" s="1228"/>
      <c r="H42" s="1229"/>
      <c r="I42" s="358">
        <v>1066</v>
      </c>
      <c r="J42" s="359">
        <v>1027</v>
      </c>
      <c r="K42" s="359">
        <v>968</v>
      </c>
      <c r="L42" s="359">
        <v>850</v>
      </c>
      <c r="M42" s="360">
        <v>763</v>
      </c>
    </row>
    <row r="43" spans="2:13" ht="27.75" customHeight="1" x14ac:dyDescent="0.15">
      <c r="B43" s="1222"/>
      <c r="C43" s="1223"/>
      <c r="D43" s="106"/>
      <c r="E43" s="1228" t="s">
        <v>33</v>
      </c>
      <c r="F43" s="1228"/>
      <c r="G43" s="1228"/>
      <c r="H43" s="1229"/>
      <c r="I43" s="358">
        <v>234620</v>
      </c>
      <c r="J43" s="359">
        <v>216249</v>
      </c>
      <c r="K43" s="359">
        <v>205060</v>
      </c>
      <c r="L43" s="359">
        <v>199462</v>
      </c>
      <c r="M43" s="360">
        <v>194290</v>
      </c>
    </row>
    <row r="44" spans="2:13" ht="27.75" customHeight="1" x14ac:dyDescent="0.15">
      <c r="B44" s="1222"/>
      <c r="C44" s="1223"/>
      <c r="D44" s="106"/>
      <c r="E44" s="1228" t="s">
        <v>34</v>
      </c>
      <c r="F44" s="1228"/>
      <c r="G44" s="1228"/>
      <c r="H44" s="1229"/>
      <c r="I44" s="358" t="s">
        <v>493</v>
      </c>
      <c r="J44" s="359" t="s">
        <v>493</v>
      </c>
      <c r="K44" s="359" t="s">
        <v>493</v>
      </c>
      <c r="L44" s="359" t="s">
        <v>493</v>
      </c>
      <c r="M44" s="360" t="s">
        <v>493</v>
      </c>
    </row>
    <row r="45" spans="2:13" ht="27.75" customHeight="1" x14ac:dyDescent="0.15">
      <c r="B45" s="1222"/>
      <c r="C45" s="1223"/>
      <c r="D45" s="106"/>
      <c r="E45" s="1228" t="s">
        <v>35</v>
      </c>
      <c r="F45" s="1228"/>
      <c r="G45" s="1228"/>
      <c r="H45" s="1229"/>
      <c r="I45" s="358">
        <v>90008</v>
      </c>
      <c r="J45" s="359">
        <v>86475</v>
      </c>
      <c r="K45" s="359">
        <v>82899</v>
      </c>
      <c r="L45" s="359">
        <v>80289</v>
      </c>
      <c r="M45" s="360">
        <v>81638</v>
      </c>
    </row>
    <row r="46" spans="2:13" ht="27.75" customHeight="1" x14ac:dyDescent="0.15">
      <c r="B46" s="1222"/>
      <c r="C46" s="1223"/>
      <c r="D46" s="107"/>
      <c r="E46" s="1228" t="s">
        <v>36</v>
      </c>
      <c r="F46" s="1228"/>
      <c r="G46" s="1228"/>
      <c r="H46" s="1229"/>
      <c r="I46" s="358">
        <v>17720</v>
      </c>
      <c r="J46" s="359">
        <v>22623</v>
      </c>
      <c r="K46" s="359">
        <v>25855</v>
      </c>
      <c r="L46" s="359">
        <v>28731</v>
      </c>
      <c r="M46" s="360">
        <v>27214</v>
      </c>
    </row>
    <row r="47" spans="2:13" ht="27.75" customHeight="1" x14ac:dyDescent="0.15">
      <c r="B47" s="1222"/>
      <c r="C47" s="1223"/>
      <c r="D47" s="108"/>
      <c r="E47" s="1230" t="s">
        <v>37</v>
      </c>
      <c r="F47" s="1231"/>
      <c r="G47" s="1231"/>
      <c r="H47" s="1232"/>
      <c r="I47" s="358" t="s">
        <v>493</v>
      </c>
      <c r="J47" s="359" t="s">
        <v>493</v>
      </c>
      <c r="K47" s="359" t="s">
        <v>493</v>
      </c>
      <c r="L47" s="359" t="s">
        <v>493</v>
      </c>
      <c r="M47" s="360" t="s">
        <v>493</v>
      </c>
    </row>
    <row r="48" spans="2:13" ht="27.75" customHeight="1" x14ac:dyDescent="0.15">
      <c r="B48" s="1222"/>
      <c r="C48" s="1223"/>
      <c r="D48" s="106"/>
      <c r="E48" s="1228" t="s">
        <v>38</v>
      </c>
      <c r="F48" s="1228"/>
      <c r="G48" s="1228"/>
      <c r="H48" s="1229"/>
      <c r="I48" s="358" t="s">
        <v>493</v>
      </c>
      <c r="J48" s="359" t="s">
        <v>493</v>
      </c>
      <c r="K48" s="359" t="s">
        <v>493</v>
      </c>
      <c r="L48" s="359" t="s">
        <v>493</v>
      </c>
      <c r="M48" s="360" t="s">
        <v>493</v>
      </c>
    </row>
    <row r="49" spans="2:13" ht="27.75" customHeight="1" x14ac:dyDescent="0.15">
      <c r="B49" s="1224"/>
      <c r="C49" s="1225"/>
      <c r="D49" s="106"/>
      <c r="E49" s="1228" t="s">
        <v>39</v>
      </c>
      <c r="F49" s="1228"/>
      <c r="G49" s="1228"/>
      <c r="H49" s="1229"/>
      <c r="I49" s="358" t="s">
        <v>493</v>
      </c>
      <c r="J49" s="359" t="s">
        <v>493</v>
      </c>
      <c r="K49" s="359" t="s">
        <v>493</v>
      </c>
      <c r="L49" s="359" t="s">
        <v>493</v>
      </c>
      <c r="M49" s="360" t="s">
        <v>493</v>
      </c>
    </row>
    <row r="50" spans="2:13" ht="27.75" customHeight="1" x14ac:dyDescent="0.15">
      <c r="B50" s="1233" t="s">
        <v>40</v>
      </c>
      <c r="C50" s="1234"/>
      <c r="D50" s="109"/>
      <c r="E50" s="1228" t="s">
        <v>41</v>
      </c>
      <c r="F50" s="1228"/>
      <c r="G50" s="1228"/>
      <c r="H50" s="1229"/>
      <c r="I50" s="358">
        <v>88806</v>
      </c>
      <c r="J50" s="359">
        <v>97606</v>
      </c>
      <c r="K50" s="359">
        <v>105496</v>
      </c>
      <c r="L50" s="359">
        <v>134738</v>
      </c>
      <c r="M50" s="360">
        <v>159376</v>
      </c>
    </row>
    <row r="51" spans="2:13" ht="27.75" customHeight="1" x14ac:dyDescent="0.15">
      <c r="B51" s="1222"/>
      <c r="C51" s="1223"/>
      <c r="D51" s="106"/>
      <c r="E51" s="1228" t="s">
        <v>42</v>
      </c>
      <c r="F51" s="1228"/>
      <c r="G51" s="1228"/>
      <c r="H51" s="1229"/>
      <c r="I51" s="358">
        <v>182780</v>
      </c>
      <c r="J51" s="359">
        <v>187933</v>
      </c>
      <c r="K51" s="359">
        <v>191874</v>
      </c>
      <c r="L51" s="359">
        <v>193574</v>
      </c>
      <c r="M51" s="360">
        <v>189804</v>
      </c>
    </row>
    <row r="52" spans="2:13" ht="27.75" customHeight="1" x14ac:dyDescent="0.15">
      <c r="B52" s="1224"/>
      <c r="C52" s="1225"/>
      <c r="D52" s="106"/>
      <c r="E52" s="1228" t="s">
        <v>43</v>
      </c>
      <c r="F52" s="1228"/>
      <c r="G52" s="1228"/>
      <c r="H52" s="1229"/>
      <c r="I52" s="358">
        <v>702185</v>
      </c>
      <c r="J52" s="359">
        <v>714030</v>
      </c>
      <c r="K52" s="359">
        <v>727648</v>
      </c>
      <c r="L52" s="359">
        <v>727875</v>
      </c>
      <c r="M52" s="360">
        <v>714491</v>
      </c>
    </row>
    <row r="53" spans="2:13" ht="27.75" customHeight="1" thickBot="1" x14ac:dyDescent="0.2">
      <c r="B53" s="1235" t="s">
        <v>19</v>
      </c>
      <c r="C53" s="1236"/>
      <c r="D53" s="110"/>
      <c r="E53" s="1237" t="s">
        <v>44</v>
      </c>
      <c r="F53" s="1237"/>
      <c r="G53" s="1237"/>
      <c r="H53" s="1238"/>
      <c r="I53" s="361">
        <v>515429</v>
      </c>
      <c r="J53" s="362">
        <v>505055</v>
      </c>
      <c r="K53" s="362">
        <v>485680</v>
      </c>
      <c r="L53" s="362">
        <v>487411</v>
      </c>
      <c r="M53" s="363">
        <v>498637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0x/Wz1QJUKyHm7+k2mmhJAm7uD9slOEMvf750/Yc8L1IKB3Xm1MM+WGcdcmbMYcqnmirPiGeRiKZr7paoJ+DQ==" saltValue="QRrnAOz33uOff0tnackx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11818</v>
      </c>
      <c r="G55" s="122">
        <v>10197</v>
      </c>
      <c r="H55" s="123">
        <v>8459</v>
      </c>
    </row>
    <row r="56" spans="2:8" ht="52.5" customHeight="1" x14ac:dyDescent="0.15">
      <c r="B56" s="124"/>
      <c r="C56" s="1249" t="s">
        <v>47</v>
      </c>
      <c r="D56" s="1249"/>
      <c r="E56" s="1250"/>
      <c r="F56" s="125" t="s">
        <v>493</v>
      </c>
      <c r="G56" s="125" t="s">
        <v>493</v>
      </c>
      <c r="H56" s="126" t="s">
        <v>493</v>
      </c>
    </row>
    <row r="57" spans="2:8" ht="53.25" customHeight="1" x14ac:dyDescent="0.15">
      <c r="B57" s="124"/>
      <c r="C57" s="1251" t="s">
        <v>48</v>
      </c>
      <c r="D57" s="1251"/>
      <c r="E57" s="1252"/>
      <c r="F57" s="127">
        <v>9947</v>
      </c>
      <c r="G57" s="127">
        <v>9544</v>
      </c>
      <c r="H57" s="128">
        <v>4217</v>
      </c>
    </row>
    <row r="58" spans="2:8" ht="45.75" customHeight="1" x14ac:dyDescent="0.15">
      <c r="B58" s="129"/>
      <c r="C58" s="1239" t="s">
        <v>559</v>
      </c>
      <c r="D58" s="1240"/>
      <c r="E58" s="1241"/>
      <c r="F58" s="130">
        <v>3060</v>
      </c>
      <c r="G58" s="130">
        <v>2691</v>
      </c>
      <c r="H58" s="131">
        <v>2536</v>
      </c>
    </row>
    <row r="59" spans="2:8" ht="45.75" customHeight="1" x14ac:dyDescent="0.15">
      <c r="B59" s="129"/>
      <c r="C59" s="1239" t="s">
        <v>560</v>
      </c>
      <c r="D59" s="1240"/>
      <c r="E59" s="1241"/>
      <c r="F59" s="130">
        <v>357</v>
      </c>
      <c r="G59" s="130">
        <v>434</v>
      </c>
      <c r="H59" s="131">
        <v>478</v>
      </c>
    </row>
    <row r="60" spans="2:8" ht="45.75" customHeight="1" x14ac:dyDescent="0.15">
      <c r="B60" s="129"/>
      <c r="C60" s="1239" t="s">
        <v>561</v>
      </c>
      <c r="D60" s="1240"/>
      <c r="E60" s="1241"/>
      <c r="F60" s="130">
        <v>412</v>
      </c>
      <c r="G60" s="130">
        <v>412</v>
      </c>
      <c r="H60" s="131">
        <v>411</v>
      </c>
    </row>
    <row r="61" spans="2:8" ht="45.75" customHeight="1" x14ac:dyDescent="0.15">
      <c r="B61" s="129"/>
      <c r="C61" s="1239" t="s">
        <v>562</v>
      </c>
      <c r="D61" s="1240"/>
      <c r="E61" s="1241"/>
      <c r="F61" s="130">
        <v>357</v>
      </c>
      <c r="G61" s="130">
        <v>339</v>
      </c>
      <c r="H61" s="131">
        <v>315</v>
      </c>
    </row>
    <row r="62" spans="2:8" ht="45.75" customHeight="1" thickBot="1" x14ac:dyDescent="0.2">
      <c r="B62" s="132"/>
      <c r="C62" s="1242" t="s">
        <v>558</v>
      </c>
      <c r="D62" s="1243"/>
      <c r="E62" s="1244"/>
      <c r="F62" s="133">
        <v>5022</v>
      </c>
      <c r="G62" s="133">
        <v>5321</v>
      </c>
      <c r="H62" s="134">
        <v>117</v>
      </c>
    </row>
    <row r="63" spans="2:8" ht="52.5" customHeight="1" thickBot="1" x14ac:dyDescent="0.2">
      <c r="B63" s="135"/>
      <c r="C63" s="1245" t="s">
        <v>49</v>
      </c>
      <c r="D63" s="1245"/>
      <c r="E63" s="1246"/>
      <c r="F63" s="136">
        <v>21765</v>
      </c>
      <c r="G63" s="136">
        <v>19741</v>
      </c>
      <c r="H63" s="137">
        <v>12676</v>
      </c>
    </row>
    <row r="64" spans="2:8" x14ac:dyDescent="0.15"/>
  </sheetData>
  <sheetProtection algorithmName="SHA-512" hashValue="qCi4C0kki1r6umqpAVuO7ghHG+gOYLttIyn/ShxjdTdvEQ1kpNghFh98oEBX3+g42AgJ4882HkagXBLmFMxZWA==" saltValue="j38aVLHj7wmkyea+Qh+9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1F330-84C5-4BD9-9F16-7F087B9F788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593</v>
      </c>
      <c r="AO51" s="1256"/>
      <c r="AP51" s="1256"/>
      <c r="AQ51" s="1256"/>
      <c r="AR51" s="1256"/>
      <c r="AS51" s="1256"/>
      <c r="AT51" s="1256"/>
      <c r="AU51" s="1256"/>
      <c r="AV51" s="1256"/>
      <c r="AW51" s="1256"/>
      <c r="AX51" s="1256"/>
      <c r="AY51" s="1256"/>
      <c r="AZ51" s="1256"/>
      <c r="BA51" s="1256"/>
      <c r="BB51" s="1256" t="s">
        <v>594</v>
      </c>
      <c r="BC51" s="1256"/>
      <c r="BD51" s="1256"/>
      <c r="BE51" s="1256"/>
      <c r="BF51" s="1256"/>
      <c r="BG51" s="1256"/>
      <c r="BH51" s="1256"/>
      <c r="BI51" s="1256"/>
      <c r="BJ51" s="1256"/>
      <c r="BK51" s="1256"/>
      <c r="BL51" s="1256"/>
      <c r="BM51" s="1256"/>
      <c r="BN51" s="1256"/>
      <c r="BO51" s="1256"/>
      <c r="BP51" s="1253">
        <v>183.7</v>
      </c>
      <c r="BQ51" s="1253"/>
      <c r="BR51" s="1253"/>
      <c r="BS51" s="1253"/>
      <c r="BT51" s="1253"/>
      <c r="BU51" s="1253"/>
      <c r="BV51" s="1253"/>
      <c r="BW51" s="1253"/>
      <c r="BX51" s="1253">
        <v>174.7</v>
      </c>
      <c r="BY51" s="1253"/>
      <c r="BZ51" s="1253"/>
      <c r="CA51" s="1253"/>
      <c r="CB51" s="1253"/>
      <c r="CC51" s="1253"/>
      <c r="CD51" s="1253"/>
      <c r="CE51" s="1253"/>
      <c r="CF51" s="1253">
        <v>158.9</v>
      </c>
      <c r="CG51" s="1253"/>
      <c r="CH51" s="1253"/>
      <c r="CI51" s="1253"/>
      <c r="CJ51" s="1253"/>
      <c r="CK51" s="1253"/>
      <c r="CL51" s="1253"/>
      <c r="CM51" s="1253"/>
      <c r="CN51" s="1253">
        <v>164.8</v>
      </c>
      <c r="CO51" s="1253"/>
      <c r="CP51" s="1253"/>
      <c r="CQ51" s="1253"/>
      <c r="CR51" s="1253"/>
      <c r="CS51" s="1253"/>
      <c r="CT51" s="1253"/>
      <c r="CU51" s="1253"/>
      <c r="CV51" s="1253">
        <v>165.4</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595</v>
      </c>
      <c r="BC53" s="1256"/>
      <c r="BD53" s="1256"/>
      <c r="BE53" s="1256"/>
      <c r="BF53" s="1256"/>
      <c r="BG53" s="1256"/>
      <c r="BH53" s="1256"/>
      <c r="BI53" s="1256"/>
      <c r="BJ53" s="1256"/>
      <c r="BK53" s="1256"/>
      <c r="BL53" s="1256"/>
      <c r="BM53" s="1256"/>
      <c r="BN53" s="1256"/>
      <c r="BO53" s="1256"/>
      <c r="BP53" s="1253">
        <v>66.400000000000006</v>
      </c>
      <c r="BQ53" s="1253"/>
      <c r="BR53" s="1253"/>
      <c r="BS53" s="1253"/>
      <c r="BT53" s="1253"/>
      <c r="BU53" s="1253"/>
      <c r="BV53" s="1253"/>
      <c r="BW53" s="1253"/>
      <c r="BX53" s="1253">
        <v>67.599999999999994</v>
      </c>
      <c r="BY53" s="1253"/>
      <c r="BZ53" s="1253"/>
      <c r="CA53" s="1253"/>
      <c r="CB53" s="1253"/>
      <c r="CC53" s="1253"/>
      <c r="CD53" s="1253"/>
      <c r="CE53" s="1253"/>
      <c r="CF53" s="1253">
        <v>68.400000000000006</v>
      </c>
      <c r="CG53" s="1253"/>
      <c r="CH53" s="1253"/>
      <c r="CI53" s="1253"/>
      <c r="CJ53" s="1253"/>
      <c r="CK53" s="1253"/>
      <c r="CL53" s="1253"/>
      <c r="CM53" s="1253"/>
      <c r="CN53" s="1253">
        <v>69.099999999999994</v>
      </c>
      <c r="CO53" s="1253"/>
      <c r="CP53" s="1253"/>
      <c r="CQ53" s="1253"/>
      <c r="CR53" s="1253"/>
      <c r="CS53" s="1253"/>
      <c r="CT53" s="1253"/>
      <c r="CU53" s="1253"/>
      <c r="CV53" s="1253">
        <v>69.099999999999994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596</v>
      </c>
      <c r="AO55" s="1258"/>
      <c r="AP55" s="1258"/>
      <c r="AQ55" s="1258"/>
      <c r="AR55" s="1258"/>
      <c r="AS55" s="1258"/>
      <c r="AT55" s="1258"/>
      <c r="AU55" s="1258"/>
      <c r="AV55" s="1258"/>
      <c r="AW55" s="1258"/>
      <c r="AX55" s="1258"/>
      <c r="AY55" s="1258"/>
      <c r="AZ55" s="1258"/>
      <c r="BA55" s="1258"/>
      <c r="BB55" s="1256" t="s">
        <v>594</v>
      </c>
      <c r="BC55" s="1256"/>
      <c r="BD55" s="1256"/>
      <c r="BE55" s="1256"/>
      <c r="BF55" s="1256"/>
      <c r="BG55" s="1256"/>
      <c r="BH55" s="1256"/>
      <c r="BI55" s="1256"/>
      <c r="BJ55" s="1256"/>
      <c r="BK55" s="1256"/>
      <c r="BL55" s="1256"/>
      <c r="BM55" s="1256"/>
      <c r="BN55" s="1256"/>
      <c r="BO55" s="1256"/>
      <c r="BP55" s="1253">
        <v>91.9</v>
      </c>
      <c r="BQ55" s="1253"/>
      <c r="BR55" s="1253"/>
      <c r="BS55" s="1253"/>
      <c r="BT55" s="1253"/>
      <c r="BU55" s="1253"/>
      <c r="BV55" s="1253"/>
      <c r="BW55" s="1253"/>
      <c r="BX55" s="1253">
        <v>86.1</v>
      </c>
      <c r="BY55" s="1253"/>
      <c r="BZ55" s="1253"/>
      <c r="CA55" s="1253"/>
      <c r="CB55" s="1253"/>
      <c r="CC55" s="1253"/>
      <c r="CD55" s="1253"/>
      <c r="CE55" s="1253"/>
      <c r="CF55" s="1253">
        <v>72.8</v>
      </c>
      <c r="CG55" s="1253"/>
      <c r="CH55" s="1253"/>
      <c r="CI55" s="1253"/>
      <c r="CJ55" s="1253"/>
      <c r="CK55" s="1253"/>
      <c r="CL55" s="1253"/>
      <c r="CM55" s="1253"/>
      <c r="CN55" s="1253">
        <v>67.599999999999994</v>
      </c>
      <c r="CO55" s="1253"/>
      <c r="CP55" s="1253"/>
      <c r="CQ55" s="1253"/>
      <c r="CR55" s="1253"/>
      <c r="CS55" s="1253"/>
      <c r="CT55" s="1253"/>
      <c r="CU55" s="1253"/>
      <c r="CV55" s="1253">
        <v>63</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595</v>
      </c>
      <c r="BC57" s="1256"/>
      <c r="BD57" s="1256"/>
      <c r="BE57" s="1256"/>
      <c r="BF57" s="1256"/>
      <c r="BG57" s="1256"/>
      <c r="BH57" s="1256"/>
      <c r="BI57" s="1256"/>
      <c r="BJ57" s="1256"/>
      <c r="BK57" s="1256"/>
      <c r="BL57" s="1256"/>
      <c r="BM57" s="1256"/>
      <c r="BN57" s="1256"/>
      <c r="BO57" s="1256"/>
      <c r="BP57" s="1253">
        <v>63.4</v>
      </c>
      <c r="BQ57" s="1253"/>
      <c r="BR57" s="1253"/>
      <c r="BS57" s="1253"/>
      <c r="BT57" s="1253"/>
      <c r="BU57" s="1253"/>
      <c r="BV57" s="1253"/>
      <c r="BW57" s="1253"/>
      <c r="BX57" s="1253">
        <v>64.3</v>
      </c>
      <c r="BY57" s="1253"/>
      <c r="BZ57" s="1253"/>
      <c r="CA57" s="1253"/>
      <c r="CB57" s="1253"/>
      <c r="CC57" s="1253"/>
      <c r="CD57" s="1253"/>
      <c r="CE57" s="1253"/>
      <c r="CF57" s="1253">
        <v>65.2</v>
      </c>
      <c r="CG57" s="1253"/>
      <c r="CH57" s="1253"/>
      <c r="CI57" s="1253"/>
      <c r="CJ57" s="1253"/>
      <c r="CK57" s="1253"/>
      <c r="CL57" s="1253"/>
      <c r="CM57" s="1253"/>
      <c r="CN57" s="1253">
        <v>66.2</v>
      </c>
      <c r="CO57" s="1253"/>
      <c r="CP57" s="1253"/>
      <c r="CQ57" s="1253"/>
      <c r="CR57" s="1253"/>
      <c r="CS57" s="1253"/>
      <c r="CT57" s="1253"/>
      <c r="CU57" s="1253"/>
      <c r="CV57" s="1253">
        <v>66.400000000000006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597</v>
      </c>
    </row>
    <row r="64" spans="1:109" x14ac:dyDescent="0.15">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593</v>
      </c>
      <c r="AO73" s="1256"/>
      <c r="AP73" s="1256"/>
      <c r="AQ73" s="1256"/>
      <c r="AR73" s="1256"/>
      <c r="AS73" s="1256"/>
      <c r="AT73" s="1256"/>
      <c r="AU73" s="1256"/>
      <c r="AV73" s="1256"/>
      <c r="AW73" s="1256"/>
      <c r="AX73" s="1256"/>
      <c r="AY73" s="1256"/>
      <c r="AZ73" s="1256"/>
      <c r="BA73" s="1256"/>
      <c r="BB73" s="1256" t="s">
        <v>594</v>
      </c>
      <c r="BC73" s="1256"/>
      <c r="BD73" s="1256"/>
      <c r="BE73" s="1256"/>
      <c r="BF73" s="1256"/>
      <c r="BG73" s="1256"/>
      <c r="BH73" s="1256"/>
      <c r="BI73" s="1256"/>
      <c r="BJ73" s="1256"/>
      <c r="BK73" s="1256"/>
      <c r="BL73" s="1256"/>
      <c r="BM73" s="1256"/>
      <c r="BN73" s="1256"/>
      <c r="BO73" s="1256"/>
      <c r="BP73" s="1253">
        <v>183.7</v>
      </c>
      <c r="BQ73" s="1253"/>
      <c r="BR73" s="1253"/>
      <c r="BS73" s="1253"/>
      <c r="BT73" s="1253"/>
      <c r="BU73" s="1253"/>
      <c r="BV73" s="1253"/>
      <c r="BW73" s="1253"/>
      <c r="BX73" s="1253">
        <v>174.7</v>
      </c>
      <c r="BY73" s="1253"/>
      <c r="BZ73" s="1253"/>
      <c r="CA73" s="1253"/>
      <c r="CB73" s="1253"/>
      <c r="CC73" s="1253"/>
      <c r="CD73" s="1253"/>
      <c r="CE73" s="1253"/>
      <c r="CF73" s="1253">
        <v>158.9</v>
      </c>
      <c r="CG73" s="1253"/>
      <c r="CH73" s="1253"/>
      <c r="CI73" s="1253"/>
      <c r="CJ73" s="1253"/>
      <c r="CK73" s="1253"/>
      <c r="CL73" s="1253"/>
      <c r="CM73" s="1253"/>
      <c r="CN73" s="1253">
        <v>164.8</v>
      </c>
      <c r="CO73" s="1253"/>
      <c r="CP73" s="1253"/>
      <c r="CQ73" s="1253"/>
      <c r="CR73" s="1253"/>
      <c r="CS73" s="1253"/>
      <c r="CT73" s="1253"/>
      <c r="CU73" s="1253"/>
      <c r="CV73" s="1253">
        <v>165.4</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599</v>
      </c>
      <c r="BC75" s="1256"/>
      <c r="BD75" s="1256"/>
      <c r="BE75" s="1256"/>
      <c r="BF75" s="1256"/>
      <c r="BG75" s="1256"/>
      <c r="BH75" s="1256"/>
      <c r="BI75" s="1256"/>
      <c r="BJ75" s="1256"/>
      <c r="BK75" s="1256"/>
      <c r="BL75" s="1256"/>
      <c r="BM75" s="1256"/>
      <c r="BN75" s="1256"/>
      <c r="BO75" s="1256"/>
      <c r="BP75" s="1253">
        <v>12.4</v>
      </c>
      <c r="BQ75" s="1253"/>
      <c r="BR75" s="1253"/>
      <c r="BS75" s="1253"/>
      <c r="BT75" s="1253"/>
      <c r="BU75" s="1253"/>
      <c r="BV75" s="1253"/>
      <c r="BW75" s="1253"/>
      <c r="BX75" s="1253">
        <v>11.7</v>
      </c>
      <c r="BY75" s="1253"/>
      <c r="BZ75" s="1253"/>
      <c r="CA75" s="1253"/>
      <c r="CB75" s="1253"/>
      <c r="CC75" s="1253"/>
      <c r="CD75" s="1253"/>
      <c r="CE75" s="1253"/>
      <c r="CF75" s="1253">
        <v>10.9</v>
      </c>
      <c r="CG75" s="1253"/>
      <c r="CH75" s="1253"/>
      <c r="CI75" s="1253"/>
      <c r="CJ75" s="1253"/>
      <c r="CK75" s="1253"/>
      <c r="CL75" s="1253"/>
      <c r="CM75" s="1253"/>
      <c r="CN75" s="1253">
        <v>9.8000000000000007</v>
      </c>
      <c r="CO75" s="1253"/>
      <c r="CP75" s="1253"/>
      <c r="CQ75" s="1253"/>
      <c r="CR75" s="1253"/>
      <c r="CS75" s="1253"/>
      <c r="CT75" s="1253"/>
      <c r="CU75" s="1253"/>
      <c r="CV75" s="1253">
        <v>9.6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596</v>
      </c>
      <c r="AO77" s="1258"/>
      <c r="AP77" s="1258"/>
      <c r="AQ77" s="1258"/>
      <c r="AR77" s="1258"/>
      <c r="AS77" s="1258"/>
      <c r="AT77" s="1258"/>
      <c r="AU77" s="1258"/>
      <c r="AV77" s="1258"/>
      <c r="AW77" s="1258"/>
      <c r="AX77" s="1258"/>
      <c r="AY77" s="1258"/>
      <c r="AZ77" s="1258"/>
      <c r="BA77" s="1258"/>
      <c r="BB77" s="1256" t="s">
        <v>594</v>
      </c>
      <c r="BC77" s="1256"/>
      <c r="BD77" s="1256"/>
      <c r="BE77" s="1256"/>
      <c r="BF77" s="1256"/>
      <c r="BG77" s="1256"/>
      <c r="BH77" s="1256"/>
      <c r="BI77" s="1256"/>
      <c r="BJ77" s="1256"/>
      <c r="BK77" s="1256"/>
      <c r="BL77" s="1256"/>
      <c r="BM77" s="1256"/>
      <c r="BN77" s="1256"/>
      <c r="BO77" s="1256"/>
      <c r="BP77" s="1253">
        <v>91.9</v>
      </c>
      <c r="BQ77" s="1253"/>
      <c r="BR77" s="1253"/>
      <c r="BS77" s="1253"/>
      <c r="BT77" s="1253"/>
      <c r="BU77" s="1253"/>
      <c r="BV77" s="1253"/>
      <c r="BW77" s="1253"/>
      <c r="BX77" s="1253">
        <v>86.1</v>
      </c>
      <c r="BY77" s="1253"/>
      <c r="BZ77" s="1253"/>
      <c r="CA77" s="1253"/>
      <c r="CB77" s="1253"/>
      <c r="CC77" s="1253"/>
      <c r="CD77" s="1253"/>
      <c r="CE77" s="1253"/>
      <c r="CF77" s="1253">
        <v>72.8</v>
      </c>
      <c r="CG77" s="1253"/>
      <c r="CH77" s="1253"/>
      <c r="CI77" s="1253"/>
      <c r="CJ77" s="1253"/>
      <c r="CK77" s="1253"/>
      <c r="CL77" s="1253"/>
      <c r="CM77" s="1253"/>
      <c r="CN77" s="1253">
        <v>67.599999999999994</v>
      </c>
      <c r="CO77" s="1253"/>
      <c r="CP77" s="1253"/>
      <c r="CQ77" s="1253"/>
      <c r="CR77" s="1253"/>
      <c r="CS77" s="1253"/>
      <c r="CT77" s="1253"/>
      <c r="CU77" s="1253"/>
      <c r="CV77" s="1253">
        <v>63</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599</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7.3</v>
      </c>
      <c r="BY79" s="1253"/>
      <c r="BZ79" s="1253"/>
      <c r="CA79" s="1253"/>
      <c r="CB79" s="1253"/>
      <c r="CC79" s="1253"/>
      <c r="CD79" s="1253"/>
      <c r="CE79" s="1253"/>
      <c r="CF79" s="1253">
        <v>7.1</v>
      </c>
      <c r="CG79" s="1253"/>
      <c r="CH79" s="1253"/>
      <c r="CI79" s="1253"/>
      <c r="CJ79" s="1253"/>
      <c r="CK79" s="1253"/>
      <c r="CL79" s="1253"/>
      <c r="CM79" s="1253"/>
      <c r="CN79" s="1253">
        <v>6.8</v>
      </c>
      <c r="CO79" s="1253"/>
      <c r="CP79" s="1253"/>
      <c r="CQ79" s="1253"/>
      <c r="CR79" s="1253"/>
      <c r="CS79" s="1253"/>
      <c r="CT79" s="1253"/>
      <c r="CU79" s="1253"/>
      <c r="CV79" s="1253">
        <v>6.6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kMVDirsGnuU6R82kTpZfvh9NlqbIr8+ytDTavSdRXutLueOnFU/YdFIxf1DPf024yTw8hJEgLseziEOFaFrHw==" saltValue="XWkZHdmRyhh8Oj37Ee3W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CAC39-11FE-486C-B27F-B6018FB5325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mYGZnN/sZ4vib1znQQau8c2zkPTBbVAEl65PFJhQnE0XHRBwL22wO5o3gp7YqxuqVsR2G/xr1ozEsiGW2I5kJg==" saltValue="8IggeUMRwCDisR4XV+urS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8E37A-A15E-4A11-B0C5-4527CD708CE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FzyMFs1B/bSOS//5b8/HRG+xZFnNF4elsK1KVeMWWD27LD95+1CH+tmIKRlT8ST1xLNZq8jUszXtJ+1qYhqOJQ==" saltValue="7Y0/1Fa436ELQKupo3kO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49197</v>
      </c>
      <c r="E3" s="156"/>
      <c r="F3" s="157">
        <v>57132</v>
      </c>
      <c r="G3" s="158"/>
      <c r="H3" s="159"/>
    </row>
    <row r="4" spans="1:8" x14ac:dyDescent="0.15">
      <c r="A4" s="160"/>
      <c r="B4" s="161"/>
      <c r="C4" s="162"/>
      <c r="D4" s="163">
        <v>28614</v>
      </c>
      <c r="E4" s="164"/>
      <c r="F4" s="165">
        <v>30126</v>
      </c>
      <c r="G4" s="166"/>
      <c r="H4" s="167"/>
    </row>
    <row r="5" spans="1:8" x14ac:dyDescent="0.15">
      <c r="A5" s="148" t="s">
        <v>525</v>
      </c>
      <c r="B5" s="153"/>
      <c r="C5" s="154"/>
      <c r="D5" s="155">
        <v>56753</v>
      </c>
      <c r="E5" s="156"/>
      <c r="F5" s="157">
        <v>58766</v>
      </c>
      <c r="G5" s="158"/>
      <c r="H5" s="159"/>
    </row>
    <row r="6" spans="1:8" x14ac:dyDescent="0.15">
      <c r="A6" s="160"/>
      <c r="B6" s="161"/>
      <c r="C6" s="162"/>
      <c r="D6" s="163">
        <v>31579</v>
      </c>
      <c r="E6" s="164"/>
      <c r="F6" s="165">
        <v>29363</v>
      </c>
      <c r="G6" s="166"/>
      <c r="H6" s="167"/>
    </row>
    <row r="7" spans="1:8" x14ac:dyDescent="0.15">
      <c r="A7" s="148" t="s">
        <v>526</v>
      </c>
      <c r="B7" s="153"/>
      <c r="C7" s="154"/>
      <c r="D7" s="155">
        <v>65599</v>
      </c>
      <c r="E7" s="156"/>
      <c r="F7" s="157">
        <v>62482</v>
      </c>
      <c r="G7" s="158"/>
      <c r="H7" s="159"/>
    </row>
    <row r="8" spans="1:8" x14ac:dyDescent="0.15">
      <c r="A8" s="160"/>
      <c r="B8" s="161"/>
      <c r="C8" s="162"/>
      <c r="D8" s="163">
        <v>33318</v>
      </c>
      <c r="E8" s="164"/>
      <c r="F8" s="165">
        <v>34626</v>
      </c>
      <c r="G8" s="166"/>
      <c r="H8" s="167"/>
    </row>
    <row r="9" spans="1:8" x14ac:dyDescent="0.15">
      <c r="A9" s="148" t="s">
        <v>527</v>
      </c>
      <c r="B9" s="153"/>
      <c r="C9" s="154"/>
      <c r="D9" s="155">
        <v>65363</v>
      </c>
      <c r="E9" s="156"/>
      <c r="F9" s="157">
        <v>59288</v>
      </c>
      <c r="G9" s="158"/>
      <c r="H9" s="159"/>
    </row>
    <row r="10" spans="1:8" x14ac:dyDescent="0.15">
      <c r="A10" s="160"/>
      <c r="B10" s="161"/>
      <c r="C10" s="162"/>
      <c r="D10" s="163">
        <v>29246</v>
      </c>
      <c r="E10" s="164"/>
      <c r="F10" s="165">
        <v>32670</v>
      </c>
      <c r="G10" s="166"/>
      <c r="H10" s="167"/>
    </row>
    <row r="11" spans="1:8" x14ac:dyDescent="0.15">
      <c r="A11" s="148" t="s">
        <v>528</v>
      </c>
      <c r="B11" s="153"/>
      <c r="C11" s="154"/>
      <c r="D11" s="155">
        <v>69425</v>
      </c>
      <c r="E11" s="156"/>
      <c r="F11" s="157">
        <v>63490</v>
      </c>
      <c r="G11" s="158"/>
      <c r="H11" s="159"/>
    </row>
    <row r="12" spans="1:8" x14ac:dyDescent="0.15">
      <c r="A12" s="160"/>
      <c r="B12" s="161"/>
      <c r="C12" s="168"/>
      <c r="D12" s="163">
        <v>35223</v>
      </c>
      <c r="E12" s="164"/>
      <c r="F12" s="165">
        <v>35347</v>
      </c>
      <c r="G12" s="166"/>
      <c r="H12" s="167"/>
    </row>
    <row r="13" spans="1:8" x14ac:dyDescent="0.15">
      <c r="A13" s="148"/>
      <c r="B13" s="153"/>
      <c r="C13" s="169"/>
      <c r="D13" s="170">
        <v>61267</v>
      </c>
      <c r="E13" s="171"/>
      <c r="F13" s="172">
        <v>60232</v>
      </c>
      <c r="G13" s="173"/>
      <c r="H13" s="159"/>
    </row>
    <row r="14" spans="1:8" x14ac:dyDescent="0.15">
      <c r="A14" s="160"/>
      <c r="B14" s="161"/>
      <c r="C14" s="162"/>
      <c r="D14" s="163">
        <v>31596</v>
      </c>
      <c r="E14" s="164"/>
      <c r="F14" s="165">
        <v>32426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0.66</v>
      </c>
      <c r="C19" s="174">
        <f>ROUND(VALUE(SUBSTITUTE(実質収支比率等に係る経年分析!G$48,"▲","-")),2)</f>
        <v>0.79</v>
      </c>
      <c r="D19" s="174">
        <f>ROUND(VALUE(SUBSTITUTE(実質収支比率等に係る経年分析!H$48,"▲","-")),2)</f>
        <v>0.84</v>
      </c>
      <c r="E19" s="174">
        <f>ROUND(VALUE(SUBSTITUTE(実質収支比率等に係る経年分析!I$48,"▲","-")),2)</f>
        <v>0.86</v>
      </c>
      <c r="F19" s="174">
        <f>ROUND(VALUE(SUBSTITUTE(実質収支比率等に係る経年分析!J$48,"▲","-")),2)</f>
        <v>0.8</v>
      </c>
    </row>
    <row r="20" spans="1:11" x14ac:dyDescent="0.15">
      <c r="A20" s="174" t="s">
        <v>53</v>
      </c>
      <c r="B20" s="174">
        <f>ROUND(VALUE(SUBSTITUTE(実質収支比率等に係る経年分析!F$47,"▲","-")),2)</f>
        <v>1.21</v>
      </c>
      <c r="C20" s="174">
        <f>ROUND(VALUE(SUBSTITUTE(実質収支比率等に係る経年分析!G$47,"▲","-")),2)</f>
        <v>1.46</v>
      </c>
      <c r="D20" s="174">
        <f>ROUND(VALUE(SUBSTITUTE(実質収支比率等に係る経年分析!H$47,"▲","-")),2)</f>
        <v>3.35</v>
      </c>
      <c r="E20" s="174">
        <f>ROUND(VALUE(SUBSTITUTE(実質収支比率等に係る経年分析!I$47,"▲","-")),2)</f>
        <v>2.97</v>
      </c>
      <c r="F20" s="174">
        <f>ROUND(VALUE(SUBSTITUTE(実質収支比率等に係る経年分析!J$47,"▲","-")),2)</f>
        <v>2.42</v>
      </c>
    </row>
    <row r="21" spans="1:11" x14ac:dyDescent="0.15">
      <c r="A21" s="174" t="s">
        <v>54</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2.04</v>
      </c>
      <c r="E21" s="174">
        <f>IF(ISNUMBER(VALUE(SUBSTITUTE(実質収支比率等に係る経年分析!I$49,"▲","-"))),ROUND(VALUE(SUBSTITUTE(実質収支比率等に係る経年分析!I$49,"▲","-")),2),NA())</f>
        <v>-0.47</v>
      </c>
      <c r="F21" s="174">
        <f>IF(ISNUMBER(VALUE(SUBSTITUTE(実質収支比率等に係る経年分析!J$49,"▲","-"))),ROUND(VALUE(SUBSTITUTE(実質収支比率等に係る経年分析!J$49,"▲","-")),2),NA())</f>
        <v>-0.55000000000000004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安芸市民病院事業会計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開発事業特別会計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0.55000000000000004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0.55000000000000004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0.55000000000000004</v>
      </c>
    </row>
    <row r="35" spans="1:16" x14ac:dyDescent="0.15">
      <c r="A35" s="175" t="str">
        <f>IF(連結実質赤字比率に係る赤字・黒字の構成分析!C$35="",NA(),連結実質赤字比率に係る赤字・黒字の構成分析!C$35)</f>
        <v>競輪事業特別会計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67172</v>
      </c>
      <c r="E42" s="176"/>
      <c r="F42" s="176"/>
      <c r="G42" s="176">
        <f>'実質公債費比率（分子）の構造'!L$52</f>
        <v>65349</v>
      </c>
      <c r="H42" s="176"/>
      <c r="I42" s="176"/>
      <c r="J42" s="176">
        <f>'実質公債費比率（分子）の構造'!M$52</f>
        <v>65763</v>
      </c>
      <c r="K42" s="176"/>
      <c r="L42" s="176"/>
      <c r="M42" s="176">
        <f>'実質公債費比率（分子）の構造'!N$52</f>
        <v>65321</v>
      </c>
      <c r="N42" s="176"/>
      <c r="O42" s="176"/>
      <c r="P42" s="176">
        <f>'実質公債費比率（分子）の構造'!O$52</f>
        <v>64806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140</v>
      </c>
      <c r="C44" s="176"/>
      <c r="D44" s="176"/>
      <c r="E44" s="176">
        <f>'実質公債費比率（分子）の構造'!L$50</f>
        <v>124</v>
      </c>
      <c r="F44" s="176"/>
      <c r="G44" s="176"/>
      <c r="H44" s="176">
        <f>'実質公債費比率（分子）の構造'!M$50</f>
        <v>128</v>
      </c>
      <c r="I44" s="176"/>
      <c r="J44" s="176"/>
      <c r="K44" s="176">
        <f>'実質公債費比率（分子）の構造'!N$50</f>
        <v>128</v>
      </c>
      <c r="L44" s="176"/>
      <c r="M44" s="176"/>
      <c r="N44" s="176">
        <f>'実質公債費比率（分子）の構造'!O$50</f>
        <v>99</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16339</v>
      </c>
      <c r="C46" s="176"/>
      <c r="D46" s="176"/>
      <c r="E46" s="176">
        <f>'実質公債費比率（分子）の構造'!L$48</f>
        <v>15672</v>
      </c>
      <c r="F46" s="176"/>
      <c r="G46" s="176"/>
      <c r="H46" s="176">
        <f>'実質公債費比率（分子）の構造'!M$48</f>
        <v>14438</v>
      </c>
      <c r="I46" s="176"/>
      <c r="J46" s="176"/>
      <c r="K46" s="176">
        <f>'実質公債費比率（分子）の構造'!N$48</f>
        <v>15055</v>
      </c>
      <c r="L46" s="176"/>
      <c r="M46" s="176"/>
      <c r="N46" s="176">
        <f>'実質公債費比率（分子）の構造'!O$48</f>
        <v>14168</v>
      </c>
      <c r="O46" s="176"/>
      <c r="P46" s="176"/>
    </row>
    <row r="47" spans="1:16" x14ac:dyDescent="0.15">
      <c r="A47" s="176" t="s">
        <v>12</v>
      </c>
      <c r="B47" s="176">
        <f>'実質公債費比率（分子）の構造'!K$47</f>
        <v>27246</v>
      </c>
      <c r="C47" s="176"/>
      <c r="D47" s="176"/>
      <c r="E47" s="176">
        <f>'実質公債費比率（分子）の構造'!L$47</f>
        <v>29495</v>
      </c>
      <c r="F47" s="176"/>
      <c r="G47" s="176"/>
      <c r="H47" s="176">
        <f>'実質公債費比率（分子）の構造'!M$47</f>
        <v>32979</v>
      </c>
      <c r="I47" s="176"/>
      <c r="J47" s="176"/>
      <c r="K47" s="176">
        <f>'実質公債費比率（分子）の構造'!N$47</f>
        <v>35535</v>
      </c>
      <c r="L47" s="176"/>
      <c r="M47" s="176"/>
      <c r="N47" s="176">
        <f>'実質公債費比率（分子）の構造'!O$47</f>
        <v>42872</v>
      </c>
      <c r="O47" s="176"/>
      <c r="P47" s="176"/>
    </row>
    <row r="48" spans="1:16" x14ac:dyDescent="0.15">
      <c r="A48" s="176" t="s">
        <v>65</v>
      </c>
      <c r="B48" s="176">
        <f>'実質公債費比率（分子）の構造'!K$46</f>
        <v>6055</v>
      </c>
      <c r="C48" s="176"/>
      <c r="D48" s="176"/>
      <c r="E48" s="176">
        <f>'実質公債費比率（分子）の構造'!L$46</f>
        <v>4299</v>
      </c>
      <c r="F48" s="176"/>
      <c r="G48" s="176"/>
      <c r="H48" s="176">
        <f>'実質公債費比率（分子）の構造'!M$46</f>
        <v>5772</v>
      </c>
      <c r="I48" s="176"/>
      <c r="J48" s="176"/>
      <c r="K48" s="176">
        <f>'実質公債費比率（分子）の構造'!N$46</f>
        <v>170</v>
      </c>
      <c r="L48" s="176"/>
      <c r="M48" s="176"/>
      <c r="N48" s="176">
        <f>'実質公債費比率（分子）の構造'!O$46</f>
        <v>525</v>
      </c>
      <c r="O48" s="176"/>
      <c r="P48" s="176"/>
    </row>
    <row r="49" spans="1:16" x14ac:dyDescent="0.15">
      <c r="A49" s="176" t="s">
        <v>66</v>
      </c>
      <c r="B49" s="176">
        <f>'実質公債費比率（分子）の構造'!K$45</f>
        <v>51526</v>
      </c>
      <c r="C49" s="176"/>
      <c r="D49" s="176"/>
      <c r="E49" s="176">
        <f>'実質公債費比率（分子）の構造'!L$45</f>
        <v>46326</v>
      </c>
      <c r="F49" s="176"/>
      <c r="G49" s="176"/>
      <c r="H49" s="176">
        <f>'実質公債費比率（分子）の構造'!M$45</f>
        <v>43137</v>
      </c>
      <c r="I49" s="176"/>
      <c r="J49" s="176"/>
      <c r="K49" s="176">
        <f>'実質公債費比率（分子）の構造'!N$45</f>
        <v>40659</v>
      </c>
      <c r="L49" s="176"/>
      <c r="M49" s="176"/>
      <c r="N49" s="176">
        <f>'実質公債費比率（分子）の構造'!O$45</f>
        <v>37152</v>
      </c>
      <c r="O49" s="176"/>
      <c r="P49" s="176"/>
    </row>
    <row r="50" spans="1:16" x14ac:dyDescent="0.15">
      <c r="A50" s="176" t="s">
        <v>67</v>
      </c>
      <c r="B50" s="176" t="e">
        <f>NA()</f>
        <v>#N/A</v>
      </c>
      <c r="C50" s="176">
        <f>IF(ISNUMBER('実質公債費比率（分子）の構造'!K$53),'実質公債費比率（分子）の構造'!K$53,NA())</f>
        <v>34134</v>
      </c>
      <c r="D50" s="176" t="e">
        <f>NA()</f>
        <v>#N/A</v>
      </c>
      <c r="E50" s="176" t="e">
        <f>NA()</f>
        <v>#N/A</v>
      </c>
      <c r="F50" s="176">
        <f>IF(ISNUMBER('実質公債費比率（分子）の構造'!L$53),'実質公債費比率（分子）の構造'!L$53,NA())</f>
        <v>30567</v>
      </c>
      <c r="G50" s="176" t="e">
        <f>NA()</f>
        <v>#N/A</v>
      </c>
      <c r="H50" s="176" t="e">
        <f>NA()</f>
        <v>#N/A</v>
      </c>
      <c r="I50" s="176">
        <f>IF(ISNUMBER('実質公債費比率（分子）の構造'!M$53),'実質公債費比率（分子）の構造'!M$53,NA())</f>
        <v>30691</v>
      </c>
      <c r="J50" s="176" t="e">
        <f>NA()</f>
        <v>#N/A</v>
      </c>
      <c r="K50" s="176" t="e">
        <f>NA()</f>
        <v>#N/A</v>
      </c>
      <c r="L50" s="176">
        <f>IF(ISNUMBER('実質公債費比率（分子）の構造'!N$53),'実質公債費比率（分子）の構造'!N$53,NA())</f>
        <v>26226</v>
      </c>
      <c r="M50" s="176" t="e">
        <f>NA()</f>
        <v>#N/A</v>
      </c>
      <c r="N50" s="176" t="e">
        <f>NA()</f>
        <v>#N/A</v>
      </c>
      <c r="O50" s="176">
        <f>IF(ISNUMBER('実質公債費比率（分子）の構造'!O$53),'実質公債費比率（分子）の構造'!O$53,NA())</f>
        <v>30010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702185</v>
      </c>
      <c r="E56" s="175"/>
      <c r="F56" s="175"/>
      <c r="G56" s="175">
        <f>'将来負担比率（分子）の構造'!J$52</f>
        <v>714030</v>
      </c>
      <c r="H56" s="175"/>
      <c r="I56" s="175"/>
      <c r="J56" s="175">
        <f>'将来負担比率（分子）の構造'!K$52</f>
        <v>727648</v>
      </c>
      <c r="K56" s="175"/>
      <c r="L56" s="175"/>
      <c r="M56" s="175">
        <f>'将来負担比率（分子）の構造'!L$52</f>
        <v>727875</v>
      </c>
      <c r="N56" s="175"/>
      <c r="O56" s="175"/>
      <c r="P56" s="175">
        <f>'将来負担比率（分子）の構造'!M$52</f>
        <v>714491</v>
      </c>
    </row>
    <row r="57" spans="1:16" x14ac:dyDescent="0.15">
      <c r="A57" s="175" t="s">
        <v>42</v>
      </c>
      <c r="B57" s="175"/>
      <c r="C57" s="175"/>
      <c r="D57" s="175">
        <f>'将来負担比率（分子）の構造'!I$51</f>
        <v>182780</v>
      </c>
      <c r="E57" s="175"/>
      <c r="F57" s="175"/>
      <c r="G57" s="175">
        <f>'将来負担比率（分子）の構造'!J$51</f>
        <v>187933</v>
      </c>
      <c r="H57" s="175"/>
      <c r="I57" s="175"/>
      <c r="J57" s="175">
        <f>'将来負担比率（分子）の構造'!K$51</f>
        <v>191874</v>
      </c>
      <c r="K57" s="175"/>
      <c r="L57" s="175"/>
      <c r="M57" s="175">
        <f>'将来負担比率（分子）の構造'!L$51</f>
        <v>193574</v>
      </c>
      <c r="N57" s="175"/>
      <c r="O57" s="175"/>
      <c r="P57" s="175">
        <f>'将来負担比率（分子）の構造'!M$51</f>
        <v>189804</v>
      </c>
    </row>
    <row r="58" spans="1:16" x14ac:dyDescent="0.15">
      <c r="A58" s="175" t="s">
        <v>41</v>
      </c>
      <c r="B58" s="175"/>
      <c r="C58" s="175"/>
      <c r="D58" s="175">
        <f>'将来負担比率（分子）の構造'!I$50</f>
        <v>88806</v>
      </c>
      <c r="E58" s="175"/>
      <c r="F58" s="175"/>
      <c r="G58" s="175">
        <f>'将来負担比率（分子）の構造'!J$50</f>
        <v>97606</v>
      </c>
      <c r="H58" s="175"/>
      <c r="I58" s="175"/>
      <c r="J58" s="175">
        <f>'将来負担比率（分子）の構造'!K$50</f>
        <v>105496</v>
      </c>
      <c r="K58" s="175"/>
      <c r="L58" s="175"/>
      <c r="M58" s="175">
        <f>'将来負担比率（分子）の構造'!L$50</f>
        <v>134738</v>
      </c>
      <c r="N58" s="175"/>
      <c r="O58" s="175"/>
      <c r="P58" s="175">
        <f>'将来負担比率（分子）の構造'!M$50</f>
        <v>159376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17720</v>
      </c>
      <c r="C61" s="175"/>
      <c r="D61" s="175"/>
      <c r="E61" s="175">
        <f>'将来負担比率（分子）の構造'!J$46</f>
        <v>22623</v>
      </c>
      <c r="F61" s="175"/>
      <c r="G61" s="175"/>
      <c r="H61" s="175">
        <f>'将来負担比率（分子）の構造'!K$46</f>
        <v>25855</v>
      </c>
      <c r="I61" s="175"/>
      <c r="J61" s="175"/>
      <c r="K61" s="175">
        <f>'将来負担比率（分子）の構造'!L$46</f>
        <v>28731</v>
      </c>
      <c r="L61" s="175"/>
      <c r="M61" s="175"/>
      <c r="N61" s="175">
        <f>'将来負担比率（分子）の構造'!M$46</f>
        <v>27214</v>
      </c>
      <c r="O61" s="175"/>
      <c r="P61" s="175"/>
    </row>
    <row r="62" spans="1:16" x14ac:dyDescent="0.15">
      <c r="A62" s="175" t="s">
        <v>35</v>
      </c>
      <c r="B62" s="175">
        <f>'将来負担比率（分子）の構造'!I$45</f>
        <v>90008</v>
      </c>
      <c r="C62" s="175"/>
      <c r="D62" s="175"/>
      <c r="E62" s="175">
        <f>'将来負担比率（分子）の構造'!J$45</f>
        <v>86475</v>
      </c>
      <c r="F62" s="175"/>
      <c r="G62" s="175"/>
      <c r="H62" s="175">
        <f>'将来負担比率（分子）の構造'!K$45</f>
        <v>82899</v>
      </c>
      <c r="I62" s="175"/>
      <c r="J62" s="175"/>
      <c r="K62" s="175">
        <f>'将来負担比率（分子）の構造'!L$45</f>
        <v>80289</v>
      </c>
      <c r="L62" s="175"/>
      <c r="M62" s="175"/>
      <c r="N62" s="175">
        <f>'将来負担比率（分子）の構造'!M$45</f>
        <v>81638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234620</v>
      </c>
      <c r="C64" s="175"/>
      <c r="D64" s="175"/>
      <c r="E64" s="175">
        <f>'将来負担比率（分子）の構造'!J$43</f>
        <v>216249</v>
      </c>
      <c r="F64" s="175"/>
      <c r="G64" s="175"/>
      <c r="H64" s="175">
        <f>'将来負担比率（分子）の構造'!K$43</f>
        <v>205060</v>
      </c>
      <c r="I64" s="175"/>
      <c r="J64" s="175"/>
      <c r="K64" s="175">
        <f>'将来負担比率（分子）の構造'!L$43</f>
        <v>199462</v>
      </c>
      <c r="L64" s="175"/>
      <c r="M64" s="175"/>
      <c r="N64" s="175">
        <f>'将来負担比率（分子）の構造'!M$43</f>
        <v>194290</v>
      </c>
      <c r="O64" s="175"/>
      <c r="P64" s="175"/>
    </row>
    <row r="65" spans="1:16" x14ac:dyDescent="0.15">
      <c r="A65" s="175" t="s">
        <v>32</v>
      </c>
      <c r="B65" s="175">
        <f>'将来負担比率（分子）の構造'!I$42</f>
        <v>1066</v>
      </c>
      <c r="C65" s="175"/>
      <c r="D65" s="175"/>
      <c r="E65" s="175">
        <f>'将来負担比率（分子）の構造'!J$42</f>
        <v>1027</v>
      </c>
      <c r="F65" s="175"/>
      <c r="G65" s="175"/>
      <c r="H65" s="175">
        <f>'将来負担比率（分子）の構造'!K$42</f>
        <v>968</v>
      </c>
      <c r="I65" s="175"/>
      <c r="J65" s="175"/>
      <c r="K65" s="175">
        <f>'将来負担比率（分子）の構造'!L$42</f>
        <v>850</v>
      </c>
      <c r="L65" s="175"/>
      <c r="M65" s="175"/>
      <c r="N65" s="175">
        <f>'将来負担比率（分子）の構造'!M$42</f>
        <v>763</v>
      </c>
      <c r="O65" s="175"/>
      <c r="P65" s="175"/>
    </row>
    <row r="66" spans="1:16" x14ac:dyDescent="0.15">
      <c r="A66" s="175" t="s">
        <v>31</v>
      </c>
      <c r="B66" s="175">
        <f>'将来負担比率（分子）の構造'!I$41</f>
        <v>1145785</v>
      </c>
      <c r="C66" s="175"/>
      <c r="D66" s="175"/>
      <c r="E66" s="175">
        <f>'将来負担比率（分子）の構造'!J$41</f>
        <v>1178248</v>
      </c>
      <c r="F66" s="175"/>
      <c r="G66" s="175"/>
      <c r="H66" s="175">
        <f>'将来負担比率（分子）の構造'!K$41</f>
        <v>1195916</v>
      </c>
      <c r="I66" s="175"/>
      <c r="J66" s="175"/>
      <c r="K66" s="175">
        <f>'将来負担比率（分子）の構造'!L$41</f>
        <v>1234267</v>
      </c>
      <c r="L66" s="175"/>
      <c r="M66" s="175"/>
      <c r="N66" s="175">
        <f>'将来負担比率（分子）の構造'!M$41</f>
        <v>1258401</v>
      </c>
      <c r="O66" s="175"/>
      <c r="P66" s="175"/>
    </row>
    <row r="67" spans="1:16" x14ac:dyDescent="0.15">
      <c r="A67" s="175" t="s">
        <v>71</v>
      </c>
      <c r="B67" s="175" t="e">
        <f>NA()</f>
        <v>#N/A</v>
      </c>
      <c r="C67" s="175">
        <f>IF(ISNUMBER('将来負担比率（分子）の構造'!I$53), IF('将来負担比率（分子）の構造'!I$53 &lt; 0, 0, '将来負担比率（分子）の構造'!I$53), NA())</f>
        <v>515429</v>
      </c>
      <c r="D67" s="175" t="e">
        <f>NA()</f>
        <v>#N/A</v>
      </c>
      <c r="E67" s="175" t="e">
        <f>NA()</f>
        <v>#N/A</v>
      </c>
      <c r="F67" s="175">
        <f>IF(ISNUMBER('将来負担比率（分子）の構造'!J$53), IF('将来負担比率（分子）の構造'!J$53 &lt; 0, 0, '将来負担比率（分子）の構造'!J$53), NA())</f>
        <v>505055</v>
      </c>
      <c r="G67" s="175" t="e">
        <f>NA()</f>
        <v>#N/A</v>
      </c>
      <c r="H67" s="175" t="e">
        <f>NA()</f>
        <v>#N/A</v>
      </c>
      <c r="I67" s="175">
        <f>IF(ISNUMBER('将来負担比率（分子）の構造'!K$53), IF('将来負担比率（分子）の構造'!K$53 &lt; 0, 0, '将来負担比率（分子）の構造'!K$53), NA())</f>
        <v>485680</v>
      </c>
      <c r="J67" s="175" t="e">
        <f>NA()</f>
        <v>#N/A</v>
      </c>
      <c r="K67" s="175" t="e">
        <f>NA()</f>
        <v>#N/A</v>
      </c>
      <c r="L67" s="175">
        <f>IF(ISNUMBER('将来負担比率（分子）の構造'!L$53), IF('将来負担比率（分子）の構造'!L$53 &lt; 0, 0, '将来負担比率（分子）の構造'!L$53), NA())</f>
        <v>487411</v>
      </c>
      <c r="M67" s="175" t="e">
        <f>NA()</f>
        <v>#N/A</v>
      </c>
      <c r="N67" s="175" t="e">
        <f>NA()</f>
        <v>#N/A</v>
      </c>
      <c r="O67" s="175">
        <f>IF(ISNUMBER('将来負担比率（分子）の構造'!M$53), IF('将来負担比率（分子）の構造'!M$53 &lt; 0, 0, '将来負担比率（分子）の構造'!M$53), NA())</f>
        <v>498637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11818</v>
      </c>
      <c r="C72" s="179">
        <f>基金残高に係る経年分析!G55</f>
        <v>10197</v>
      </c>
      <c r="D72" s="179">
        <f>基金残高に係る経年分析!H55</f>
        <v>8459</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9947</v>
      </c>
      <c r="C74" s="179">
        <f>基金残高に係る経年分析!G57</f>
        <v>9544</v>
      </c>
      <c r="D74" s="179">
        <f>基金残高に係る経年分析!H57</f>
        <v>4217</v>
      </c>
    </row>
  </sheetData>
  <sheetProtection algorithmName="SHA-512" hashValue="CTLZnzm+bSbTkhwBPKoTjl3LvdG1sy2LeQKJhh9Lk8mz8nPE1YMint/+JdtZ9idFLi1s48sLtCCADDljNSUfgQ==" saltValue="Tk8mwj/7bxWvK64wljLr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246715613</v>
      </c>
      <c r="S5" s="649"/>
      <c r="T5" s="649"/>
      <c r="U5" s="649"/>
      <c r="V5" s="649"/>
      <c r="W5" s="649"/>
      <c r="X5" s="649"/>
      <c r="Y5" s="650"/>
      <c r="Z5" s="651">
        <v>34.700000000000003</v>
      </c>
      <c r="AA5" s="651"/>
      <c r="AB5" s="651"/>
      <c r="AC5" s="651"/>
      <c r="AD5" s="652">
        <v>228334933</v>
      </c>
      <c r="AE5" s="652"/>
      <c r="AF5" s="652"/>
      <c r="AG5" s="652"/>
      <c r="AH5" s="652"/>
      <c r="AI5" s="652"/>
      <c r="AJ5" s="652"/>
      <c r="AK5" s="652"/>
      <c r="AL5" s="653">
        <v>67.099999999999994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221192513</v>
      </c>
      <c r="BH5" s="660"/>
      <c r="BI5" s="660"/>
      <c r="BJ5" s="660"/>
      <c r="BK5" s="660"/>
      <c r="BL5" s="660"/>
      <c r="BM5" s="660"/>
      <c r="BN5" s="661"/>
      <c r="BO5" s="662">
        <v>89.7</v>
      </c>
      <c r="BP5" s="662"/>
      <c r="BQ5" s="662"/>
      <c r="BR5" s="662"/>
      <c r="BS5" s="663">
        <v>3533699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3413261</v>
      </c>
      <c r="S6" s="660"/>
      <c r="T6" s="660"/>
      <c r="U6" s="660"/>
      <c r="V6" s="660"/>
      <c r="W6" s="660"/>
      <c r="X6" s="660"/>
      <c r="Y6" s="661"/>
      <c r="Z6" s="662">
        <v>0.5</v>
      </c>
      <c r="AA6" s="662"/>
      <c r="AB6" s="662"/>
      <c r="AC6" s="662"/>
      <c r="AD6" s="663">
        <v>3413261</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221192513</v>
      </c>
      <c r="BH6" s="660"/>
      <c r="BI6" s="660"/>
      <c r="BJ6" s="660"/>
      <c r="BK6" s="660"/>
      <c r="BL6" s="660"/>
      <c r="BM6" s="660"/>
      <c r="BN6" s="661"/>
      <c r="BO6" s="662">
        <v>89.7</v>
      </c>
      <c r="BP6" s="662"/>
      <c r="BQ6" s="662"/>
      <c r="BR6" s="662"/>
      <c r="BS6" s="663">
        <v>3533699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1568614</v>
      </c>
      <c r="CS6" s="660"/>
      <c r="CT6" s="660"/>
      <c r="CU6" s="660"/>
      <c r="CV6" s="660"/>
      <c r="CW6" s="660"/>
      <c r="CX6" s="660"/>
      <c r="CY6" s="661"/>
      <c r="CZ6" s="653">
        <v>0.2</v>
      </c>
      <c r="DA6" s="654"/>
      <c r="DB6" s="654"/>
      <c r="DC6" s="670"/>
      <c r="DD6" s="668" t="s">
        <v>122</v>
      </c>
      <c r="DE6" s="660"/>
      <c r="DF6" s="660"/>
      <c r="DG6" s="660"/>
      <c r="DH6" s="660"/>
      <c r="DI6" s="660"/>
      <c r="DJ6" s="660"/>
      <c r="DK6" s="660"/>
      <c r="DL6" s="660"/>
      <c r="DM6" s="660"/>
      <c r="DN6" s="660"/>
      <c r="DO6" s="660"/>
      <c r="DP6" s="661"/>
      <c r="DQ6" s="668">
        <v>1565680</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92480</v>
      </c>
      <c r="S7" s="660"/>
      <c r="T7" s="660"/>
      <c r="U7" s="660"/>
      <c r="V7" s="660"/>
      <c r="W7" s="660"/>
      <c r="X7" s="660"/>
      <c r="Y7" s="661"/>
      <c r="Z7" s="662">
        <v>0</v>
      </c>
      <c r="AA7" s="662"/>
      <c r="AB7" s="662"/>
      <c r="AC7" s="662"/>
      <c r="AD7" s="663">
        <v>92480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121913406</v>
      </c>
      <c r="BH7" s="660"/>
      <c r="BI7" s="660"/>
      <c r="BJ7" s="660"/>
      <c r="BK7" s="660"/>
      <c r="BL7" s="660"/>
      <c r="BM7" s="660"/>
      <c r="BN7" s="661"/>
      <c r="BO7" s="662">
        <v>49.4</v>
      </c>
      <c r="BP7" s="662"/>
      <c r="BQ7" s="662"/>
      <c r="BR7" s="662"/>
      <c r="BS7" s="663">
        <v>3533699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34402536</v>
      </c>
      <c r="CS7" s="660"/>
      <c r="CT7" s="660"/>
      <c r="CU7" s="660"/>
      <c r="CV7" s="660"/>
      <c r="CW7" s="660"/>
      <c r="CX7" s="660"/>
      <c r="CY7" s="661"/>
      <c r="CZ7" s="662">
        <v>4.9000000000000004</v>
      </c>
      <c r="DA7" s="662"/>
      <c r="DB7" s="662"/>
      <c r="DC7" s="662"/>
      <c r="DD7" s="668">
        <v>2256256</v>
      </c>
      <c r="DE7" s="660"/>
      <c r="DF7" s="660"/>
      <c r="DG7" s="660"/>
      <c r="DH7" s="660"/>
      <c r="DI7" s="660"/>
      <c r="DJ7" s="660"/>
      <c r="DK7" s="660"/>
      <c r="DL7" s="660"/>
      <c r="DM7" s="660"/>
      <c r="DN7" s="660"/>
      <c r="DO7" s="660"/>
      <c r="DP7" s="661"/>
      <c r="DQ7" s="668">
        <v>28225050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1193189</v>
      </c>
      <c r="S8" s="660"/>
      <c r="T8" s="660"/>
      <c r="U8" s="660"/>
      <c r="V8" s="660"/>
      <c r="W8" s="660"/>
      <c r="X8" s="660"/>
      <c r="Y8" s="661"/>
      <c r="Z8" s="662">
        <v>0.2</v>
      </c>
      <c r="AA8" s="662"/>
      <c r="AB8" s="662"/>
      <c r="AC8" s="662"/>
      <c r="AD8" s="663">
        <v>1193189</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2148448</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256700051</v>
      </c>
      <c r="CS8" s="660"/>
      <c r="CT8" s="660"/>
      <c r="CU8" s="660"/>
      <c r="CV8" s="660"/>
      <c r="CW8" s="660"/>
      <c r="CX8" s="660"/>
      <c r="CY8" s="661"/>
      <c r="CZ8" s="662">
        <v>36.299999999999997</v>
      </c>
      <c r="DA8" s="662"/>
      <c r="DB8" s="662"/>
      <c r="DC8" s="662"/>
      <c r="DD8" s="668">
        <v>6455461</v>
      </c>
      <c r="DE8" s="660"/>
      <c r="DF8" s="660"/>
      <c r="DG8" s="660"/>
      <c r="DH8" s="660"/>
      <c r="DI8" s="660"/>
      <c r="DJ8" s="660"/>
      <c r="DK8" s="660"/>
      <c r="DL8" s="660"/>
      <c r="DM8" s="660"/>
      <c r="DN8" s="660"/>
      <c r="DO8" s="660"/>
      <c r="DP8" s="661"/>
      <c r="DQ8" s="668">
        <v>132622080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1314350</v>
      </c>
      <c r="S9" s="660"/>
      <c r="T9" s="660"/>
      <c r="U9" s="660"/>
      <c r="V9" s="660"/>
      <c r="W9" s="660"/>
      <c r="X9" s="660"/>
      <c r="Y9" s="661"/>
      <c r="Z9" s="662">
        <v>0.2</v>
      </c>
      <c r="AA9" s="662"/>
      <c r="AB9" s="662"/>
      <c r="AC9" s="662"/>
      <c r="AD9" s="663">
        <v>1314350</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101477240</v>
      </c>
      <c r="BH9" s="660"/>
      <c r="BI9" s="660"/>
      <c r="BJ9" s="660"/>
      <c r="BK9" s="660"/>
      <c r="BL9" s="660"/>
      <c r="BM9" s="660"/>
      <c r="BN9" s="661"/>
      <c r="BO9" s="662">
        <v>41.1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71582247</v>
      </c>
      <c r="CS9" s="660"/>
      <c r="CT9" s="660"/>
      <c r="CU9" s="660"/>
      <c r="CV9" s="660"/>
      <c r="CW9" s="660"/>
      <c r="CX9" s="660"/>
      <c r="CY9" s="661"/>
      <c r="CZ9" s="662">
        <v>10.1</v>
      </c>
      <c r="DA9" s="662"/>
      <c r="DB9" s="662"/>
      <c r="DC9" s="662"/>
      <c r="DD9" s="668">
        <v>3392568</v>
      </c>
      <c r="DE9" s="660"/>
      <c r="DF9" s="660"/>
      <c r="DG9" s="660"/>
      <c r="DH9" s="660"/>
      <c r="DI9" s="660"/>
      <c r="DJ9" s="660"/>
      <c r="DK9" s="660"/>
      <c r="DL9" s="660"/>
      <c r="DM9" s="660"/>
      <c r="DN9" s="660"/>
      <c r="DO9" s="660"/>
      <c r="DP9" s="661"/>
      <c r="DQ9" s="668">
        <v>34472483</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v>223855</v>
      </c>
      <c r="S10" s="660"/>
      <c r="T10" s="660"/>
      <c r="U10" s="660"/>
      <c r="V10" s="660"/>
      <c r="W10" s="660"/>
      <c r="X10" s="660"/>
      <c r="Y10" s="661"/>
      <c r="Z10" s="662">
        <v>0</v>
      </c>
      <c r="AA10" s="662"/>
      <c r="AB10" s="662"/>
      <c r="AC10" s="662"/>
      <c r="AD10" s="663">
        <v>223855</v>
      </c>
      <c r="AE10" s="663"/>
      <c r="AF10" s="663"/>
      <c r="AG10" s="663"/>
      <c r="AH10" s="663"/>
      <c r="AI10" s="663"/>
      <c r="AJ10" s="663"/>
      <c r="AK10" s="663"/>
      <c r="AL10" s="664">
        <v>0.1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5085060</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791496</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579973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30320049</v>
      </c>
      <c r="S11" s="660"/>
      <c r="T11" s="660"/>
      <c r="U11" s="660"/>
      <c r="V11" s="660"/>
      <c r="W11" s="660"/>
      <c r="X11" s="660"/>
      <c r="Y11" s="661"/>
      <c r="Z11" s="664">
        <v>4.3</v>
      </c>
      <c r="AA11" s="665"/>
      <c r="AB11" s="665"/>
      <c r="AC11" s="671"/>
      <c r="AD11" s="668">
        <v>30320049</v>
      </c>
      <c r="AE11" s="660"/>
      <c r="AF11" s="660"/>
      <c r="AG11" s="660"/>
      <c r="AH11" s="660"/>
      <c r="AI11" s="660"/>
      <c r="AJ11" s="660"/>
      <c r="AK11" s="661"/>
      <c r="AL11" s="664">
        <v>8.9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13202658</v>
      </c>
      <c r="BH11" s="660"/>
      <c r="BI11" s="660"/>
      <c r="BJ11" s="660"/>
      <c r="BK11" s="660"/>
      <c r="BL11" s="660"/>
      <c r="BM11" s="660"/>
      <c r="BN11" s="661"/>
      <c r="BO11" s="662">
        <v>5.4</v>
      </c>
      <c r="BP11" s="662"/>
      <c r="BQ11" s="662"/>
      <c r="BR11" s="662"/>
      <c r="BS11" s="663">
        <v>3533699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5154765</v>
      </c>
      <c r="CS11" s="660"/>
      <c r="CT11" s="660"/>
      <c r="CU11" s="660"/>
      <c r="CV11" s="660"/>
      <c r="CW11" s="660"/>
      <c r="CX11" s="660"/>
      <c r="CY11" s="661"/>
      <c r="CZ11" s="662">
        <v>0.7</v>
      </c>
      <c r="DA11" s="662"/>
      <c r="DB11" s="662"/>
      <c r="DC11" s="662"/>
      <c r="DD11" s="668">
        <v>1192211</v>
      </c>
      <c r="DE11" s="660"/>
      <c r="DF11" s="660"/>
      <c r="DG11" s="660"/>
      <c r="DH11" s="660"/>
      <c r="DI11" s="660"/>
      <c r="DJ11" s="660"/>
      <c r="DK11" s="660"/>
      <c r="DL11" s="660"/>
      <c r="DM11" s="660"/>
      <c r="DN11" s="660"/>
      <c r="DO11" s="660"/>
      <c r="DP11" s="661"/>
      <c r="DQ11" s="668">
        <v>3922319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54019</v>
      </c>
      <c r="S12" s="660"/>
      <c r="T12" s="660"/>
      <c r="U12" s="660"/>
      <c r="V12" s="660"/>
      <c r="W12" s="660"/>
      <c r="X12" s="660"/>
      <c r="Y12" s="661"/>
      <c r="Z12" s="662">
        <v>0</v>
      </c>
      <c r="AA12" s="662"/>
      <c r="AB12" s="662"/>
      <c r="AC12" s="662"/>
      <c r="AD12" s="663">
        <v>54019</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88810857</v>
      </c>
      <c r="BH12" s="660"/>
      <c r="BI12" s="660"/>
      <c r="BJ12" s="660"/>
      <c r="BK12" s="660"/>
      <c r="BL12" s="660"/>
      <c r="BM12" s="660"/>
      <c r="BN12" s="661"/>
      <c r="BO12" s="662">
        <v>36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17948193</v>
      </c>
      <c r="CS12" s="660"/>
      <c r="CT12" s="660"/>
      <c r="CU12" s="660"/>
      <c r="CV12" s="660"/>
      <c r="CW12" s="660"/>
      <c r="CX12" s="660"/>
      <c r="CY12" s="661"/>
      <c r="CZ12" s="662">
        <v>2.5</v>
      </c>
      <c r="DA12" s="662"/>
      <c r="DB12" s="662"/>
      <c r="DC12" s="662"/>
      <c r="DD12" s="668">
        <v>154172</v>
      </c>
      <c r="DE12" s="660"/>
      <c r="DF12" s="660"/>
      <c r="DG12" s="660"/>
      <c r="DH12" s="660"/>
      <c r="DI12" s="660"/>
      <c r="DJ12" s="660"/>
      <c r="DK12" s="660"/>
      <c r="DL12" s="660"/>
      <c r="DM12" s="660"/>
      <c r="DN12" s="660"/>
      <c r="DO12" s="660"/>
      <c r="DP12" s="661"/>
      <c r="DQ12" s="668">
        <v>7016170</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88308948</v>
      </c>
      <c r="BH13" s="660"/>
      <c r="BI13" s="660"/>
      <c r="BJ13" s="660"/>
      <c r="BK13" s="660"/>
      <c r="BL13" s="660"/>
      <c r="BM13" s="660"/>
      <c r="BN13" s="661"/>
      <c r="BO13" s="662">
        <v>35.799999999999997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115405753</v>
      </c>
      <c r="CS13" s="660"/>
      <c r="CT13" s="660"/>
      <c r="CU13" s="660"/>
      <c r="CV13" s="660"/>
      <c r="CW13" s="660"/>
      <c r="CX13" s="660"/>
      <c r="CY13" s="661"/>
      <c r="CZ13" s="662">
        <v>16.3</v>
      </c>
      <c r="DA13" s="662"/>
      <c r="DB13" s="662"/>
      <c r="DC13" s="662"/>
      <c r="DD13" s="668">
        <v>56374995</v>
      </c>
      <c r="DE13" s="660"/>
      <c r="DF13" s="660"/>
      <c r="DG13" s="660"/>
      <c r="DH13" s="660"/>
      <c r="DI13" s="660"/>
      <c r="DJ13" s="660"/>
      <c r="DK13" s="660"/>
      <c r="DL13" s="660"/>
      <c r="DM13" s="660"/>
      <c r="DN13" s="660"/>
      <c r="DO13" s="660"/>
      <c r="DP13" s="661"/>
      <c r="DQ13" s="668">
        <v>40771429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42886</v>
      </c>
      <c r="S14" s="660"/>
      <c r="T14" s="660"/>
      <c r="U14" s="660"/>
      <c r="V14" s="660"/>
      <c r="W14" s="660"/>
      <c r="X14" s="660"/>
      <c r="Y14" s="661"/>
      <c r="Z14" s="662">
        <v>0</v>
      </c>
      <c r="AA14" s="662"/>
      <c r="AB14" s="662"/>
      <c r="AC14" s="662"/>
      <c r="AD14" s="663">
        <v>42886</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2566778</v>
      </c>
      <c r="BH14" s="660"/>
      <c r="BI14" s="660"/>
      <c r="BJ14" s="660"/>
      <c r="BK14" s="660"/>
      <c r="BL14" s="660"/>
      <c r="BM14" s="660"/>
      <c r="BN14" s="661"/>
      <c r="BO14" s="662">
        <v>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14657425</v>
      </c>
      <c r="CS14" s="660"/>
      <c r="CT14" s="660"/>
      <c r="CU14" s="660"/>
      <c r="CV14" s="660"/>
      <c r="CW14" s="660"/>
      <c r="CX14" s="660"/>
      <c r="CY14" s="661"/>
      <c r="CZ14" s="662">
        <v>2.1</v>
      </c>
      <c r="DA14" s="662"/>
      <c r="DB14" s="662"/>
      <c r="DC14" s="662"/>
      <c r="DD14" s="668">
        <v>1306447</v>
      </c>
      <c r="DE14" s="660"/>
      <c r="DF14" s="660"/>
      <c r="DG14" s="660"/>
      <c r="DH14" s="660"/>
      <c r="DI14" s="660"/>
      <c r="DJ14" s="660"/>
      <c r="DK14" s="660"/>
      <c r="DL14" s="660"/>
      <c r="DM14" s="660"/>
      <c r="DN14" s="660"/>
      <c r="DO14" s="660"/>
      <c r="DP14" s="661"/>
      <c r="DQ14" s="668">
        <v>12000051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v>5168815</v>
      </c>
      <c r="S15" s="660"/>
      <c r="T15" s="660"/>
      <c r="U15" s="660"/>
      <c r="V15" s="660"/>
      <c r="W15" s="660"/>
      <c r="X15" s="660"/>
      <c r="Y15" s="661"/>
      <c r="Z15" s="662">
        <v>0.7</v>
      </c>
      <c r="AA15" s="662"/>
      <c r="AB15" s="662"/>
      <c r="AC15" s="662"/>
      <c r="AD15" s="663">
        <v>5168815</v>
      </c>
      <c r="AE15" s="663"/>
      <c r="AF15" s="663"/>
      <c r="AG15" s="663"/>
      <c r="AH15" s="663"/>
      <c r="AI15" s="663"/>
      <c r="AJ15" s="663"/>
      <c r="AK15" s="663"/>
      <c r="AL15" s="664">
        <v>1.5</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7901472</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114236730</v>
      </c>
      <c r="CS15" s="660"/>
      <c r="CT15" s="660"/>
      <c r="CU15" s="660"/>
      <c r="CV15" s="660"/>
      <c r="CW15" s="660"/>
      <c r="CX15" s="660"/>
      <c r="CY15" s="661"/>
      <c r="CZ15" s="662">
        <v>16.100000000000001</v>
      </c>
      <c r="DA15" s="662"/>
      <c r="DB15" s="662"/>
      <c r="DC15" s="662"/>
      <c r="DD15" s="668">
        <v>10703775</v>
      </c>
      <c r="DE15" s="660"/>
      <c r="DF15" s="660"/>
      <c r="DG15" s="660"/>
      <c r="DH15" s="660"/>
      <c r="DI15" s="660"/>
      <c r="DJ15" s="660"/>
      <c r="DK15" s="660"/>
      <c r="DL15" s="660"/>
      <c r="DM15" s="660"/>
      <c r="DN15" s="660"/>
      <c r="DO15" s="660"/>
      <c r="DP15" s="661"/>
      <c r="DQ15" s="668">
        <v>84091385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602947</v>
      </c>
      <c r="S16" s="660"/>
      <c r="T16" s="660"/>
      <c r="U16" s="660"/>
      <c r="V16" s="660"/>
      <c r="W16" s="660"/>
      <c r="X16" s="660"/>
      <c r="Y16" s="661"/>
      <c r="Z16" s="662">
        <v>0.1</v>
      </c>
      <c r="AA16" s="662"/>
      <c r="AB16" s="662"/>
      <c r="AC16" s="662"/>
      <c r="AD16" s="663">
        <v>602947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2437120</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304333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3214064</v>
      </c>
      <c r="S17" s="660"/>
      <c r="T17" s="660"/>
      <c r="U17" s="660"/>
      <c r="V17" s="660"/>
      <c r="W17" s="660"/>
      <c r="X17" s="660"/>
      <c r="Y17" s="661"/>
      <c r="Z17" s="662">
        <v>0.5</v>
      </c>
      <c r="AA17" s="662"/>
      <c r="AB17" s="662"/>
      <c r="AC17" s="662"/>
      <c r="AD17" s="663">
        <v>3214064</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72753439</v>
      </c>
      <c r="CS17" s="660"/>
      <c r="CT17" s="660"/>
      <c r="CU17" s="660"/>
      <c r="CV17" s="660"/>
      <c r="CW17" s="660"/>
      <c r="CX17" s="660"/>
      <c r="CY17" s="661"/>
      <c r="CZ17" s="662">
        <v>10.3</v>
      </c>
      <c r="DA17" s="662"/>
      <c r="DB17" s="662"/>
      <c r="DC17" s="662"/>
      <c r="DD17" s="668" t="s">
        <v>122</v>
      </c>
      <c r="DE17" s="660"/>
      <c r="DF17" s="660"/>
      <c r="DG17" s="660"/>
      <c r="DH17" s="660"/>
      <c r="DI17" s="660"/>
      <c r="DJ17" s="660"/>
      <c r="DK17" s="660"/>
      <c r="DL17" s="660"/>
      <c r="DM17" s="660"/>
      <c r="DN17" s="660"/>
      <c r="DO17" s="660"/>
      <c r="DP17" s="661"/>
      <c r="DQ17" s="668">
        <v>66062510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1815963</v>
      </c>
      <c r="S18" s="660"/>
      <c r="T18" s="660"/>
      <c r="U18" s="660"/>
      <c r="V18" s="660"/>
      <c r="W18" s="660"/>
      <c r="X18" s="660"/>
      <c r="Y18" s="661"/>
      <c r="Z18" s="662">
        <v>0.3</v>
      </c>
      <c r="AA18" s="662"/>
      <c r="AB18" s="662"/>
      <c r="AC18" s="662"/>
      <c r="AD18" s="663">
        <v>1815963</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1748529</v>
      </c>
      <c r="S19" s="660"/>
      <c r="T19" s="660"/>
      <c r="U19" s="660"/>
      <c r="V19" s="660"/>
      <c r="W19" s="660"/>
      <c r="X19" s="660"/>
      <c r="Y19" s="661"/>
      <c r="Z19" s="662">
        <v>0.2</v>
      </c>
      <c r="AA19" s="662"/>
      <c r="AB19" s="662"/>
      <c r="AC19" s="662"/>
      <c r="AD19" s="663">
        <v>1748529</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25523100</v>
      </c>
      <c r="BH19" s="660"/>
      <c r="BI19" s="660"/>
      <c r="BJ19" s="660"/>
      <c r="BK19" s="660"/>
      <c r="BL19" s="660"/>
      <c r="BM19" s="660"/>
      <c r="BN19" s="661"/>
      <c r="BO19" s="662">
        <v>10.3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67434</v>
      </c>
      <c r="S20" s="660"/>
      <c r="T20" s="660"/>
      <c r="U20" s="660"/>
      <c r="V20" s="660"/>
      <c r="W20" s="660"/>
      <c r="X20" s="660"/>
      <c r="Y20" s="661"/>
      <c r="Z20" s="662">
        <v>0</v>
      </c>
      <c r="AA20" s="662"/>
      <c r="AB20" s="662"/>
      <c r="AC20" s="662"/>
      <c r="AD20" s="663">
        <v>67434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25523100</v>
      </c>
      <c r="BH20" s="660"/>
      <c r="BI20" s="660"/>
      <c r="BJ20" s="660"/>
      <c r="BK20" s="660"/>
      <c r="BL20" s="660"/>
      <c r="BM20" s="660"/>
      <c r="BN20" s="661"/>
      <c r="BO20" s="662">
        <v>10.3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707638369</v>
      </c>
      <c r="CS20" s="660"/>
      <c r="CT20" s="660"/>
      <c r="CU20" s="660"/>
      <c r="CV20" s="660"/>
      <c r="CW20" s="660"/>
      <c r="CX20" s="660"/>
      <c r="CY20" s="661"/>
      <c r="CZ20" s="662">
        <v>100</v>
      </c>
      <c r="DA20" s="662"/>
      <c r="DB20" s="662"/>
      <c r="DC20" s="662"/>
      <c r="DD20" s="668">
        <v>81835885</v>
      </c>
      <c r="DE20" s="660"/>
      <c r="DF20" s="660"/>
      <c r="DG20" s="660"/>
      <c r="DH20" s="660"/>
      <c r="DI20" s="660"/>
      <c r="DJ20" s="660"/>
      <c r="DK20" s="660"/>
      <c r="DL20" s="660"/>
      <c r="DM20" s="660"/>
      <c r="DN20" s="660"/>
      <c r="DO20" s="660"/>
      <c r="DP20" s="661"/>
      <c r="DQ20" s="668">
        <v>411633463</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65128131</v>
      </c>
      <c r="S21" s="660"/>
      <c r="T21" s="660"/>
      <c r="U21" s="660"/>
      <c r="V21" s="660"/>
      <c r="W21" s="660"/>
      <c r="X21" s="660"/>
      <c r="Y21" s="661"/>
      <c r="Z21" s="662">
        <v>9.1999999999999993</v>
      </c>
      <c r="AA21" s="662"/>
      <c r="AB21" s="662"/>
      <c r="AC21" s="662"/>
      <c r="AD21" s="663">
        <v>62711504</v>
      </c>
      <c r="AE21" s="663"/>
      <c r="AF21" s="663"/>
      <c r="AG21" s="663"/>
      <c r="AH21" s="663"/>
      <c r="AI21" s="663"/>
      <c r="AJ21" s="663"/>
      <c r="AK21" s="663"/>
      <c r="AL21" s="664">
        <v>18.399999999999999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78862</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62711504</v>
      </c>
      <c r="S22" s="660"/>
      <c r="T22" s="660"/>
      <c r="U22" s="660"/>
      <c r="V22" s="660"/>
      <c r="W22" s="660"/>
      <c r="X22" s="660"/>
      <c r="Y22" s="661"/>
      <c r="Z22" s="662">
        <v>8.8000000000000007</v>
      </c>
      <c r="AA22" s="662"/>
      <c r="AB22" s="662"/>
      <c r="AC22" s="662"/>
      <c r="AD22" s="663">
        <v>62711504</v>
      </c>
      <c r="AE22" s="663"/>
      <c r="AF22" s="663"/>
      <c r="AG22" s="663"/>
      <c r="AH22" s="663"/>
      <c r="AI22" s="663"/>
      <c r="AJ22" s="663"/>
      <c r="AK22" s="663"/>
      <c r="AL22" s="664">
        <v>18.399999999999999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7063558</v>
      </c>
      <c r="BH22" s="660"/>
      <c r="BI22" s="660"/>
      <c r="BJ22" s="660"/>
      <c r="BK22" s="660"/>
      <c r="BL22" s="660"/>
      <c r="BM22" s="660"/>
      <c r="BN22" s="661"/>
      <c r="BO22" s="662">
        <v>2.9</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2416596</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18380680</v>
      </c>
      <c r="BH23" s="660"/>
      <c r="BI23" s="660"/>
      <c r="BJ23" s="660"/>
      <c r="BK23" s="660"/>
      <c r="BL23" s="660"/>
      <c r="BM23" s="660"/>
      <c r="BN23" s="661"/>
      <c r="BO23" s="662">
        <v>7.5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31</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404113291</v>
      </c>
      <c r="CS24" s="649"/>
      <c r="CT24" s="649"/>
      <c r="CU24" s="649"/>
      <c r="CV24" s="649"/>
      <c r="CW24" s="649"/>
      <c r="CX24" s="649"/>
      <c r="CY24" s="650"/>
      <c r="CZ24" s="653">
        <v>57.1</v>
      </c>
      <c r="DA24" s="654"/>
      <c r="DB24" s="654"/>
      <c r="DC24" s="670"/>
      <c r="DD24" s="691">
        <v>249754873</v>
      </c>
      <c r="DE24" s="649"/>
      <c r="DF24" s="649"/>
      <c r="DG24" s="649"/>
      <c r="DH24" s="649"/>
      <c r="DI24" s="649"/>
      <c r="DJ24" s="649"/>
      <c r="DK24" s="650"/>
      <c r="DL24" s="691">
        <v>231925298</v>
      </c>
      <c r="DM24" s="649"/>
      <c r="DN24" s="649"/>
      <c r="DO24" s="649"/>
      <c r="DP24" s="649"/>
      <c r="DQ24" s="649"/>
      <c r="DR24" s="649"/>
      <c r="DS24" s="649"/>
      <c r="DT24" s="649"/>
      <c r="DU24" s="649"/>
      <c r="DV24" s="650"/>
      <c r="DW24" s="653">
        <v>65.099999999999994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359299622</v>
      </c>
      <c r="S25" s="660"/>
      <c r="T25" s="660"/>
      <c r="U25" s="660"/>
      <c r="V25" s="660"/>
      <c r="W25" s="660"/>
      <c r="X25" s="660"/>
      <c r="Y25" s="661"/>
      <c r="Z25" s="662">
        <v>50.5</v>
      </c>
      <c r="AA25" s="662"/>
      <c r="AB25" s="662"/>
      <c r="AC25" s="662"/>
      <c r="AD25" s="663">
        <v>338502315</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137669458</v>
      </c>
      <c r="CS25" s="680"/>
      <c r="CT25" s="680"/>
      <c r="CU25" s="680"/>
      <c r="CV25" s="680"/>
      <c r="CW25" s="680"/>
      <c r="CX25" s="680"/>
      <c r="CY25" s="681"/>
      <c r="CZ25" s="664">
        <v>19.5</v>
      </c>
      <c r="DA25" s="692"/>
      <c r="DB25" s="692"/>
      <c r="DC25" s="694"/>
      <c r="DD25" s="668">
        <v>116309843</v>
      </c>
      <c r="DE25" s="680"/>
      <c r="DF25" s="680"/>
      <c r="DG25" s="680"/>
      <c r="DH25" s="680"/>
      <c r="DI25" s="680"/>
      <c r="DJ25" s="680"/>
      <c r="DK25" s="681"/>
      <c r="DL25" s="668">
        <v>113828342</v>
      </c>
      <c r="DM25" s="680"/>
      <c r="DN25" s="680"/>
      <c r="DO25" s="680"/>
      <c r="DP25" s="680"/>
      <c r="DQ25" s="680"/>
      <c r="DR25" s="680"/>
      <c r="DS25" s="680"/>
      <c r="DT25" s="680"/>
      <c r="DU25" s="680"/>
      <c r="DV25" s="681"/>
      <c r="DW25" s="664">
        <v>32</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228615</v>
      </c>
      <c r="S26" s="660"/>
      <c r="T26" s="660"/>
      <c r="U26" s="660"/>
      <c r="V26" s="660"/>
      <c r="W26" s="660"/>
      <c r="X26" s="660"/>
      <c r="Y26" s="661"/>
      <c r="Z26" s="662">
        <v>0</v>
      </c>
      <c r="AA26" s="662"/>
      <c r="AB26" s="662"/>
      <c r="AC26" s="662"/>
      <c r="AD26" s="663">
        <v>228615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97209179</v>
      </c>
      <c r="CS26" s="660"/>
      <c r="CT26" s="660"/>
      <c r="CU26" s="660"/>
      <c r="CV26" s="660"/>
      <c r="CW26" s="660"/>
      <c r="CX26" s="660"/>
      <c r="CY26" s="661"/>
      <c r="CZ26" s="664">
        <v>13.7</v>
      </c>
      <c r="DA26" s="692"/>
      <c r="DB26" s="692"/>
      <c r="DC26" s="694"/>
      <c r="DD26" s="668">
        <v>78077405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7959286</v>
      </c>
      <c r="S27" s="660"/>
      <c r="T27" s="660"/>
      <c r="U27" s="660"/>
      <c r="V27" s="660"/>
      <c r="W27" s="660"/>
      <c r="X27" s="660"/>
      <c r="Y27" s="661"/>
      <c r="Z27" s="662">
        <v>1.1000000000000001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246715613</v>
      </c>
      <c r="BH27" s="660"/>
      <c r="BI27" s="660"/>
      <c r="BJ27" s="660"/>
      <c r="BK27" s="660"/>
      <c r="BL27" s="660"/>
      <c r="BM27" s="660"/>
      <c r="BN27" s="661"/>
      <c r="BO27" s="662">
        <v>100</v>
      </c>
      <c r="BP27" s="662"/>
      <c r="BQ27" s="662"/>
      <c r="BR27" s="662"/>
      <c r="BS27" s="663">
        <v>3533699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193833955</v>
      </c>
      <c r="CS27" s="680"/>
      <c r="CT27" s="680"/>
      <c r="CU27" s="680"/>
      <c r="CV27" s="680"/>
      <c r="CW27" s="680"/>
      <c r="CX27" s="680"/>
      <c r="CY27" s="681"/>
      <c r="CZ27" s="664">
        <v>27.4</v>
      </c>
      <c r="DA27" s="692"/>
      <c r="DB27" s="692"/>
      <c r="DC27" s="694"/>
      <c r="DD27" s="668">
        <v>67526081</v>
      </c>
      <c r="DE27" s="680"/>
      <c r="DF27" s="680"/>
      <c r="DG27" s="680"/>
      <c r="DH27" s="680"/>
      <c r="DI27" s="680"/>
      <c r="DJ27" s="680"/>
      <c r="DK27" s="681"/>
      <c r="DL27" s="668">
        <v>52477091</v>
      </c>
      <c r="DM27" s="680"/>
      <c r="DN27" s="680"/>
      <c r="DO27" s="680"/>
      <c r="DP27" s="680"/>
      <c r="DQ27" s="680"/>
      <c r="DR27" s="680"/>
      <c r="DS27" s="680"/>
      <c r="DT27" s="680"/>
      <c r="DU27" s="680"/>
      <c r="DV27" s="681"/>
      <c r="DW27" s="664">
        <v>14.7</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7467959</v>
      </c>
      <c r="S28" s="660"/>
      <c r="T28" s="660"/>
      <c r="U28" s="660"/>
      <c r="V28" s="660"/>
      <c r="W28" s="660"/>
      <c r="X28" s="660"/>
      <c r="Y28" s="661"/>
      <c r="Z28" s="662">
        <v>1</v>
      </c>
      <c r="AA28" s="662"/>
      <c r="AB28" s="662"/>
      <c r="AC28" s="662"/>
      <c r="AD28" s="663">
        <v>1409852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72609878</v>
      </c>
      <c r="CS28" s="660"/>
      <c r="CT28" s="660"/>
      <c r="CU28" s="660"/>
      <c r="CV28" s="660"/>
      <c r="CW28" s="660"/>
      <c r="CX28" s="660"/>
      <c r="CY28" s="661"/>
      <c r="CZ28" s="664">
        <v>10.3</v>
      </c>
      <c r="DA28" s="692"/>
      <c r="DB28" s="692"/>
      <c r="DC28" s="694"/>
      <c r="DD28" s="668">
        <v>65918949</v>
      </c>
      <c r="DE28" s="660"/>
      <c r="DF28" s="660"/>
      <c r="DG28" s="660"/>
      <c r="DH28" s="660"/>
      <c r="DI28" s="660"/>
      <c r="DJ28" s="660"/>
      <c r="DK28" s="661"/>
      <c r="DL28" s="668">
        <v>65619865</v>
      </c>
      <c r="DM28" s="660"/>
      <c r="DN28" s="660"/>
      <c r="DO28" s="660"/>
      <c r="DP28" s="660"/>
      <c r="DQ28" s="660"/>
      <c r="DR28" s="660"/>
      <c r="DS28" s="660"/>
      <c r="DT28" s="660"/>
      <c r="DU28" s="660"/>
      <c r="DV28" s="661"/>
      <c r="DW28" s="664">
        <v>18.399999999999999</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3220410</v>
      </c>
      <c r="S29" s="660"/>
      <c r="T29" s="660"/>
      <c r="U29" s="660"/>
      <c r="V29" s="660"/>
      <c r="W29" s="660"/>
      <c r="X29" s="660"/>
      <c r="Y29" s="661"/>
      <c r="Z29" s="662">
        <v>0.5</v>
      </c>
      <c r="AA29" s="662"/>
      <c r="AB29" s="662"/>
      <c r="AC29" s="662"/>
      <c r="AD29" s="663">
        <v>2838</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72607702</v>
      </c>
      <c r="CS29" s="680"/>
      <c r="CT29" s="680"/>
      <c r="CU29" s="680"/>
      <c r="CV29" s="680"/>
      <c r="CW29" s="680"/>
      <c r="CX29" s="680"/>
      <c r="CY29" s="681"/>
      <c r="CZ29" s="664">
        <v>10.3</v>
      </c>
      <c r="DA29" s="692"/>
      <c r="DB29" s="692"/>
      <c r="DC29" s="694"/>
      <c r="DD29" s="668">
        <v>65916773</v>
      </c>
      <c r="DE29" s="680"/>
      <c r="DF29" s="680"/>
      <c r="DG29" s="680"/>
      <c r="DH29" s="680"/>
      <c r="DI29" s="680"/>
      <c r="DJ29" s="680"/>
      <c r="DK29" s="681"/>
      <c r="DL29" s="668">
        <v>65617689</v>
      </c>
      <c r="DM29" s="680"/>
      <c r="DN29" s="680"/>
      <c r="DO29" s="680"/>
      <c r="DP29" s="680"/>
      <c r="DQ29" s="680"/>
      <c r="DR29" s="680"/>
      <c r="DS29" s="680"/>
      <c r="DT29" s="680"/>
      <c r="DU29" s="680"/>
      <c r="DV29" s="681"/>
      <c r="DW29" s="664">
        <v>18.399999999999999</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174318386</v>
      </c>
      <c r="S30" s="660"/>
      <c r="T30" s="660"/>
      <c r="U30" s="660"/>
      <c r="V30" s="660"/>
      <c r="W30" s="660"/>
      <c r="X30" s="660"/>
      <c r="Y30" s="661"/>
      <c r="Z30" s="662">
        <v>24.5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68147566</v>
      </c>
      <c r="CS30" s="660"/>
      <c r="CT30" s="660"/>
      <c r="CU30" s="660"/>
      <c r="CV30" s="660"/>
      <c r="CW30" s="660"/>
      <c r="CX30" s="660"/>
      <c r="CY30" s="661"/>
      <c r="CZ30" s="664">
        <v>9.6</v>
      </c>
      <c r="DA30" s="692"/>
      <c r="DB30" s="692"/>
      <c r="DC30" s="694"/>
      <c r="DD30" s="668">
        <v>61916164</v>
      </c>
      <c r="DE30" s="660"/>
      <c r="DF30" s="660"/>
      <c r="DG30" s="660"/>
      <c r="DH30" s="660"/>
      <c r="DI30" s="660"/>
      <c r="DJ30" s="660"/>
      <c r="DK30" s="661"/>
      <c r="DL30" s="668">
        <v>61824314</v>
      </c>
      <c r="DM30" s="660"/>
      <c r="DN30" s="660"/>
      <c r="DO30" s="660"/>
      <c r="DP30" s="660"/>
      <c r="DQ30" s="660"/>
      <c r="DR30" s="660"/>
      <c r="DS30" s="660"/>
      <c r="DT30" s="660"/>
      <c r="DU30" s="660"/>
      <c r="DV30" s="661"/>
      <c r="DW30" s="664">
        <v>17.399999999999999</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v>32322</v>
      </c>
      <c r="S31" s="660"/>
      <c r="T31" s="660"/>
      <c r="U31" s="660"/>
      <c r="V31" s="660"/>
      <c r="W31" s="660"/>
      <c r="X31" s="660"/>
      <c r="Y31" s="661"/>
      <c r="Z31" s="662">
        <v>0</v>
      </c>
      <c r="AA31" s="662"/>
      <c r="AB31" s="662"/>
      <c r="AC31" s="662"/>
      <c r="AD31" s="663">
        <v>32322</v>
      </c>
      <c r="AE31" s="663"/>
      <c r="AF31" s="663"/>
      <c r="AG31" s="663"/>
      <c r="AH31" s="663"/>
      <c r="AI31" s="663"/>
      <c r="AJ31" s="663"/>
      <c r="AK31" s="663"/>
      <c r="AL31" s="664">
        <v>0</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99.6</v>
      </c>
      <c r="BH31" s="703"/>
      <c r="BI31" s="703"/>
      <c r="BJ31" s="703"/>
      <c r="BK31" s="703"/>
      <c r="BL31" s="703"/>
      <c r="BM31" s="654">
        <v>98.8</v>
      </c>
      <c r="BN31" s="703"/>
      <c r="BO31" s="703"/>
      <c r="BP31" s="703"/>
      <c r="BQ31" s="704"/>
      <c r="BR31" s="706">
        <v>99.5</v>
      </c>
      <c r="BS31" s="703"/>
      <c r="BT31" s="703"/>
      <c r="BU31" s="703"/>
      <c r="BV31" s="703"/>
      <c r="BW31" s="703"/>
      <c r="BX31" s="654">
        <v>98.6</v>
      </c>
      <c r="BY31" s="703"/>
      <c r="BZ31" s="703"/>
      <c r="CA31" s="703"/>
      <c r="CB31" s="704"/>
      <c r="CD31" s="699"/>
      <c r="CE31" s="700"/>
      <c r="CF31" s="656" t="s">
        <v>300</v>
      </c>
      <c r="CG31" s="657"/>
      <c r="CH31" s="657"/>
      <c r="CI31" s="657"/>
      <c r="CJ31" s="657"/>
      <c r="CK31" s="657"/>
      <c r="CL31" s="657"/>
      <c r="CM31" s="657"/>
      <c r="CN31" s="657"/>
      <c r="CO31" s="657"/>
      <c r="CP31" s="657"/>
      <c r="CQ31" s="658"/>
      <c r="CR31" s="659">
        <v>4460136</v>
      </c>
      <c r="CS31" s="680"/>
      <c r="CT31" s="680"/>
      <c r="CU31" s="680"/>
      <c r="CV31" s="680"/>
      <c r="CW31" s="680"/>
      <c r="CX31" s="680"/>
      <c r="CY31" s="681"/>
      <c r="CZ31" s="664">
        <v>0.6</v>
      </c>
      <c r="DA31" s="692"/>
      <c r="DB31" s="692"/>
      <c r="DC31" s="694"/>
      <c r="DD31" s="668">
        <v>4000609</v>
      </c>
      <c r="DE31" s="680"/>
      <c r="DF31" s="680"/>
      <c r="DG31" s="680"/>
      <c r="DH31" s="680"/>
      <c r="DI31" s="680"/>
      <c r="DJ31" s="680"/>
      <c r="DK31" s="681"/>
      <c r="DL31" s="668">
        <v>3793375</v>
      </c>
      <c r="DM31" s="680"/>
      <c r="DN31" s="680"/>
      <c r="DO31" s="680"/>
      <c r="DP31" s="680"/>
      <c r="DQ31" s="680"/>
      <c r="DR31" s="680"/>
      <c r="DS31" s="680"/>
      <c r="DT31" s="680"/>
      <c r="DU31" s="680"/>
      <c r="DV31" s="681"/>
      <c r="DW31" s="664">
        <v>1.1000000000000001</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35582343</v>
      </c>
      <c r="S32" s="660"/>
      <c r="T32" s="660"/>
      <c r="U32" s="660"/>
      <c r="V32" s="660"/>
      <c r="W32" s="660"/>
      <c r="X32" s="660"/>
      <c r="Y32" s="661"/>
      <c r="Z32" s="662">
        <v>5</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99.3</v>
      </c>
      <c r="BH32" s="680"/>
      <c r="BI32" s="680"/>
      <c r="BJ32" s="680"/>
      <c r="BK32" s="680"/>
      <c r="BL32" s="680"/>
      <c r="BM32" s="665">
        <v>98.1</v>
      </c>
      <c r="BN32" s="680"/>
      <c r="BO32" s="680"/>
      <c r="BP32" s="680"/>
      <c r="BQ32" s="705"/>
      <c r="BR32" s="716">
        <v>99.3</v>
      </c>
      <c r="BS32" s="680"/>
      <c r="BT32" s="680"/>
      <c r="BU32" s="680"/>
      <c r="BV32" s="680"/>
      <c r="BW32" s="680"/>
      <c r="BX32" s="665">
        <v>98</v>
      </c>
      <c r="BY32" s="680"/>
      <c r="BZ32" s="680"/>
      <c r="CA32" s="680"/>
      <c r="CB32" s="705"/>
      <c r="CD32" s="701"/>
      <c r="CE32" s="702"/>
      <c r="CF32" s="656" t="s">
        <v>304</v>
      </c>
      <c r="CG32" s="657"/>
      <c r="CH32" s="657"/>
      <c r="CI32" s="657"/>
      <c r="CJ32" s="657"/>
      <c r="CK32" s="657"/>
      <c r="CL32" s="657"/>
      <c r="CM32" s="657"/>
      <c r="CN32" s="657"/>
      <c r="CO32" s="657"/>
      <c r="CP32" s="657"/>
      <c r="CQ32" s="658"/>
      <c r="CR32" s="659">
        <v>2176</v>
      </c>
      <c r="CS32" s="660"/>
      <c r="CT32" s="660"/>
      <c r="CU32" s="660"/>
      <c r="CV32" s="660"/>
      <c r="CW32" s="660"/>
      <c r="CX32" s="660"/>
      <c r="CY32" s="661"/>
      <c r="CZ32" s="664">
        <v>0</v>
      </c>
      <c r="DA32" s="692"/>
      <c r="DB32" s="692"/>
      <c r="DC32" s="694"/>
      <c r="DD32" s="668">
        <v>2176</v>
      </c>
      <c r="DE32" s="660"/>
      <c r="DF32" s="660"/>
      <c r="DG32" s="660"/>
      <c r="DH32" s="660"/>
      <c r="DI32" s="660"/>
      <c r="DJ32" s="660"/>
      <c r="DK32" s="661"/>
      <c r="DL32" s="668">
        <v>2176</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1983041</v>
      </c>
      <c r="S33" s="660"/>
      <c r="T33" s="660"/>
      <c r="U33" s="660"/>
      <c r="V33" s="660"/>
      <c r="W33" s="660"/>
      <c r="X33" s="660"/>
      <c r="Y33" s="661"/>
      <c r="Z33" s="662">
        <v>0.3</v>
      </c>
      <c r="AA33" s="662"/>
      <c r="AB33" s="662"/>
      <c r="AC33" s="662"/>
      <c r="AD33" s="663">
        <v>201324</v>
      </c>
      <c r="AE33" s="663"/>
      <c r="AF33" s="663"/>
      <c r="AG33" s="663"/>
      <c r="AH33" s="663"/>
      <c r="AI33" s="663"/>
      <c r="AJ33" s="663"/>
      <c r="AK33" s="663"/>
      <c r="AL33" s="664">
        <v>0.1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99.7</v>
      </c>
      <c r="BH33" s="718"/>
      <c r="BI33" s="718"/>
      <c r="BJ33" s="718"/>
      <c r="BK33" s="718"/>
      <c r="BL33" s="718"/>
      <c r="BM33" s="719">
        <v>99.3</v>
      </c>
      <c r="BN33" s="718"/>
      <c r="BO33" s="718"/>
      <c r="BP33" s="718"/>
      <c r="BQ33" s="720"/>
      <c r="BR33" s="717">
        <v>99.7</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219252073</v>
      </c>
      <c r="CS33" s="680"/>
      <c r="CT33" s="680"/>
      <c r="CU33" s="680"/>
      <c r="CV33" s="680"/>
      <c r="CW33" s="680"/>
      <c r="CX33" s="680"/>
      <c r="CY33" s="681"/>
      <c r="CZ33" s="664">
        <v>31</v>
      </c>
      <c r="DA33" s="692"/>
      <c r="DB33" s="692"/>
      <c r="DC33" s="694"/>
      <c r="DD33" s="668">
        <v>151713957</v>
      </c>
      <c r="DE33" s="680"/>
      <c r="DF33" s="680"/>
      <c r="DG33" s="680"/>
      <c r="DH33" s="680"/>
      <c r="DI33" s="680"/>
      <c r="DJ33" s="680"/>
      <c r="DK33" s="681"/>
      <c r="DL33" s="668">
        <v>119460697</v>
      </c>
      <c r="DM33" s="680"/>
      <c r="DN33" s="680"/>
      <c r="DO33" s="680"/>
      <c r="DP33" s="680"/>
      <c r="DQ33" s="680"/>
      <c r="DR33" s="680"/>
      <c r="DS33" s="680"/>
      <c r="DT33" s="680"/>
      <c r="DU33" s="680"/>
      <c r="DV33" s="681"/>
      <c r="DW33" s="664">
        <v>33.6</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1506145</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80358174</v>
      </c>
      <c r="CS34" s="660"/>
      <c r="CT34" s="660"/>
      <c r="CU34" s="660"/>
      <c r="CV34" s="660"/>
      <c r="CW34" s="660"/>
      <c r="CX34" s="660"/>
      <c r="CY34" s="661"/>
      <c r="CZ34" s="664">
        <v>11.4</v>
      </c>
      <c r="DA34" s="692"/>
      <c r="DB34" s="692"/>
      <c r="DC34" s="694"/>
      <c r="DD34" s="668">
        <v>58391003</v>
      </c>
      <c r="DE34" s="660"/>
      <c r="DF34" s="660"/>
      <c r="DG34" s="660"/>
      <c r="DH34" s="660"/>
      <c r="DI34" s="660"/>
      <c r="DJ34" s="660"/>
      <c r="DK34" s="661"/>
      <c r="DL34" s="668">
        <v>50934591</v>
      </c>
      <c r="DM34" s="660"/>
      <c r="DN34" s="660"/>
      <c r="DO34" s="660"/>
      <c r="DP34" s="660"/>
      <c r="DQ34" s="660"/>
      <c r="DR34" s="660"/>
      <c r="DS34" s="660"/>
      <c r="DT34" s="660"/>
      <c r="DU34" s="660"/>
      <c r="DV34" s="661"/>
      <c r="DW34" s="664">
        <v>14.3</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12520641</v>
      </c>
      <c r="S35" s="660"/>
      <c r="T35" s="660"/>
      <c r="U35" s="660"/>
      <c r="V35" s="660"/>
      <c r="W35" s="660"/>
      <c r="X35" s="660"/>
      <c r="Y35" s="661"/>
      <c r="Z35" s="662">
        <v>1.8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6442842</v>
      </c>
      <c r="CS35" s="680"/>
      <c r="CT35" s="680"/>
      <c r="CU35" s="680"/>
      <c r="CV35" s="680"/>
      <c r="CW35" s="680"/>
      <c r="CX35" s="680"/>
      <c r="CY35" s="681"/>
      <c r="CZ35" s="664">
        <v>0.9</v>
      </c>
      <c r="DA35" s="692"/>
      <c r="DB35" s="692"/>
      <c r="DC35" s="694"/>
      <c r="DD35" s="668">
        <v>5654822</v>
      </c>
      <c r="DE35" s="680"/>
      <c r="DF35" s="680"/>
      <c r="DG35" s="680"/>
      <c r="DH35" s="680"/>
      <c r="DI35" s="680"/>
      <c r="DJ35" s="680"/>
      <c r="DK35" s="681"/>
      <c r="DL35" s="668">
        <v>5475101</v>
      </c>
      <c r="DM35" s="680"/>
      <c r="DN35" s="680"/>
      <c r="DO35" s="680"/>
      <c r="DP35" s="680"/>
      <c r="DQ35" s="680"/>
      <c r="DR35" s="680"/>
      <c r="DS35" s="680"/>
      <c r="DT35" s="680"/>
      <c r="DU35" s="680"/>
      <c r="DV35" s="681"/>
      <c r="DW35" s="664">
        <v>1.5</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4959467</v>
      </c>
      <c r="S36" s="660"/>
      <c r="T36" s="660"/>
      <c r="U36" s="660"/>
      <c r="V36" s="660"/>
      <c r="W36" s="660"/>
      <c r="X36" s="660"/>
      <c r="Y36" s="661"/>
      <c r="Z36" s="662">
        <v>0.7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65391912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t="s">
        <v>122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54783650</v>
      </c>
      <c r="CS36" s="660"/>
      <c r="CT36" s="660"/>
      <c r="CU36" s="660"/>
      <c r="CV36" s="660"/>
      <c r="CW36" s="660"/>
      <c r="CX36" s="660"/>
      <c r="CY36" s="661"/>
      <c r="CZ36" s="664">
        <v>7.7</v>
      </c>
      <c r="DA36" s="692"/>
      <c r="DB36" s="692"/>
      <c r="DC36" s="694"/>
      <c r="DD36" s="668">
        <v>47388877</v>
      </c>
      <c r="DE36" s="660"/>
      <c r="DF36" s="660"/>
      <c r="DG36" s="660"/>
      <c r="DH36" s="660"/>
      <c r="DI36" s="660"/>
      <c r="DJ36" s="660"/>
      <c r="DK36" s="661"/>
      <c r="DL36" s="668">
        <v>34999332</v>
      </c>
      <c r="DM36" s="660"/>
      <c r="DN36" s="660"/>
      <c r="DO36" s="660"/>
      <c r="DP36" s="660"/>
      <c r="DQ36" s="660"/>
      <c r="DR36" s="660"/>
      <c r="DS36" s="660"/>
      <c r="DT36" s="660"/>
      <c r="DU36" s="660"/>
      <c r="DV36" s="661"/>
      <c r="DW36" s="664">
        <v>9.8000000000000007</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40068077</v>
      </c>
      <c r="S37" s="660"/>
      <c r="T37" s="660"/>
      <c r="U37" s="660"/>
      <c r="V37" s="660"/>
      <c r="W37" s="660"/>
      <c r="X37" s="660"/>
      <c r="Y37" s="661"/>
      <c r="Z37" s="662">
        <v>5.6</v>
      </c>
      <c r="AA37" s="662"/>
      <c r="AB37" s="662"/>
      <c r="AC37" s="662"/>
      <c r="AD37" s="663">
        <v>50959</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17481810</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-281841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362041</v>
      </c>
      <c r="CS37" s="680"/>
      <c r="CT37" s="680"/>
      <c r="CU37" s="680"/>
      <c r="CV37" s="680"/>
      <c r="CW37" s="680"/>
      <c r="CX37" s="680"/>
      <c r="CY37" s="681"/>
      <c r="CZ37" s="664">
        <v>0.1</v>
      </c>
      <c r="DA37" s="692"/>
      <c r="DB37" s="692"/>
      <c r="DC37" s="694"/>
      <c r="DD37" s="668">
        <v>362041</v>
      </c>
      <c r="DE37" s="680"/>
      <c r="DF37" s="680"/>
      <c r="DG37" s="680"/>
      <c r="DH37" s="680"/>
      <c r="DI37" s="680"/>
      <c r="DJ37" s="680"/>
      <c r="DK37" s="681"/>
      <c r="DL37" s="668">
        <v>362041</v>
      </c>
      <c r="DM37" s="680"/>
      <c r="DN37" s="680"/>
      <c r="DO37" s="680"/>
      <c r="DP37" s="680"/>
      <c r="DQ37" s="680"/>
      <c r="DR37" s="680"/>
      <c r="DS37" s="680"/>
      <c r="DT37" s="680"/>
      <c r="DU37" s="680"/>
      <c r="DV37" s="681"/>
      <c r="DW37" s="664">
        <v>0.1</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62512250</v>
      </c>
      <c r="S38" s="660"/>
      <c r="T38" s="660"/>
      <c r="U38" s="660"/>
      <c r="V38" s="660"/>
      <c r="W38" s="660"/>
      <c r="X38" s="660"/>
      <c r="Y38" s="661"/>
      <c r="Z38" s="662">
        <v>8.8000000000000007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4751078</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130017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42901417</v>
      </c>
      <c r="CS38" s="660"/>
      <c r="CT38" s="660"/>
      <c r="CU38" s="660"/>
      <c r="CV38" s="660"/>
      <c r="CW38" s="660"/>
      <c r="CX38" s="660"/>
      <c r="CY38" s="661"/>
      <c r="CZ38" s="664">
        <v>6.1</v>
      </c>
      <c r="DA38" s="692"/>
      <c r="DB38" s="692"/>
      <c r="DC38" s="694"/>
      <c r="DD38" s="668">
        <v>35141148</v>
      </c>
      <c r="DE38" s="660"/>
      <c r="DF38" s="660"/>
      <c r="DG38" s="660"/>
      <c r="DH38" s="660"/>
      <c r="DI38" s="660"/>
      <c r="DJ38" s="660"/>
      <c r="DK38" s="661"/>
      <c r="DL38" s="668">
        <v>28034925</v>
      </c>
      <c r="DM38" s="660"/>
      <c r="DN38" s="660"/>
      <c r="DO38" s="660"/>
      <c r="DP38" s="660"/>
      <c r="DQ38" s="660"/>
      <c r="DR38" s="660"/>
      <c r="DS38" s="660"/>
      <c r="DT38" s="660"/>
      <c r="DU38" s="660"/>
      <c r="DV38" s="661"/>
      <c r="DW38" s="664">
        <v>7.9</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1083549</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186124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4430518</v>
      </c>
      <c r="CS39" s="680"/>
      <c r="CT39" s="680"/>
      <c r="CU39" s="680"/>
      <c r="CV39" s="680"/>
      <c r="CW39" s="680"/>
      <c r="CX39" s="680"/>
      <c r="CY39" s="681"/>
      <c r="CZ39" s="664">
        <v>0.6</v>
      </c>
      <c r="DA39" s="692"/>
      <c r="DB39" s="692"/>
      <c r="DC39" s="694"/>
      <c r="DD39" s="668">
        <v>2693588</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15610700</v>
      </c>
      <c r="S40" s="660"/>
      <c r="T40" s="660"/>
      <c r="U40" s="660"/>
      <c r="V40" s="660"/>
      <c r="W40" s="660"/>
      <c r="X40" s="660"/>
      <c r="Y40" s="661"/>
      <c r="Z40" s="662">
        <v>2.2000000000000002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804360</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30335472</v>
      </c>
      <c r="CS40" s="660"/>
      <c r="CT40" s="660"/>
      <c r="CU40" s="660"/>
      <c r="CV40" s="660"/>
      <c r="CW40" s="660"/>
      <c r="CX40" s="660"/>
      <c r="CY40" s="661"/>
      <c r="CZ40" s="664">
        <v>4.3</v>
      </c>
      <c r="DA40" s="692"/>
      <c r="DB40" s="692"/>
      <c r="DC40" s="694"/>
      <c r="DD40" s="668">
        <v>2444519</v>
      </c>
      <c r="DE40" s="660"/>
      <c r="DF40" s="660"/>
      <c r="DG40" s="660"/>
      <c r="DH40" s="660"/>
      <c r="DI40" s="660"/>
      <c r="DJ40" s="660"/>
      <c r="DK40" s="661"/>
      <c r="DL40" s="668">
        <v>16748</v>
      </c>
      <c r="DM40" s="660"/>
      <c r="DN40" s="660"/>
      <c r="DO40" s="660"/>
      <c r="DP40" s="660"/>
      <c r="DQ40" s="660"/>
      <c r="DR40" s="660"/>
      <c r="DS40" s="660"/>
      <c r="DT40" s="660"/>
      <c r="DU40" s="660"/>
      <c r="DV40" s="661"/>
      <c r="DW40" s="664">
        <v>0</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711658564</v>
      </c>
      <c r="S41" s="732"/>
      <c r="T41" s="732"/>
      <c r="U41" s="732"/>
      <c r="V41" s="732"/>
      <c r="W41" s="732"/>
      <c r="X41" s="732"/>
      <c r="Y41" s="736"/>
      <c r="Z41" s="737">
        <v>100</v>
      </c>
      <c r="AA41" s="737"/>
      <c r="AB41" s="737"/>
      <c r="AC41" s="737"/>
      <c r="AD41" s="738">
        <v>340428225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8429544</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32841571</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394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84273005</v>
      </c>
      <c r="CS42" s="680"/>
      <c r="CT42" s="680"/>
      <c r="CU42" s="680"/>
      <c r="CV42" s="680"/>
      <c r="CW42" s="680"/>
      <c r="CX42" s="680"/>
      <c r="CY42" s="681"/>
      <c r="CZ42" s="664">
        <v>11.9</v>
      </c>
      <c r="DA42" s="692"/>
      <c r="DB42" s="692"/>
      <c r="DC42" s="694"/>
      <c r="DD42" s="668">
        <v>10164633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1951133</v>
      </c>
      <c r="CS43" s="680"/>
      <c r="CT43" s="680"/>
      <c r="CU43" s="680"/>
      <c r="CV43" s="680"/>
      <c r="CW43" s="680"/>
      <c r="CX43" s="680"/>
      <c r="CY43" s="681"/>
      <c r="CZ43" s="664">
        <v>0.3</v>
      </c>
      <c r="DA43" s="692"/>
      <c r="DB43" s="692"/>
      <c r="DC43" s="694"/>
      <c r="DD43" s="668">
        <v>1927254</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81835885</v>
      </c>
      <c r="CS44" s="660"/>
      <c r="CT44" s="660"/>
      <c r="CU44" s="660"/>
      <c r="CV44" s="660"/>
      <c r="CW44" s="660"/>
      <c r="CX44" s="660"/>
      <c r="CY44" s="661"/>
      <c r="CZ44" s="664">
        <v>11.6</v>
      </c>
      <c r="DA44" s="665"/>
      <c r="DB44" s="665"/>
      <c r="DC44" s="671"/>
      <c r="DD44" s="668">
        <v>9860300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38473062</v>
      </c>
      <c r="CS45" s="680"/>
      <c r="CT45" s="680"/>
      <c r="CU45" s="680"/>
      <c r="CV45" s="680"/>
      <c r="CW45" s="680"/>
      <c r="CX45" s="680"/>
      <c r="CY45" s="681"/>
      <c r="CZ45" s="664">
        <v>5.4</v>
      </c>
      <c r="DA45" s="692"/>
      <c r="DB45" s="692"/>
      <c r="DC45" s="694"/>
      <c r="DD45" s="668">
        <v>1704218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41520405</v>
      </c>
      <c r="CS46" s="660"/>
      <c r="CT46" s="660"/>
      <c r="CU46" s="660"/>
      <c r="CV46" s="660"/>
      <c r="CW46" s="660"/>
      <c r="CX46" s="660"/>
      <c r="CY46" s="661"/>
      <c r="CZ46" s="664">
        <v>5.9</v>
      </c>
      <c r="DA46" s="665"/>
      <c r="DB46" s="665"/>
      <c r="DC46" s="671"/>
      <c r="DD46" s="668">
        <v>7950964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2437120</v>
      </c>
      <c r="CS47" s="680"/>
      <c r="CT47" s="680"/>
      <c r="CU47" s="680"/>
      <c r="CV47" s="680"/>
      <c r="CW47" s="680"/>
      <c r="CX47" s="680"/>
      <c r="CY47" s="681"/>
      <c r="CZ47" s="664">
        <v>0.3</v>
      </c>
      <c r="DA47" s="692"/>
      <c r="DB47" s="692"/>
      <c r="DC47" s="694"/>
      <c r="DD47" s="668">
        <v>304333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707638369</v>
      </c>
      <c r="CS49" s="718"/>
      <c r="CT49" s="718"/>
      <c r="CU49" s="718"/>
      <c r="CV49" s="718"/>
      <c r="CW49" s="718"/>
      <c r="CX49" s="718"/>
      <c r="CY49" s="747"/>
      <c r="CZ49" s="739">
        <v>100</v>
      </c>
      <c r="DA49" s="748"/>
      <c r="DB49" s="748"/>
      <c r="DC49" s="749"/>
      <c r="DD49" s="750">
        <v>411633463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tFpEk3WF5L31KjPrjBC59ooKshNYY5yJ2nM0GIFK2LiOjwF69nMsECmwEcRI+Qa2Qcdoy27E71ArO2BTwt/jA==" saltValue="Z165jHtezAZSq8iAfXC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712604</v>
      </c>
      <c r="R7" s="789"/>
      <c r="S7" s="789"/>
      <c r="T7" s="789"/>
      <c r="U7" s="789"/>
      <c r="V7" s="789">
        <v>709482</v>
      </c>
      <c r="W7" s="789"/>
      <c r="X7" s="789"/>
      <c r="Y7" s="789"/>
      <c r="Z7" s="789"/>
      <c r="AA7" s="789">
        <v>3122</v>
      </c>
      <c r="AB7" s="789"/>
      <c r="AC7" s="789"/>
      <c r="AD7" s="789"/>
      <c r="AE7" s="790"/>
      <c r="AF7" s="791">
        <v>1932</v>
      </c>
      <c r="AG7" s="792"/>
      <c r="AH7" s="792"/>
      <c r="AI7" s="792"/>
      <c r="AJ7" s="793"/>
      <c r="AK7" s="794">
        <v>18402</v>
      </c>
      <c r="AL7" s="795"/>
      <c r="AM7" s="795"/>
      <c r="AN7" s="795"/>
      <c r="AO7" s="795"/>
      <c r="AP7" s="795">
        <v>1197319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568</v>
      </c>
      <c r="BT7" s="783"/>
      <c r="BU7" s="783"/>
      <c r="BV7" s="783"/>
      <c r="BW7" s="783"/>
      <c r="BX7" s="783"/>
      <c r="BY7" s="783"/>
      <c r="BZ7" s="783"/>
      <c r="CA7" s="783"/>
      <c r="CB7" s="783"/>
      <c r="CC7" s="783"/>
      <c r="CD7" s="783"/>
      <c r="CE7" s="783"/>
      <c r="CF7" s="783"/>
      <c r="CG7" s="798"/>
      <c r="CH7" s="779">
        <v>259</v>
      </c>
      <c r="CI7" s="780"/>
      <c r="CJ7" s="780"/>
      <c r="CK7" s="780"/>
      <c r="CL7" s="781"/>
      <c r="CM7" s="779">
        <v>2982</v>
      </c>
      <c r="CN7" s="780"/>
      <c r="CO7" s="780"/>
      <c r="CP7" s="780"/>
      <c r="CQ7" s="781"/>
      <c r="CR7" s="779">
        <v>224</v>
      </c>
      <c r="CS7" s="780"/>
      <c r="CT7" s="780"/>
      <c r="CU7" s="780"/>
      <c r="CV7" s="781"/>
      <c r="CW7" s="779" t="s">
        <v>493</v>
      </c>
      <c r="CX7" s="780"/>
      <c r="CY7" s="780"/>
      <c r="CZ7" s="780"/>
      <c r="DA7" s="781"/>
      <c r="DB7" s="779" t="s">
        <v>493</v>
      </c>
      <c r="DC7" s="780"/>
      <c r="DD7" s="780"/>
      <c r="DE7" s="780"/>
      <c r="DF7" s="781"/>
      <c r="DG7" s="779" t="s">
        <v>493</v>
      </c>
      <c r="DH7" s="780"/>
      <c r="DI7" s="780"/>
      <c r="DJ7" s="780"/>
      <c r="DK7" s="781"/>
      <c r="DL7" s="779" t="s">
        <v>493</v>
      </c>
      <c r="DM7" s="780"/>
      <c r="DN7" s="780"/>
      <c r="DO7" s="780"/>
      <c r="DP7" s="781"/>
      <c r="DQ7" s="779" t="s">
        <v>493</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1662</v>
      </c>
      <c r="R8" s="820"/>
      <c r="S8" s="820"/>
      <c r="T8" s="820"/>
      <c r="U8" s="820"/>
      <c r="V8" s="820">
        <v>712</v>
      </c>
      <c r="W8" s="820"/>
      <c r="X8" s="820"/>
      <c r="Y8" s="820"/>
      <c r="Z8" s="820"/>
      <c r="AA8" s="820">
        <v>950</v>
      </c>
      <c r="AB8" s="820"/>
      <c r="AC8" s="820"/>
      <c r="AD8" s="820"/>
      <c r="AE8" s="821"/>
      <c r="AF8" s="822" t="s">
        <v>493</v>
      </c>
      <c r="AG8" s="823"/>
      <c r="AH8" s="823"/>
      <c r="AI8" s="823"/>
      <c r="AJ8" s="824"/>
      <c r="AK8" s="805" t="s">
        <v>493</v>
      </c>
      <c r="AL8" s="806"/>
      <c r="AM8" s="806"/>
      <c r="AN8" s="806"/>
      <c r="AO8" s="806"/>
      <c r="AP8" s="806">
        <v>3714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569</v>
      </c>
      <c r="BT8" s="810"/>
      <c r="BU8" s="810"/>
      <c r="BV8" s="810"/>
      <c r="BW8" s="810"/>
      <c r="BX8" s="810"/>
      <c r="BY8" s="810"/>
      <c r="BZ8" s="810"/>
      <c r="CA8" s="810"/>
      <c r="CB8" s="810"/>
      <c r="CC8" s="810"/>
      <c r="CD8" s="810"/>
      <c r="CE8" s="810"/>
      <c r="CF8" s="810"/>
      <c r="CG8" s="811"/>
      <c r="CH8" s="812">
        <v>17</v>
      </c>
      <c r="CI8" s="813"/>
      <c r="CJ8" s="813"/>
      <c r="CK8" s="813"/>
      <c r="CL8" s="814"/>
      <c r="CM8" s="812">
        <v>2468</v>
      </c>
      <c r="CN8" s="813"/>
      <c r="CO8" s="813"/>
      <c r="CP8" s="813"/>
      <c r="CQ8" s="814"/>
      <c r="CR8" s="812">
        <v>0</v>
      </c>
      <c r="CS8" s="813"/>
      <c r="CT8" s="813"/>
      <c r="CU8" s="813"/>
      <c r="CV8" s="814"/>
      <c r="CW8" s="812">
        <v>244</v>
      </c>
      <c r="CX8" s="813"/>
      <c r="CY8" s="813"/>
      <c r="CZ8" s="813"/>
      <c r="DA8" s="814"/>
      <c r="DB8" s="812" t="s">
        <v>493</v>
      </c>
      <c r="DC8" s="813"/>
      <c r="DD8" s="813"/>
      <c r="DE8" s="813"/>
      <c r="DF8" s="814"/>
      <c r="DG8" s="812" t="s">
        <v>493</v>
      </c>
      <c r="DH8" s="813"/>
      <c r="DI8" s="813"/>
      <c r="DJ8" s="813"/>
      <c r="DK8" s="814"/>
      <c r="DL8" s="812" t="s">
        <v>493</v>
      </c>
      <c r="DM8" s="813"/>
      <c r="DN8" s="813"/>
      <c r="DO8" s="813"/>
      <c r="DP8" s="814"/>
      <c r="DQ8" s="812" t="s">
        <v>493</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45</v>
      </c>
      <c r="R9" s="820"/>
      <c r="S9" s="820"/>
      <c r="T9" s="820"/>
      <c r="U9" s="820"/>
      <c r="V9" s="820">
        <v>40</v>
      </c>
      <c r="W9" s="820"/>
      <c r="X9" s="820"/>
      <c r="Y9" s="820"/>
      <c r="Z9" s="820"/>
      <c r="AA9" s="820">
        <v>5</v>
      </c>
      <c r="AB9" s="820"/>
      <c r="AC9" s="820"/>
      <c r="AD9" s="820"/>
      <c r="AE9" s="821"/>
      <c r="AF9" s="822">
        <v>5</v>
      </c>
      <c r="AG9" s="823"/>
      <c r="AH9" s="823"/>
      <c r="AI9" s="823"/>
      <c r="AJ9" s="824"/>
      <c r="AK9" s="805" t="s">
        <v>493</v>
      </c>
      <c r="AL9" s="806"/>
      <c r="AM9" s="806"/>
      <c r="AN9" s="806"/>
      <c r="AO9" s="806"/>
      <c r="AP9" s="806" t="s">
        <v>493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570</v>
      </c>
      <c r="BT9" s="810"/>
      <c r="BU9" s="810"/>
      <c r="BV9" s="810"/>
      <c r="BW9" s="810"/>
      <c r="BX9" s="810"/>
      <c r="BY9" s="810"/>
      <c r="BZ9" s="810"/>
      <c r="CA9" s="810"/>
      <c r="CB9" s="810"/>
      <c r="CC9" s="810"/>
      <c r="CD9" s="810"/>
      <c r="CE9" s="810"/>
      <c r="CF9" s="810"/>
      <c r="CG9" s="811"/>
      <c r="CH9" s="812">
        <v>-118</v>
      </c>
      <c r="CI9" s="813"/>
      <c r="CJ9" s="813"/>
      <c r="CK9" s="813"/>
      <c r="CL9" s="814"/>
      <c r="CM9" s="812">
        <v>96</v>
      </c>
      <c r="CN9" s="813"/>
      <c r="CO9" s="813"/>
      <c r="CP9" s="813"/>
      <c r="CQ9" s="814"/>
      <c r="CR9" s="812">
        <v>2259</v>
      </c>
      <c r="CS9" s="813"/>
      <c r="CT9" s="813"/>
      <c r="CU9" s="813"/>
      <c r="CV9" s="814"/>
      <c r="CW9" s="812">
        <v>886</v>
      </c>
      <c r="CX9" s="813"/>
      <c r="CY9" s="813"/>
      <c r="CZ9" s="813"/>
      <c r="DA9" s="814"/>
      <c r="DB9" s="812" t="s">
        <v>493</v>
      </c>
      <c r="DC9" s="813"/>
      <c r="DD9" s="813"/>
      <c r="DE9" s="813"/>
      <c r="DF9" s="814"/>
      <c r="DG9" s="812" t="s">
        <v>493</v>
      </c>
      <c r="DH9" s="813"/>
      <c r="DI9" s="813"/>
      <c r="DJ9" s="813"/>
      <c r="DK9" s="814"/>
      <c r="DL9" s="812" t="s">
        <v>493</v>
      </c>
      <c r="DM9" s="813"/>
      <c r="DN9" s="813"/>
      <c r="DO9" s="813"/>
      <c r="DP9" s="814"/>
      <c r="DQ9" s="812" t="s">
        <v>493</v>
      </c>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128016</v>
      </c>
      <c r="R10" s="820"/>
      <c r="S10" s="820"/>
      <c r="T10" s="820"/>
      <c r="U10" s="820"/>
      <c r="V10" s="820">
        <v>128016</v>
      </c>
      <c r="W10" s="820"/>
      <c r="X10" s="820"/>
      <c r="Y10" s="820"/>
      <c r="Z10" s="820"/>
      <c r="AA10" s="820" t="s">
        <v>493</v>
      </c>
      <c r="AB10" s="820"/>
      <c r="AC10" s="820"/>
      <c r="AD10" s="820"/>
      <c r="AE10" s="821"/>
      <c r="AF10" s="822" t="s">
        <v>493</v>
      </c>
      <c r="AG10" s="823"/>
      <c r="AH10" s="823"/>
      <c r="AI10" s="823"/>
      <c r="AJ10" s="824"/>
      <c r="AK10" s="805">
        <v>81152</v>
      </c>
      <c r="AL10" s="806"/>
      <c r="AM10" s="806"/>
      <c r="AN10" s="806"/>
      <c r="AO10" s="806"/>
      <c r="AP10" s="806" t="s">
        <v>493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571</v>
      </c>
      <c r="BT10" s="810"/>
      <c r="BU10" s="810"/>
      <c r="BV10" s="810"/>
      <c r="BW10" s="810"/>
      <c r="BX10" s="810"/>
      <c r="BY10" s="810"/>
      <c r="BZ10" s="810"/>
      <c r="CA10" s="810"/>
      <c r="CB10" s="810"/>
      <c r="CC10" s="810"/>
      <c r="CD10" s="810"/>
      <c r="CE10" s="810"/>
      <c r="CF10" s="810"/>
      <c r="CG10" s="811"/>
      <c r="CH10" s="812">
        <v>-34</v>
      </c>
      <c r="CI10" s="813"/>
      <c r="CJ10" s="813"/>
      <c r="CK10" s="813"/>
      <c r="CL10" s="814"/>
      <c r="CM10" s="812">
        <v>457</v>
      </c>
      <c r="CN10" s="813"/>
      <c r="CO10" s="813"/>
      <c r="CP10" s="813"/>
      <c r="CQ10" s="814"/>
      <c r="CR10" s="812">
        <v>26</v>
      </c>
      <c r="CS10" s="813"/>
      <c r="CT10" s="813"/>
      <c r="CU10" s="813"/>
      <c r="CV10" s="814"/>
      <c r="CW10" s="812">
        <v>368</v>
      </c>
      <c r="CX10" s="813"/>
      <c r="CY10" s="813"/>
      <c r="CZ10" s="813"/>
      <c r="DA10" s="814"/>
      <c r="DB10" s="812" t="s">
        <v>493</v>
      </c>
      <c r="DC10" s="813"/>
      <c r="DD10" s="813"/>
      <c r="DE10" s="813"/>
      <c r="DF10" s="814"/>
      <c r="DG10" s="812" t="s">
        <v>493</v>
      </c>
      <c r="DH10" s="813"/>
      <c r="DI10" s="813"/>
      <c r="DJ10" s="813"/>
      <c r="DK10" s="814"/>
      <c r="DL10" s="812" t="s">
        <v>493</v>
      </c>
      <c r="DM10" s="813"/>
      <c r="DN10" s="813"/>
      <c r="DO10" s="813"/>
      <c r="DP10" s="814"/>
      <c r="DQ10" s="812" t="s">
        <v>493</v>
      </c>
      <c r="DR10" s="813"/>
      <c r="DS10" s="813"/>
      <c r="DT10" s="813"/>
      <c r="DU10" s="814"/>
      <c r="DV10" s="809"/>
      <c r="DW10" s="810"/>
      <c r="DX10" s="810"/>
      <c r="DY10" s="810"/>
      <c r="DZ10" s="815"/>
      <c r="EA10" s="234"/>
    </row>
    <row r="11" spans="1:131" s="235" customFormat="1" ht="26.25" customHeight="1" x14ac:dyDescent="0.15">
      <c r="A11" s="238">
        <v>5</v>
      </c>
      <c r="B11" s="816" t="s">
        <v>378</v>
      </c>
      <c r="C11" s="817"/>
      <c r="D11" s="817"/>
      <c r="E11" s="817"/>
      <c r="F11" s="817"/>
      <c r="G11" s="817"/>
      <c r="H11" s="817"/>
      <c r="I11" s="817"/>
      <c r="J11" s="817"/>
      <c r="K11" s="817"/>
      <c r="L11" s="817"/>
      <c r="M11" s="817"/>
      <c r="N11" s="817"/>
      <c r="O11" s="817"/>
      <c r="P11" s="818"/>
      <c r="Q11" s="819">
        <v>1373</v>
      </c>
      <c r="R11" s="820"/>
      <c r="S11" s="820"/>
      <c r="T11" s="820"/>
      <c r="U11" s="820"/>
      <c r="V11" s="820">
        <v>1373</v>
      </c>
      <c r="W11" s="820"/>
      <c r="X11" s="820"/>
      <c r="Y11" s="820"/>
      <c r="Z11" s="820"/>
      <c r="AA11" s="820" t="s">
        <v>493</v>
      </c>
      <c r="AB11" s="820"/>
      <c r="AC11" s="820"/>
      <c r="AD11" s="820"/>
      <c r="AE11" s="821"/>
      <c r="AF11" s="822" t="s">
        <v>493</v>
      </c>
      <c r="AG11" s="823"/>
      <c r="AH11" s="823"/>
      <c r="AI11" s="823"/>
      <c r="AJ11" s="824"/>
      <c r="AK11" s="805">
        <v>453</v>
      </c>
      <c r="AL11" s="806"/>
      <c r="AM11" s="806"/>
      <c r="AN11" s="806"/>
      <c r="AO11" s="806"/>
      <c r="AP11" s="806">
        <v>5723</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572</v>
      </c>
      <c r="BT11" s="810"/>
      <c r="BU11" s="810"/>
      <c r="BV11" s="810"/>
      <c r="BW11" s="810"/>
      <c r="BX11" s="810"/>
      <c r="BY11" s="810"/>
      <c r="BZ11" s="810"/>
      <c r="CA11" s="810"/>
      <c r="CB11" s="810"/>
      <c r="CC11" s="810"/>
      <c r="CD11" s="810"/>
      <c r="CE11" s="810"/>
      <c r="CF11" s="810"/>
      <c r="CG11" s="811"/>
      <c r="CH11" s="812">
        <v>8</v>
      </c>
      <c r="CI11" s="813"/>
      <c r="CJ11" s="813"/>
      <c r="CK11" s="813"/>
      <c r="CL11" s="814"/>
      <c r="CM11" s="812">
        <v>1207</v>
      </c>
      <c r="CN11" s="813"/>
      <c r="CO11" s="813"/>
      <c r="CP11" s="813"/>
      <c r="CQ11" s="814"/>
      <c r="CR11" s="812">
        <v>1174</v>
      </c>
      <c r="CS11" s="813"/>
      <c r="CT11" s="813"/>
      <c r="CU11" s="813"/>
      <c r="CV11" s="814"/>
      <c r="CW11" s="812">
        <v>344</v>
      </c>
      <c r="CX11" s="813"/>
      <c r="CY11" s="813"/>
      <c r="CZ11" s="813"/>
      <c r="DA11" s="814"/>
      <c r="DB11" s="812" t="s">
        <v>493</v>
      </c>
      <c r="DC11" s="813"/>
      <c r="DD11" s="813"/>
      <c r="DE11" s="813"/>
      <c r="DF11" s="814"/>
      <c r="DG11" s="812" t="s">
        <v>493</v>
      </c>
      <c r="DH11" s="813"/>
      <c r="DI11" s="813"/>
      <c r="DJ11" s="813"/>
      <c r="DK11" s="814"/>
      <c r="DL11" s="812" t="s">
        <v>493</v>
      </c>
      <c r="DM11" s="813"/>
      <c r="DN11" s="813"/>
      <c r="DO11" s="813"/>
      <c r="DP11" s="814"/>
      <c r="DQ11" s="812" t="s">
        <v>493</v>
      </c>
      <c r="DR11" s="813"/>
      <c r="DS11" s="813"/>
      <c r="DT11" s="813"/>
      <c r="DU11" s="814"/>
      <c r="DV11" s="809"/>
      <c r="DW11" s="810"/>
      <c r="DX11" s="810"/>
      <c r="DY11" s="810"/>
      <c r="DZ11" s="815"/>
      <c r="EA11" s="234"/>
    </row>
    <row r="12" spans="1:131" s="235" customFormat="1" ht="26.25" customHeight="1" x14ac:dyDescent="0.15">
      <c r="A12" s="238">
        <v>6</v>
      </c>
      <c r="B12" s="816" t="s">
        <v>379</v>
      </c>
      <c r="C12" s="817"/>
      <c r="D12" s="817"/>
      <c r="E12" s="817"/>
      <c r="F12" s="817"/>
      <c r="G12" s="817"/>
      <c r="H12" s="817"/>
      <c r="I12" s="817"/>
      <c r="J12" s="817"/>
      <c r="K12" s="817"/>
      <c r="L12" s="817"/>
      <c r="M12" s="817"/>
      <c r="N12" s="817"/>
      <c r="O12" s="817"/>
      <c r="P12" s="818"/>
      <c r="Q12" s="819">
        <v>1</v>
      </c>
      <c r="R12" s="820"/>
      <c r="S12" s="820"/>
      <c r="T12" s="820"/>
      <c r="U12" s="820"/>
      <c r="V12" s="820">
        <v>1</v>
      </c>
      <c r="W12" s="820"/>
      <c r="X12" s="820"/>
      <c r="Y12" s="820"/>
      <c r="Z12" s="820"/>
      <c r="AA12" s="820" t="s">
        <v>493</v>
      </c>
      <c r="AB12" s="820"/>
      <c r="AC12" s="820"/>
      <c r="AD12" s="820"/>
      <c r="AE12" s="821"/>
      <c r="AF12" s="822" t="s">
        <v>493</v>
      </c>
      <c r="AG12" s="823"/>
      <c r="AH12" s="823"/>
      <c r="AI12" s="823"/>
      <c r="AJ12" s="824"/>
      <c r="AK12" s="805" t="s">
        <v>493</v>
      </c>
      <c r="AL12" s="806"/>
      <c r="AM12" s="806"/>
      <c r="AN12" s="806"/>
      <c r="AO12" s="806"/>
      <c r="AP12" s="806" t="s">
        <v>493</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573</v>
      </c>
      <c r="BT12" s="810"/>
      <c r="BU12" s="810"/>
      <c r="BV12" s="810"/>
      <c r="BW12" s="810"/>
      <c r="BX12" s="810"/>
      <c r="BY12" s="810"/>
      <c r="BZ12" s="810"/>
      <c r="CA12" s="810"/>
      <c r="CB12" s="810"/>
      <c r="CC12" s="810"/>
      <c r="CD12" s="810"/>
      <c r="CE12" s="810"/>
      <c r="CF12" s="810"/>
      <c r="CG12" s="811"/>
      <c r="CH12" s="812">
        <v>0</v>
      </c>
      <c r="CI12" s="813"/>
      <c r="CJ12" s="813"/>
      <c r="CK12" s="813"/>
      <c r="CL12" s="814"/>
      <c r="CM12" s="812">
        <v>114</v>
      </c>
      <c r="CN12" s="813"/>
      <c r="CO12" s="813"/>
      <c r="CP12" s="813"/>
      <c r="CQ12" s="814"/>
      <c r="CR12" s="812">
        <v>30</v>
      </c>
      <c r="CS12" s="813"/>
      <c r="CT12" s="813"/>
      <c r="CU12" s="813"/>
      <c r="CV12" s="814"/>
      <c r="CW12" s="812">
        <v>46</v>
      </c>
      <c r="CX12" s="813"/>
      <c r="CY12" s="813"/>
      <c r="CZ12" s="813"/>
      <c r="DA12" s="814"/>
      <c r="DB12" s="812" t="s">
        <v>493</v>
      </c>
      <c r="DC12" s="813"/>
      <c r="DD12" s="813"/>
      <c r="DE12" s="813"/>
      <c r="DF12" s="814"/>
      <c r="DG12" s="812" t="s">
        <v>493</v>
      </c>
      <c r="DH12" s="813"/>
      <c r="DI12" s="813"/>
      <c r="DJ12" s="813"/>
      <c r="DK12" s="814"/>
      <c r="DL12" s="812" t="s">
        <v>493</v>
      </c>
      <c r="DM12" s="813"/>
      <c r="DN12" s="813"/>
      <c r="DO12" s="813"/>
      <c r="DP12" s="814"/>
      <c r="DQ12" s="812" t="s">
        <v>493</v>
      </c>
      <c r="DR12" s="813"/>
      <c r="DS12" s="813"/>
      <c r="DT12" s="813"/>
      <c r="DU12" s="814"/>
      <c r="DV12" s="809"/>
      <c r="DW12" s="810"/>
      <c r="DX12" s="810"/>
      <c r="DY12" s="810"/>
      <c r="DZ12" s="815"/>
      <c r="EA12" s="234"/>
    </row>
    <row r="13" spans="1:131" s="235" customFormat="1" ht="26.25" customHeight="1" x14ac:dyDescent="0.15">
      <c r="A13" s="238">
        <v>7</v>
      </c>
      <c r="B13" s="816" t="s">
        <v>380</v>
      </c>
      <c r="C13" s="817"/>
      <c r="D13" s="817"/>
      <c r="E13" s="817"/>
      <c r="F13" s="817"/>
      <c r="G13" s="817"/>
      <c r="H13" s="817"/>
      <c r="I13" s="817"/>
      <c r="J13" s="817"/>
      <c r="K13" s="817"/>
      <c r="L13" s="817"/>
      <c r="M13" s="817"/>
      <c r="N13" s="817"/>
      <c r="O13" s="817"/>
      <c r="P13" s="818"/>
      <c r="Q13" s="819">
        <v>979</v>
      </c>
      <c r="R13" s="820"/>
      <c r="S13" s="820"/>
      <c r="T13" s="820"/>
      <c r="U13" s="820"/>
      <c r="V13" s="820">
        <v>936</v>
      </c>
      <c r="W13" s="820"/>
      <c r="X13" s="820"/>
      <c r="Y13" s="820"/>
      <c r="Z13" s="820"/>
      <c r="AA13" s="820">
        <v>43</v>
      </c>
      <c r="AB13" s="820"/>
      <c r="AC13" s="820"/>
      <c r="AD13" s="820"/>
      <c r="AE13" s="821"/>
      <c r="AF13" s="822" t="s">
        <v>493</v>
      </c>
      <c r="AG13" s="823"/>
      <c r="AH13" s="823"/>
      <c r="AI13" s="823"/>
      <c r="AJ13" s="824"/>
      <c r="AK13" s="805">
        <v>628</v>
      </c>
      <c r="AL13" s="806"/>
      <c r="AM13" s="806"/>
      <c r="AN13" s="806"/>
      <c r="AO13" s="806"/>
      <c r="AP13" s="806" t="s">
        <v>493</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574</v>
      </c>
      <c r="BT13" s="810"/>
      <c r="BU13" s="810"/>
      <c r="BV13" s="810"/>
      <c r="BW13" s="810"/>
      <c r="BX13" s="810"/>
      <c r="BY13" s="810"/>
      <c r="BZ13" s="810"/>
      <c r="CA13" s="810"/>
      <c r="CB13" s="810"/>
      <c r="CC13" s="810"/>
      <c r="CD13" s="810"/>
      <c r="CE13" s="810"/>
      <c r="CF13" s="810"/>
      <c r="CG13" s="811"/>
      <c r="CH13" s="812">
        <v>-44</v>
      </c>
      <c r="CI13" s="813"/>
      <c r="CJ13" s="813"/>
      <c r="CK13" s="813"/>
      <c r="CL13" s="814"/>
      <c r="CM13" s="812">
        <v>505</v>
      </c>
      <c r="CN13" s="813"/>
      <c r="CO13" s="813"/>
      <c r="CP13" s="813"/>
      <c r="CQ13" s="814"/>
      <c r="CR13" s="812">
        <v>989</v>
      </c>
      <c r="CS13" s="813"/>
      <c r="CT13" s="813"/>
      <c r="CU13" s="813"/>
      <c r="CV13" s="814"/>
      <c r="CW13" s="812">
        <v>66</v>
      </c>
      <c r="CX13" s="813"/>
      <c r="CY13" s="813"/>
      <c r="CZ13" s="813"/>
      <c r="DA13" s="814"/>
      <c r="DB13" s="812" t="s">
        <v>493</v>
      </c>
      <c r="DC13" s="813"/>
      <c r="DD13" s="813"/>
      <c r="DE13" s="813"/>
      <c r="DF13" s="814"/>
      <c r="DG13" s="812" t="s">
        <v>493</v>
      </c>
      <c r="DH13" s="813"/>
      <c r="DI13" s="813"/>
      <c r="DJ13" s="813"/>
      <c r="DK13" s="814"/>
      <c r="DL13" s="812" t="s">
        <v>493</v>
      </c>
      <c r="DM13" s="813"/>
      <c r="DN13" s="813"/>
      <c r="DO13" s="813"/>
      <c r="DP13" s="814"/>
      <c r="DQ13" s="812" t="s">
        <v>493</v>
      </c>
      <c r="DR13" s="813"/>
      <c r="DS13" s="813"/>
      <c r="DT13" s="813"/>
      <c r="DU13" s="814"/>
      <c r="DV13" s="809"/>
      <c r="DW13" s="810"/>
      <c r="DX13" s="810"/>
      <c r="DY13" s="810"/>
      <c r="DZ13" s="815"/>
      <c r="EA13" s="234"/>
    </row>
    <row r="14" spans="1:131" s="235" customFormat="1" ht="26.25" customHeight="1" x14ac:dyDescent="0.15">
      <c r="A14" s="238">
        <v>8</v>
      </c>
      <c r="B14" s="816" t="s">
        <v>381</v>
      </c>
      <c r="C14" s="817"/>
      <c r="D14" s="817"/>
      <c r="E14" s="817"/>
      <c r="F14" s="817"/>
      <c r="G14" s="817"/>
      <c r="H14" s="817"/>
      <c r="I14" s="817"/>
      <c r="J14" s="817"/>
      <c r="K14" s="817"/>
      <c r="L14" s="817"/>
      <c r="M14" s="817"/>
      <c r="N14" s="817"/>
      <c r="O14" s="817"/>
      <c r="P14" s="818"/>
      <c r="Q14" s="819">
        <v>4650</v>
      </c>
      <c r="R14" s="820"/>
      <c r="S14" s="820"/>
      <c r="T14" s="820"/>
      <c r="U14" s="820"/>
      <c r="V14" s="820">
        <v>4650</v>
      </c>
      <c r="W14" s="820"/>
      <c r="X14" s="820"/>
      <c r="Y14" s="820"/>
      <c r="Z14" s="820"/>
      <c r="AA14" s="820" t="s">
        <v>493</v>
      </c>
      <c r="AB14" s="820"/>
      <c r="AC14" s="820"/>
      <c r="AD14" s="820"/>
      <c r="AE14" s="821"/>
      <c r="AF14" s="822" t="s">
        <v>493</v>
      </c>
      <c r="AG14" s="823"/>
      <c r="AH14" s="823"/>
      <c r="AI14" s="823"/>
      <c r="AJ14" s="824"/>
      <c r="AK14" s="805" t="s">
        <v>493</v>
      </c>
      <c r="AL14" s="806"/>
      <c r="AM14" s="806"/>
      <c r="AN14" s="806"/>
      <c r="AO14" s="806"/>
      <c r="AP14" s="806">
        <v>51645</v>
      </c>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575</v>
      </c>
      <c r="BT14" s="810"/>
      <c r="BU14" s="810"/>
      <c r="BV14" s="810"/>
      <c r="BW14" s="810"/>
      <c r="BX14" s="810"/>
      <c r="BY14" s="810"/>
      <c r="BZ14" s="810"/>
      <c r="CA14" s="810"/>
      <c r="CB14" s="810"/>
      <c r="CC14" s="810"/>
      <c r="CD14" s="810"/>
      <c r="CE14" s="810"/>
      <c r="CF14" s="810"/>
      <c r="CG14" s="811"/>
      <c r="CH14" s="812">
        <v>-2144</v>
      </c>
      <c r="CI14" s="813"/>
      <c r="CJ14" s="813"/>
      <c r="CK14" s="813"/>
      <c r="CL14" s="814"/>
      <c r="CM14" s="812">
        <v>19347</v>
      </c>
      <c r="CN14" s="813"/>
      <c r="CO14" s="813"/>
      <c r="CP14" s="813"/>
      <c r="CQ14" s="814"/>
      <c r="CR14" s="812">
        <v>18138</v>
      </c>
      <c r="CS14" s="813"/>
      <c r="CT14" s="813"/>
      <c r="CU14" s="813"/>
      <c r="CV14" s="814"/>
      <c r="CW14" s="812">
        <v>4856</v>
      </c>
      <c r="CX14" s="813"/>
      <c r="CY14" s="813"/>
      <c r="CZ14" s="813"/>
      <c r="DA14" s="814"/>
      <c r="DB14" s="812">
        <v>51645</v>
      </c>
      <c r="DC14" s="813"/>
      <c r="DD14" s="813"/>
      <c r="DE14" s="813"/>
      <c r="DF14" s="814"/>
      <c r="DG14" s="812" t="s">
        <v>493</v>
      </c>
      <c r="DH14" s="813"/>
      <c r="DI14" s="813"/>
      <c r="DJ14" s="813"/>
      <c r="DK14" s="814"/>
      <c r="DL14" s="812" t="s">
        <v>493</v>
      </c>
      <c r="DM14" s="813"/>
      <c r="DN14" s="813"/>
      <c r="DO14" s="813"/>
      <c r="DP14" s="814"/>
      <c r="DQ14" s="812" t="s">
        <v>493</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576</v>
      </c>
      <c r="BT15" s="810"/>
      <c r="BU15" s="810"/>
      <c r="BV15" s="810"/>
      <c r="BW15" s="810"/>
      <c r="BX15" s="810"/>
      <c r="BY15" s="810"/>
      <c r="BZ15" s="810"/>
      <c r="CA15" s="810"/>
      <c r="CB15" s="810"/>
      <c r="CC15" s="810"/>
      <c r="CD15" s="810"/>
      <c r="CE15" s="810"/>
      <c r="CF15" s="810"/>
      <c r="CG15" s="811"/>
      <c r="CH15" s="812">
        <v>-11</v>
      </c>
      <c r="CI15" s="813"/>
      <c r="CJ15" s="813"/>
      <c r="CK15" s="813"/>
      <c r="CL15" s="814"/>
      <c r="CM15" s="812">
        <v>13</v>
      </c>
      <c r="CN15" s="813"/>
      <c r="CO15" s="813"/>
      <c r="CP15" s="813"/>
      <c r="CQ15" s="814"/>
      <c r="CR15" s="812">
        <v>50</v>
      </c>
      <c r="CS15" s="813"/>
      <c r="CT15" s="813"/>
      <c r="CU15" s="813"/>
      <c r="CV15" s="814"/>
      <c r="CW15" s="812">
        <v>173</v>
      </c>
      <c r="CX15" s="813"/>
      <c r="CY15" s="813"/>
      <c r="CZ15" s="813"/>
      <c r="DA15" s="814"/>
      <c r="DB15" s="812" t="s">
        <v>493</v>
      </c>
      <c r="DC15" s="813"/>
      <c r="DD15" s="813"/>
      <c r="DE15" s="813"/>
      <c r="DF15" s="814"/>
      <c r="DG15" s="812" t="s">
        <v>493</v>
      </c>
      <c r="DH15" s="813"/>
      <c r="DI15" s="813"/>
      <c r="DJ15" s="813"/>
      <c r="DK15" s="814"/>
      <c r="DL15" s="812" t="s">
        <v>493</v>
      </c>
      <c r="DM15" s="813"/>
      <c r="DN15" s="813"/>
      <c r="DO15" s="813"/>
      <c r="DP15" s="814"/>
      <c r="DQ15" s="812" t="s">
        <v>493</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577</v>
      </c>
      <c r="BT16" s="810"/>
      <c r="BU16" s="810"/>
      <c r="BV16" s="810"/>
      <c r="BW16" s="810"/>
      <c r="BX16" s="810"/>
      <c r="BY16" s="810"/>
      <c r="BZ16" s="810"/>
      <c r="CA16" s="810"/>
      <c r="CB16" s="810"/>
      <c r="CC16" s="810"/>
      <c r="CD16" s="810"/>
      <c r="CE16" s="810"/>
      <c r="CF16" s="810"/>
      <c r="CG16" s="811"/>
      <c r="CH16" s="812">
        <v>135</v>
      </c>
      <c r="CI16" s="813"/>
      <c r="CJ16" s="813"/>
      <c r="CK16" s="813"/>
      <c r="CL16" s="814"/>
      <c r="CM16" s="812">
        <v>4218</v>
      </c>
      <c r="CN16" s="813"/>
      <c r="CO16" s="813"/>
      <c r="CP16" s="813"/>
      <c r="CQ16" s="814"/>
      <c r="CR16" s="812">
        <v>700</v>
      </c>
      <c r="CS16" s="813"/>
      <c r="CT16" s="813"/>
      <c r="CU16" s="813"/>
      <c r="CV16" s="814"/>
      <c r="CW16" s="812" t="s">
        <v>493</v>
      </c>
      <c r="CX16" s="813"/>
      <c r="CY16" s="813"/>
      <c r="CZ16" s="813"/>
      <c r="DA16" s="814"/>
      <c r="DB16" s="812" t="s">
        <v>493</v>
      </c>
      <c r="DC16" s="813"/>
      <c r="DD16" s="813"/>
      <c r="DE16" s="813"/>
      <c r="DF16" s="814"/>
      <c r="DG16" s="812" t="s">
        <v>493</v>
      </c>
      <c r="DH16" s="813"/>
      <c r="DI16" s="813"/>
      <c r="DJ16" s="813"/>
      <c r="DK16" s="814"/>
      <c r="DL16" s="812" t="s">
        <v>493</v>
      </c>
      <c r="DM16" s="813"/>
      <c r="DN16" s="813"/>
      <c r="DO16" s="813"/>
      <c r="DP16" s="814"/>
      <c r="DQ16" s="812" t="s">
        <v>493</v>
      </c>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578</v>
      </c>
      <c r="BT17" s="810"/>
      <c r="BU17" s="810"/>
      <c r="BV17" s="810"/>
      <c r="BW17" s="810"/>
      <c r="BX17" s="810"/>
      <c r="BY17" s="810"/>
      <c r="BZ17" s="810"/>
      <c r="CA17" s="810"/>
      <c r="CB17" s="810"/>
      <c r="CC17" s="810"/>
      <c r="CD17" s="810"/>
      <c r="CE17" s="810"/>
      <c r="CF17" s="810"/>
      <c r="CG17" s="811"/>
      <c r="CH17" s="812">
        <v>-3</v>
      </c>
      <c r="CI17" s="813"/>
      <c r="CJ17" s="813"/>
      <c r="CK17" s="813"/>
      <c r="CL17" s="814"/>
      <c r="CM17" s="812">
        <v>12</v>
      </c>
      <c r="CN17" s="813"/>
      <c r="CO17" s="813"/>
      <c r="CP17" s="813"/>
      <c r="CQ17" s="814"/>
      <c r="CR17" s="812">
        <v>60</v>
      </c>
      <c r="CS17" s="813"/>
      <c r="CT17" s="813"/>
      <c r="CU17" s="813"/>
      <c r="CV17" s="814"/>
      <c r="CW17" s="812">
        <v>71</v>
      </c>
      <c r="CX17" s="813"/>
      <c r="CY17" s="813"/>
      <c r="CZ17" s="813"/>
      <c r="DA17" s="814"/>
      <c r="DB17" s="812" t="s">
        <v>493</v>
      </c>
      <c r="DC17" s="813"/>
      <c r="DD17" s="813"/>
      <c r="DE17" s="813"/>
      <c r="DF17" s="814"/>
      <c r="DG17" s="812" t="s">
        <v>493</v>
      </c>
      <c r="DH17" s="813"/>
      <c r="DI17" s="813"/>
      <c r="DJ17" s="813"/>
      <c r="DK17" s="814"/>
      <c r="DL17" s="812" t="s">
        <v>493</v>
      </c>
      <c r="DM17" s="813"/>
      <c r="DN17" s="813"/>
      <c r="DO17" s="813"/>
      <c r="DP17" s="814"/>
      <c r="DQ17" s="812" t="s">
        <v>493</v>
      </c>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579</v>
      </c>
      <c r="BT18" s="810"/>
      <c r="BU18" s="810"/>
      <c r="BV18" s="810"/>
      <c r="BW18" s="810"/>
      <c r="BX18" s="810"/>
      <c r="BY18" s="810"/>
      <c r="BZ18" s="810"/>
      <c r="CA18" s="810"/>
      <c r="CB18" s="810"/>
      <c r="CC18" s="810"/>
      <c r="CD18" s="810"/>
      <c r="CE18" s="810"/>
      <c r="CF18" s="810"/>
      <c r="CG18" s="811"/>
      <c r="CH18" s="812">
        <v>-14</v>
      </c>
      <c r="CI18" s="813"/>
      <c r="CJ18" s="813"/>
      <c r="CK18" s="813"/>
      <c r="CL18" s="814"/>
      <c r="CM18" s="812">
        <v>6042</v>
      </c>
      <c r="CN18" s="813"/>
      <c r="CO18" s="813"/>
      <c r="CP18" s="813"/>
      <c r="CQ18" s="814"/>
      <c r="CR18" s="812">
        <v>3762</v>
      </c>
      <c r="CS18" s="813"/>
      <c r="CT18" s="813"/>
      <c r="CU18" s="813"/>
      <c r="CV18" s="814"/>
      <c r="CW18" s="812" t="s">
        <v>493</v>
      </c>
      <c r="CX18" s="813"/>
      <c r="CY18" s="813"/>
      <c r="CZ18" s="813"/>
      <c r="DA18" s="814"/>
      <c r="DB18" s="812">
        <v>4150</v>
      </c>
      <c r="DC18" s="813"/>
      <c r="DD18" s="813"/>
      <c r="DE18" s="813"/>
      <c r="DF18" s="814"/>
      <c r="DG18" s="812" t="s">
        <v>493</v>
      </c>
      <c r="DH18" s="813"/>
      <c r="DI18" s="813"/>
      <c r="DJ18" s="813"/>
      <c r="DK18" s="814"/>
      <c r="DL18" s="812">
        <v>15766</v>
      </c>
      <c r="DM18" s="813"/>
      <c r="DN18" s="813"/>
      <c r="DO18" s="813"/>
      <c r="DP18" s="814"/>
      <c r="DQ18" s="812">
        <v>-53</v>
      </c>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580</v>
      </c>
      <c r="BT19" s="810"/>
      <c r="BU19" s="810"/>
      <c r="BV19" s="810"/>
      <c r="BW19" s="810"/>
      <c r="BX19" s="810"/>
      <c r="BY19" s="810"/>
      <c r="BZ19" s="810"/>
      <c r="CA19" s="810"/>
      <c r="CB19" s="810"/>
      <c r="CC19" s="810"/>
      <c r="CD19" s="810"/>
      <c r="CE19" s="810"/>
      <c r="CF19" s="810"/>
      <c r="CG19" s="811"/>
      <c r="CH19" s="812">
        <v>-186</v>
      </c>
      <c r="CI19" s="813"/>
      <c r="CJ19" s="813"/>
      <c r="CK19" s="813"/>
      <c r="CL19" s="814"/>
      <c r="CM19" s="812">
        <v>-7100</v>
      </c>
      <c r="CN19" s="813"/>
      <c r="CO19" s="813"/>
      <c r="CP19" s="813"/>
      <c r="CQ19" s="814"/>
      <c r="CR19" s="812">
        <v>5500</v>
      </c>
      <c r="CS19" s="813"/>
      <c r="CT19" s="813"/>
      <c r="CU19" s="813"/>
      <c r="CV19" s="814"/>
      <c r="CW19" s="812" t="s">
        <v>493</v>
      </c>
      <c r="CX19" s="813"/>
      <c r="CY19" s="813"/>
      <c r="CZ19" s="813"/>
      <c r="DA19" s="814"/>
      <c r="DB19" s="812">
        <v>6672</v>
      </c>
      <c r="DC19" s="813"/>
      <c r="DD19" s="813"/>
      <c r="DE19" s="813"/>
      <c r="DF19" s="814"/>
      <c r="DG19" s="812" t="s">
        <v>493</v>
      </c>
      <c r="DH19" s="813"/>
      <c r="DI19" s="813"/>
      <c r="DJ19" s="813"/>
      <c r="DK19" s="814"/>
      <c r="DL19" s="812">
        <v>11288</v>
      </c>
      <c r="DM19" s="813"/>
      <c r="DN19" s="813"/>
      <c r="DO19" s="813"/>
      <c r="DP19" s="814"/>
      <c r="DQ19" s="812">
        <v>1396</v>
      </c>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581</v>
      </c>
      <c r="BT20" s="810"/>
      <c r="BU20" s="810"/>
      <c r="BV20" s="810"/>
      <c r="BW20" s="810"/>
      <c r="BX20" s="810"/>
      <c r="BY20" s="810"/>
      <c r="BZ20" s="810"/>
      <c r="CA20" s="810"/>
      <c r="CB20" s="810"/>
      <c r="CC20" s="810"/>
      <c r="CD20" s="810"/>
      <c r="CE20" s="810"/>
      <c r="CF20" s="810"/>
      <c r="CG20" s="811"/>
      <c r="CH20" s="812">
        <v>-8</v>
      </c>
      <c r="CI20" s="813"/>
      <c r="CJ20" s="813"/>
      <c r="CK20" s="813"/>
      <c r="CL20" s="814"/>
      <c r="CM20" s="812">
        <v>891</v>
      </c>
      <c r="CN20" s="813"/>
      <c r="CO20" s="813"/>
      <c r="CP20" s="813"/>
      <c r="CQ20" s="814"/>
      <c r="CR20" s="812">
        <v>978</v>
      </c>
      <c r="CS20" s="813"/>
      <c r="CT20" s="813"/>
      <c r="CU20" s="813"/>
      <c r="CV20" s="814"/>
      <c r="CW20" s="812">
        <v>245</v>
      </c>
      <c r="CX20" s="813"/>
      <c r="CY20" s="813"/>
      <c r="CZ20" s="813"/>
      <c r="DA20" s="814"/>
      <c r="DB20" s="812" t="s">
        <v>493</v>
      </c>
      <c r="DC20" s="813"/>
      <c r="DD20" s="813"/>
      <c r="DE20" s="813"/>
      <c r="DF20" s="814"/>
      <c r="DG20" s="812" t="s">
        <v>493</v>
      </c>
      <c r="DH20" s="813"/>
      <c r="DI20" s="813"/>
      <c r="DJ20" s="813"/>
      <c r="DK20" s="814"/>
      <c r="DL20" s="812" t="s">
        <v>493</v>
      </c>
      <c r="DM20" s="813"/>
      <c r="DN20" s="813"/>
      <c r="DO20" s="813"/>
      <c r="DP20" s="814"/>
      <c r="DQ20" s="812" t="s">
        <v>493</v>
      </c>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582</v>
      </c>
      <c r="BT21" s="810"/>
      <c r="BU21" s="810"/>
      <c r="BV21" s="810"/>
      <c r="BW21" s="810"/>
      <c r="BX21" s="810"/>
      <c r="BY21" s="810"/>
      <c r="BZ21" s="810"/>
      <c r="CA21" s="810"/>
      <c r="CB21" s="810"/>
      <c r="CC21" s="810"/>
      <c r="CD21" s="810"/>
      <c r="CE21" s="810"/>
      <c r="CF21" s="810"/>
      <c r="CG21" s="811"/>
      <c r="CH21" s="812">
        <v>-9</v>
      </c>
      <c r="CI21" s="813"/>
      <c r="CJ21" s="813"/>
      <c r="CK21" s="813"/>
      <c r="CL21" s="814"/>
      <c r="CM21" s="812">
        <v>436</v>
      </c>
      <c r="CN21" s="813"/>
      <c r="CO21" s="813"/>
      <c r="CP21" s="813"/>
      <c r="CQ21" s="814"/>
      <c r="CR21" s="812">
        <v>217</v>
      </c>
      <c r="CS21" s="813"/>
      <c r="CT21" s="813"/>
      <c r="CU21" s="813"/>
      <c r="CV21" s="814"/>
      <c r="CW21" s="812">
        <v>216</v>
      </c>
      <c r="CX21" s="813"/>
      <c r="CY21" s="813"/>
      <c r="CZ21" s="813"/>
      <c r="DA21" s="814"/>
      <c r="DB21" s="812" t="s">
        <v>493</v>
      </c>
      <c r="DC21" s="813"/>
      <c r="DD21" s="813"/>
      <c r="DE21" s="813"/>
      <c r="DF21" s="814"/>
      <c r="DG21" s="812" t="s">
        <v>493</v>
      </c>
      <c r="DH21" s="813"/>
      <c r="DI21" s="813"/>
      <c r="DJ21" s="813"/>
      <c r="DK21" s="814"/>
      <c r="DL21" s="812">
        <v>401</v>
      </c>
      <c r="DM21" s="813"/>
      <c r="DN21" s="813"/>
      <c r="DO21" s="813"/>
      <c r="DP21" s="814"/>
      <c r="DQ21" s="812">
        <v>361</v>
      </c>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382</v>
      </c>
      <c r="BA22" s="842"/>
      <c r="BB22" s="842"/>
      <c r="BC22" s="842"/>
      <c r="BD22" s="843"/>
      <c r="BE22" s="233"/>
      <c r="BF22" s="233"/>
      <c r="BG22" s="233"/>
      <c r="BH22" s="233"/>
      <c r="BI22" s="233"/>
      <c r="BJ22" s="233"/>
      <c r="BK22" s="233"/>
      <c r="BL22" s="233"/>
      <c r="BM22" s="233"/>
      <c r="BN22" s="233"/>
      <c r="BO22" s="233"/>
      <c r="BP22" s="233"/>
      <c r="BQ22" s="238">
        <v>16</v>
      </c>
      <c r="BR22" s="239"/>
      <c r="BS22" s="809" t="s">
        <v>583</v>
      </c>
      <c r="BT22" s="810"/>
      <c r="BU22" s="810"/>
      <c r="BV22" s="810"/>
      <c r="BW22" s="810"/>
      <c r="BX22" s="810"/>
      <c r="BY22" s="810"/>
      <c r="BZ22" s="810"/>
      <c r="CA22" s="810"/>
      <c r="CB22" s="810"/>
      <c r="CC22" s="810"/>
      <c r="CD22" s="810"/>
      <c r="CE22" s="810"/>
      <c r="CF22" s="810"/>
      <c r="CG22" s="811"/>
      <c r="CH22" s="812">
        <v>-33</v>
      </c>
      <c r="CI22" s="813"/>
      <c r="CJ22" s="813"/>
      <c r="CK22" s="813"/>
      <c r="CL22" s="814"/>
      <c r="CM22" s="812">
        <v>205</v>
      </c>
      <c r="CN22" s="813"/>
      <c r="CO22" s="813"/>
      <c r="CP22" s="813"/>
      <c r="CQ22" s="814"/>
      <c r="CR22" s="812">
        <v>100</v>
      </c>
      <c r="CS22" s="813"/>
      <c r="CT22" s="813"/>
      <c r="CU22" s="813"/>
      <c r="CV22" s="814"/>
      <c r="CW22" s="812">
        <v>85</v>
      </c>
      <c r="CX22" s="813"/>
      <c r="CY22" s="813"/>
      <c r="CZ22" s="813"/>
      <c r="DA22" s="814"/>
      <c r="DB22" s="812" t="s">
        <v>493</v>
      </c>
      <c r="DC22" s="813"/>
      <c r="DD22" s="813"/>
      <c r="DE22" s="813"/>
      <c r="DF22" s="814"/>
      <c r="DG22" s="812" t="s">
        <v>493</v>
      </c>
      <c r="DH22" s="813"/>
      <c r="DI22" s="813"/>
      <c r="DJ22" s="813"/>
      <c r="DK22" s="814"/>
      <c r="DL22" s="812" t="s">
        <v>493</v>
      </c>
      <c r="DM22" s="813"/>
      <c r="DN22" s="813"/>
      <c r="DO22" s="813"/>
      <c r="DP22" s="814"/>
      <c r="DQ22" s="812" t="s">
        <v>493</v>
      </c>
      <c r="DR22" s="813"/>
      <c r="DS22" s="813"/>
      <c r="DT22" s="813"/>
      <c r="DU22" s="814"/>
      <c r="DV22" s="809"/>
      <c r="DW22" s="810"/>
      <c r="DX22" s="810"/>
      <c r="DY22" s="810"/>
      <c r="DZ22" s="815"/>
      <c r="EA22" s="234"/>
    </row>
    <row r="23" spans="1:131" s="235" customFormat="1" ht="26.25" customHeight="1" thickBot="1" x14ac:dyDescent="0.2">
      <c r="A23" s="240" t="s">
        <v>383</v>
      </c>
      <c r="B23" s="825" t="s">
        <v>384</v>
      </c>
      <c r="C23" s="826"/>
      <c r="D23" s="826"/>
      <c r="E23" s="826"/>
      <c r="F23" s="826"/>
      <c r="G23" s="826"/>
      <c r="H23" s="826"/>
      <c r="I23" s="826"/>
      <c r="J23" s="826"/>
      <c r="K23" s="826"/>
      <c r="L23" s="826"/>
      <c r="M23" s="826"/>
      <c r="N23" s="826"/>
      <c r="O23" s="826"/>
      <c r="P23" s="827"/>
      <c r="Q23" s="828">
        <v>720323</v>
      </c>
      <c r="R23" s="829"/>
      <c r="S23" s="829"/>
      <c r="T23" s="829"/>
      <c r="U23" s="829"/>
      <c r="V23" s="829">
        <v>716201</v>
      </c>
      <c r="W23" s="829"/>
      <c r="X23" s="829"/>
      <c r="Y23" s="829"/>
      <c r="Z23" s="829"/>
      <c r="AA23" s="829">
        <v>4119</v>
      </c>
      <c r="AB23" s="829"/>
      <c r="AC23" s="829"/>
      <c r="AD23" s="829"/>
      <c r="AE23" s="830"/>
      <c r="AF23" s="831">
        <v>1937</v>
      </c>
      <c r="AG23" s="829"/>
      <c r="AH23" s="829"/>
      <c r="AI23" s="829"/>
      <c r="AJ23" s="832"/>
      <c r="AK23" s="833"/>
      <c r="AL23" s="834"/>
      <c r="AM23" s="834"/>
      <c r="AN23" s="834"/>
      <c r="AO23" s="834"/>
      <c r="AP23" s="829">
        <v>1258401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t="s">
        <v>584</v>
      </c>
      <c r="BT23" s="810"/>
      <c r="BU23" s="810"/>
      <c r="BV23" s="810"/>
      <c r="BW23" s="810"/>
      <c r="BX23" s="810"/>
      <c r="BY23" s="810"/>
      <c r="BZ23" s="810"/>
      <c r="CA23" s="810"/>
      <c r="CB23" s="810"/>
      <c r="CC23" s="810"/>
      <c r="CD23" s="810"/>
      <c r="CE23" s="810"/>
      <c r="CF23" s="810"/>
      <c r="CG23" s="811"/>
      <c r="CH23" s="812">
        <v>140</v>
      </c>
      <c r="CI23" s="813"/>
      <c r="CJ23" s="813"/>
      <c r="CK23" s="813"/>
      <c r="CL23" s="814"/>
      <c r="CM23" s="812">
        <v>11808</v>
      </c>
      <c r="CN23" s="813"/>
      <c r="CO23" s="813"/>
      <c r="CP23" s="813"/>
      <c r="CQ23" s="814"/>
      <c r="CR23" s="812">
        <v>1</v>
      </c>
      <c r="CS23" s="813"/>
      <c r="CT23" s="813"/>
      <c r="CU23" s="813"/>
      <c r="CV23" s="814"/>
      <c r="CW23" s="812" t="s">
        <v>493</v>
      </c>
      <c r="CX23" s="813"/>
      <c r="CY23" s="813"/>
      <c r="CZ23" s="813"/>
      <c r="DA23" s="814"/>
      <c r="DB23" s="812" t="s">
        <v>493</v>
      </c>
      <c r="DC23" s="813"/>
      <c r="DD23" s="813"/>
      <c r="DE23" s="813"/>
      <c r="DF23" s="814"/>
      <c r="DG23" s="812" t="s">
        <v>493</v>
      </c>
      <c r="DH23" s="813"/>
      <c r="DI23" s="813"/>
      <c r="DJ23" s="813"/>
      <c r="DK23" s="814"/>
      <c r="DL23" s="812" t="s">
        <v>493</v>
      </c>
      <c r="DM23" s="813"/>
      <c r="DN23" s="813"/>
      <c r="DO23" s="813"/>
      <c r="DP23" s="814"/>
      <c r="DQ23" s="812" t="s">
        <v>493</v>
      </c>
      <c r="DR23" s="813"/>
      <c r="DS23" s="813"/>
      <c r="DT23" s="813"/>
      <c r="DU23" s="814"/>
      <c r="DV23" s="809"/>
      <c r="DW23" s="810"/>
      <c r="DX23" s="810"/>
      <c r="DY23" s="810"/>
      <c r="DZ23" s="815"/>
      <c r="EA23" s="234"/>
    </row>
    <row r="24" spans="1:131" s="235" customFormat="1" ht="26.25" customHeight="1" x14ac:dyDescent="0.15">
      <c r="A24" s="844" t="s">
        <v>385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t="s">
        <v>585</v>
      </c>
      <c r="BT24" s="810"/>
      <c r="BU24" s="810"/>
      <c r="BV24" s="810"/>
      <c r="BW24" s="810"/>
      <c r="BX24" s="810"/>
      <c r="BY24" s="810"/>
      <c r="BZ24" s="810"/>
      <c r="CA24" s="810"/>
      <c r="CB24" s="810"/>
      <c r="CC24" s="810"/>
      <c r="CD24" s="810"/>
      <c r="CE24" s="810"/>
      <c r="CF24" s="810"/>
      <c r="CG24" s="811"/>
      <c r="CH24" s="812" t="s">
        <v>493</v>
      </c>
      <c r="CI24" s="813"/>
      <c r="CJ24" s="813"/>
      <c r="CK24" s="813"/>
      <c r="CL24" s="814"/>
      <c r="CM24" s="812">
        <v>90052</v>
      </c>
      <c r="CN24" s="813"/>
      <c r="CO24" s="813"/>
      <c r="CP24" s="813"/>
      <c r="CQ24" s="814"/>
      <c r="CR24" s="812">
        <v>45026</v>
      </c>
      <c r="CS24" s="813"/>
      <c r="CT24" s="813"/>
      <c r="CU24" s="813"/>
      <c r="CV24" s="814"/>
      <c r="CW24" s="812" t="s">
        <v>493</v>
      </c>
      <c r="CX24" s="813"/>
      <c r="CY24" s="813"/>
      <c r="CZ24" s="813"/>
      <c r="DA24" s="814"/>
      <c r="DB24" s="812">
        <v>15639</v>
      </c>
      <c r="DC24" s="813"/>
      <c r="DD24" s="813"/>
      <c r="DE24" s="813"/>
      <c r="DF24" s="814"/>
      <c r="DG24" s="812">
        <v>99523</v>
      </c>
      <c r="DH24" s="813"/>
      <c r="DI24" s="813"/>
      <c r="DJ24" s="813"/>
      <c r="DK24" s="814"/>
      <c r="DL24" s="812" t="s">
        <v>493</v>
      </c>
      <c r="DM24" s="813"/>
      <c r="DN24" s="813"/>
      <c r="DO24" s="813"/>
      <c r="DP24" s="814"/>
      <c r="DQ24" s="812" t="s">
        <v>493</v>
      </c>
      <c r="DR24" s="813"/>
      <c r="DS24" s="813"/>
      <c r="DT24" s="813"/>
      <c r="DU24" s="814"/>
      <c r="DV24" s="809"/>
      <c r="DW24" s="810"/>
      <c r="DX24" s="810"/>
      <c r="DY24" s="810"/>
      <c r="DZ24" s="815"/>
      <c r="EA24" s="234"/>
    </row>
    <row r="25" spans="1:131" ht="26.25" customHeight="1" thickBot="1" x14ac:dyDescent="0.2">
      <c r="A25" s="761" t="s">
        <v>386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t="s">
        <v>586</v>
      </c>
      <c r="BT25" s="810"/>
      <c r="BU25" s="810"/>
      <c r="BV25" s="810"/>
      <c r="BW25" s="810"/>
      <c r="BX25" s="810"/>
      <c r="BY25" s="810"/>
      <c r="BZ25" s="810"/>
      <c r="CA25" s="810"/>
      <c r="CB25" s="810"/>
      <c r="CC25" s="810"/>
      <c r="CD25" s="810"/>
      <c r="CE25" s="810"/>
      <c r="CF25" s="810"/>
      <c r="CG25" s="811"/>
      <c r="CH25" s="812">
        <v>-367</v>
      </c>
      <c r="CI25" s="813"/>
      <c r="CJ25" s="813"/>
      <c r="CK25" s="813"/>
      <c r="CL25" s="814"/>
      <c r="CM25" s="812">
        <v>-234</v>
      </c>
      <c r="CN25" s="813"/>
      <c r="CO25" s="813"/>
      <c r="CP25" s="813"/>
      <c r="CQ25" s="814"/>
      <c r="CR25" s="812">
        <v>5100</v>
      </c>
      <c r="CS25" s="813"/>
      <c r="CT25" s="813"/>
      <c r="CU25" s="813"/>
      <c r="CV25" s="814"/>
      <c r="CW25" s="812">
        <v>136</v>
      </c>
      <c r="CX25" s="813"/>
      <c r="CY25" s="813"/>
      <c r="CZ25" s="813"/>
      <c r="DA25" s="814"/>
      <c r="DB25" s="812">
        <v>14771</v>
      </c>
      <c r="DC25" s="813"/>
      <c r="DD25" s="813"/>
      <c r="DE25" s="813"/>
      <c r="DF25" s="814"/>
      <c r="DG25" s="812" t="s">
        <v>493</v>
      </c>
      <c r="DH25" s="813"/>
      <c r="DI25" s="813"/>
      <c r="DJ25" s="813"/>
      <c r="DK25" s="814"/>
      <c r="DL25" s="812">
        <v>15500</v>
      </c>
      <c r="DM25" s="813"/>
      <c r="DN25" s="813"/>
      <c r="DO25" s="813"/>
      <c r="DP25" s="814"/>
      <c r="DQ25" s="812">
        <v>13950</v>
      </c>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387</v>
      </c>
      <c r="R26" s="770"/>
      <c r="S26" s="770"/>
      <c r="T26" s="770"/>
      <c r="U26" s="771"/>
      <c r="V26" s="769" t="s">
        <v>388</v>
      </c>
      <c r="W26" s="770"/>
      <c r="X26" s="770"/>
      <c r="Y26" s="770"/>
      <c r="Z26" s="771"/>
      <c r="AA26" s="769" t="s">
        <v>389</v>
      </c>
      <c r="AB26" s="770"/>
      <c r="AC26" s="770"/>
      <c r="AD26" s="770"/>
      <c r="AE26" s="770"/>
      <c r="AF26" s="850" t="s">
        <v>390</v>
      </c>
      <c r="AG26" s="851"/>
      <c r="AH26" s="851"/>
      <c r="AI26" s="851"/>
      <c r="AJ26" s="852"/>
      <c r="AK26" s="770" t="s">
        <v>391</v>
      </c>
      <c r="AL26" s="770"/>
      <c r="AM26" s="770"/>
      <c r="AN26" s="770"/>
      <c r="AO26" s="771"/>
      <c r="AP26" s="769" t="s">
        <v>392</v>
      </c>
      <c r="AQ26" s="770"/>
      <c r="AR26" s="770"/>
      <c r="AS26" s="770"/>
      <c r="AT26" s="771"/>
      <c r="AU26" s="769" t="s">
        <v>393</v>
      </c>
      <c r="AV26" s="770"/>
      <c r="AW26" s="770"/>
      <c r="AX26" s="770"/>
      <c r="AY26" s="771"/>
      <c r="AZ26" s="769" t="s">
        <v>394</v>
      </c>
      <c r="BA26" s="770"/>
      <c r="BB26" s="770"/>
      <c r="BC26" s="770"/>
      <c r="BD26" s="771"/>
      <c r="BE26" s="769" t="s">
        <v>364</v>
      </c>
      <c r="BF26" s="770"/>
      <c r="BG26" s="770"/>
      <c r="BH26" s="770"/>
      <c r="BI26" s="776"/>
      <c r="BJ26" s="232"/>
      <c r="BK26" s="232"/>
      <c r="BL26" s="232"/>
      <c r="BM26" s="232"/>
      <c r="BN26" s="232"/>
      <c r="BO26" s="241"/>
      <c r="BP26" s="241"/>
      <c r="BQ26" s="238">
        <v>20</v>
      </c>
      <c r="BR26" s="239"/>
      <c r="BS26" s="809" t="s">
        <v>587</v>
      </c>
      <c r="BT26" s="810"/>
      <c r="BU26" s="810"/>
      <c r="BV26" s="810"/>
      <c r="BW26" s="810"/>
      <c r="BX26" s="810"/>
      <c r="BY26" s="810"/>
      <c r="BZ26" s="810"/>
      <c r="CA26" s="810"/>
      <c r="CB26" s="810"/>
      <c r="CC26" s="810"/>
      <c r="CD26" s="810"/>
      <c r="CE26" s="810"/>
      <c r="CF26" s="810"/>
      <c r="CG26" s="811"/>
      <c r="CH26" s="812">
        <v>4</v>
      </c>
      <c r="CI26" s="813"/>
      <c r="CJ26" s="813"/>
      <c r="CK26" s="813"/>
      <c r="CL26" s="814"/>
      <c r="CM26" s="812">
        <v>108</v>
      </c>
      <c r="CN26" s="813"/>
      <c r="CO26" s="813"/>
      <c r="CP26" s="813"/>
      <c r="CQ26" s="814"/>
      <c r="CR26" s="812">
        <v>20</v>
      </c>
      <c r="CS26" s="813"/>
      <c r="CT26" s="813"/>
      <c r="CU26" s="813"/>
      <c r="CV26" s="814"/>
      <c r="CW26" s="812" t="s">
        <v>493</v>
      </c>
      <c r="CX26" s="813"/>
      <c r="CY26" s="813"/>
      <c r="CZ26" s="813"/>
      <c r="DA26" s="814"/>
      <c r="DB26" s="812" t="s">
        <v>493</v>
      </c>
      <c r="DC26" s="813"/>
      <c r="DD26" s="813"/>
      <c r="DE26" s="813"/>
      <c r="DF26" s="814"/>
      <c r="DG26" s="812" t="s">
        <v>493</v>
      </c>
      <c r="DH26" s="813"/>
      <c r="DI26" s="813"/>
      <c r="DJ26" s="813"/>
      <c r="DK26" s="814"/>
      <c r="DL26" s="812" t="s">
        <v>493</v>
      </c>
      <c r="DM26" s="813"/>
      <c r="DN26" s="813"/>
      <c r="DO26" s="813"/>
      <c r="DP26" s="814"/>
      <c r="DQ26" s="812" t="s">
        <v>493</v>
      </c>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t="s">
        <v>588</v>
      </c>
      <c r="BT27" s="810"/>
      <c r="BU27" s="810"/>
      <c r="BV27" s="810"/>
      <c r="BW27" s="810"/>
      <c r="BX27" s="810"/>
      <c r="BY27" s="810"/>
      <c r="BZ27" s="810"/>
      <c r="CA27" s="810"/>
      <c r="CB27" s="810"/>
      <c r="CC27" s="810"/>
      <c r="CD27" s="810"/>
      <c r="CE27" s="810"/>
      <c r="CF27" s="810"/>
      <c r="CG27" s="811"/>
      <c r="CH27" s="812">
        <v>-122</v>
      </c>
      <c r="CI27" s="813"/>
      <c r="CJ27" s="813"/>
      <c r="CK27" s="813"/>
      <c r="CL27" s="814"/>
      <c r="CM27" s="812">
        <v>14933</v>
      </c>
      <c r="CN27" s="813"/>
      <c r="CO27" s="813"/>
      <c r="CP27" s="813"/>
      <c r="CQ27" s="814"/>
      <c r="CR27" s="812">
        <v>15510</v>
      </c>
      <c r="CS27" s="813"/>
      <c r="CT27" s="813"/>
      <c r="CU27" s="813"/>
      <c r="CV27" s="814"/>
      <c r="CW27" s="812">
        <v>3258</v>
      </c>
      <c r="CX27" s="813"/>
      <c r="CY27" s="813"/>
      <c r="CZ27" s="813"/>
      <c r="DA27" s="814"/>
      <c r="DB27" s="812" t="s">
        <v>493</v>
      </c>
      <c r="DC27" s="813"/>
      <c r="DD27" s="813"/>
      <c r="DE27" s="813"/>
      <c r="DF27" s="814"/>
      <c r="DG27" s="812" t="s">
        <v>493</v>
      </c>
      <c r="DH27" s="813"/>
      <c r="DI27" s="813"/>
      <c r="DJ27" s="813"/>
      <c r="DK27" s="814"/>
      <c r="DL27" s="812" t="s">
        <v>493</v>
      </c>
      <c r="DM27" s="813"/>
      <c r="DN27" s="813"/>
      <c r="DO27" s="813"/>
      <c r="DP27" s="814"/>
      <c r="DQ27" s="812" t="s">
        <v>493</v>
      </c>
      <c r="DR27" s="813"/>
      <c r="DS27" s="813"/>
      <c r="DT27" s="813"/>
      <c r="DU27" s="814"/>
      <c r="DV27" s="809"/>
      <c r="DW27" s="810"/>
      <c r="DX27" s="810"/>
      <c r="DY27" s="810"/>
      <c r="DZ27" s="815"/>
      <c r="EA27" s="230"/>
    </row>
    <row r="28" spans="1:131" ht="26.25" customHeight="1" thickTop="1" x14ac:dyDescent="0.15">
      <c r="A28" s="242">
        <v>1</v>
      </c>
      <c r="B28" s="785" t="s">
        <v>545</v>
      </c>
      <c r="C28" s="786"/>
      <c r="D28" s="786"/>
      <c r="E28" s="786"/>
      <c r="F28" s="786"/>
      <c r="G28" s="786"/>
      <c r="H28" s="786"/>
      <c r="I28" s="786"/>
      <c r="J28" s="786"/>
      <c r="K28" s="786"/>
      <c r="L28" s="786"/>
      <c r="M28" s="786"/>
      <c r="N28" s="786"/>
      <c r="O28" s="786"/>
      <c r="P28" s="787"/>
      <c r="Q28" s="858">
        <v>17381</v>
      </c>
      <c r="R28" s="859"/>
      <c r="S28" s="859"/>
      <c r="T28" s="859"/>
      <c r="U28" s="859"/>
      <c r="V28" s="859">
        <v>17304</v>
      </c>
      <c r="W28" s="859"/>
      <c r="X28" s="859"/>
      <c r="Y28" s="859"/>
      <c r="Z28" s="859"/>
      <c r="AA28" s="859">
        <v>77</v>
      </c>
      <c r="AB28" s="859"/>
      <c r="AC28" s="859"/>
      <c r="AD28" s="859"/>
      <c r="AE28" s="860"/>
      <c r="AF28" s="861">
        <v>77</v>
      </c>
      <c r="AG28" s="859"/>
      <c r="AH28" s="859"/>
      <c r="AI28" s="859"/>
      <c r="AJ28" s="862"/>
      <c r="AK28" s="863">
        <v>2961</v>
      </c>
      <c r="AL28" s="864"/>
      <c r="AM28" s="864"/>
      <c r="AN28" s="864"/>
      <c r="AO28" s="864"/>
      <c r="AP28" s="864" t="s">
        <v>493</v>
      </c>
      <c r="AQ28" s="864"/>
      <c r="AR28" s="864"/>
      <c r="AS28" s="864"/>
      <c r="AT28" s="864"/>
      <c r="AU28" s="864" t="s">
        <v>493</v>
      </c>
      <c r="AV28" s="864"/>
      <c r="AW28" s="864"/>
      <c r="AX28" s="864"/>
      <c r="AY28" s="864"/>
      <c r="AZ28" s="865" t="s">
        <v>493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543</v>
      </c>
      <c r="C29" s="817"/>
      <c r="D29" s="817"/>
      <c r="E29" s="817"/>
      <c r="F29" s="817"/>
      <c r="G29" s="817"/>
      <c r="H29" s="817"/>
      <c r="I29" s="817"/>
      <c r="J29" s="817"/>
      <c r="K29" s="817"/>
      <c r="L29" s="817"/>
      <c r="M29" s="817"/>
      <c r="N29" s="817"/>
      <c r="O29" s="817"/>
      <c r="P29" s="818"/>
      <c r="Q29" s="819">
        <v>105920</v>
      </c>
      <c r="R29" s="820"/>
      <c r="S29" s="820"/>
      <c r="T29" s="820"/>
      <c r="U29" s="820"/>
      <c r="V29" s="820">
        <v>105043</v>
      </c>
      <c r="W29" s="820"/>
      <c r="X29" s="820"/>
      <c r="Y29" s="820"/>
      <c r="Z29" s="820"/>
      <c r="AA29" s="820">
        <v>877</v>
      </c>
      <c r="AB29" s="820"/>
      <c r="AC29" s="820"/>
      <c r="AD29" s="820"/>
      <c r="AE29" s="821"/>
      <c r="AF29" s="822">
        <v>877</v>
      </c>
      <c r="AG29" s="823"/>
      <c r="AH29" s="823"/>
      <c r="AI29" s="823"/>
      <c r="AJ29" s="824"/>
      <c r="AK29" s="870">
        <v>16350</v>
      </c>
      <c r="AL29" s="866"/>
      <c r="AM29" s="866"/>
      <c r="AN29" s="866"/>
      <c r="AO29" s="866"/>
      <c r="AP29" s="866" t="s">
        <v>493</v>
      </c>
      <c r="AQ29" s="866"/>
      <c r="AR29" s="866"/>
      <c r="AS29" s="866"/>
      <c r="AT29" s="866"/>
      <c r="AU29" s="866" t="s">
        <v>493</v>
      </c>
      <c r="AV29" s="866"/>
      <c r="AW29" s="866"/>
      <c r="AX29" s="866"/>
      <c r="AY29" s="866"/>
      <c r="AZ29" s="867" t="s">
        <v>493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563</v>
      </c>
      <c r="C30" s="817"/>
      <c r="D30" s="817"/>
      <c r="E30" s="817"/>
      <c r="F30" s="817"/>
      <c r="G30" s="817"/>
      <c r="H30" s="817"/>
      <c r="I30" s="817"/>
      <c r="J30" s="817"/>
      <c r="K30" s="817"/>
      <c r="L30" s="817"/>
      <c r="M30" s="817"/>
      <c r="N30" s="817"/>
      <c r="O30" s="817"/>
      <c r="P30" s="818"/>
      <c r="Q30" s="819">
        <v>103395</v>
      </c>
      <c r="R30" s="820"/>
      <c r="S30" s="820"/>
      <c r="T30" s="820"/>
      <c r="U30" s="820"/>
      <c r="V30" s="820">
        <v>103395</v>
      </c>
      <c r="W30" s="820"/>
      <c r="X30" s="820"/>
      <c r="Y30" s="820"/>
      <c r="Z30" s="820"/>
      <c r="AA30" s="820" t="s">
        <v>493</v>
      </c>
      <c r="AB30" s="820"/>
      <c r="AC30" s="820"/>
      <c r="AD30" s="820"/>
      <c r="AE30" s="821"/>
      <c r="AF30" s="822" t="s">
        <v>493</v>
      </c>
      <c r="AG30" s="823"/>
      <c r="AH30" s="823"/>
      <c r="AI30" s="823"/>
      <c r="AJ30" s="824"/>
      <c r="AK30" s="870">
        <v>8430</v>
      </c>
      <c r="AL30" s="866"/>
      <c r="AM30" s="866"/>
      <c r="AN30" s="866"/>
      <c r="AO30" s="866"/>
      <c r="AP30" s="866" t="s">
        <v>493</v>
      </c>
      <c r="AQ30" s="866"/>
      <c r="AR30" s="866"/>
      <c r="AS30" s="866"/>
      <c r="AT30" s="866"/>
      <c r="AU30" s="866" t="s">
        <v>493</v>
      </c>
      <c r="AV30" s="866"/>
      <c r="AW30" s="866"/>
      <c r="AX30" s="866"/>
      <c r="AY30" s="866"/>
      <c r="AZ30" s="867" t="s">
        <v>493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539</v>
      </c>
      <c r="C31" s="817"/>
      <c r="D31" s="817"/>
      <c r="E31" s="817"/>
      <c r="F31" s="817"/>
      <c r="G31" s="817"/>
      <c r="H31" s="817"/>
      <c r="I31" s="817"/>
      <c r="J31" s="817"/>
      <c r="K31" s="817"/>
      <c r="L31" s="817"/>
      <c r="M31" s="817"/>
      <c r="N31" s="817"/>
      <c r="O31" s="817"/>
      <c r="P31" s="818"/>
      <c r="Q31" s="819">
        <v>23067</v>
      </c>
      <c r="R31" s="820"/>
      <c r="S31" s="820"/>
      <c r="T31" s="820"/>
      <c r="U31" s="820"/>
      <c r="V31" s="820">
        <v>20424</v>
      </c>
      <c r="W31" s="820"/>
      <c r="X31" s="820"/>
      <c r="Y31" s="820"/>
      <c r="Z31" s="820"/>
      <c r="AA31" s="820">
        <v>2643</v>
      </c>
      <c r="AB31" s="820"/>
      <c r="AC31" s="820"/>
      <c r="AD31" s="820"/>
      <c r="AE31" s="821"/>
      <c r="AF31" s="822">
        <v>2643</v>
      </c>
      <c r="AG31" s="823"/>
      <c r="AH31" s="823"/>
      <c r="AI31" s="823"/>
      <c r="AJ31" s="824"/>
      <c r="AK31" s="870" t="s">
        <v>493</v>
      </c>
      <c r="AL31" s="866"/>
      <c r="AM31" s="866"/>
      <c r="AN31" s="866"/>
      <c r="AO31" s="866"/>
      <c r="AP31" s="866" t="s">
        <v>493</v>
      </c>
      <c r="AQ31" s="866"/>
      <c r="AR31" s="866"/>
      <c r="AS31" s="866"/>
      <c r="AT31" s="866"/>
      <c r="AU31" s="866" t="s">
        <v>493</v>
      </c>
      <c r="AV31" s="866"/>
      <c r="AW31" s="866"/>
      <c r="AX31" s="866"/>
      <c r="AY31" s="866"/>
      <c r="AZ31" s="867" t="s">
        <v>493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564</v>
      </c>
      <c r="C32" s="817"/>
      <c r="D32" s="817"/>
      <c r="E32" s="817"/>
      <c r="F32" s="817"/>
      <c r="G32" s="817"/>
      <c r="H32" s="817"/>
      <c r="I32" s="817"/>
      <c r="J32" s="817"/>
      <c r="K32" s="817"/>
      <c r="L32" s="817"/>
      <c r="M32" s="817"/>
      <c r="N32" s="817"/>
      <c r="O32" s="817"/>
      <c r="P32" s="818"/>
      <c r="Q32" s="819">
        <v>628</v>
      </c>
      <c r="R32" s="820"/>
      <c r="S32" s="820"/>
      <c r="T32" s="820"/>
      <c r="U32" s="820"/>
      <c r="V32" s="820">
        <v>628</v>
      </c>
      <c r="W32" s="820"/>
      <c r="X32" s="820"/>
      <c r="Y32" s="820"/>
      <c r="Z32" s="820"/>
      <c r="AA32" s="820" t="s">
        <v>493</v>
      </c>
      <c r="AB32" s="820"/>
      <c r="AC32" s="820"/>
      <c r="AD32" s="820"/>
      <c r="AE32" s="821"/>
      <c r="AF32" s="822" t="s">
        <v>493</v>
      </c>
      <c r="AG32" s="823"/>
      <c r="AH32" s="823"/>
      <c r="AI32" s="823"/>
      <c r="AJ32" s="824"/>
      <c r="AK32" s="870" t="s">
        <v>493</v>
      </c>
      <c r="AL32" s="866"/>
      <c r="AM32" s="866"/>
      <c r="AN32" s="866"/>
      <c r="AO32" s="866"/>
      <c r="AP32" s="866">
        <v>450</v>
      </c>
      <c r="AQ32" s="866"/>
      <c r="AR32" s="866"/>
      <c r="AS32" s="866"/>
      <c r="AT32" s="866"/>
      <c r="AU32" s="866" t="s">
        <v>493</v>
      </c>
      <c r="AV32" s="866"/>
      <c r="AW32" s="866"/>
      <c r="AX32" s="866"/>
      <c r="AY32" s="866"/>
      <c r="AZ32" s="867" t="s">
        <v>493</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538</v>
      </c>
      <c r="C33" s="817"/>
      <c r="D33" s="817"/>
      <c r="E33" s="817"/>
      <c r="F33" s="817"/>
      <c r="G33" s="817"/>
      <c r="H33" s="817"/>
      <c r="I33" s="817"/>
      <c r="J33" s="817"/>
      <c r="K33" s="817"/>
      <c r="L33" s="817"/>
      <c r="M33" s="817"/>
      <c r="N33" s="817"/>
      <c r="O33" s="817"/>
      <c r="P33" s="818"/>
      <c r="Q33" s="819">
        <v>22327</v>
      </c>
      <c r="R33" s="820"/>
      <c r="S33" s="820"/>
      <c r="T33" s="820"/>
      <c r="U33" s="820"/>
      <c r="V33" s="820">
        <v>21764</v>
      </c>
      <c r="W33" s="820"/>
      <c r="X33" s="820"/>
      <c r="Y33" s="820"/>
      <c r="Z33" s="820"/>
      <c r="AA33" s="820">
        <v>563</v>
      </c>
      <c r="AB33" s="820"/>
      <c r="AC33" s="820"/>
      <c r="AD33" s="820"/>
      <c r="AE33" s="821"/>
      <c r="AF33" s="822">
        <v>6787</v>
      </c>
      <c r="AG33" s="823"/>
      <c r="AH33" s="823"/>
      <c r="AI33" s="823"/>
      <c r="AJ33" s="824"/>
      <c r="AK33" s="870">
        <v>258</v>
      </c>
      <c r="AL33" s="866"/>
      <c r="AM33" s="866"/>
      <c r="AN33" s="866"/>
      <c r="AO33" s="866"/>
      <c r="AP33" s="866">
        <v>66537</v>
      </c>
      <c r="AQ33" s="866"/>
      <c r="AR33" s="866"/>
      <c r="AS33" s="866"/>
      <c r="AT33" s="866"/>
      <c r="AU33" s="866">
        <v>1597</v>
      </c>
      <c r="AV33" s="866"/>
      <c r="AW33" s="866"/>
      <c r="AX33" s="866"/>
      <c r="AY33" s="866"/>
      <c r="AZ33" s="867" t="s">
        <v>493</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542</v>
      </c>
      <c r="C34" s="817"/>
      <c r="D34" s="817"/>
      <c r="E34" s="817"/>
      <c r="F34" s="817"/>
      <c r="G34" s="817"/>
      <c r="H34" s="817"/>
      <c r="I34" s="817"/>
      <c r="J34" s="817"/>
      <c r="K34" s="817"/>
      <c r="L34" s="817"/>
      <c r="M34" s="817"/>
      <c r="N34" s="817"/>
      <c r="O34" s="817"/>
      <c r="P34" s="818"/>
      <c r="Q34" s="819">
        <v>42572</v>
      </c>
      <c r="R34" s="820"/>
      <c r="S34" s="820"/>
      <c r="T34" s="820"/>
      <c r="U34" s="820"/>
      <c r="V34" s="820">
        <v>42028</v>
      </c>
      <c r="W34" s="820"/>
      <c r="X34" s="820"/>
      <c r="Y34" s="820"/>
      <c r="Z34" s="820"/>
      <c r="AA34" s="820">
        <v>544</v>
      </c>
      <c r="AB34" s="820"/>
      <c r="AC34" s="820"/>
      <c r="AD34" s="820"/>
      <c r="AE34" s="821"/>
      <c r="AF34" s="822">
        <v>1031</v>
      </c>
      <c r="AG34" s="823"/>
      <c r="AH34" s="823"/>
      <c r="AI34" s="823"/>
      <c r="AJ34" s="824"/>
      <c r="AK34" s="870">
        <v>17482</v>
      </c>
      <c r="AL34" s="866"/>
      <c r="AM34" s="866"/>
      <c r="AN34" s="866"/>
      <c r="AO34" s="866"/>
      <c r="AP34" s="866">
        <v>357501</v>
      </c>
      <c r="AQ34" s="866"/>
      <c r="AR34" s="866"/>
      <c r="AS34" s="866"/>
      <c r="AT34" s="866"/>
      <c r="AU34" s="866">
        <v>190191</v>
      </c>
      <c r="AV34" s="866"/>
      <c r="AW34" s="866"/>
      <c r="AX34" s="866"/>
      <c r="AY34" s="866"/>
      <c r="AZ34" s="867" t="s">
        <v>493</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544</v>
      </c>
      <c r="C35" s="817"/>
      <c r="D35" s="817"/>
      <c r="E35" s="817"/>
      <c r="F35" s="817"/>
      <c r="G35" s="817"/>
      <c r="H35" s="817"/>
      <c r="I35" s="817"/>
      <c r="J35" s="817"/>
      <c r="K35" s="817"/>
      <c r="L35" s="817"/>
      <c r="M35" s="817"/>
      <c r="N35" s="817"/>
      <c r="O35" s="817"/>
      <c r="P35" s="818"/>
      <c r="Q35" s="819">
        <v>2054</v>
      </c>
      <c r="R35" s="820"/>
      <c r="S35" s="820"/>
      <c r="T35" s="820"/>
      <c r="U35" s="820"/>
      <c r="V35" s="820">
        <v>2051</v>
      </c>
      <c r="W35" s="820"/>
      <c r="X35" s="820"/>
      <c r="Y35" s="820"/>
      <c r="Z35" s="820"/>
      <c r="AA35" s="820">
        <v>3</v>
      </c>
      <c r="AB35" s="820"/>
      <c r="AC35" s="820"/>
      <c r="AD35" s="820"/>
      <c r="AE35" s="821"/>
      <c r="AF35" s="822">
        <v>83</v>
      </c>
      <c r="AG35" s="823"/>
      <c r="AH35" s="823"/>
      <c r="AI35" s="823"/>
      <c r="AJ35" s="824"/>
      <c r="AK35" s="870">
        <v>201</v>
      </c>
      <c r="AL35" s="866"/>
      <c r="AM35" s="866"/>
      <c r="AN35" s="866"/>
      <c r="AO35" s="866"/>
      <c r="AP35" s="866">
        <v>1229</v>
      </c>
      <c r="AQ35" s="866"/>
      <c r="AR35" s="866"/>
      <c r="AS35" s="866"/>
      <c r="AT35" s="866"/>
      <c r="AU35" s="866">
        <v>892</v>
      </c>
      <c r="AV35" s="866"/>
      <c r="AW35" s="866"/>
      <c r="AX35" s="866"/>
      <c r="AY35" s="866"/>
      <c r="AZ35" s="867" t="s">
        <v>493</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541</v>
      </c>
      <c r="C36" s="817"/>
      <c r="D36" s="817"/>
      <c r="E36" s="817"/>
      <c r="F36" s="817"/>
      <c r="G36" s="817"/>
      <c r="H36" s="817"/>
      <c r="I36" s="817"/>
      <c r="J36" s="817"/>
      <c r="K36" s="817"/>
      <c r="L36" s="817"/>
      <c r="M36" s="817"/>
      <c r="N36" s="817"/>
      <c r="O36" s="817"/>
      <c r="P36" s="818"/>
      <c r="Q36" s="819">
        <v>831</v>
      </c>
      <c r="R36" s="820"/>
      <c r="S36" s="820"/>
      <c r="T36" s="820"/>
      <c r="U36" s="820"/>
      <c r="V36" s="820">
        <v>831</v>
      </c>
      <c r="W36" s="820"/>
      <c r="X36" s="820"/>
      <c r="Y36" s="820"/>
      <c r="Z36" s="820"/>
      <c r="AA36" s="820" t="s">
        <v>493</v>
      </c>
      <c r="AB36" s="820"/>
      <c r="AC36" s="820"/>
      <c r="AD36" s="820"/>
      <c r="AE36" s="821"/>
      <c r="AF36" s="822">
        <v>1058</v>
      </c>
      <c r="AG36" s="823"/>
      <c r="AH36" s="823"/>
      <c r="AI36" s="823"/>
      <c r="AJ36" s="824"/>
      <c r="AK36" s="870" t="s">
        <v>493</v>
      </c>
      <c r="AL36" s="866"/>
      <c r="AM36" s="866"/>
      <c r="AN36" s="866"/>
      <c r="AO36" s="866"/>
      <c r="AP36" s="866">
        <v>74</v>
      </c>
      <c r="AQ36" s="866"/>
      <c r="AR36" s="866"/>
      <c r="AS36" s="866"/>
      <c r="AT36" s="866"/>
      <c r="AU36" s="866" t="s">
        <v>493</v>
      </c>
      <c r="AV36" s="866"/>
      <c r="AW36" s="866"/>
      <c r="AX36" s="866"/>
      <c r="AY36" s="866"/>
      <c r="AZ36" s="867" t="s">
        <v>493</v>
      </c>
      <c r="BA36" s="867"/>
      <c r="BB36" s="867"/>
      <c r="BC36" s="867"/>
      <c r="BD36" s="867"/>
      <c r="BE36" s="868" t="s">
        <v>399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565</v>
      </c>
      <c r="C37" s="817"/>
      <c r="D37" s="817"/>
      <c r="E37" s="817"/>
      <c r="F37" s="817"/>
      <c r="G37" s="817"/>
      <c r="H37" s="817"/>
      <c r="I37" s="817"/>
      <c r="J37" s="817"/>
      <c r="K37" s="817"/>
      <c r="L37" s="817"/>
      <c r="M37" s="817"/>
      <c r="N37" s="817"/>
      <c r="O37" s="817"/>
      <c r="P37" s="818"/>
      <c r="Q37" s="819">
        <v>2923</v>
      </c>
      <c r="R37" s="820"/>
      <c r="S37" s="820"/>
      <c r="T37" s="820"/>
      <c r="U37" s="820"/>
      <c r="V37" s="820">
        <v>2923</v>
      </c>
      <c r="W37" s="820"/>
      <c r="X37" s="820"/>
      <c r="Y37" s="820"/>
      <c r="Z37" s="820"/>
      <c r="AA37" s="820" t="s">
        <v>493</v>
      </c>
      <c r="AB37" s="820"/>
      <c r="AC37" s="820"/>
      <c r="AD37" s="820"/>
      <c r="AE37" s="821"/>
      <c r="AF37" s="822" t="s">
        <v>493</v>
      </c>
      <c r="AG37" s="823"/>
      <c r="AH37" s="823"/>
      <c r="AI37" s="823"/>
      <c r="AJ37" s="824"/>
      <c r="AK37" s="870">
        <v>1065</v>
      </c>
      <c r="AL37" s="866"/>
      <c r="AM37" s="866"/>
      <c r="AN37" s="866"/>
      <c r="AO37" s="866"/>
      <c r="AP37" s="866">
        <v>1580</v>
      </c>
      <c r="AQ37" s="866"/>
      <c r="AR37" s="866"/>
      <c r="AS37" s="866"/>
      <c r="AT37" s="866"/>
      <c r="AU37" s="866">
        <v>943</v>
      </c>
      <c r="AV37" s="866"/>
      <c r="AW37" s="866"/>
      <c r="AX37" s="866"/>
      <c r="AY37" s="866"/>
      <c r="AZ37" s="867" t="s">
        <v>493</v>
      </c>
      <c r="BA37" s="867"/>
      <c r="BB37" s="867"/>
      <c r="BC37" s="867"/>
      <c r="BD37" s="867"/>
      <c r="BE37" s="868" t="s">
        <v>399</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t="s">
        <v>566</v>
      </c>
      <c r="C38" s="817"/>
      <c r="D38" s="817"/>
      <c r="E38" s="817"/>
      <c r="F38" s="817"/>
      <c r="G38" s="817"/>
      <c r="H38" s="817"/>
      <c r="I38" s="817"/>
      <c r="J38" s="817"/>
      <c r="K38" s="817"/>
      <c r="L38" s="817"/>
      <c r="M38" s="817"/>
      <c r="N38" s="817"/>
      <c r="O38" s="817"/>
      <c r="P38" s="818"/>
      <c r="Q38" s="819">
        <v>56</v>
      </c>
      <c r="R38" s="820"/>
      <c r="S38" s="820"/>
      <c r="T38" s="820"/>
      <c r="U38" s="820"/>
      <c r="V38" s="820">
        <v>56</v>
      </c>
      <c r="W38" s="820"/>
      <c r="X38" s="820"/>
      <c r="Y38" s="820"/>
      <c r="Z38" s="820"/>
      <c r="AA38" s="820" t="s">
        <v>493</v>
      </c>
      <c r="AB38" s="820"/>
      <c r="AC38" s="820"/>
      <c r="AD38" s="820"/>
      <c r="AE38" s="821"/>
      <c r="AF38" s="822" t="s">
        <v>493</v>
      </c>
      <c r="AG38" s="823"/>
      <c r="AH38" s="823"/>
      <c r="AI38" s="823"/>
      <c r="AJ38" s="824"/>
      <c r="AK38" s="870">
        <v>50</v>
      </c>
      <c r="AL38" s="866"/>
      <c r="AM38" s="866"/>
      <c r="AN38" s="866"/>
      <c r="AO38" s="866"/>
      <c r="AP38" s="866">
        <v>719</v>
      </c>
      <c r="AQ38" s="866"/>
      <c r="AR38" s="866"/>
      <c r="AS38" s="866"/>
      <c r="AT38" s="866"/>
      <c r="AU38" s="866">
        <v>667</v>
      </c>
      <c r="AV38" s="866"/>
      <c r="AW38" s="866"/>
      <c r="AX38" s="866"/>
      <c r="AY38" s="866"/>
      <c r="AZ38" s="867" t="s">
        <v>493</v>
      </c>
      <c r="BA38" s="867"/>
      <c r="BB38" s="867"/>
      <c r="BC38" s="867"/>
      <c r="BD38" s="867"/>
      <c r="BE38" s="868" t="s">
        <v>399</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383</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12556</v>
      </c>
      <c r="AG63" s="880"/>
      <c r="AH63" s="880"/>
      <c r="AI63" s="880"/>
      <c r="AJ63" s="881"/>
      <c r="AK63" s="882"/>
      <c r="AL63" s="877"/>
      <c r="AM63" s="877"/>
      <c r="AN63" s="877"/>
      <c r="AO63" s="877"/>
      <c r="AP63" s="880">
        <v>428090</v>
      </c>
      <c r="AQ63" s="880"/>
      <c r="AR63" s="880"/>
      <c r="AS63" s="880"/>
      <c r="AT63" s="880"/>
      <c r="AU63" s="880">
        <v>194290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404</v>
      </c>
      <c r="B66" s="764"/>
      <c r="C66" s="764"/>
      <c r="D66" s="764"/>
      <c r="E66" s="764"/>
      <c r="F66" s="764"/>
      <c r="G66" s="764"/>
      <c r="H66" s="764"/>
      <c r="I66" s="764"/>
      <c r="J66" s="764"/>
      <c r="K66" s="764"/>
      <c r="L66" s="764"/>
      <c r="M66" s="764"/>
      <c r="N66" s="764"/>
      <c r="O66" s="764"/>
      <c r="P66" s="765"/>
      <c r="Q66" s="769" t="s">
        <v>387</v>
      </c>
      <c r="R66" s="770"/>
      <c r="S66" s="770"/>
      <c r="T66" s="770"/>
      <c r="U66" s="771"/>
      <c r="V66" s="769" t="s">
        <v>388</v>
      </c>
      <c r="W66" s="770"/>
      <c r="X66" s="770"/>
      <c r="Y66" s="770"/>
      <c r="Z66" s="771"/>
      <c r="AA66" s="769" t="s">
        <v>389</v>
      </c>
      <c r="AB66" s="770"/>
      <c r="AC66" s="770"/>
      <c r="AD66" s="770"/>
      <c r="AE66" s="771"/>
      <c r="AF66" s="890" t="s">
        <v>390</v>
      </c>
      <c r="AG66" s="851"/>
      <c r="AH66" s="851"/>
      <c r="AI66" s="851"/>
      <c r="AJ66" s="891"/>
      <c r="AK66" s="769" t="s">
        <v>391</v>
      </c>
      <c r="AL66" s="764"/>
      <c r="AM66" s="764"/>
      <c r="AN66" s="764"/>
      <c r="AO66" s="765"/>
      <c r="AP66" s="769" t="s">
        <v>392</v>
      </c>
      <c r="AQ66" s="770"/>
      <c r="AR66" s="770"/>
      <c r="AS66" s="770"/>
      <c r="AT66" s="771"/>
      <c r="AU66" s="769" t="s">
        <v>405</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534</v>
      </c>
      <c r="R68" s="902"/>
      <c r="S68" s="902"/>
      <c r="T68" s="902"/>
      <c r="U68" s="902"/>
      <c r="V68" s="902">
        <v>496</v>
      </c>
      <c r="W68" s="902"/>
      <c r="X68" s="902"/>
      <c r="Y68" s="902"/>
      <c r="Z68" s="902"/>
      <c r="AA68" s="902">
        <v>38</v>
      </c>
      <c r="AB68" s="902"/>
      <c r="AC68" s="902"/>
      <c r="AD68" s="902"/>
      <c r="AE68" s="902"/>
      <c r="AF68" s="902">
        <v>38</v>
      </c>
      <c r="AG68" s="902"/>
      <c r="AH68" s="902"/>
      <c r="AI68" s="902"/>
      <c r="AJ68" s="902"/>
      <c r="AK68" s="902" t="s">
        <v>493</v>
      </c>
      <c r="AL68" s="902"/>
      <c r="AM68" s="902"/>
      <c r="AN68" s="902"/>
      <c r="AO68" s="902"/>
      <c r="AP68" s="902" t="s">
        <v>493</v>
      </c>
      <c r="AQ68" s="902"/>
      <c r="AR68" s="902"/>
      <c r="AS68" s="902"/>
      <c r="AT68" s="902"/>
      <c r="AU68" s="902" t="s">
        <v>493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1442</v>
      </c>
      <c r="R69" s="866"/>
      <c r="S69" s="866"/>
      <c r="T69" s="866"/>
      <c r="U69" s="866"/>
      <c r="V69" s="866">
        <v>1402</v>
      </c>
      <c r="W69" s="866"/>
      <c r="X69" s="866"/>
      <c r="Y69" s="866"/>
      <c r="Z69" s="866"/>
      <c r="AA69" s="866">
        <v>40</v>
      </c>
      <c r="AB69" s="866"/>
      <c r="AC69" s="866"/>
      <c r="AD69" s="866"/>
      <c r="AE69" s="866"/>
      <c r="AF69" s="866">
        <v>40</v>
      </c>
      <c r="AG69" s="866"/>
      <c r="AH69" s="866"/>
      <c r="AI69" s="866"/>
      <c r="AJ69" s="866"/>
      <c r="AK69" s="866" t="s">
        <v>493</v>
      </c>
      <c r="AL69" s="866"/>
      <c r="AM69" s="866"/>
      <c r="AN69" s="866"/>
      <c r="AO69" s="866"/>
      <c r="AP69" s="866">
        <v>1459</v>
      </c>
      <c r="AQ69" s="866"/>
      <c r="AR69" s="866"/>
      <c r="AS69" s="866"/>
      <c r="AT69" s="866"/>
      <c r="AU69" s="866" t="s">
        <v>493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1609</v>
      </c>
      <c r="R70" s="866"/>
      <c r="S70" s="866"/>
      <c r="T70" s="866"/>
      <c r="U70" s="866"/>
      <c r="V70" s="866">
        <v>1467</v>
      </c>
      <c r="W70" s="866"/>
      <c r="X70" s="866"/>
      <c r="Y70" s="866"/>
      <c r="Z70" s="866"/>
      <c r="AA70" s="866">
        <v>141</v>
      </c>
      <c r="AB70" s="866"/>
      <c r="AC70" s="866"/>
      <c r="AD70" s="866"/>
      <c r="AE70" s="866"/>
      <c r="AF70" s="866">
        <v>141</v>
      </c>
      <c r="AG70" s="866"/>
      <c r="AH70" s="866"/>
      <c r="AI70" s="866"/>
      <c r="AJ70" s="866"/>
      <c r="AK70" s="866" t="s">
        <v>493</v>
      </c>
      <c r="AL70" s="866"/>
      <c r="AM70" s="866"/>
      <c r="AN70" s="866"/>
      <c r="AO70" s="866"/>
      <c r="AP70" s="866" t="s">
        <v>493</v>
      </c>
      <c r="AQ70" s="866"/>
      <c r="AR70" s="866"/>
      <c r="AS70" s="866"/>
      <c r="AT70" s="866"/>
      <c r="AU70" s="866" t="s">
        <v>493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456917</v>
      </c>
      <c r="R71" s="866"/>
      <c r="S71" s="866"/>
      <c r="T71" s="866"/>
      <c r="U71" s="866"/>
      <c r="V71" s="866">
        <v>456118</v>
      </c>
      <c r="W71" s="866"/>
      <c r="X71" s="866"/>
      <c r="Y71" s="866"/>
      <c r="Z71" s="866"/>
      <c r="AA71" s="866">
        <v>799</v>
      </c>
      <c r="AB71" s="866"/>
      <c r="AC71" s="866"/>
      <c r="AD71" s="866"/>
      <c r="AE71" s="866"/>
      <c r="AF71" s="866">
        <v>794</v>
      </c>
      <c r="AG71" s="866"/>
      <c r="AH71" s="866"/>
      <c r="AI71" s="866"/>
      <c r="AJ71" s="866"/>
      <c r="AK71" s="866">
        <v>892</v>
      </c>
      <c r="AL71" s="866"/>
      <c r="AM71" s="866"/>
      <c r="AN71" s="866"/>
      <c r="AO71" s="866"/>
      <c r="AP71" s="866" t="s">
        <v>493</v>
      </c>
      <c r="AQ71" s="866"/>
      <c r="AR71" s="866"/>
      <c r="AS71" s="866"/>
      <c r="AT71" s="866"/>
      <c r="AU71" s="866" t="s">
        <v>493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557</v>
      </c>
      <c r="C72" s="910"/>
      <c r="D72" s="910"/>
      <c r="E72" s="910"/>
      <c r="F72" s="910"/>
      <c r="G72" s="910"/>
      <c r="H72" s="910"/>
      <c r="I72" s="910"/>
      <c r="J72" s="910"/>
      <c r="K72" s="910"/>
      <c r="L72" s="910"/>
      <c r="M72" s="910"/>
      <c r="N72" s="910"/>
      <c r="O72" s="910"/>
      <c r="P72" s="911"/>
      <c r="Q72" s="912">
        <v>0</v>
      </c>
      <c r="R72" s="866"/>
      <c r="S72" s="866"/>
      <c r="T72" s="866"/>
      <c r="U72" s="866"/>
      <c r="V72" s="866" t="s">
        <v>493</v>
      </c>
      <c r="W72" s="866"/>
      <c r="X72" s="866"/>
      <c r="Y72" s="866"/>
      <c r="Z72" s="866"/>
      <c r="AA72" s="866">
        <v>0</v>
      </c>
      <c r="AB72" s="866"/>
      <c r="AC72" s="866"/>
      <c r="AD72" s="866"/>
      <c r="AE72" s="866"/>
      <c r="AF72" s="866">
        <v>0</v>
      </c>
      <c r="AG72" s="866"/>
      <c r="AH72" s="866"/>
      <c r="AI72" s="866"/>
      <c r="AJ72" s="866"/>
      <c r="AK72" s="866" t="s">
        <v>493</v>
      </c>
      <c r="AL72" s="866"/>
      <c r="AM72" s="866"/>
      <c r="AN72" s="866"/>
      <c r="AO72" s="866"/>
      <c r="AP72" s="866" t="s">
        <v>493</v>
      </c>
      <c r="AQ72" s="866"/>
      <c r="AR72" s="866"/>
      <c r="AS72" s="866"/>
      <c r="AT72" s="866"/>
      <c r="AU72" s="866" t="s">
        <v>493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383</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1013</v>
      </c>
      <c r="AG88" s="880"/>
      <c r="AH88" s="880"/>
      <c r="AI88" s="880"/>
      <c r="AJ88" s="880"/>
      <c r="AK88" s="877"/>
      <c r="AL88" s="877"/>
      <c r="AM88" s="877"/>
      <c r="AN88" s="877"/>
      <c r="AO88" s="877"/>
      <c r="AP88" s="880">
        <v>1459</v>
      </c>
      <c r="AQ88" s="880"/>
      <c r="AR88" s="880"/>
      <c r="AS88" s="880"/>
      <c r="AT88" s="880"/>
      <c r="AU88" s="880" t="s">
        <v>567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383</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SUM(CR7:CV27)</f>
        <v>99864</v>
      </c>
      <c r="CS102" s="888"/>
      <c r="CT102" s="888"/>
      <c r="CU102" s="888"/>
      <c r="CV102" s="927"/>
      <c r="CW102" s="926">
        <f t="shared" ref="CW102" si="0">SUM(CW7:DA27)</f>
        <v>10994</v>
      </c>
      <c r="CX102" s="888"/>
      <c r="CY102" s="888"/>
      <c r="CZ102" s="888"/>
      <c r="DA102" s="927"/>
      <c r="DB102" s="926">
        <f t="shared" ref="DB102" si="1">SUM(DB7:DF27)</f>
        <v>92877</v>
      </c>
      <c r="DC102" s="888"/>
      <c r="DD102" s="888"/>
      <c r="DE102" s="888"/>
      <c r="DF102" s="927"/>
      <c r="DG102" s="926">
        <f t="shared" ref="DG102" si="2">SUM(DG7:DK27)</f>
        <v>99523</v>
      </c>
      <c r="DH102" s="888"/>
      <c r="DI102" s="888"/>
      <c r="DJ102" s="888"/>
      <c r="DK102" s="927"/>
      <c r="DL102" s="926">
        <f t="shared" ref="DL102" si="3">SUM(DL7:DP27)</f>
        <v>42955</v>
      </c>
      <c r="DM102" s="888"/>
      <c r="DN102" s="888"/>
      <c r="DO102" s="888"/>
      <c r="DP102" s="927"/>
      <c r="DQ102" s="926">
        <f t="shared" ref="DQ102" si="4">SUM(DQ7:DU27)</f>
        <v>15654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294</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294</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294</v>
      </c>
      <c r="DR109" s="929"/>
      <c r="DS109" s="929"/>
      <c r="DT109" s="929"/>
      <c r="DU109" s="930"/>
      <c r="DV109" s="928" t="s">
        <v>417</v>
      </c>
      <c r="DW109" s="929"/>
      <c r="DX109" s="929"/>
      <c r="DY109" s="929"/>
      <c r="DZ109" s="931"/>
    </row>
    <row r="110" spans="1:131" s="230" customFormat="1" ht="26.25" customHeight="1" x14ac:dyDescent="0.15">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43137327</v>
      </c>
      <c r="AB110" s="936"/>
      <c r="AC110" s="936"/>
      <c r="AD110" s="936"/>
      <c r="AE110" s="937"/>
      <c r="AF110" s="938">
        <v>40658715</v>
      </c>
      <c r="AG110" s="936"/>
      <c r="AH110" s="936"/>
      <c r="AI110" s="936"/>
      <c r="AJ110" s="937"/>
      <c r="AK110" s="938">
        <v>37152089</v>
      </c>
      <c r="AL110" s="936"/>
      <c r="AM110" s="936"/>
      <c r="AN110" s="936"/>
      <c r="AO110" s="937"/>
      <c r="AP110" s="939">
        <v>12.3</v>
      </c>
      <c r="AQ110" s="940"/>
      <c r="AR110" s="940"/>
      <c r="AS110" s="940"/>
      <c r="AT110" s="941"/>
      <c r="AU110" s="942" t="s">
        <v>69</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1195915550</v>
      </c>
      <c r="BR110" s="967"/>
      <c r="BS110" s="967"/>
      <c r="BT110" s="967"/>
      <c r="BU110" s="967"/>
      <c r="BV110" s="967">
        <v>1234266564</v>
      </c>
      <c r="BW110" s="967"/>
      <c r="BX110" s="967"/>
      <c r="BY110" s="967"/>
      <c r="BZ110" s="967"/>
      <c r="CA110" s="967">
        <v>1258401347</v>
      </c>
      <c r="CB110" s="967"/>
      <c r="CC110" s="967"/>
      <c r="CD110" s="967"/>
      <c r="CE110" s="967"/>
      <c r="CF110" s="980">
        <v>417.4</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v>5771796</v>
      </c>
      <c r="AB111" s="974"/>
      <c r="AC111" s="974"/>
      <c r="AD111" s="974"/>
      <c r="AE111" s="975"/>
      <c r="AF111" s="976">
        <v>170236</v>
      </c>
      <c r="AG111" s="974"/>
      <c r="AH111" s="974"/>
      <c r="AI111" s="974"/>
      <c r="AJ111" s="975"/>
      <c r="AK111" s="976">
        <v>524817</v>
      </c>
      <c r="AL111" s="974"/>
      <c r="AM111" s="974"/>
      <c r="AN111" s="974"/>
      <c r="AO111" s="975"/>
      <c r="AP111" s="977">
        <v>0.2</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v>967749</v>
      </c>
      <c r="BR111" s="962"/>
      <c r="BS111" s="962"/>
      <c r="BT111" s="962"/>
      <c r="BU111" s="962"/>
      <c r="BV111" s="962">
        <v>850143</v>
      </c>
      <c r="BW111" s="962"/>
      <c r="BX111" s="962"/>
      <c r="BY111" s="962"/>
      <c r="BZ111" s="962"/>
      <c r="CA111" s="962">
        <v>763221</v>
      </c>
      <c r="CB111" s="962"/>
      <c r="CC111" s="962"/>
      <c r="CD111" s="962"/>
      <c r="CE111" s="962"/>
      <c r="CF111" s="956">
        <v>0.3</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581033</v>
      </c>
      <c r="DH111" s="962"/>
      <c r="DI111" s="962"/>
      <c r="DJ111" s="962"/>
      <c r="DK111" s="962"/>
      <c r="DL111" s="962">
        <v>523964</v>
      </c>
      <c r="DM111" s="962"/>
      <c r="DN111" s="962"/>
      <c r="DO111" s="962"/>
      <c r="DP111" s="962"/>
      <c r="DQ111" s="962">
        <v>466578</v>
      </c>
      <c r="DR111" s="962"/>
      <c r="DS111" s="962"/>
      <c r="DT111" s="962"/>
      <c r="DU111" s="962"/>
      <c r="DV111" s="963">
        <v>0.2</v>
      </c>
      <c r="DW111" s="963"/>
      <c r="DX111" s="963"/>
      <c r="DY111" s="963"/>
      <c r="DZ111" s="964"/>
    </row>
    <row r="112" spans="1:131" s="230" customFormat="1" ht="26.25" customHeight="1" x14ac:dyDescent="0.15">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32978655</v>
      </c>
      <c r="AB112" s="995"/>
      <c r="AC112" s="995"/>
      <c r="AD112" s="995"/>
      <c r="AE112" s="996"/>
      <c r="AF112" s="997">
        <v>35534630</v>
      </c>
      <c r="AG112" s="995"/>
      <c r="AH112" s="995"/>
      <c r="AI112" s="995"/>
      <c r="AJ112" s="996"/>
      <c r="AK112" s="997">
        <v>42871941</v>
      </c>
      <c r="AL112" s="995"/>
      <c r="AM112" s="995"/>
      <c r="AN112" s="995"/>
      <c r="AO112" s="996"/>
      <c r="AP112" s="998">
        <v>14.2</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205060209</v>
      </c>
      <c r="BR112" s="962"/>
      <c r="BS112" s="962"/>
      <c r="BT112" s="962"/>
      <c r="BU112" s="962"/>
      <c r="BV112" s="962">
        <v>199462275</v>
      </c>
      <c r="BW112" s="962"/>
      <c r="BX112" s="962"/>
      <c r="BY112" s="962"/>
      <c r="BZ112" s="962"/>
      <c r="CA112" s="962">
        <v>194289899</v>
      </c>
      <c r="CB112" s="962"/>
      <c r="CC112" s="962"/>
      <c r="CD112" s="962"/>
      <c r="CE112" s="962"/>
      <c r="CF112" s="956">
        <v>64.400000000000006</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14438310</v>
      </c>
      <c r="AB113" s="974"/>
      <c r="AC113" s="974"/>
      <c r="AD113" s="974"/>
      <c r="AE113" s="975"/>
      <c r="AF113" s="976">
        <v>15054911</v>
      </c>
      <c r="AG113" s="974"/>
      <c r="AH113" s="974"/>
      <c r="AI113" s="974"/>
      <c r="AJ113" s="975"/>
      <c r="AK113" s="976">
        <v>14168225</v>
      </c>
      <c r="AL113" s="974"/>
      <c r="AM113" s="974"/>
      <c r="AN113" s="974"/>
      <c r="AO113" s="975"/>
      <c r="AP113" s="977">
        <v>4.7</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82898951</v>
      </c>
      <c r="BR114" s="962"/>
      <c r="BS114" s="962"/>
      <c r="BT114" s="962"/>
      <c r="BU114" s="962"/>
      <c r="BV114" s="962">
        <v>80289076</v>
      </c>
      <c r="BW114" s="962"/>
      <c r="BX114" s="962"/>
      <c r="BY114" s="962"/>
      <c r="BZ114" s="962"/>
      <c r="CA114" s="962">
        <v>81638402</v>
      </c>
      <c r="CB114" s="962"/>
      <c r="CC114" s="962"/>
      <c r="CD114" s="962"/>
      <c r="CE114" s="962"/>
      <c r="CF114" s="956">
        <v>27.1</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127625</v>
      </c>
      <c r="AB115" s="974"/>
      <c r="AC115" s="974"/>
      <c r="AD115" s="974"/>
      <c r="AE115" s="975"/>
      <c r="AF115" s="976">
        <v>127782</v>
      </c>
      <c r="AG115" s="974"/>
      <c r="AH115" s="974"/>
      <c r="AI115" s="974"/>
      <c r="AJ115" s="975"/>
      <c r="AK115" s="976">
        <v>99091</v>
      </c>
      <c r="AL115" s="974"/>
      <c r="AM115" s="974"/>
      <c r="AN115" s="974"/>
      <c r="AO115" s="975"/>
      <c r="AP115" s="977">
        <v>0</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v>25854773</v>
      </c>
      <c r="BR115" s="962"/>
      <c r="BS115" s="962"/>
      <c r="BT115" s="962"/>
      <c r="BU115" s="962"/>
      <c r="BV115" s="962">
        <v>28730714</v>
      </c>
      <c r="BW115" s="962"/>
      <c r="BX115" s="962"/>
      <c r="BY115" s="962"/>
      <c r="BZ115" s="962"/>
      <c r="CA115" s="962">
        <v>27214353</v>
      </c>
      <c r="CB115" s="962"/>
      <c r="CC115" s="962"/>
      <c r="CD115" s="962"/>
      <c r="CE115" s="962"/>
      <c r="CF115" s="956">
        <v>9</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96453713</v>
      </c>
      <c r="AB117" s="1015"/>
      <c r="AC117" s="1015"/>
      <c r="AD117" s="1015"/>
      <c r="AE117" s="1016"/>
      <c r="AF117" s="1017">
        <v>91546274</v>
      </c>
      <c r="AG117" s="1015"/>
      <c r="AH117" s="1015"/>
      <c r="AI117" s="1015"/>
      <c r="AJ117" s="1016"/>
      <c r="AK117" s="1017">
        <v>94816163</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294</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447</v>
      </c>
      <c r="BP119" s="1041"/>
      <c r="BQ119" s="1035">
        <v>1510697232</v>
      </c>
      <c r="BR119" s="1036"/>
      <c r="BS119" s="1036"/>
      <c r="BT119" s="1036"/>
      <c r="BU119" s="1036"/>
      <c r="BV119" s="1036">
        <v>1543598772</v>
      </c>
      <c r="BW119" s="1036"/>
      <c r="BX119" s="1036"/>
      <c r="BY119" s="1036"/>
      <c r="BZ119" s="1036"/>
      <c r="CA119" s="1036">
        <v>1562307222</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386716</v>
      </c>
      <c r="DH119" s="1022"/>
      <c r="DI119" s="1022"/>
      <c r="DJ119" s="1022"/>
      <c r="DK119" s="1023"/>
      <c r="DL119" s="1021">
        <v>326179</v>
      </c>
      <c r="DM119" s="1022"/>
      <c r="DN119" s="1022"/>
      <c r="DO119" s="1022"/>
      <c r="DP119" s="1023"/>
      <c r="DQ119" s="1021">
        <v>296643</v>
      </c>
      <c r="DR119" s="1022"/>
      <c r="DS119" s="1022"/>
      <c r="DT119" s="1022"/>
      <c r="DU119" s="1023"/>
      <c r="DV119" s="1024">
        <v>0.1</v>
      </c>
      <c r="DW119" s="1025"/>
      <c r="DX119" s="1025"/>
      <c r="DY119" s="1025"/>
      <c r="DZ119" s="1026"/>
    </row>
    <row r="120" spans="1:130" s="230" customFormat="1" ht="26.25" customHeight="1" x14ac:dyDescent="0.15">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105495678</v>
      </c>
      <c r="BR120" s="967"/>
      <c r="BS120" s="967"/>
      <c r="BT120" s="967"/>
      <c r="BU120" s="967"/>
      <c r="BV120" s="967">
        <v>134738484</v>
      </c>
      <c r="BW120" s="967"/>
      <c r="BX120" s="967"/>
      <c r="BY120" s="967"/>
      <c r="BZ120" s="967"/>
      <c r="CA120" s="967">
        <v>159376086</v>
      </c>
      <c r="CB120" s="967"/>
      <c r="CC120" s="967"/>
      <c r="CD120" s="967"/>
      <c r="CE120" s="967"/>
      <c r="CF120" s="980">
        <v>52.9</v>
      </c>
      <c r="CG120" s="981"/>
      <c r="CH120" s="981"/>
      <c r="CI120" s="981"/>
      <c r="CJ120" s="981"/>
      <c r="CK120" s="1042" t="s">
        <v>451</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200572909</v>
      </c>
      <c r="DH120" s="967"/>
      <c r="DI120" s="967"/>
      <c r="DJ120" s="967"/>
      <c r="DK120" s="967"/>
      <c r="DL120" s="967">
        <v>195227516</v>
      </c>
      <c r="DM120" s="967"/>
      <c r="DN120" s="967"/>
      <c r="DO120" s="967"/>
      <c r="DP120" s="967"/>
      <c r="DQ120" s="967">
        <v>190190608</v>
      </c>
      <c r="DR120" s="967"/>
      <c r="DS120" s="967"/>
      <c r="DT120" s="967"/>
      <c r="DU120" s="967"/>
      <c r="DV120" s="968">
        <v>63.1</v>
      </c>
      <c r="DW120" s="968"/>
      <c r="DX120" s="968"/>
      <c r="DY120" s="968"/>
      <c r="DZ120" s="969"/>
    </row>
    <row r="121" spans="1:130" s="230" customFormat="1" ht="26.25" customHeight="1" x14ac:dyDescent="0.15">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191873819</v>
      </c>
      <c r="BR121" s="962"/>
      <c r="BS121" s="962"/>
      <c r="BT121" s="962"/>
      <c r="BU121" s="962"/>
      <c r="BV121" s="962">
        <v>193574001</v>
      </c>
      <c r="BW121" s="962"/>
      <c r="BX121" s="962"/>
      <c r="BY121" s="962"/>
      <c r="BZ121" s="962"/>
      <c r="CA121" s="962">
        <v>189803730</v>
      </c>
      <c r="CB121" s="962"/>
      <c r="CC121" s="962"/>
      <c r="CD121" s="962"/>
      <c r="CE121" s="962"/>
      <c r="CF121" s="956">
        <v>63</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2064467</v>
      </c>
      <c r="DH121" s="962"/>
      <c r="DI121" s="962"/>
      <c r="DJ121" s="962"/>
      <c r="DK121" s="962"/>
      <c r="DL121" s="962">
        <v>1782225</v>
      </c>
      <c r="DM121" s="962"/>
      <c r="DN121" s="962"/>
      <c r="DO121" s="962"/>
      <c r="DP121" s="962"/>
      <c r="DQ121" s="962">
        <v>1596886</v>
      </c>
      <c r="DR121" s="962"/>
      <c r="DS121" s="962"/>
      <c r="DT121" s="962"/>
      <c r="DU121" s="962"/>
      <c r="DV121" s="963">
        <v>0.5</v>
      </c>
      <c r="DW121" s="963"/>
      <c r="DX121" s="963"/>
      <c r="DY121" s="963"/>
      <c r="DZ121" s="964"/>
    </row>
    <row r="122" spans="1:130" s="230" customFormat="1" ht="26.25" customHeight="1" x14ac:dyDescent="0.15">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727647927</v>
      </c>
      <c r="BR122" s="1036"/>
      <c r="BS122" s="1036"/>
      <c r="BT122" s="1036"/>
      <c r="BU122" s="1036"/>
      <c r="BV122" s="1036">
        <v>727874890</v>
      </c>
      <c r="BW122" s="1036"/>
      <c r="BX122" s="1036"/>
      <c r="BY122" s="1036"/>
      <c r="BZ122" s="1036"/>
      <c r="CA122" s="1036">
        <v>714490823</v>
      </c>
      <c r="CB122" s="1036"/>
      <c r="CC122" s="1036"/>
      <c r="CD122" s="1036"/>
      <c r="CE122" s="1036"/>
      <c r="CF122" s="1053">
        <v>237</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1001165</v>
      </c>
      <c r="DH122" s="962"/>
      <c r="DI122" s="962"/>
      <c r="DJ122" s="962"/>
      <c r="DK122" s="962"/>
      <c r="DL122" s="962">
        <v>931828</v>
      </c>
      <c r="DM122" s="962"/>
      <c r="DN122" s="962"/>
      <c r="DO122" s="962"/>
      <c r="DP122" s="962"/>
      <c r="DQ122" s="962">
        <v>943318</v>
      </c>
      <c r="DR122" s="962"/>
      <c r="DS122" s="962"/>
      <c r="DT122" s="962"/>
      <c r="DU122" s="962"/>
      <c r="DV122" s="963">
        <v>0.3</v>
      </c>
      <c r="DW122" s="963"/>
      <c r="DX122" s="963"/>
      <c r="DY122" s="963"/>
      <c r="DZ122" s="964"/>
    </row>
    <row r="123" spans="1:130" s="230" customFormat="1" ht="26.25" customHeight="1" x14ac:dyDescent="0.15">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455</v>
      </c>
      <c r="BP123" s="1041"/>
      <c r="BQ123" s="1099">
        <v>1025017424</v>
      </c>
      <c r="BR123" s="1100"/>
      <c r="BS123" s="1100"/>
      <c r="BT123" s="1100"/>
      <c r="BU123" s="1100"/>
      <c r="BV123" s="1100">
        <v>1056187375</v>
      </c>
      <c r="BW123" s="1100"/>
      <c r="BX123" s="1100"/>
      <c r="BY123" s="1100"/>
      <c r="BZ123" s="1100"/>
      <c r="CA123" s="1100">
        <v>1063670639</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v>694433</v>
      </c>
      <c r="DH123" s="995"/>
      <c r="DI123" s="995"/>
      <c r="DJ123" s="995"/>
      <c r="DK123" s="996"/>
      <c r="DL123" s="997">
        <v>819440</v>
      </c>
      <c r="DM123" s="995"/>
      <c r="DN123" s="995"/>
      <c r="DO123" s="995"/>
      <c r="DP123" s="996"/>
      <c r="DQ123" s="997">
        <v>892010</v>
      </c>
      <c r="DR123" s="995"/>
      <c r="DS123" s="995"/>
      <c r="DT123" s="995"/>
      <c r="DU123" s="996"/>
      <c r="DV123" s="998">
        <v>0.3</v>
      </c>
      <c r="DW123" s="999"/>
      <c r="DX123" s="999"/>
      <c r="DY123" s="999"/>
      <c r="DZ123" s="1000"/>
    </row>
    <row r="124" spans="1:130" s="230" customFormat="1" ht="26.25" customHeight="1" thickBot="1" x14ac:dyDescent="0.2">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158.9</v>
      </c>
      <c r="BR124" s="1063"/>
      <c r="BS124" s="1063"/>
      <c r="BT124" s="1063"/>
      <c r="BU124" s="1063"/>
      <c r="BV124" s="1063">
        <v>164.8</v>
      </c>
      <c r="BW124" s="1063"/>
      <c r="BX124" s="1063"/>
      <c r="BY124" s="1063"/>
      <c r="BZ124" s="1063"/>
      <c r="CA124" s="1063">
        <v>165.4</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v>727235</v>
      </c>
      <c r="DH124" s="1022"/>
      <c r="DI124" s="1022"/>
      <c r="DJ124" s="1022"/>
      <c r="DK124" s="1023"/>
      <c r="DL124" s="1021">
        <v>701266</v>
      </c>
      <c r="DM124" s="1022"/>
      <c r="DN124" s="1022"/>
      <c r="DO124" s="1022"/>
      <c r="DP124" s="1023"/>
      <c r="DQ124" s="1021">
        <v>667077</v>
      </c>
      <c r="DR124" s="1022"/>
      <c r="DS124" s="1022"/>
      <c r="DT124" s="1022"/>
      <c r="DU124" s="1023"/>
      <c r="DV124" s="1024">
        <v>0.2</v>
      </c>
      <c r="DW124" s="1025"/>
      <c r="DX124" s="1025"/>
      <c r="DY124" s="1025"/>
      <c r="DZ124" s="1026"/>
    </row>
    <row r="125" spans="1:130" s="230" customFormat="1" ht="26.25" customHeight="1" x14ac:dyDescent="0.15">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v>9150731</v>
      </c>
      <c r="DH125" s="967"/>
      <c r="DI125" s="967"/>
      <c r="DJ125" s="967"/>
      <c r="DK125" s="967"/>
      <c r="DL125" s="967">
        <v>12027343</v>
      </c>
      <c r="DM125" s="967"/>
      <c r="DN125" s="967"/>
      <c r="DO125" s="967"/>
      <c r="DP125" s="967"/>
      <c r="DQ125" s="967">
        <v>11126569</v>
      </c>
      <c r="DR125" s="967"/>
      <c r="DS125" s="967"/>
      <c r="DT125" s="967"/>
      <c r="DU125" s="967"/>
      <c r="DV125" s="968">
        <v>3.7</v>
      </c>
      <c r="DW125" s="968"/>
      <c r="DX125" s="968"/>
      <c r="DY125" s="968"/>
      <c r="DZ125" s="969"/>
    </row>
    <row r="126" spans="1:130" s="230" customFormat="1" ht="26.25" customHeight="1" thickBot="1" x14ac:dyDescent="0.2">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127625</v>
      </c>
      <c r="AB126" s="995"/>
      <c r="AC126" s="995"/>
      <c r="AD126" s="995"/>
      <c r="AE126" s="996"/>
      <c r="AF126" s="997">
        <v>127782</v>
      </c>
      <c r="AG126" s="995"/>
      <c r="AH126" s="995"/>
      <c r="AI126" s="995"/>
      <c r="AJ126" s="996"/>
      <c r="AK126" s="997">
        <v>99091</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v>18502533</v>
      </c>
      <c r="AB128" s="1082"/>
      <c r="AC128" s="1082"/>
      <c r="AD128" s="1082"/>
      <c r="AE128" s="1083"/>
      <c r="AF128" s="1084">
        <v>18034846</v>
      </c>
      <c r="AG128" s="1082"/>
      <c r="AH128" s="1082"/>
      <c r="AI128" s="1082"/>
      <c r="AJ128" s="1083"/>
      <c r="AK128" s="1084">
        <v>17365515</v>
      </c>
      <c r="AL128" s="1082"/>
      <c r="AM128" s="1082"/>
      <c r="AN128" s="1082"/>
      <c r="AO128" s="1083"/>
      <c r="AP128" s="1085"/>
      <c r="AQ128" s="1086"/>
      <c r="AR128" s="1086"/>
      <c r="AS128" s="1086"/>
      <c r="AT128" s="1087"/>
      <c r="AU128" s="232"/>
      <c r="AV128" s="232"/>
      <c r="AW128" s="232"/>
      <c r="AX128" s="932" t="s">
        <v>469</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v>16704042</v>
      </c>
      <c r="DH128" s="1074"/>
      <c r="DI128" s="1074"/>
      <c r="DJ128" s="1074"/>
      <c r="DK128" s="1074"/>
      <c r="DL128" s="1074">
        <v>16703371</v>
      </c>
      <c r="DM128" s="1074"/>
      <c r="DN128" s="1074"/>
      <c r="DO128" s="1074"/>
      <c r="DP128" s="1074"/>
      <c r="DQ128" s="1074">
        <v>16087784</v>
      </c>
      <c r="DR128" s="1074"/>
      <c r="DS128" s="1074"/>
      <c r="DT128" s="1074"/>
      <c r="DU128" s="1074"/>
      <c r="DV128" s="1075">
        <v>5.3</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352897441</v>
      </c>
      <c r="AB129" s="995"/>
      <c r="AC129" s="995"/>
      <c r="AD129" s="995"/>
      <c r="AE129" s="996"/>
      <c r="AF129" s="997">
        <v>342971969</v>
      </c>
      <c r="AG129" s="995"/>
      <c r="AH129" s="995"/>
      <c r="AI129" s="995"/>
      <c r="AJ129" s="996"/>
      <c r="AK129" s="997">
        <v>348912170</v>
      </c>
      <c r="AL129" s="995"/>
      <c r="AM129" s="995"/>
      <c r="AN129" s="995"/>
      <c r="AO129" s="996"/>
      <c r="AP129" s="1109"/>
      <c r="AQ129" s="1110"/>
      <c r="AR129" s="1110"/>
      <c r="AS129" s="1110"/>
      <c r="AT129" s="1111"/>
      <c r="AU129" s="233"/>
      <c r="AV129" s="233"/>
      <c r="AW129" s="233"/>
      <c r="AX129" s="1101" t="s">
        <v>472</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47259372</v>
      </c>
      <c r="AB130" s="995"/>
      <c r="AC130" s="995"/>
      <c r="AD130" s="995"/>
      <c r="AE130" s="996"/>
      <c r="AF130" s="997">
        <v>47286601</v>
      </c>
      <c r="AG130" s="995"/>
      <c r="AH130" s="995"/>
      <c r="AI130" s="995"/>
      <c r="AJ130" s="996"/>
      <c r="AK130" s="997">
        <v>47439465</v>
      </c>
      <c r="AL130" s="995"/>
      <c r="AM130" s="995"/>
      <c r="AN130" s="995"/>
      <c r="AO130" s="996"/>
      <c r="AP130" s="1109"/>
      <c r="AQ130" s="1110"/>
      <c r="AR130" s="1110"/>
      <c r="AS130" s="1110"/>
      <c r="AT130" s="1111"/>
      <c r="AU130" s="233"/>
      <c r="AV130" s="233"/>
      <c r="AW130" s="233"/>
      <c r="AX130" s="1101" t="s">
        <v>475</v>
      </c>
      <c r="AY130" s="959"/>
      <c r="AZ130" s="959"/>
      <c r="BA130" s="959"/>
      <c r="BB130" s="959"/>
      <c r="BC130" s="959"/>
      <c r="BD130" s="959"/>
      <c r="BE130" s="960"/>
      <c r="BF130" s="1137">
        <v>9.6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305638069</v>
      </c>
      <c r="AB131" s="1022"/>
      <c r="AC131" s="1022"/>
      <c r="AD131" s="1022"/>
      <c r="AE131" s="1023"/>
      <c r="AF131" s="1021">
        <v>295685368</v>
      </c>
      <c r="AG131" s="1022"/>
      <c r="AH131" s="1022"/>
      <c r="AI131" s="1022"/>
      <c r="AJ131" s="1023"/>
      <c r="AK131" s="1021">
        <v>301472705</v>
      </c>
      <c r="AL131" s="1022"/>
      <c r="AM131" s="1022"/>
      <c r="AN131" s="1022"/>
      <c r="AO131" s="1023"/>
      <c r="AP131" s="1146"/>
      <c r="AQ131" s="1147"/>
      <c r="AR131" s="1147"/>
      <c r="AS131" s="1147"/>
      <c r="AT131" s="1148"/>
      <c r="AU131" s="233"/>
      <c r="AV131" s="233"/>
      <c r="AW131" s="233"/>
      <c r="AX131" s="1119" t="s">
        <v>477</v>
      </c>
      <c r="AY131" s="762"/>
      <c r="AZ131" s="762"/>
      <c r="BA131" s="762"/>
      <c r="BB131" s="762"/>
      <c r="BC131" s="762"/>
      <c r="BD131" s="762"/>
      <c r="BE131" s="1072"/>
      <c r="BF131" s="1120">
        <v>165.4</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10.04187997</v>
      </c>
      <c r="AB132" s="1133"/>
      <c r="AC132" s="1133"/>
      <c r="AD132" s="1133"/>
      <c r="AE132" s="1134"/>
      <c r="AF132" s="1135">
        <v>8.8691662959999995</v>
      </c>
      <c r="AG132" s="1133"/>
      <c r="AH132" s="1133"/>
      <c r="AI132" s="1133"/>
      <c r="AJ132" s="1134"/>
      <c r="AK132" s="1135">
        <v>9.9548590969999999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10.9</v>
      </c>
      <c r="AB133" s="1116"/>
      <c r="AC133" s="1116"/>
      <c r="AD133" s="1116"/>
      <c r="AE133" s="1117"/>
      <c r="AF133" s="1115">
        <v>9.8000000000000007</v>
      </c>
      <c r="AG133" s="1116"/>
      <c r="AH133" s="1116"/>
      <c r="AI133" s="1116"/>
      <c r="AJ133" s="1117"/>
      <c r="AK133" s="1115">
        <v>9.6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HVDBoMTpeUEDnj5wnGt4Rhcuq6+X2MpjzE2TYmVCcZYBQrCCCL+Rq39L+Tg/q1qJbcSp4tIDxoQd6eHBL7eyw==" saltValue="ga6fUWy8f8y9plC/Ej/w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8Bnb1dohyIkTt8ggyKWNBSeOqAnWML8b9a0xt5sMsmOgiS02HflIPH/X23C5oJaaCGUZnzvQtfqt+yDkW7ChQ==" saltValue="0LgQwrl5g5f6NmaZJrMgwg=="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Mr+fc58S8YUddSxo6s3UdQ7SJtNAjQnpE5lTby4l85XqaZZdaEqIKkIMlMGqI5ywgjB2NtNtbCM7JOw71WvOw==" saltValue="vfYVeyvhjyTGSDiHjhaB4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489</v>
      </c>
      <c r="AL9" s="1153"/>
      <c r="AM9" s="1153"/>
      <c r="AN9" s="1154"/>
      <c r="AO9" s="281">
        <v>137669458</v>
      </c>
      <c r="AP9" s="281">
        <v>116790</v>
      </c>
      <c r="AQ9" s="282">
        <v>103356</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490</v>
      </c>
      <c r="AL10" s="1153"/>
      <c r="AM10" s="1153"/>
      <c r="AN10" s="1154"/>
      <c r="AO10" s="284">
        <v>10710</v>
      </c>
      <c r="AP10" s="284">
        <v>9</v>
      </c>
      <c r="AQ10" s="285">
        <v>104</v>
      </c>
      <c r="AR10" s="286">
        <v>-91.3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491</v>
      </c>
      <c r="AL11" s="1153"/>
      <c r="AM11" s="1153"/>
      <c r="AN11" s="1154"/>
      <c r="AO11" s="284">
        <v>9437</v>
      </c>
      <c r="AP11" s="284">
        <v>8</v>
      </c>
      <c r="AQ11" s="285">
        <v>1054</v>
      </c>
      <c r="AR11" s="286">
        <v>-99.2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492</v>
      </c>
      <c r="AL12" s="1153"/>
      <c r="AM12" s="1153"/>
      <c r="AN12" s="1154"/>
      <c r="AO12" s="284" t="s">
        <v>493</v>
      </c>
      <c r="AP12" s="284" t="s">
        <v>493</v>
      </c>
      <c r="AQ12" s="285">
        <v>3</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494</v>
      </c>
      <c r="AL13" s="1153"/>
      <c r="AM13" s="1153"/>
      <c r="AN13" s="1154"/>
      <c r="AO13" s="284">
        <v>2482807</v>
      </c>
      <c r="AP13" s="284">
        <v>2106</v>
      </c>
      <c r="AQ13" s="285">
        <v>1918</v>
      </c>
      <c r="AR13" s="286">
        <v>9.8000000000000007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495</v>
      </c>
      <c r="AL14" s="1153"/>
      <c r="AM14" s="1153"/>
      <c r="AN14" s="1154"/>
      <c r="AO14" s="284">
        <v>1951133</v>
      </c>
      <c r="AP14" s="284">
        <v>1655</v>
      </c>
      <c r="AQ14" s="285">
        <v>1336</v>
      </c>
      <c r="AR14" s="286">
        <v>23.9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496</v>
      </c>
      <c r="AL15" s="1156"/>
      <c r="AM15" s="1156"/>
      <c r="AN15" s="1157"/>
      <c r="AO15" s="284">
        <v>-5829447</v>
      </c>
      <c r="AP15" s="284">
        <v>-4945</v>
      </c>
      <c r="AQ15" s="285">
        <v>-3217</v>
      </c>
      <c r="AR15" s="286">
        <v>53.7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136294098</v>
      </c>
      <c r="AP16" s="284">
        <v>115624</v>
      </c>
      <c r="AQ16" s="285">
        <v>104553</v>
      </c>
      <c r="AR16" s="286">
        <v>10.6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501</v>
      </c>
      <c r="AL21" s="1159"/>
      <c r="AM21" s="1159"/>
      <c r="AN21" s="1160"/>
      <c r="AO21" s="297">
        <v>12.2</v>
      </c>
      <c r="AP21" s="298">
        <v>11.38</v>
      </c>
      <c r="AQ21" s="299">
        <v>0.82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502</v>
      </c>
      <c r="AL22" s="1159"/>
      <c r="AM22" s="1159"/>
      <c r="AN22" s="1160"/>
      <c r="AO22" s="302">
        <v>99.9</v>
      </c>
      <c r="AP22" s="303">
        <v>99.9</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506</v>
      </c>
      <c r="AL32" s="1167"/>
      <c r="AM32" s="1167"/>
      <c r="AN32" s="1168"/>
      <c r="AO32" s="312">
        <v>37152089</v>
      </c>
      <c r="AP32" s="312">
        <v>31518</v>
      </c>
      <c r="AQ32" s="313">
        <v>30018</v>
      </c>
      <c r="AR32" s="314">
        <v>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507</v>
      </c>
      <c r="AL33" s="1167"/>
      <c r="AM33" s="1167"/>
      <c r="AN33" s="1168"/>
      <c r="AO33" s="312">
        <v>524817</v>
      </c>
      <c r="AP33" s="312">
        <v>445</v>
      </c>
      <c r="AQ33" s="313">
        <v>2237</v>
      </c>
      <c r="AR33" s="314">
        <v>-80.099999999999994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508</v>
      </c>
      <c r="AL34" s="1167"/>
      <c r="AM34" s="1167"/>
      <c r="AN34" s="1168"/>
      <c r="AO34" s="312">
        <v>42871941</v>
      </c>
      <c r="AP34" s="312">
        <v>36370</v>
      </c>
      <c r="AQ34" s="313">
        <v>21851</v>
      </c>
      <c r="AR34" s="314">
        <v>66.400000000000006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509</v>
      </c>
      <c r="AL35" s="1167"/>
      <c r="AM35" s="1167"/>
      <c r="AN35" s="1168"/>
      <c r="AO35" s="312">
        <v>14168225</v>
      </c>
      <c r="AP35" s="312">
        <v>12019</v>
      </c>
      <c r="AQ35" s="313">
        <v>9810</v>
      </c>
      <c r="AR35" s="314">
        <v>22.5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510</v>
      </c>
      <c r="AL36" s="1167"/>
      <c r="AM36" s="1167"/>
      <c r="AN36" s="1168"/>
      <c r="AO36" s="312" t="s">
        <v>493</v>
      </c>
      <c r="AP36" s="312" t="s">
        <v>493</v>
      </c>
      <c r="AQ36" s="313">
        <v>148</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511</v>
      </c>
      <c r="AL37" s="1167"/>
      <c r="AM37" s="1167"/>
      <c r="AN37" s="1168"/>
      <c r="AO37" s="312">
        <v>99091</v>
      </c>
      <c r="AP37" s="312">
        <v>84</v>
      </c>
      <c r="AQ37" s="313">
        <v>1410</v>
      </c>
      <c r="AR37" s="314">
        <v>-94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512</v>
      </c>
      <c r="AL38" s="1170"/>
      <c r="AM38" s="1170"/>
      <c r="AN38" s="1171"/>
      <c r="AO38" s="315" t="s">
        <v>493</v>
      </c>
      <c r="AP38" s="315" t="s">
        <v>493</v>
      </c>
      <c r="AQ38" s="316">
        <v>0</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513</v>
      </c>
      <c r="AL39" s="1170"/>
      <c r="AM39" s="1170"/>
      <c r="AN39" s="1171"/>
      <c r="AO39" s="312">
        <v>-17365515</v>
      </c>
      <c r="AP39" s="312">
        <v>-14732</v>
      </c>
      <c r="AQ39" s="313">
        <v>-17155</v>
      </c>
      <c r="AR39" s="314">
        <v>-14.1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514</v>
      </c>
      <c r="AL40" s="1167"/>
      <c r="AM40" s="1167"/>
      <c r="AN40" s="1168"/>
      <c r="AO40" s="312">
        <v>-47439465</v>
      </c>
      <c r="AP40" s="312">
        <v>-40245</v>
      </c>
      <c r="AQ40" s="313">
        <v>-31149</v>
      </c>
      <c r="AR40" s="314">
        <v>29.2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30011183</v>
      </c>
      <c r="AP41" s="312">
        <v>25460</v>
      </c>
      <c r="AQ41" s="313">
        <v>17170</v>
      </c>
      <c r="AR41" s="314">
        <v>48.3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484</v>
      </c>
      <c r="AN49" s="1163" t="s">
        <v>517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58828827</v>
      </c>
      <c r="AN51" s="334">
        <v>49197</v>
      </c>
      <c r="AO51" s="335">
        <v>12.3</v>
      </c>
      <c r="AP51" s="336">
        <v>57132</v>
      </c>
      <c r="AQ51" s="337">
        <v>4</v>
      </c>
      <c r="AR51" s="338">
        <v>8.3000000000000007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34216261</v>
      </c>
      <c r="AN52" s="342">
        <v>28614</v>
      </c>
      <c r="AO52" s="343">
        <v>13.3</v>
      </c>
      <c r="AP52" s="344">
        <v>30126</v>
      </c>
      <c r="AQ52" s="345">
        <v>2.8</v>
      </c>
      <c r="AR52" s="346">
        <v>10.5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67809879</v>
      </c>
      <c r="AN53" s="334">
        <v>56753</v>
      </c>
      <c r="AO53" s="335">
        <v>15.4</v>
      </c>
      <c r="AP53" s="336">
        <v>58766</v>
      </c>
      <c r="AQ53" s="337">
        <v>2.9</v>
      </c>
      <c r="AR53" s="338">
        <v>12.5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37730656</v>
      </c>
      <c r="AN54" s="342">
        <v>31579</v>
      </c>
      <c r="AO54" s="343">
        <v>10.4</v>
      </c>
      <c r="AP54" s="344">
        <v>29363</v>
      </c>
      <c r="AQ54" s="345">
        <v>-2.5</v>
      </c>
      <c r="AR54" s="346">
        <v>12.9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78006531</v>
      </c>
      <c r="AN55" s="334">
        <v>65599</v>
      </c>
      <c r="AO55" s="335">
        <v>15.6</v>
      </c>
      <c r="AP55" s="336">
        <v>62482</v>
      </c>
      <c r="AQ55" s="337">
        <v>6.3</v>
      </c>
      <c r="AR55" s="338">
        <v>9.3000000000000007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39620344</v>
      </c>
      <c r="AN56" s="342">
        <v>33318</v>
      </c>
      <c r="AO56" s="343">
        <v>5.5</v>
      </c>
      <c r="AP56" s="344">
        <v>34626</v>
      </c>
      <c r="AQ56" s="345">
        <v>17.899999999999999</v>
      </c>
      <c r="AR56" s="346">
        <v>-12.4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77437849</v>
      </c>
      <c r="AN57" s="334">
        <v>65363</v>
      </c>
      <c r="AO57" s="335">
        <v>-0.4</v>
      </c>
      <c r="AP57" s="336">
        <v>59288</v>
      </c>
      <c r="AQ57" s="337">
        <v>-5.0999999999999996</v>
      </c>
      <c r="AR57" s="338">
        <v>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34648994</v>
      </c>
      <c r="AN58" s="342">
        <v>29246</v>
      </c>
      <c r="AO58" s="343">
        <v>-12.2</v>
      </c>
      <c r="AP58" s="344">
        <v>32670</v>
      </c>
      <c r="AQ58" s="345">
        <v>-5.6</v>
      </c>
      <c r="AR58" s="346">
        <v>-6.6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81835885</v>
      </c>
      <c r="AN59" s="334">
        <v>69425</v>
      </c>
      <c r="AO59" s="335">
        <v>6.2</v>
      </c>
      <c r="AP59" s="336">
        <v>63490</v>
      </c>
      <c r="AQ59" s="337">
        <v>7.1</v>
      </c>
      <c r="AR59" s="338">
        <v>-0.9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41520405</v>
      </c>
      <c r="AN60" s="342">
        <v>35223</v>
      </c>
      <c r="AO60" s="343">
        <v>20.399999999999999</v>
      </c>
      <c r="AP60" s="344">
        <v>35347</v>
      </c>
      <c r="AQ60" s="345">
        <v>8.1999999999999993</v>
      </c>
      <c r="AR60" s="346">
        <v>12.2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72783794</v>
      </c>
      <c r="AN61" s="349">
        <v>61267</v>
      </c>
      <c r="AO61" s="350">
        <v>9.8000000000000007</v>
      </c>
      <c r="AP61" s="351">
        <v>60232</v>
      </c>
      <c r="AQ61" s="352">
        <v>3</v>
      </c>
      <c r="AR61" s="338">
        <v>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37547332</v>
      </c>
      <c r="AN62" s="342">
        <v>31596</v>
      </c>
      <c r="AO62" s="343">
        <v>7.5</v>
      </c>
      <c r="AP62" s="344">
        <v>32426</v>
      </c>
      <c r="AQ62" s="345">
        <v>4.2</v>
      </c>
      <c r="AR62" s="346">
        <v>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FJjlFVNOai5HAEd+JMGQ8NFFy3olVT0VUsfYLbQp6c+jLJJALM1FSiogmQkzLERos9MhycA9R55RwWUdQwcCA==" saltValue="Y9zlxme9C/5Ytsz/pGMA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dUcCITc3AqZROu3woPb1KiD/zVShNGH+12+9B/4hy1/Gn9VIwVzzyK0eUPlNhPRcQge80xgtXq9ocog4NE1VIw==" saltValue="yKR/tx/Ejy1lx/UVrg7/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MEovePky+uzXXq3Ignx+jaGWw8u4CK+WLvw5WUS8KsWD2rvT4c1ztdxO6PgUjNpFs0od/MY/sFeOdESxQ/e3rw==" saltValue="8n2QZ4xHkxuYpY+q/gr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1.21</v>
      </c>
      <c r="G47" s="12">
        <v>1.46</v>
      </c>
      <c r="H47" s="12">
        <v>3.35</v>
      </c>
      <c r="I47" s="12">
        <v>2.97</v>
      </c>
      <c r="J47" s="13">
        <v>2.42</v>
      </c>
    </row>
    <row r="48" spans="2:10" ht="57.75" customHeight="1" x14ac:dyDescent="0.15">
      <c r="B48" s="14"/>
      <c r="C48" s="1177" t="s">
        <v>4</v>
      </c>
      <c r="D48" s="1177"/>
      <c r="E48" s="1178"/>
      <c r="F48" s="15">
        <v>0.66</v>
      </c>
      <c r="G48" s="16">
        <v>0.79</v>
      </c>
      <c r="H48" s="16">
        <v>0.84</v>
      </c>
      <c r="I48" s="16">
        <v>0.86</v>
      </c>
      <c r="J48" s="17">
        <v>0.8</v>
      </c>
    </row>
    <row r="49" spans="2:10" ht="57.75" customHeight="1" thickBot="1" x14ac:dyDescent="0.2">
      <c r="B49" s="18"/>
      <c r="C49" s="1179" t="s">
        <v>5</v>
      </c>
      <c r="D49" s="1179"/>
      <c r="E49" s="1180"/>
      <c r="F49" s="19">
        <v>0.22</v>
      </c>
      <c r="G49" s="20">
        <v>0.42</v>
      </c>
      <c r="H49" s="20">
        <v>2.04</v>
      </c>
      <c r="I49" s="20" t="s">
        <v>536</v>
      </c>
      <c r="J49" s="21" t="s">
        <v>537</v>
      </c>
    </row>
    <row r="50" spans="2:10" x14ac:dyDescent="0.15"/>
  </sheetData>
  <sheetProtection algorithmName="SHA-512" hashValue="U5B9yN5rSTq4qubwLKLUJKP3E7XC48ZNrtgA+y0yrTRFI8lqx8uz38tRO82TonKUK39mk/pDoOilZz91mH7Olg==" saltValue="hgMsx2jXK+G+VyTeBC6+n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F3745E-0B31-48DD-B646-EFF5881292EF}">
  <ds:schemaRefs>
    <ds:schemaRef ds:uri="http://schemas.microsoft.com/sharepoint/v3/contenttype/forms"/>
  </ds:schemaRefs>
</ds:datastoreItem>
</file>

<file path=customXml/itemProps2.xml><?xml version="1.0" encoding="utf-8"?>
<ds:datastoreItem xmlns:ds="http://schemas.openxmlformats.org/officeDocument/2006/customXml" ds:itemID="{7316C966-4F6C-4D65-B2AA-5C5F09D5F1D6}">
  <ds:schemaRefs>
    <ds:schemaRef ds:uri="http://schemas.microsoft.com/office/2006/documentManagement/types"/>
    <ds:schemaRef ds:uri="http://www.w3.org/XML/1998/namespace"/>
    <ds:schemaRef ds:uri="http://purl.org/dc/elements/1.1/"/>
    <ds:schemaRef ds:uri="http://schemas.microsoft.com/office/infopath/2007/PartnerControls"/>
    <ds:schemaRef ds:uri="fd32c9f7-8932-4d07-b49b-91c8a1e26893"/>
    <ds:schemaRef ds:uri="http://purl.org/dc/dcmitype/"/>
    <ds:schemaRef ds:uri="http://purl.org/dc/terms/"/>
    <ds:schemaRef ds:uri="http://schemas.openxmlformats.org/package/2006/metadata/core-properties"/>
    <ds:schemaRef ds:uri="a4e28f63-7028-4a93-8047-9653a98e0e88"/>
    <ds:schemaRef ds:uri="http://schemas.microsoft.com/office/2006/metadata/properties"/>
  </ds:schemaRefs>
</ds:datastoreItem>
</file>

<file path=customXml/itemProps3.xml><?xml version="1.0" encoding="utf-8"?>
<ds:datastoreItem xmlns:ds="http://schemas.openxmlformats.org/officeDocument/2006/customXml" ds:itemID="{6F2774EC-BFD8-454B-8B72-5AD899A74B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2025-03-13T08:42:18Z</cp:lastPrinted>
  <dcterms:created xsi:type="dcterms:W3CDTF">2025-02-19T04:13:43Z</dcterms:created>
  <dcterms:modified xsi:type="dcterms:W3CDTF">2026-04-30T00:59:57Z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