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xr:revisionPtr xr6:coauthVersionLast="47" xr6:coauthVersionMax="47" documentId="13_ncr:1_{62ECE64B-7DDF-45D2-9BC5-CA9E8C77CE38}" revIDLastSave="0" xr10:uidLastSave="{00000000-0000-0000-0000-000000000000}"/>
  <bookViews>
    <workbookView xr2:uid="{00000000-000D-0000-FFFF-FFFF00000000}" windowHeight="17520" windowWidth="29040" xWindow="-120" yWindow="-12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BW40" i="10"/>
  <c r="BE40" i="10"/>
  <c r="AM40" i="10"/>
  <c r="U40" i="10"/>
  <c r="BW39" i="10"/>
  <c r="BE39" i="10"/>
  <c r="AM39" i="10"/>
  <c r="U39" i="10"/>
  <c r="BE38" i="10"/>
  <c r="AM38" i="10"/>
  <c r="BE37" i="10"/>
  <c r="AM37" i="10"/>
  <c r="C34" i="10"/>
  <c r="C35" i="10" s="1"/>
  <c r="C36" i="10" l="1"/>
  <c r="C37" i="10" s="1"/>
  <c r="C38" i="10" s="1"/>
  <c r="C39" i="10" s="1"/>
  <c r="C40" i="10" s="1"/>
  <c r="C41"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l="1"/>
  <c r="BE36" i="10" s="1"/>
  <c r="BW34" i="10"/>
  <c r="BW35" i="10" s="1"/>
  <c r="BW36" i="10" s="1"/>
  <c r="BW37" i="10" s="1"/>
  <c r="BW38" i="10" s="1"/>
  <c r="CO34" i="10"/>
  <c r="CO35" i="10" s="1"/>
  <c r="CO36" i="10" s="1"/>
  <c r="CO37" i="10" s="1"/>
  <c r="CO38" i="10" s="1"/>
  <c r="CO39" i="10" s="1"/>
  <c r="CO40" i="10" s="1"/>
  <c r="CO41" i="10" s="1"/>
  <c r="CO42" i="10" s="1"/>
  <c r="CO43" i="10" s="1"/>
</calcChain>
</file>

<file path=xl/sharedStrings.xml><?xml version="1.0" encoding="utf-8"?>
<sst xmlns="http://schemas.openxmlformats.org/spreadsheetml/2006/main" count="1156" uniqueCount="603">
  <si>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</si>
  <si>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</si>
  <si>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</si>
  <si>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</si>
  <si>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</si>
  <si>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</si>
  <si>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</si>
  <si>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</si>
  <si>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</si>
  <si>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</si>
  <si>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</si>
  <si>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</si>
  <si>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</si>
  <si>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</si>
  <si>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</si>
  <si>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</si>
  <si>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</si>
  <si>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</si>
  <si>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</si>
  <si>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</si>
  <si>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</si>
  <si>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</si>
  <si>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</si>
  <si>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</si>
  <si>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</si>
  <si>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</si>
  <si>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</si>
  <si>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</si>
  <si>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</si>
  <si>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</si>
  <si>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</si>
  <si>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</si>
  <si>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</si>
  <si>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</si>
  <si>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</si>
  <si>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</si>
  <si>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</si>
  <si>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</si>
  <si>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</si>
  <si>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</si>
  <si>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</si>
  <si>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</si>
  <si>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</si>
  <si>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</si>
  <si>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</si>
  <si>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</si>
  <si>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</si>
  <si>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</si>
  <si>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</si>
  <si>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</si>
  <si>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</si>
  <si>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</si>
  <si>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</si>
  <si>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</si>
  <si>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</si>
  <si>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</si>
  <si>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</si>
  <si>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</si>
  <si>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</si>
  <si>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</si>
  <si>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</si>
  <si>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</si>
  <si>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</si>
  <si>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</si>
  <si>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</si>
  <si>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</si>
  <si>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</si>
  <si>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</si>
  <si>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</si>
  <si>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</si>
  <si>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</si>
  <si>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</si>
  <si>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</si>
  <si>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</si>
  <si>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</si>
  <si>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</si>
  <si>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</si>
  <si>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</si>
  <si>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</si>
  <si>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</si>
  <si>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</si>
  <si>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</si>
  <si>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</si>
  <si>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</si>
  <si>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</si>
  <si>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</si>
  <si>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</si>
  <si>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</si>
  <si>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</si>
  <si>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</si>
  <si>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</si>
  <si>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</si>
  <si>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</si>
  <si>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</si>
  <si>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広島市</t>
    <phoneticPr fontId="5"/>
  </si>
  <si>
    <t>地方交付税種地</t>
    <rPh sb="0" eb="2">
      <t>チホウ</t>
    </rPh>
    <rPh sb="2" eb="5">
      <t>コウフゼイ</t>
    </rPh>
    <rPh sb="5" eb="6">
      <t>シュ</t>
    </rPh>
    <rPh sb="6" eb="7">
      <t>チ</t>
    </rPh>
    <phoneticPr fontId="5"/>
  </si>
  <si>
    <t>1-8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</si>
  <si>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</si>
  <si>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</si>
  <si>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</si>
  <si>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</si>
  <si>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</si>
  <si>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</si>
  <si>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</si>
  <si>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</si>
  <si>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</si>
  <si>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</si>
  <si>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</si>
  <si>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</si>
  <si>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</si>
  <si>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</si>
  <si>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</si>
  <si>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</si>
  <si>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</si>
  <si>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</si>
  <si>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</si>
  <si>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</si>
  <si>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</si>
  <si>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</si>
  <si>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</si>
  <si>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</si>
  <si>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</si>
  <si>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</si>
  <si>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</si>
  <si>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</si>
  <si>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</si>
  <si>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</si>
  <si>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</si>
  <si>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</si>
  <si>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</si>
  <si>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</si>
  <si>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</si>
  <si>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</si>
  <si>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</si>
  <si>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</si>
  <si>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</si>
  <si>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</si>
  <si>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</si>
  <si>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</si>
  <si>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</si>
  <si>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</si>
  <si>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</si>
  <si>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</si>
  <si>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</si>
  <si>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</si>
  <si>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</si>
  <si>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</si>
  <si>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</si>
  <si>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</si>
  <si>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</si>
  <si>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</si>
  <si>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</si>
  <si>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</si>
  <si>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</si>
  <si>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</si>
  <si>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</si>
  <si>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</si>
  <si>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</si>
  <si>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</si>
  <si>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</si>
  <si>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</si>
  <si>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</si>
  <si>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</si>
  <si>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</si>
  <si>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</si>
  <si>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</si>
  <si>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</si>
  <si>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</si>
  <si>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</si>
  <si>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</si>
  <si>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</si>
  <si>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</si>
  <si>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</si>
  <si>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</si>
  <si>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</si>
  <si>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</si>
  <si>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</si>
  <si>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</si>
  <si>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</si>
  <si>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</si>
  <si>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</si>
  <si>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</si>
  <si>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</si>
  <si>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</si>
  <si>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</si>
  <si>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</si>
  <si>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</si>
  <si>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</si>
  <si>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</si>
  <si>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</si>
  <si>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</si>
  <si>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</si>
  <si>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</si>
  <si>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</si>
  <si>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</si>
  <si>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</si>
  <si>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</si>
  <si>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</si>
  <si>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</si>
  <si>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</si>
  <si>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</si>
  <si>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</si>
  <si>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</si>
  <si>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広島県広島市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</si>
  <si>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</si>
  <si>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</si>
  <si>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</si>
  <si>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</si>
  <si>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</si>
  <si>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</si>
  <si>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</si>
  <si>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</si>
  <si>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</si>
  <si>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</si>
  <si>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</si>
  <si>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</si>
  <si>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</si>
  <si>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</si>
  <si>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</si>
  <si>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</si>
  <si>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</si>
  <si>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</si>
  <si>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</si>
  <si>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</si>
  <si>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</si>
  <si>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</si>
  <si>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</si>
  <si>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</si>
  <si>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</si>
  <si>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</si>
  <si>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</si>
  <si>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</si>
  <si>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</si>
  <si>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</si>
  <si>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</si>
  <si>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</si>
  <si>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</si>
  <si>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</si>
  <si>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</si>
  <si>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</si>
  <si>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</si>
  <si>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</si>
  <si>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</si>
  <si>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</si>
  <si>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</si>
  <si>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</si>
  <si>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</si>
  <si>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</si>
  <si>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</si>
  <si>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</si>
  <si>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</si>
  <si>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</si>
  <si>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</si>
  <si>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</si>
  <si>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</si>
  <si>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</si>
  <si>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</si>
  <si>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</si>
  <si>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</si>
  <si>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</si>
  <si>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</si>
  <si>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</si>
  <si>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</si>
  <si>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</si>
  <si>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</si>
  <si>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</si>
  <si>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</si>
  <si>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</si>
  <si>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</si>
  <si>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</si>
  <si>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</si>
  <si>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</si>
  <si>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</si>
  <si>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</si>
  <si>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</si>
  <si>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</si>
  <si>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</si>
  <si>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</si>
  <si>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</si>
  <si>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</si>
  <si>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</si>
  <si>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</si>
  <si>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</si>
  <si>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</si>
  <si>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</si>
  <si>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</si>
  <si>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</si>
  <si>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</si>
  <si>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</si>
  <si>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</si>
  <si>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</si>
  <si>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</si>
  <si>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</si>
  <si>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</si>
  <si>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</si>
  <si>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</si>
  <si>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</si>
  <si>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</si>
  <si>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</si>
  <si>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</si>
  <si>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</si>
  <si>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</si>
  <si>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</si>
  <si>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</si>
  <si>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</si>
  <si>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</si>
  <si>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</si>
  <si>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</si>
  <si>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</si>
  <si>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</si>
  <si>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</si>
  <si>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</si>
  <si>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</si>
  <si>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</si>
  <si>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</si>
  <si>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</si>
  <si>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</si>
  <si>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</si>
  <si>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</si>
  <si>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</si>
  <si>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</si>
  <si>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</si>
  <si>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</si>
  <si>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</si>
  <si>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</si>
  <si>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</si>
  <si>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</si>
  <si>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</si>
  <si>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</si>
  <si>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</si>
  <si>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</si>
  <si>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</si>
  <si>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</si>
  <si>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</si>
  <si>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</si>
  <si>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</si>
  <si>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</si>
  <si>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</si>
  <si>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</si>
  <si>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</si>
  <si>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</si>
  <si>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</si>
  <si>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</si>
  <si>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</si>
  <si>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</si>
  <si>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</si>
  <si>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</si>
  <si>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</si>
  <si>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</si>
  <si>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</si>
  <si>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</si>
  <si>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</si>
  <si>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</si>
  <si>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</si>
  <si>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広島県広島市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</si>
  <si>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</si>
  <si>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</si>
  <si>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</si>
  <si>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</si>
  <si>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</si>
  <si>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</si>
  <si>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</si>
  <si>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</si>
  <si>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</si>
  <si>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</si>
  <si>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</si>
  <si>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</si>
  <si>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</si>
  <si>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</si>
  <si>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</si>
  <si>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</si>
  <si>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</si>
  <si>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</si>
  <si>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</si>
  <si>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</si>
  <si>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母子父子寡婦福祉資金貸付特別会計</t>
    <phoneticPr fontId="5"/>
  </si>
  <si>
    <t>物品調達特別会計</t>
    <phoneticPr fontId="5"/>
  </si>
  <si>
    <t>公債管理特別会計</t>
    <phoneticPr fontId="5"/>
  </si>
  <si>
    <t>広島市民球場特別会計</t>
    <phoneticPr fontId="5"/>
  </si>
  <si>
    <t>用地先行取得特別会計</t>
    <phoneticPr fontId="5"/>
  </si>
  <si>
    <t>西風新都特別会計</t>
    <phoneticPr fontId="5"/>
  </si>
  <si>
    <t>市立病院機構資金貸付特別会計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</si>
  <si>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</si>
  <si>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</si>
  <si>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</si>
  <si>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</si>
  <si>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</si>
  <si>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</si>
  <si>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</si>
  <si>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</si>
  <si>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</si>
  <si>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</si>
  <si>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</si>
  <si>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</si>
  <si>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</si>
  <si>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水道事業会計</t>
    <phoneticPr fontId="5"/>
  </si>
  <si>
    <t>法適用企業</t>
    <phoneticPr fontId="5"/>
  </si>
  <si>
    <t>安芸市民病院事業会計</t>
    <phoneticPr fontId="5"/>
  </si>
  <si>
    <t>下水道事業会計</t>
    <phoneticPr fontId="5"/>
  </si>
  <si>
    <t>法非適用企業</t>
    <phoneticPr fontId="5"/>
  </si>
  <si>
    <t>中央卸売市場事業特別会計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</si>
  <si>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</si>
  <si>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</si>
  <si>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</si>
  <si>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</si>
  <si>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</si>
  <si>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</si>
  <si>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</si>
  <si>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</si>
  <si>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</si>
  <si>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</si>
  <si>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</si>
  <si>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</si>
  <si>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</si>
  <si>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</si>
  <si>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</si>
  <si>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</si>
  <si>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</si>
  <si>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</si>
  <si>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</si>
  <si>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</si>
  <si>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</si>
  <si>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</si>
  <si>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</si>
  <si>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</si>
  <si>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</si>
  <si>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</si>
  <si>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</si>
  <si>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</si>
  <si>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</si>
  <si>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</si>
  <si>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</si>
  <si>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</si>
  <si>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</si>
  <si>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</si>
  <si>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</si>
  <si>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</si>
  <si>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</si>
  <si>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</si>
  <si>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</si>
  <si>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</si>
  <si>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</si>
  <si>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</si>
  <si>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</si>
  <si>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</si>
  <si>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</si>
  <si>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</si>
  <si>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</si>
  <si>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</si>
  <si>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</si>
  <si>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</si>
  <si>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</si>
  <si>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</si>
  <si>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</si>
  <si>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</si>
  <si>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</si>
  <si>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</si>
  <si>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</si>
  <si>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</si>
  <si>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</si>
  <si>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</si>
  <si>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</si>
  <si>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</si>
  <si>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</si>
  <si>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</si>
  <si>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</si>
  <si>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</si>
  <si>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</si>
  <si>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</si>
  <si>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</si>
  <si>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</si>
  <si>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</si>
  <si>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</si>
  <si>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</si>
  <si>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</si>
  <si>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</si>
  <si>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</si>
  <si>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</si>
  <si>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</si>
  <si>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</si>
  <si>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</si>
  <si>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</si>
  <si>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</si>
  <si>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</si>
  <si>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</si>
  <si>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</si>
  <si>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</si>
  <si>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</si>
  <si>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</si>
  <si>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</si>
  <si>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</si>
  <si>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</si>
  <si>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</si>
  <si>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</si>
  <si>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</si>
  <si>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</si>
  <si>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</si>
  <si>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</si>
  <si>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</si>
  <si>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</si>
  <si>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</si>
  <si>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</si>
  <si>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</si>
  <si>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</si>
  <si>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</si>
  <si>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</si>
  <si>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</si>
  <si>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</si>
  <si>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</si>
  <si>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</si>
  <si>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</si>
  <si>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</si>
  <si>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</si>
  <si>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</si>
  <si>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</si>
  <si>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</si>
  <si>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</si>
  <si>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</si>
  <si>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</si>
  <si>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</si>
  <si>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</si>
  <si>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</si>
  <si>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</si>
  <si>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</si>
  <si>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</si>
  <si>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</si>
  <si>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</si>
  <si>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</si>
  <si>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</si>
  <si>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</si>
  <si>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</si>
  <si>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</si>
  <si>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</si>
  <si>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</si>
  <si>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</si>
  <si>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</si>
  <si>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0.47</t>
  </si>
  <si>
    <t>▲ 0.55</t>
  </si>
  <si>
    <t>▲ 0.08</t>
  </si>
  <si>
    <t>水道事業会計</t>
  </si>
  <si>
    <t>競輪事業特別会計</t>
  </si>
  <si>
    <t>一般会計</t>
  </si>
  <si>
    <t>下水道事業会計</t>
  </si>
  <si>
    <t>開発事業特別会計</t>
  </si>
  <si>
    <t>介護保険事業特別会計</t>
  </si>
  <si>
    <t>安芸市民病院事業会計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</si>
  <si>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</si>
  <si>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</si>
  <si>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</si>
  <si>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</si>
  <si>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</si>
  <si>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</si>
  <si>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</si>
  <si>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</si>
  <si>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国民健康保険事業特別会計</t>
  </si>
  <si>
    <t>駐車場事業特別会計</t>
  </si>
  <si>
    <t>下水道事業会計</t>
    <rPh sb="0" eb="1">
      <t>シタ</t>
    </rPh>
    <phoneticPr fontId="3"/>
  </si>
  <si>
    <t>国民宿舎湯来ロッジ等特別会計</t>
  </si>
  <si>
    <t>中央卸売市場事業特別会計</t>
  </si>
  <si>
    <t>（株）広島バスセンター</t>
    <rPh sb="1" eb="2">
      <t>カブ</t>
    </rPh>
    <rPh sb="3" eb="5">
      <t>ヒロシマ</t>
    </rPh>
    <phoneticPr fontId="2"/>
  </si>
  <si>
    <t>（公財）広島市文化財団</t>
    <rPh sb="1" eb="3">
      <t>コウザイ</t>
    </rPh>
    <rPh sb="4" eb="7">
      <t>ヒロシマシ</t>
    </rPh>
    <rPh sb="7" eb="9">
      <t>ブンカ</t>
    </rPh>
    <rPh sb="9" eb="11">
      <t>ザイダン</t>
    </rPh>
    <phoneticPr fontId="2"/>
  </si>
  <si>
    <t>（公財）広島市スポーツ協会</t>
    <rPh sb="1" eb="3">
      <t>コウザイ</t>
    </rPh>
    <rPh sb="4" eb="7">
      <t>ヒロシマシ</t>
    </rPh>
    <rPh sb="11" eb="13">
      <t>キョウカイ</t>
    </rPh>
    <phoneticPr fontId="2"/>
  </si>
  <si>
    <t>（公財）広島平和文化センター</t>
    <rPh sb="1" eb="3">
      <t>コウザイ</t>
    </rPh>
    <rPh sb="4" eb="6">
      <t>ヒロシマ</t>
    </rPh>
    <rPh sb="6" eb="8">
      <t>ヘイワ</t>
    </rPh>
    <rPh sb="8" eb="10">
      <t>ブンカ</t>
    </rPh>
    <phoneticPr fontId="2"/>
  </si>
  <si>
    <t>（公財）広島市老人クラブ連合会</t>
    <rPh sb="1" eb="3">
      <t>コウザイ</t>
    </rPh>
    <rPh sb="4" eb="7">
      <t>ヒロシマシ</t>
    </rPh>
    <rPh sb="7" eb="9">
      <t>ロウジン</t>
    </rPh>
    <rPh sb="12" eb="15">
      <t>レンゴウカイ</t>
    </rPh>
    <phoneticPr fontId="2"/>
  </si>
  <si>
    <t>（公財）広島原爆被爆者援護事業団</t>
    <rPh sb="1" eb="3">
      <t>コウザイ</t>
    </rPh>
    <rPh sb="4" eb="6">
      <t>ヒロシマ</t>
    </rPh>
    <rPh sb="6" eb="8">
      <t>ゲンバク</t>
    </rPh>
    <rPh sb="8" eb="11">
      <t>ヒバクシャ</t>
    </rPh>
    <rPh sb="11" eb="13">
      <t>エンゴ</t>
    </rPh>
    <rPh sb="13" eb="16">
      <t>ジギョウダン</t>
    </rPh>
    <phoneticPr fontId="2"/>
  </si>
  <si>
    <t>地方独立行政法人広島市立病院機構</t>
    <rPh sb="0" eb="2">
      <t>チホウ</t>
    </rPh>
    <rPh sb="2" eb="4">
      <t>ドクリツ</t>
    </rPh>
    <rPh sb="4" eb="6">
      <t>ギョウセイ</t>
    </rPh>
    <rPh sb="6" eb="8">
      <t>ホウジン</t>
    </rPh>
    <rPh sb="8" eb="11">
      <t>ヒロシマシ</t>
    </rPh>
    <rPh sb="11" eb="12">
      <t>リツ</t>
    </rPh>
    <rPh sb="12" eb="14">
      <t>ビョウイン</t>
    </rPh>
    <rPh sb="14" eb="16">
      <t>キコウ</t>
    </rPh>
    <phoneticPr fontId="2"/>
  </si>
  <si>
    <t>（公財）広島市産業振興センター</t>
    <rPh sb="1" eb="3">
      <t>コウザイ</t>
    </rPh>
    <rPh sb="4" eb="7">
      <t>ヒロシマシ</t>
    </rPh>
    <rPh sb="7" eb="9">
      <t>サンギョウ</t>
    </rPh>
    <rPh sb="9" eb="11">
      <t>シンコウ</t>
    </rPh>
    <phoneticPr fontId="2"/>
  </si>
  <si>
    <t>広島市流通センター（株）</t>
    <rPh sb="0" eb="3">
      <t>ヒロシマシ</t>
    </rPh>
    <rPh sb="3" eb="5">
      <t>リュウツウ</t>
    </rPh>
    <rPh sb="10" eb="11">
      <t>カブ</t>
    </rPh>
    <phoneticPr fontId="2"/>
  </si>
  <si>
    <t>（公財）広島市農林水産振興センター</t>
    <rPh sb="1" eb="3">
      <t>コウザイ</t>
    </rPh>
    <rPh sb="4" eb="7">
      <t>ヒロシマシ</t>
    </rPh>
    <rPh sb="7" eb="9">
      <t>ノウリン</t>
    </rPh>
    <rPh sb="9" eb="11">
      <t>スイサン</t>
    </rPh>
    <rPh sb="11" eb="13">
      <t>シンコウ</t>
    </rPh>
    <phoneticPr fontId="2"/>
  </si>
  <si>
    <t>広島駅南口開発（株）</t>
    <rPh sb="0" eb="3">
      <t>ヒロシマエキ</t>
    </rPh>
    <rPh sb="3" eb="5">
      <t>ミナミグチ</t>
    </rPh>
    <rPh sb="5" eb="7">
      <t>カイハツ</t>
    </rPh>
    <rPh sb="8" eb="9">
      <t>カブ</t>
    </rPh>
    <phoneticPr fontId="2"/>
  </si>
  <si>
    <t>広島地下街開発（株）</t>
    <rPh sb="0" eb="2">
      <t>ヒロシマ</t>
    </rPh>
    <rPh sb="2" eb="5">
      <t>チカガイ</t>
    </rPh>
    <rPh sb="5" eb="7">
      <t>カイハツ</t>
    </rPh>
    <rPh sb="8" eb="9">
      <t>カブ</t>
    </rPh>
    <phoneticPr fontId="2"/>
  </si>
  <si>
    <t>（公財）広島観光コンベンションビューロー</t>
    <rPh sb="1" eb="3">
      <t>コウザイ</t>
    </rPh>
    <rPh sb="4" eb="6">
      <t>ヒロシマ</t>
    </rPh>
    <rPh sb="6" eb="8">
      <t>カンコウ</t>
    </rPh>
    <phoneticPr fontId="2"/>
  </si>
  <si>
    <t>（一財）広島市都市整備公社</t>
    <rPh sb="1" eb="3">
      <t>イチザイ</t>
    </rPh>
    <rPh sb="4" eb="7">
      <t>ヒロシマシ</t>
    </rPh>
    <rPh sb="7" eb="9">
      <t>トシ</t>
    </rPh>
    <rPh sb="9" eb="11">
      <t>セイビ</t>
    </rPh>
    <rPh sb="11" eb="13">
      <t>コウシャ</t>
    </rPh>
    <phoneticPr fontId="2"/>
  </si>
  <si>
    <t>（公財）広島市みどり・生きもの協会</t>
    <rPh sb="1" eb="3">
      <t>コウザイ</t>
    </rPh>
    <rPh sb="4" eb="7">
      <t>ヒロシマシ</t>
    </rPh>
    <rPh sb="11" eb="12">
      <t>イ</t>
    </rPh>
    <rPh sb="15" eb="17">
      <t>キョウカイ</t>
    </rPh>
    <phoneticPr fontId="2"/>
  </si>
  <si>
    <t>広島県住宅供給公社</t>
    <rPh sb="0" eb="3">
      <t>ヒロシマケン</t>
    </rPh>
    <rPh sb="3" eb="5">
      <t>ジュウタク</t>
    </rPh>
    <rPh sb="5" eb="7">
      <t>キョウキュウ</t>
    </rPh>
    <rPh sb="7" eb="9">
      <t>コウシャ</t>
    </rPh>
    <phoneticPr fontId="2"/>
  </si>
  <si>
    <t>広島高速道路公社</t>
    <rPh sb="0" eb="2">
      <t>ヒロシマ</t>
    </rPh>
    <rPh sb="2" eb="4">
      <t>コウソク</t>
    </rPh>
    <rPh sb="4" eb="6">
      <t>ドウロ</t>
    </rPh>
    <rPh sb="6" eb="8">
      <t>コウシャ</t>
    </rPh>
    <phoneticPr fontId="2"/>
  </si>
  <si>
    <t>広島高速交通（株）</t>
    <rPh sb="0" eb="2">
      <t>ヒロシマ</t>
    </rPh>
    <rPh sb="2" eb="4">
      <t>コウソク</t>
    </rPh>
    <rPh sb="4" eb="6">
      <t>コウツウ</t>
    </rPh>
    <rPh sb="7" eb="8">
      <t>カブ</t>
    </rPh>
    <phoneticPr fontId="2"/>
  </si>
  <si>
    <t>（公財）広島県下水道公社</t>
    <rPh sb="1" eb="3">
      <t>コウザイ</t>
    </rPh>
    <rPh sb="4" eb="7">
      <t>ヒロシマケン</t>
    </rPh>
    <rPh sb="7" eb="10">
      <t>ゲスイドウ</t>
    </rPh>
    <rPh sb="10" eb="12">
      <t>コウシャ</t>
    </rPh>
    <phoneticPr fontId="2"/>
  </si>
  <si>
    <t>公立大学法人広島市立大学</t>
    <rPh sb="0" eb="2">
      <t>コウリツ</t>
    </rPh>
    <rPh sb="2" eb="4">
      <t>ダイガク</t>
    </rPh>
    <rPh sb="4" eb="6">
      <t>ホウジン</t>
    </rPh>
    <rPh sb="6" eb="10">
      <t>ヒロシマイチリツ</t>
    </rPh>
    <rPh sb="10" eb="12">
      <t>ダイガク</t>
    </rPh>
    <phoneticPr fontId="2"/>
  </si>
  <si>
    <t>安芸地区衛生施設管理組合（一般会計）</t>
    <rPh sb="0" eb="2">
      <t>アキ</t>
    </rPh>
    <rPh sb="2" eb="4">
      <t>チク</t>
    </rPh>
    <rPh sb="4" eb="6">
      <t>エイセイ</t>
    </rPh>
    <rPh sb="6" eb="8">
      <t>シセツ</t>
    </rPh>
    <rPh sb="8" eb="10">
      <t>カンリ</t>
    </rPh>
    <rPh sb="10" eb="12">
      <t>クミアイ</t>
    </rPh>
    <rPh sb="13" eb="15">
      <t>イッパン</t>
    </rPh>
    <rPh sb="15" eb="17">
      <t>カイケイ</t>
    </rPh>
    <phoneticPr fontId="2"/>
  </si>
  <si>
    <t>安芸地区衛生施設管理組合（安芸地区広域ごみ焼却場事業特別会計）</t>
    <rPh sb="0" eb="2">
      <t>アキ</t>
    </rPh>
    <rPh sb="2" eb="4">
      <t>チク</t>
    </rPh>
    <rPh sb="4" eb="6">
      <t>エイセイ</t>
    </rPh>
    <rPh sb="6" eb="8">
      <t>シセツ</t>
    </rPh>
    <rPh sb="8" eb="10">
      <t>カンリ</t>
    </rPh>
    <rPh sb="10" eb="12">
      <t>クミアイ</t>
    </rPh>
    <rPh sb="13" eb="15">
      <t>アキ</t>
    </rPh>
    <rPh sb="15" eb="17">
      <t>チク</t>
    </rPh>
    <rPh sb="17" eb="19">
      <t>コウイキ</t>
    </rPh>
    <rPh sb="21" eb="24">
      <t>ショウキャクジョウ</t>
    </rPh>
    <rPh sb="24" eb="26">
      <t>ジギョウ</t>
    </rPh>
    <rPh sb="26" eb="28">
      <t>トクベツ</t>
    </rPh>
    <rPh sb="28" eb="30">
      <t>カイケイ</t>
    </rPh>
    <phoneticPr fontId="2"/>
  </si>
  <si>
    <t>広島県後期高齢者医療広域連合（一般会計）</t>
    <rPh sb="0" eb="3">
      <t>ヒロシマケン</t>
    </rPh>
    <rPh sb="3" eb="5">
      <t>コウキ</t>
    </rPh>
    <rPh sb="5" eb="8">
      <t>コウレイシャ</t>
    </rPh>
    <rPh sb="8" eb="10">
      <t>イリョウ</t>
    </rPh>
    <rPh sb="10" eb="12">
      <t>コウイキ</t>
    </rPh>
    <rPh sb="12" eb="14">
      <t>レンゴウ</t>
    </rPh>
    <rPh sb="15" eb="17">
      <t>イッパン</t>
    </rPh>
    <rPh sb="17" eb="19">
      <t>カイケイ</t>
    </rPh>
    <phoneticPr fontId="2"/>
  </si>
  <si>
    <t>広島県後期高齢者医療広域連合（後期高齢者医療特別会計）</t>
    <rPh sb="0" eb="3">
      <t>ヒロシマケン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</si>
  <si>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広島県海田高等学校財産組合（一般会計）</t>
    <rPh sb="0" eb="3">
      <t>ヒロシマケン</t>
    </rPh>
    <rPh sb="3" eb="5">
      <t>カイタ</t>
    </rPh>
    <rPh sb="5" eb="7">
      <t>コウトウ</t>
    </rPh>
    <rPh sb="7" eb="9">
      <t>ガッコウ</t>
    </rPh>
    <rPh sb="9" eb="11">
      <t>ザイサン</t>
    </rPh>
    <rPh sb="11" eb="13">
      <t>クミアイ</t>
    </rPh>
    <rPh sb="14" eb="16">
      <t>イッパン</t>
    </rPh>
    <rPh sb="16" eb="18">
      <t>カイケイ</t>
    </rPh>
    <phoneticPr fontId="2"/>
  </si>
  <si>
    <t>開発事業特別会計</t>
    <rPh sb="0" eb="4">
      <t>カイハツジギョウ</t>
    </rPh>
    <phoneticPr fontId="5"/>
  </si>
  <si>
    <t>-</t>
    <phoneticPr fontId="2"/>
  </si>
  <si>
    <t>広島市民球場基金</t>
    <rPh sb="0" eb="6">
      <t>ヒロシマシミンキュウジョウ</t>
    </rPh>
    <rPh sb="6" eb="8">
      <t>キキン</t>
    </rPh>
    <phoneticPr fontId="5"/>
  </si>
  <si>
    <t>広島市原爆ドーム保存事業等基金</t>
    <rPh sb="0" eb="3">
      <t>ヒロシマシ</t>
    </rPh>
    <rPh sb="3" eb="5">
      <t>ゲンバク</t>
    </rPh>
    <rPh sb="8" eb="10">
      <t>ホゾン</t>
    </rPh>
    <rPh sb="10" eb="13">
      <t>ジギョウトウ</t>
    </rPh>
    <rPh sb="13" eb="15">
      <t>キキン</t>
    </rPh>
    <phoneticPr fontId="5"/>
  </si>
  <si>
    <t>ひろしま国際協力基金</t>
    <rPh sb="4" eb="8">
      <t>コクサイキョウリョク</t>
    </rPh>
    <rPh sb="8" eb="10">
      <t>キキン</t>
    </rPh>
    <phoneticPr fontId="5"/>
  </si>
  <si>
    <t>広島市環境保全事業基金</t>
    <rPh sb="0" eb="3">
      <t>ヒロシマシ</t>
    </rPh>
    <rPh sb="3" eb="9">
      <t>カンキョウホゼンジギョウ</t>
    </rPh>
    <rPh sb="9" eb="11">
      <t>キキン</t>
    </rPh>
    <phoneticPr fontId="5"/>
  </si>
  <si>
    <t>旧広島市民球場跡地イベント広場基金</t>
    <rPh sb="0" eb="1">
      <t>キュウ</t>
    </rPh>
    <rPh sb="1" eb="3">
      <t>ヒロシマ</t>
    </rPh>
    <rPh sb="3" eb="5">
      <t>シミン</t>
    </rPh>
    <rPh sb="5" eb="7">
      <t>キュウジョウ</t>
    </rPh>
    <rPh sb="7" eb="9">
      <t>アトチ</t>
    </rPh>
    <rPh sb="13" eb="15">
      <t>ヒロバ</t>
    </rPh>
    <rPh sb="15" eb="17">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</si>
  <si>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</si>
  <si>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</si>
  <si>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</si>
  <si>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に、類似団体平均より高い水準にある。将来負担比率は、都市基盤の整備を積極的に進め、多額の市債を発行してきたことなどが、また、有形固定資産減価償却率は、高度経済成長期にあたる昭和40年代から政令指定都市移行前後の昭和50年代にかけ集中整備した公共施設が耐用年数を迎えつつあることが主な要因である。
財政運営方針では、臨時財政対策債の残高及び減債基金積立累計額を除いた市債残高の減少を目標として掲げており、この方針に沿って財政の健全化に努めていく。また、平成29年2月に「広島市公共施設等総合管理計画」を策定（令和4年3月に改訂）した。その中で、インフラ資産については、施設の特性に応じた計画的な更新・維持保全等を進めることとしており、ハコモノ資産については、この計画期間内に耐用年数を迎える施設を中心に、複合・集約化等を進めるとともに、予防的な保全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</si>
  <si>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</si>
  <si>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</si>
  <si>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</si>
  <si>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</si>
  <si>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</si>
  <si>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</si>
  <si>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将来負担比率、実質公債費比率ともに、類似団体内平均より高い水準にある。これは、都市基盤の整備を積極的に進め、多額の市債を発行してきたことなどが主な要因である。
引き続き、財政運営方針に沿って、市債残高の抑制や、金利負担の軽減に努めていく。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</si>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</sst>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25732C4-2292-47F2-8E73-0B4D59E447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6A96-45DE-B8D9-0E566164E3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56753</c:v>
                </c:pt>
                <c:pt idx="1">
                  <c:v>65599</c:v>
                </c:pt>
                <c:pt idx="2">
                  <c:v>65363</c:v>
                </c:pt>
                <c:pt idx="3">
                  <c:v>69425</c:v>
                </c:pt>
                <c:pt idx="4">
                  <c:v>62840</c:v>
                </c:pt>
              </c:numCache>
            </c:numRef>
          </c:val>
          <c:smooth val="0"/>
          <c:extLst>
            <c:ext xmlns:c16="http://schemas.microsoft.com/office/drawing/2014/chart" uri="{C3380CC4-5D6E-409C-BE32-E72D297353CC}">
              <c16:uniqueId val="{00000001-6A96-45DE-B8D9-0E566164E3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0.79</c:v>
                </c:pt>
                <c:pt idx="1">
                  <c:v>0.84</c:v>
                </c:pt>
                <c:pt idx="2">
                  <c:v>0.86</c:v>
                </c:pt>
                <c:pt idx="3">
                  <c:v>0.8</c:v>
                </c:pt>
                <c:pt idx="4">
                  <c:v>0.63</c:v>
                </c:pt>
              </c:numCache>
            </c:numRef>
          </c:val>
          <c:extLst>
            <c:ext xmlns:c16="http://schemas.microsoft.com/office/drawing/2014/chart" uri="{C3380CC4-5D6E-409C-BE32-E72D297353CC}">
              <c16:uniqueId val="{00000000-D0B6-42F4-B8DC-C3EBBBEDD5E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1.46</c:v>
                </c:pt>
                <c:pt idx="1">
                  <c:v>3.35</c:v>
                </c:pt>
                <c:pt idx="2">
                  <c:v>2.97</c:v>
                </c:pt>
                <c:pt idx="3">
                  <c:v>2.42</c:v>
                </c:pt>
                <c:pt idx="4">
                  <c:v>2.42</c:v>
                </c:pt>
              </c:numCache>
            </c:numRef>
          </c:val>
          <c:extLst>
            <c:ext xmlns:c16="http://schemas.microsoft.com/office/drawing/2014/chart" uri="{C3380CC4-5D6E-409C-BE32-E72D297353CC}">
              <c16:uniqueId val="{00000001-D0B6-42F4-B8DC-C3EBBBEDD5E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0.42</c:v>
                </c:pt>
                <c:pt idx="1">
                  <c:v>2.04</c:v>
                </c:pt>
                <c:pt idx="2">
                  <c:v>-0.47</c:v>
                </c:pt>
                <c:pt idx="3">
                  <c:v>-0.55000000000000004</c:v>
                </c:pt>
                <c:pt idx="4">
                  <c:v>-0.08</c:v>
                </c:pt>
              </c:numCache>
            </c:numRef>
          </c:val>
          <c:smooth val="0"/>
          <c:extLst>
            <c:ext xmlns:c16="http://schemas.microsoft.com/office/drawing/2014/chart" uri="{C3380CC4-5D6E-409C-BE32-E72D297353CC}">
              <c16:uniqueId val="{00000002-D0B6-42F4-B8DC-C3EBBBEDD5E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0.48</c:v>
                </c:pt>
                <c:pt idx="4">
                  <c:v>#N/A</c:v>
                </c:pt>
                <c:pt idx="5">
                  <c:v>0.24</c:v>
                </c:pt>
                <c:pt idx="6">
                  <c:v>#N/A</c:v>
                </c:pt>
                <c:pt idx="7">
                  <c:v>0</c:v>
                </c:pt>
                <c:pt idx="8">
                  <c:v>#N/A</c:v>
                </c:pt>
                <c:pt idx="9">
                  <c:v>0.02</c:v>
                </c:pt>
              </c:numCache>
            </c:numRef>
          </c:val>
          <c:extLst>
            <c:ext xmlns:c16="http://schemas.microsoft.com/office/drawing/2014/chart" uri="{C3380CC4-5D6E-409C-BE32-E72D297353CC}">
              <c16:uniqueId val="{00000000-E154-4A87-91F5-F5F9596B8F9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54-4A87-91F5-F5F9596B8F9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2-E154-4A87-91F5-F5F9596B8F98}"/>
            </c:ext>
          </c:extLst>
        </c:ser>
        <c:ser>
          <c:idx val="3"/>
          <c:order val="3"/>
          <c:tx>
            <c:strRef>
              <c:f>データシート!$A$30</c:f>
              <c:strCache>
                <c:ptCount val="1"/>
                <c:pt idx="0">
                  <c:v>安芸市民病院事業会計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3-E154-4A87-91F5-F5F9596B8F98}"/>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0.54</c:v>
                </c:pt>
                <c:pt idx="4">
                  <c:v>#N/A</c:v>
                </c:pt>
                <c:pt idx="5">
                  <c:v>0.59</c:v>
                </c:pt>
                <c:pt idx="6">
                  <c:v>#N/A</c:v>
                </c:pt>
                <c:pt idx="7">
                  <c:v>0.25</c:v>
                </c:pt>
                <c:pt idx="8">
                  <c:v>#N/A</c:v>
                </c:pt>
                <c:pt idx="9">
                  <c:v>0.14000000000000001</c:v>
                </c:pt>
              </c:numCache>
            </c:numRef>
          </c:val>
          <c:extLst>
            <c:ext xmlns:c16="http://schemas.microsoft.com/office/drawing/2014/chart" uri="{C3380CC4-5D6E-409C-BE32-E72D297353CC}">
              <c16:uniqueId val="{00000004-E154-4A87-91F5-F5F9596B8F98}"/>
            </c:ext>
          </c:extLst>
        </c:ser>
        <c:ser>
          <c:idx val="5"/>
          <c:order val="5"/>
          <c:tx>
            <c:strRef>
              <c:f>データシート!$A$32</c:f>
              <c:strCache>
                <c:ptCount val="1"/>
                <c:pt idx="0">
                  <c:v>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0.28999999999999998</c:v>
                </c:pt>
                <c:pt idx="4">
                  <c:v>#N/A</c:v>
                </c:pt>
                <c:pt idx="5">
                  <c:v>0.3</c:v>
                </c:pt>
                <c:pt idx="6">
                  <c:v>#N/A</c:v>
                </c:pt>
                <c:pt idx="7">
                  <c:v>0.3</c:v>
                </c:pt>
                <c:pt idx="8">
                  <c:v>#N/A</c:v>
                </c:pt>
                <c:pt idx="9">
                  <c:v>0.3</c:v>
                </c:pt>
              </c:numCache>
            </c:numRef>
          </c:val>
          <c:extLst>
            <c:ext xmlns:c16="http://schemas.microsoft.com/office/drawing/2014/chart" uri="{C3380CC4-5D6E-409C-BE32-E72D297353CC}">
              <c16:uniqueId val="{00000005-E154-4A87-91F5-F5F9596B8F9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0.68</c:v>
                </c:pt>
                <c:pt idx="4">
                  <c:v>#N/A</c:v>
                </c:pt>
                <c:pt idx="5">
                  <c:v>0.44</c:v>
                </c:pt>
                <c:pt idx="6">
                  <c:v>#N/A</c:v>
                </c:pt>
                <c:pt idx="7">
                  <c:v>0.28999999999999998</c:v>
                </c:pt>
                <c:pt idx="8">
                  <c:v>#N/A</c:v>
                </c:pt>
                <c:pt idx="9">
                  <c:v>0.42</c:v>
                </c:pt>
              </c:numCache>
            </c:numRef>
          </c:val>
          <c:extLst>
            <c:ext xmlns:c16="http://schemas.microsoft.com/office/drawing/2014/chart" uri="{C3380CC4-5D6E-409C-BE32-E72D297353CC}">
              <c16:uniqueId val="{00000006-E154-4A87-91F5-F5F9596B8F9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0.53</c:v>
                </c:pt>
                <c:pt idx="4">
                  <c:v>#N/A</c:v>
                </c:pt>
                <c:pt idx="5">
                  <c:v>0.55000000000000004</c:v>
                </c:pt>
                <c:pt idx="6">
                  <c:v>#N/A</c:v>
                </c:pt>
                <c:pt idx="7">
                  <c:v>0.55000000000000004</c:v>
                </c:pt>
                <c:pt idx="8">
                  <c:v>#N/A</c:v>
                </c:pt>
                <c:pt idx="9">
                  <c:v>0.54</c:v>
                </c:pt>
              </c:numCache>
            </c:numRef>
          </c:val>
          <c:extLst>
            <c:ext xmlns:c16="http://schemas.microsoft.com/office/drawing/2014/chart" uri="{C3380CC4-5D6E-409C-BE32-E72D297353CC}">
              <c16:uniqueId val="{00000007-E154-4A87-91F5-F5F9596B8F98}"/>
            </c:ext>
          </c:extLst>
        </c:ser>
        <c:ser>
          <c:idx val="8"/>
          <c:order val="8"/>
          <c:tx>
            <c:strRef>
              <c:f>データシート!$A$35</c:f>
              <c:strCache>
                <c:ptCount val="1"/>
                <c:pt idx="0">
                  <c:v>競輪事業特別会計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0.44</c:v>
                </c:pt>
                <c:pt idx="2">
                  <c:v>#N/A</c:v>
                </c:pt>
                <c:pt idx="3">
                  <c:v>0.61</c:v>
                </c:pt>
                <c:pt idx="4">
                  <c:v>#N/A</c:v>
                </c:pt>
                <c:pt idx="5">
                  <c:v>0.75</c:v>
                </c:pt>
                <c:pt idx="6">
                  <c:v>#N/A</c:v>
                </c:pt>
                <c:pt idx="7">
                  <c:v>0.75</c:v>
                </c:pt>
                <c:pt idx="8">
                  <c:v>#N/A</c:v>
                </c:pt>
                <c:pt idx="9">
                  <c:v>0.94</c:v>
                </c:pt>
              </c:numCache>
            </c:numRef>
          </c:val>
          <c:extLst>
            <c:ext xmlns:c16="http://schemas.microsoft.com/office/drawing/2014/chart" uri="{C3380CC4-5D6E-409C-BE32-E72D297353CC}">
              <c16:uniqueId val="{00000008-E154-4A87-91F5-F5F9596B8F9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2.6</c:v>
                </c:pt>
                <c:pt idx="2">
                  <c:v>#N/A</c:v>
                </c:pt>
                <c:pt idx="3">
                  <c:v>2</c:v>
                </c:pt>
                <c:pt idx="4">
                  <c:v>#N/A</c:v>
                </c:pt>
                <c:pt idx="5">
                  <c:v>1.86</c:v>
                </c:pt>
                <c:pt idx="6">
                  <c:v>#N/A</c:v>
                </c:pt>
                <c:pt idx="7">
                  <c:v>1.94</c:v>
                </c:pt>
                <c:pt idx="8">
                  <c:v>#N/A</c:v>
                </c:pt>
                <c:pt idx="9">
                  <c:v>1.86</c:v>
                </c:pt>
              </c:numCache>
            </c:numRef>
          </c:val>
          <c:extLst>
            <c:ext xmlns:c16="http://schemas.microsoft.com/office/drawing/2014/chart" uri="{C3380CC4-5D6E-409C-BE32-E72D297353CC}">
              <c16:uniqueId val="{00000009-E154-4A87-91F5-F5F9596B8F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65349</c:v>
                </c:pt>
                <c:pt idx="5">
                  <c:v>65763</c:v>
                </c:pt>
                <c:pt idx="8">
                  <c:v>65321</c:v>
                </c:pt>
                <c:pt idx="11">
                  <c:v>64806</c:v>
                </c:pt>
                <c:pt idx="14">
                  <c:v>64443</c:v>
                </c:pt>
              </c:numCache>
            </c:numRef>
          </c:val>
          <c:extLst>
            <c:ext xmlns:c16="http://schemas.microsoft.com/office/drawing/2014/chart" uri="{C3380CC4-5D6E-409C-BE32-E72D297353CC}">
              <c16:uniqueId val="{00000000-043C-4432-B647-5A6B986026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43C-4432-B647-5A6B986026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124</c:v>
                </c:pt>
                <c:pt idx="3">
                  <c:v>128</c:v>
                </c:pt>
                <c:pt idx="6">
                  <c:v>128</c:v>
                </c:pt>
                <c:pt idx="9">
                  <c:v>99</c:v>
                </c:pt>
                <c:pt idx="12">
                  <c:v>98</c:v>
                </c:pt>
              </c:numCache>
            </c:numRef>
          </c:val>
          <c:extLst>
            <c:ext xmlns:c16="http://schemas.microsoft.com/office/drawing/2014/chart" uri="{C3380CC4-5D6E-409C-BE32-E72D297353CC}">
              <c16:uniqueId val="{00000002-043C-4432-B647-5A6B986026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43C-4432-B647-5A6B986026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15672</c:v>
                </c:pt>
                <c:pt idx="3">
                  <c:v>14438</c:v>
                </c:pt>
                <c:pt idx="6">
                  <c:v>15055</c:v>
                </c:pt>
                <c:pt idx="9">
                  <c:v>14168</c:v>
                </c:pt>
                <c:pt idx="12">
                  <c:v>11913</c:v>
                </c:pt>
              </c:numCache>
            </c:numRef>
          </c:val>
          <c:extLst>
            <c:ext xmlns:c16="http://schemas.microsoft.com/office/drawing/2014/chart" uri="{C3380CC4-5D6E-409C-BE32-E72D297353CC}">
              <c16:uniqueId val="{00000004-043C-4432-B647-5A6B986026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29495</c:v>
                </c:pt>
                <c:pt idx="3">
                  <c:v>32979</c:v>
                </c:pt>
                <c:pt idx="6">
                  <c:v>35535</c:v>
                </c:pt>
                <c:pt idx="9">
                  <c:v>42872</c:v>
                </c:pt>
                <c:pt idx="12">
                  <c:v>41834</c:v>
                </c:pt>
              </c:numCache>
            </c:numRef>
          </c:val>
          <c:extLst>
            <c:ext xmlns:c16="http://schemas.microsoft.com/office/drawing/2014/chart" uri="{C3380CC4-5D6E-409C-BE32-E72D297353CC}">
              <c16:uniqueId val="{00000005-043C-4432-B647-5A6B986026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4299</c:v>
                </c:pt>
                <c:pt idx="3">
                  <c:v>5772</c:v>
                </c:pt>
                <c:pt idx="6">
                  <c:v>170</c:v>
                </c:pt>
                <c:pt idx="9">
                  <c:v>525</c:v>
                </c:pt>
                <c:pt idx="12">
                  <c:v>187</c:v>
                </c:pt>
              </c:numCache>
            </c:numRef>
          </c:val>
          <c:extLst>
            <c:ext xmlns:c16="http://schemas.microsoft.com/office/drawing/2014/chart" uri="{C3380CC4-5D6E-409C-BE32-E72D297353CC}">
              <c16:uniqueId val="{00000006-043C-4432-B647-5A6B986026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46326</c:v>
                </c:pt>
                <c:pt idx="3">
                  <c:v>43137</c:v>
                </c:pt>
                <c:pt idx="6">
                  <c:v>40659</c:v>
                </c:pt>
                <c:pt idx="9">
                  <c:v>37152</c:v>
                </c:pt>
                <c:pt idx="12">
                  <c:v>34490</c:v>
                </c:pt>
              </c:numCache>
            </c:numRef>
          </c:val>
          <c:extLst>
            <c:ext xmlns:c16="http://schemas.microsoft.com/office/drawing/2014/chart" uri="{C3380CC4-5D6E-409C-BE32-E72D297353CC}">
              <c16:uniqueId val="{00000007-043C-4432-B647-5A6B986026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30567</c:v>
                </c:pt>
                <c:pt idx="2">
                  <c:v>#N/A</c:v>
                </c:pt>
                <c:pt idx="3">
                  <c:v>#N/A</c:v>
                </c:pt>
                <c:pt idx="4">
                  <c:v>30691</c:v>
                </c:pt>
                <c:pt idx="5">
                  <c:v>#N/A</c:v>
                </c:pt>
                <c:pt idx="6">
                  <c:v>#N/A</c:v>
                </c:pt>
                <c:pt idx="7">
                  <c:v>26226</c:v>
                </c:pt>
                <c:pt idx="8">
                  <c:v>#N/A</c:v>
                </c:pt>
                <c:pt idx="9">
                  <c:v>#N/A</c:v>
                </c:pt>
                <c:pt idx="10">
                  <c:v>30010</c:v>
                </c:pt>
                <c:pt idx="11">
                  <c:v>#N/A</c:v>
                </c:pt>
                <c:pt idx="12">
                  <c:v>#N/A</c:v>
                </c:pt>
                <c:pt idx="13">
                  <c:v>24079</c:v>
                </c:pt>
                <c:pt idx="14">
                  <c:v>#N/A</c:v>
                </c:pt>
              </c:numCache>
            </c:numRef>
          </c:val>
          <c:smooth val="0"/>
          <c:extLst>
            <c:ext xmlns:c16="http://schemas.microsoft.com/office/drawing/2014/chart" uri="{C3380CC4-5D6E-409C-BE32-E72D297353CC}">
              <c16:uniqueId val="{00000008-043C-4432-B647-5A6B986026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714030</c:v>
                </c:pt>
                <c:pt idx="5">
                  <c:v>727648</c:v>
                </c:pt>
                <c:pt idx="8">
                  <c:v>727875</c:v>
                </c:pt>
                <c:pt idx="11">
                  <c:v>714491</c:v>
                </c:pt>
                <c:pt idx="14">
                  <c:v>690545</c:v>
                </c:pt>
              </c:numCache>
            </c:numRef>
          </c:val>
          <c:extLst>
            <c:ext xmlns:c16="http://schemas.microsoft.com/office/drawing/2014/chart" uri="{C3380CC4-5D6E-409C-BE32-E72D297353CC}">
              <c16:uniqueId val="{00000000-FCA3-4C5F-BB6F-9BEC69A0D26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187933</c:v>
                </c:pt>
                <c:pt idx="5">
                  <c:v>191874</c:v>
                </c:pt>
                <c:pt idx="8">
                  <c:v>193574</c:v>
                </c:pt>
                <c:pt idx="11">
                  <c:v>189804</c:v>
                </c:pt>
                <c:pt idx="14">
                  <c:v>192917</c:v>
                </c:pt>
              </c:numCache>
            </c:numRef>
          </c:val>
          <c:extLst>
            <c:ext xmlns:c16="http://schemas.microsoft.com/office/drawing/2014/chart" uri="{C3380CC4-5D6E-409C-BE32-E72D297353CC}">
              <c16:uniqueId val="{00000001-FCA3-4C5F-BB6F-9BEC69A0D26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97606</c:v>
                </c:pt>
                <c:pt idx="5">
                  <c:v>105496</c:v>
                </c:pt>
                <c:pt idx="8">
                  <c:v>134738</c:v>
                </c:pt>
                <c:pt idx="11">
                  <c:v>159376</c:v>
                </c:pt>
                <c:pt idx="14">
                  <c:v>194812</c:v>
                </c:pt>
              </c:numCache>
            </c:numRef>
          </c:val>
          <c:extLst>
            <c:ext xmlns:c16="http://schemas.microsoft.com/office/drawing/2014/chart" uri="{C3380CC4-5D6E-409C-BE32-E72D297353CC}">
              <c16:uniqueId val="{00000002-FCA3-4C5F-BB6F-9BEC69A0D26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A3-4C5F-BB6F-9BEC69A0D26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CA3-4C5F-BB6F-9BEC69A0D26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22623</c:v>
                </c:pt>
                <c:pt idx="3">
                  <c:v>25855</c:v>
                </c:pt>
                <c:pt idx="6">
                  <c:v>28731</c:v>
                </c:pt>
                <c:pt idx="9">
                  <c:v>27214</c:v>
                </c:pt>
                <c:pt idx="12">
                  <c:v>30934</c:v>
                </c:pt>
              </c:numCache>
            </c:numRef>
          </c:val>
          <c:extLst>
            <c:ext xmlns:c16="http://schemas.microsoft.com/office/drawing/2014/chart" uri="{C3380CC4-5D6E-409C-BE32-E72D297353CC}">
              <c16:uniqueId val="{00000005-FCA3-4C5F-BB6F-9BEC69A0D26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86475</c:v>
                </c:pt>
                <c:pt idx="3">
                  <c:v>82899</c:v>
                </c:pt>
                <c:pt idx="6">
                  <c:v>80289</c:v>
                </c:pt>
                <c:pt idx="9">
                  <c:v>81638</c:v>
                </c:pt>
                <c:pt idx="12">
                  <c:v>80756</c:v>
                </c:pt>
              </c:numCache>
            </c:numRef>
          </c:val>
          <c:extLst>
            <c:ext xmlns:c16="http://schemas.microsoft.com/office/drawing/2014/chart" uri="{C3380CC4-5D6E-409C-BE32-E72D297353CC}">
              <c16:uniqueId val="{00000006-FCA3-4C5F-BB6F-9BEC69A0D26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CA3-4C5F-BB6F-9BEC69A0D26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216249</c:v>
                </c:pt>
                <c:pt idx="3">
                  <c:v>205060</c:v>
                </c:pt>
                <c:pt idx="6">
                  <c:v>199462</c:v>
                </c:pt>
                <c:pt idx="9">
                  <c:v>194290</c:v>
                </c:pt>
                <c:pt idx="12">
                  <c:v>189173</c:v>
                </c:pt>
              </c:numCache>
            </c:numRef>
          </c:val>
          <c:extLst>
            <c:ext xmlns:c16="http://schemas.microsoft.com/office/drawing/2014/chart" uri="{C3380CC4-5D6E-409C-BE32-E72D297353CC}">
              <c16:uniqueId val="{00000008-FCA3-4C5F-BB6F-9BEC69A0D26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1027</c:v>
                </c:pt>
                <c:pt idx="3">
                  <c:v>968</c:v>
                </c:pt>
                <c:pt idx="6">
                  <c:v>850</c:v>
                </c:pt>
                <c:pt idx="9">
                  <c:v>763</c:v>
                </c:pt>
                <c:pt idx="12">
                  <c:v>702</c:v>
                </c:pt>
              </c:numCache>
            </c:numRef>
          </c:val>
          <c:extLst>
            <c:ext xmlns:c16="http://schemas.microsoft.com/office/drawing/2014/chart" uri="{C3380CC4-5D6E-409C-BE32-E72D297353CC}">
              <c16:uniqueId val="{00000009-FCA3-4C5F-BB6F-9BEC69A0D26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1178248</c:v>
                </c:pt>
                <c:pt idx="3">
                  <c:v>1195916</c:v>
                </c:pt>
                <c:pt idx="6">
                  <c:v>1234267</c:v>
                </c:pt>
                <c:pt idx="9">
                  <c:v>1258401</c:v>
                </c:pt>
                <c:pt idx="12">
                  <c:v>1280105</c:v>
                </c:pt>
              </c:numCache>
            </c:numRef>
          </c:val>
          <c:extLst>
            <c:ext xmlns:c16="http://schemas.microsoft.com/office/drawing/2014/chart" uri="{C3380CC4-5D6E-409C-BE32-E72D297353CC}">
              <c16:uniqueId val="{0000000A-FCA3-4C5F-BB6F-9BEC69A0D26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505055</c:v>
                </c:pt>
                <c:pt idx="2">
                  <c:v>#N/A</c:v>
                </c:pt>
                <c:pt idx="3">
                  <c:v>#N/A</c:v>
                </c:pt>
                <c:pt idx="4">
                  <c:v>485680</c:v>
                </c:pt>
                <c:pt idx="5">
                  <c:v>#N/A</c:v>
                </c:pt>
                <c:pt idx="6">
                  <c:v>#N/A</c:v>
                </c:pt>
                <c:pt idx="7">
                  <c:v>487411</c:v>
                </c:pt>
                <c:pt idx="8">
                  <c:v>#N/A</c:v>
                </c:pt>
                <c:pt idx="9">
                  <c:v>#N/A</c:v>
                </c:pt>
                <c:pt idx="10">
                  <c:v>498637</c:v>
                </c:pt>
                <c:pt idx="11">
                  <c:v>#N/A</c:v>
                </c:pt>
                <c:pt idx="12">
                  <c:v>#N/A</c:v>
                </c:pt>
                <c:pt idx="13">
                  <c:v>503396</c:v>
                </c:pt>
                <c:pt idx="14">
                  <c:v>#N/A</c:v>
                </c:pt>
              </c:numCache>
            </c:numRef>
          </c:val>
          <c:smooth val="0"/>
          <c:extLst>
            <c:ext xmlns:c16="http://schemas.microsoft.com/office/drawing/2014/chart" uri="{C3380CC4-5D6E-409C-BE32-E72D297353CC}">
              <c16:uniqueId val="{0000000B-FCA3-4C5F-BB6F-9BEC69A0D26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10197</c:v>
                </c:pt>
                <c:pt idx="1">
                  <c:v>8459</c:v>
                </c:pt>
                <c:pt idx="2">
                  <c:v>8684</c:v>
                </c:pt>
              </c:numCache>
            </c:numRef>
          </c:val>
          <c:extLst>
            <c:ext xmlns:c16="http://schemas.microsoft.com/office/drawing/2014/chart" uri="{C3380CC4-5D6E-409C-BE32-E72D297353CC}">
              <c16:uniqueId val="{00000000-CE93-453C-88A5-1EF48885B5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CE93-453C-88A5-1EF48885B5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9544</c:v>
                </c:pt>
                <c:pt idx="1">
                  <c:v>4217</c:v>
                </c:pt>
                <c:pt idx="2">
                  <c:v>3914</c:v>
                </c:pt>
              </c:numCache>
            </c:numRef>
          </c:val>
          <c:extLst>
            <c:ext xmlns:c16="http://schemas.microsoft.com/office/drawing/2014/chart" uri="{C3380CC4-5D6E-409C-BE32-E72D297353CC}">
              <c16:uniqueId val="{00000002-CE93-453C-88A5-1EF48885B5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{979C895A-286F-4A69-884E-A59926211994}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72-4427-ABDE-821B2607D8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{7CD64FB4-A5E5-4344-9286-FFD8BB438157}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72-4427-ABDE-821B2607D8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{572FE96D-DA45-4011-9E84-9B78B13369F6}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72-4427-ABDE-821B2607D8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{54024DAD-FC82-4F29-8F40-1B7EBBCCCA82}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72-4427-ABDE-821B2607D8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{93713633-25A3-4091-9B5B-F545376B5B2B}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72-4427-ABDE-821B2607D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{E1B8DADB-7269-4164-8B56-99803AE7E78C}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72-4427-ABDE-821B2607D806}"/>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{98CD1D74-21CF-4A8C-8DC7-59DEFF4A3514}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72-4427-ABDE-821B2607D806}"/>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{4434FD16-53A7-425B-957C-D16CF1C29750}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72-4427-ABDE-821B2607D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{F1CC355A-EB0B-490E-8944-24C00B99CC2B}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72-4427-ABDE-821B2607D8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67.599999999999994</c:v>
                </c:pt>
                <c:pt idx="8">
                  <c:v>68.400000000000006</c:v>
                </c:pt>
                <c:pt idx="16">
                  <c:v>69.099999999999994</c:v>
                </c:pt>
                <c:pt idx="24">
                  <c:v>69.099999999999994</c:v>
                </c:pt>
                <c:pt idx="32">
                  <c:v>71.400000000000006</c:v>
                </c:pt>
              </c:numCache>
            </c:numRef>
          </c:xVal>
          <c:yVal>
            <c:numRef>
              <c:f>公会計指標分析・財政指標組合せ分析表!$BP$51:$DC$51</c:f>
              <c:numCache>
                <c:formatCode>#,##0.0;"▲ "#,##0.0</c:formatCode>
                <c:ptCount val="40"/>
                <c:pt idx="0">
                  <c:v>174.7</c:v>
                </c:pt>
                <c:pt idx="8">
                  <c:v>158.9</c:v>
                </c:pt>
                <c:pt idx="16">
                  <c:v>164.8</c:v>
                </c:pt>
                <c:pt idx="24">
                  <c:v>165.4</c:v>
                </c:pt>
                <c:pt idx="32">
                  <c:v>161.30000000000001</c:v>
                </c:pt>
              </c:numCache>
            </c:numRef>
          </c:yVal>
          <c:smooth val="0"/>
          <c:extLst>
            <c:ext xmlns:c16="http://schemas.microsoft.com/office/drawing/2014/chart" uri="{C3380CC4-5D6E-409C-BE32-E72D297353CC}">
              <c16:uniqueId val="{00000009-3072-4427-ABDE-821B2607D8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{16766C52-1865-48B7-B7E9-D61E890F4E57}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72-4427-ABDE-821B2607D8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{179B4867-855D-4296-AAC0-C1BFB63F8E19}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72-4427-ABDE-821B2607D8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{38EC6AF5-B3E3-4096-8A0E-579360945B44}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72-4427-ABDE-821B2607D8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{F827EC62-6DB2-4AB7-9071-082F1C72B1DE}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72-4427-ABDE-821B2607D8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{517C45A8-84ED-4DE6-98F0-75C6EBAD1EE2}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72-4427-ABDE-821B2607D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{04416DA2-C1DB-4546-A1C2-868C937DFC8C}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72-4427-ABDE-821B2607D806}"/>
                </c:ext>
              </c:extLst>
            </c:dLbl>
            <c:dLbl>
              <c:idx val="16"/>
              <c:layout>
                <c:manualLayout>
                  <c:x val="-2.8023556081185702E-2"/>
                  <c:y val="-5.632060434710172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{5E866C22-52E1-433C-B4BB-A98E03E4401C}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72-4427-ABDE-821B2607D806}"/>
                </c:ext>
              </c:extLst>
            </c:dLbl>
            <c:dLbl>
              <c:idx val="24"/>
              <c:layout>
                <c:manualLayout>
                  <c:x val="-3.6007945219282751E-2"/>
                  <c:y val="-7.31574798646286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{120AFB47-62E1-4A2C-8FB7-21780A5FF2AC}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72-4427-ABDE-821B2607D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{735F2E7A-0497-4BBE-B6C4-310F96FD59A8}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72-4427-ABDE-821B2607D8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3072-4427-ABDE-821B2607D806}"/>
            </c:ext>
          </c:extLst>
        </c:ser>
        <c:dLbls>
          <c:showLegendKey val="0"/>
          <c:showVal val="1"/>
          <c:showCatName val="0"/>
          <c:showSerName val="0"/>
          <c:showPercent val="0"/>
          <c:showBubbleSize val="0"/>
        </c:dLbls>
        <c:axId val="46179840"/>
        <c:axId val="46181760"/>
      </c:scatterChart>
      <c:valAx>
        <c:axId val="46179840"/>
        <c:scaling>
          <c:orientation val="maxMin"/>
          <c:max val="72"/>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{B0E7B61D-6701-405F-B51A-05517D391DFB}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91E-4F7F-9A5B-166298F7BC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{2A9584DA-1708-4199-9E95-81B05629066C}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1E-4F7F-9A5B-166298F7BC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{3536F076-F06F-4814-99DD-F4C8133AB99E}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1E-4F7F-9A5B-166298F7BC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{88F768F8-6D2A-44F4-AB64-6FCED9993C15}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1E-4F7F-9A5B-166298F7BC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{D0F8CEF0-97DE-4174-8354-32C49D8D2121}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1E-4F7F-9A5B-166298F7BCA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{C2B43064-32B0-4C51-AB1A-586F0DBEDFBC}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91E-4F7F-9A5B-166298F7BCA1}"/>
                </c:ext>
              </c:extLst>
            </c:dLbl>
            <c:dLbl>
              <c:idx val="16"/>
              <c:layout>
                <c:manualLayout>
                  <c:x val="-3.4310845302750435E-2"/>
                  <c:y val="-7.98763208889333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{ED937CDB-CE94-4096-B061-6F4C0A620B06}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91E-4F7F-9A5B-166298F7BCA1}"/>
                </c:ext>
              </c:extLst>
            </c:dLbl>
            <c:dLbl>
              <c:idx val="24"/>
              <c:layout>
                <c:manualLayout>
                  <c:x val="-2.8829840147400795E-2"/>
                  <c:y val="-4.49566307990852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{2ADB7BCC-B69E-47D5-8F42-4435FBF3B1CA}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91E-4F7F-9A5B-166298F7BCA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{5EA31EF2-63CC-45BD-BB5A-612402AAE8CB}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91E-4F7F-9A5B-166298F7BC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10.9</c:v>
                </c:pt>
                <c:pt idx="16">
                  <c:v>9.8000000000000007</c:v>
                </c:pt>
                <c:pt idx="24">
                  <c:v>9.6</c:v>
                </c:pt>
                <c:pt idx="32">
                  <c:v>8.8000000000000007</c:v>
                </c:pt>
              </c:numCache>
            </c:numRef>
          </c:xVal>
          <c:yVal>
            <c:numRef>
              <c:f>公会計指標分析・財政指標組合せ分析表!$BP$73:$DC$73</c:f>
              <c:numCache>
                <c:formatCode>#,##0.0;"▲ "#,##0.0</c:formatCode>
                <c:ptCount val="40"/>
                <c:pt idx="0">
                  <c:v>174.7</c:v>
                </c:pt>
                <c:pt idx="8">
                  <c:v>158.9</c:v>
                </c:pt>
                <c:pt idx="16">
                  <c:v>164.8</c:v>
                </c:pt>
                <c:pt idx="24">
                  <c:v>165.4</c:v>
                </c:pt>
                <c:pt idx="32">
                  <c:v>161.30000000000001</c:v>
                </c:pt>
              </c:numCache>
            </c:numRef>
          </c:yVal>
          <c:smooth val="0"/>
          <c:extLst>
            <c:ext xmlns:c16="http://schemas.microsoft.com/office/drawing/2014/chart" uri="{C3380CC4-5D6E-409C-BE32-E72D297353CC}">
              <c16:uniqueId val="{00000009-791E-4F7F-9A5B-166298F7BC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{14B3945B-C6AC-41EB-BFDD-B248ADFED9D5}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91E-4F7F-9A5B-166298F7BC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{D108C42B-DD1C-4557-BD78-B84044CF543F}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1E-4F7F-9A5B-166298F7BC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{564D0737-73D5-468B-B29D-A6DF1618B4C3}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1E-4F7F-9A5B-166298F7BC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{E16145B9-B8A3-47ED-B86E-D5FFF9F1E18D}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1E-4F7F-9A5B-166298F7BC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{31D04E63-D9EE-4120-AD85-1DB838D35D95}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1E-4F7F-9A5B-166298F7BCA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{E03E5194-4CA4-47AE-949E-07C0A387124E}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91E-4F7F-9A5B-166298F7BCA1}"/>
                </c:ext>
              </c:extLst>
            </c:dLbl>
            <c:dLbl>
              <c:idx val="16"/>
              <c:layout>
                <c:manualLayout>
                  <c:x val="-3.4310917096279141E-2"/>
                  <c:y val="-4.80534034017235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{60BB236F-60F5-43D0-9E0A-F0524024B5AE}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91E-4F7F-9A5B-166298F7BCA1}"/>
                </c:ext>
              </c:extLst>
            </c:dLbl>
            <c:dLbl>
              <c:idx val="24"/>
              <c:layout>
                <c:manualLayout>
                  <c:x val="-2.8829768353872159E-2"/>
                  <c:y val="-6.01731822643497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{0A33DE94-D1B2-4B31-8B78-1C7A76CDA36F}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91E-4F7F-9A5B-166298F7BCA1}"/>
                </c:ext>
              </c:extLst>
            </c:dLbl>
            <c:dLbl>
              <c:idx val="32"/>
              <c:layout>
                <c:manualLayout>
                  <c:x val="-3.1570342725075584E-2"/>
                  <c:y val="-7.902335559730859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{6A029374-09AC-476D-B5BD-F93A940F90DC}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91E-4F7F-9A5B-166298F7BC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791E-4F7F-9A5B-166298F7BCA1}"/>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年度の単年度の指数が、令和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年度の単年度の指数を下回ったことから、直近</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か年の平均により算出する財政力指数は令和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ポイントの悪化となっている。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263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24493</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145143</xdr:rowOff>
    </xdr:from>
    <xdr:to>
      <xdr:col>7</xdr:col>
      <xdr:colOff>31750</xdr:colOff>
      <xdr:row>41</xdr:row>
      <xdr:rowOff>75293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60070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97.3</a:t>
          </a:r>
          <a:r>
            <a:rPr kumimoji="1" lang="ja-JP" altLang="en-US" sz="1300">
              <a:latin typeface="ＭＳ Ｐゴシック" panose="020B0600070205080204" pitchFamily="50" charset="-128"/>
              <a:ea typeface="ＭＳ Ｐゴシック" panose="020B0600070205080204" pitchFamily="50" charset="-128"/>
            </a:rPr>
            <a:t>％となっているが、依然として類似団体平均を上回っている。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前年度から改善したのは、人件費等の経常経費が増加したものの、普通交付税の増等により経常的一般収入がそれ以上の割合で増加したことによるものと考えられる。</a:t>
          </a:r>
        </a:p>
        <a:p>
          <a:r>
            <a:rPr kumimoji="1" lang="ja-JP" altLang="en-US" sz="1300">
              <a:latin typeface="ＭＳ Ｐゴシック" panose="020B0600070205080204" pitchFamily="50" charset="-128"/>
              <a:ea typeface="ＭＳ Ｐゴシック" panose="020B0600070205080204" pitchFamily="50" charset="-128"/>
            </a:rPr>
            <a:t>引き続き、財政運営方針（令和６年度～令和９年度）に掲げた方策を着実に実行しながら財政の健全化に努めていく。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167922</xdr:rowOff>
    </xdr:from>
    <xdr:to>
      <xdr:col>23</xdr:col>
      <xdr:colOff>133350</xdr:colOff>
      <xdr:row>65</xdr:row>
      <xdr:rowOff>12700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969272"/>
          <a:ext cx="8382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93432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2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117122</xdr:rowOff>
    </xdr:from>
    <xdr:to>
      <xdr:col>19</xdr:col>
      <xdr:colOff>133350</xdr:colOff>
      <xdr:row>65</xdr:row>
      <xdr:rowOff>12700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8992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81438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3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4233</xdr:rowOff>
    </xdr:from>
    <xdr:to>
      <xdr:col>15</xdr:col>
      <xdr:colOff>82550</xdr:colOff>
      <xdr:row>64</xdr:row>
      <xdr:rowOff>117122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34133"/>
          <a:ext cx="889000" cy="45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68032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64</xdr:row>
      <xdr:rowOff>36689</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34133"/>
          <a:ext cx="889000" cy="37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126594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57449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117122</xdr:rowOff>
    </xdr:from>
    <xdr:to>
      <xdr:col>23</xdr:col>
      <xdr:colOff>184150</xdr:colOff>
      <xdr:row>64</xdr:row>
      <xdr:rowOff>47272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1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89199</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89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133350</xdr:rowOff>
    </xdr:from>
    <xdr:to>
      <xdr:col>19</xdr:col>
      <xdr:colOff>184150</xdr:colOff>
      <xdr:row>65</xdr:row>
      <xdr:rowOff>63500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66322</xdr:rowOff>
    </xdr:from>
    <xdr:to>
      <xdr:col>15</xdr:col>
      <xdr:colOff>133350</xdr:colOff>
      <xdr:row>64</xdr:row>
      <xdr:rowOff>167922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3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152699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12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39810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157339</xdr:rowOff>
    </xdr:from>
    <xdr:to>
      <xdr:col>7</xdr:col>
      <xdr:colOff>31750</xdr:colOff>
      <xdr:row>64</xdr:row>
      <xdr:rowOff>87489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5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72266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4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[196,361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187,137</a:t>
          </a:r>
          <a:r>
            <a:rPr kumimoji="1" lang="ja-JP" altLang="en-US" sz="1300">
              <a:latin typeface="ＭＳ Ｐゴシック" panose="020B0600070205080204" pitchFamily="50" charset="-128"/>
              <a:ea typeface="ＭＳ Ｐゴシック" panose="020B0600070205080204" pitchFamily="50" charset="-128"/>
            </a:rPr>
            <a:t>円と比べ</a:t>
          </a:r>
          <a:r>
            <a:rPr kumimoji="1" lang="en-US" altLang="ja-JP" sz="1300">
              <a:latin typeface="ＭＳ Ｐゴシック" panose="020B0600070205080204" pitchFamily="50" charset="-128"/>
              <a:ea typeface="ＭＳ Ｐゴシック" panose="020B0600070205080204" pitchFamily="50" charset="-128"/>
            </a:rPr>
            <a:t>9,224</a:t>
          </a:r>
          <a:r>
            <a:rPr kumimoji="1" lang="ja-JP" altLang="en-US" sz="1300">
              <a:latin typeface="ＭＳ Ｐゴシック" panose="020B0600070205080204" pitchFamily="50" charset="-128"/>
              <a:ea typeface="ＭＳ Ｐゴシック" panose="020B0600070205080204" pitchFamily="50" charset="-128"/>
            </a:rPr>
            <a:t>円増加して</a:t>
          </a:r>
          <a:r>
            <a:rPr kumimoji="1" lang="en-US" altLang="ja-JP" sz="1300">
              <a:latin typeface="ＭＳ Ｐゴシック" panose="020B0600070205080204" pitchFamily="50" charset="-128"/>
              <a:ea typeface="ＭＳ Ｐゴシック" panose="020B0600070205080204" pitchFamily="50" charset="-128"/>
            </a:rPr>
            <a:t>196,361</a:t>
          </a:r>
          <a:r>
            <a:rPr kumimoji="1" lang="ja-JP" altLang="en-US" sz="1300">
              <a:latin typeface="ＭＳ Ｐゴシック" panose="020B0600070205080204" pitchFamily="50" charset="-128"/>
              <a:ea typeface="ＭＳ Ｐゴシック" panose="020B0600070205080204" pitchFamily="50" charset="-128"/>
            </a:rPr>
            <a:t>円となっており、依然として類似団体平均を上回っている。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前年度を上回っているのは、物件費や退職手当の増や給与改定により人件費が増加していることなどが主な要因となっていると考えられる。</a:t>
          </a:r>
        </a:p>
        <a:p>
          <a:r>
            <a:rPr kumimoji="1" lang="ja-JP" altLang="en-US" sz="1300">
              <a:latin typeface="ＭＳ Ｐゴシック" panose="020B0600070205080204" pitchFamily="50" charset="-128"/>
              <a:ea typeface="ＭＳ Ｐゴシック" panose="020B0600070205080204" pitchFamily="50" charset="-128"/>
            </a:rPr>
            <a:t>引き続き、財政運営方針（令和６年度～令和９年度）に掲げた方策を着実に実行しながら業務改革に取り組んでいく。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66247</xdr:rowOff>
    </xdr:from>
    <xdr:to>
      <xdr:col>23</xdr:col>
      <xdr:colOff>133350</xdr:colOff>
      <xdr:row>89</xdr:row>
      <xdr:rowOff>169306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82247"/>
          <a:ext cx="0" cy="16461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141383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4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169306</xdr:rowOff>
    </xdr:from>
    <xdr:to>
      <xdr:col>24</xdr:col>
      <xdr:colOff>12700</xdr:colOff>
      <xdr:row>89</xdr:row>
      <xdr:rowOff>169306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152624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66247</xdr:rowOff>
    </xdr:from>
    <xdr:to>
      <xdr:col>24</xdr:col>
      <xdr:colOff>12700</xdr:colOff>
      <xdr:row>80</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82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147326</xdr:rowOff>
    </xdr:from>
    <xdr:to>
      <xdr:col>23</xdr:col>
      <xdr:colOff>133350</xdr:colOff>
      <xdr:row>89</xdr:row>
      <xdr:rowOff>3935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92026"/>
          <a:ext cx="838200" cy="37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139529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69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123002</xdr:rowOff>
    </xdr:from>
    <xdr:to>
      <xdr:col>23</xdr:col>
      <xdr:colOff>184150</xdr:colOff>
      <xdr:row>85</xdr:row>
      <xdr:rowOff>53152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80888</xdr:rowOff>
    </xdr:from>
    <xdr:to>
      <xdr:col>19</xdr:col>
      <xdr:colOff>133350</xdr:colOff>
      <xdr:row>86</xdr:row>
      <xdr:rowOff>147326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825588"/>
          <a:ext cx="889000" cy="6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149678</xdr:rowOff>
    </xdr:from>
    <xdr:to>
      <xdr:col>19</xdr:col>
      <xdr:colOff>184150</xdr:colOff>
      <xdr:row>83</xdr:row>
      <xdr:rowOff>79828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90005</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77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37588</xdr:rowOff>
    </xdr:from>
    <xdr:to>
      <xdr:col>15</xdr:col>
      <xdr:colOff>82550</xdr:colOff>
      <xdr:row>86</xdr:row>
      <xdr:rowOff>80888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39388"/>
          <a:ext cx="889000" cy="38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66658</xdr:rowOff>
    </xdr:from>
    <xdr:to>
      <xdr:col>15</xdr:col>
      <xdr:colOff>133350</xdr:colOff>
      <xdr:row>84</xdr:row>
      <xdr:rowOff>168258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37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104327</xdr:rowOff>
    </xdr:from>
    <xdr:to>
      <xdr:col>11</xdr:col>
      <xdr:colOff>31750</xdr:colOff>
      <xdr:row>84</xdr:row>
      <xdr:rowOff>37588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91777"/>
          <a:ext cx="889000" cy="44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48608</xdr:rowOff>
    </xdr:from>
    <xdr:to>
      <xdr:col>11</xdr:col>
      <xdr:colOff>82550</xdr:colOff>
      <xdr:row>83</xdr:row>
      <xdr:rowOff>150208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7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160385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4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46856</xdr:rowOff>
    </xdr:from>
    <xdr:to>
      <xdr:col>7</xdr:col>
      <xdr:colOff>31750</xdr:colOff>
      <xdr:row>80</xdr:row>
      <xdr:rowOff>148456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76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158633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53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124585</xdr:rowOff>
    </xdr:from>
    <xdr:to>
      <xdr:col>23</xdr:col>
      <xdr:colOff>184150</xdr:colOff>
      <xdr:row>89</xdr:row>
      <xdr:rowOff>54735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2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96662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1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96526</xdr:rowOff>
    </xdr:from>
    <xdr:to>
      <xdr:col>19</xdr:col>
      <xdr:colOff>184150</xdr:colOff>
      <xdr:row>87</xdr:row>
      <xdr:rowOff>26676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4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11453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2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30088</xdr:rowOff>
    </xdr:from>
    <xdr:to>
      <xdr:col>15</xdr:col>
      <xdr:colOff>133350</xdr:colOff>
      <xdr:row>86</xdr:row>
      <xdr:rowOff>131688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77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116465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86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158238</xdr:rowOff>
    </xdr:from>
    <xdr:to>
      <xdr:col>11</xdr:col>
      <xdr:colOff>82550</xdr:colOff>
      <xdr:row>84</xdr:row>
      <xdr:rowOff>88388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8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73165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7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53527</xdr:rowOff>
    </xdr:from>
    <xdr:to>
      <xdr:col>7</xdr:col>
      <xdr:colOff>31750</xdr:colOff>
      <xdr:row>81</xdr:row>
      <xdr:rowOff>155127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4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139904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2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令和５年度において、国及び本市で給料表の改定は行われているが、令和６年度のラスパイレス指数は、１００を下回る水準を維持している。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83</xdr:row>
      <xdr:rowOff>167821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398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167821</xdr:rowOff>
    </xdr:from>
    <xdr:to>
      <xdr:col>77</xdr:col>
      <xdr:colOff>44450</xdr:colOff>
      <xdr:row>83</xdr:row>
      <xdr:rowOff>167821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398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167821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167821</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89098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31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31948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43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117021</xdr:rowOff>
    </xdr:from>
    <xdr:to>
      <xdr:col>73</xdr:col>
      <xdr:colOff>44450</xdr:colOff>
      <xdr:row>84</xdr:row>
      <xdr:rowOff>47171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31948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168927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31948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正規職員の育児休業に伴う代替要員を正規職員により措置しているため、人口千人当たりの職員数が類似団体平均を上回っている。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160020</xdr:rowOff>
    </xdr:from>
    <xdr:to>
      <xdr:col>81</xdr:col>
      <xdr:colOff>44450</xdr:colOff>
      <xdr:row>65</xdr:row>
      <xdr:rowOff>75438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13282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111760</xdr:rowOff>
    </xdr:from>
    <xdr:to>
      <xdr:col>77</xdr:col>
      <xdr:colOff>44450</xdr:colOff>
      <xdr:row>64</xdr:row>
      <xdr:rowOff>160020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0845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77978</xdr:rowOff>
    </xdr:from>
    <xdr:to>
      <xdr:col>72</xdr:col>
      <xdr:colOff>203200</xdr:colOff>
      <xdr:row>64</xdr:row>
      <xdr:rowOff>111760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05077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49022</xdr:rowOff>
    </xdr:from>
    <xdr:to>
      <xdr:col>68</xdr:col>
      <xdr:colOff>152400</xdr:colOff>
      <xdr:row>64</xdr:row>
      <xdr:rowOff>77978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02182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24638</xdr:rowOff>
    </xdr:from>
    <xdr:to>
      <xdr:col>81</xdr:col>
      <xdr:colOff>95250</xdr:colOff>
      <xdr:row>65</xdr:row>
      <xdr:rowOff>126238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168165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4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109220</xdr:rowOff>
    </xdr:from>
    <xdr:to>
      <xdr:col>77</xdr:col>
      <xdr:colOff>95250</xdr:colOff>
      <xdr:row>65</xdr:row>
      <xdr:rowOff>39370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24147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60960</xdr:rowOff>
    </xdr:from>
    <xdr:to>
      <xdr:col>73</xdr:col>
      <xdr:colOff>44450</xdr:colOff>
      <xdr:row>64</xdr:row>
      <xdr:rowOff>162560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147337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27178</xdr:rowOff>
    </xdr:from>
    <xdr:to>
      <xdr:col>68</xdr:col>
      <xdr:colOff>203200</xdr:colOff>
      <xdr:row>64</xdr:row>
      <xdr:rowOff>128778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113555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08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169672</xdr:rowOff>
    </xdr:from>
    <xdr:to>
      <xdr:col>64</xdr:col>
      <xdr:colOff>152400</xdr:colOff>
      <xdr:row>64</xdr:row>
      <xdr:rowOff>99822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84599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となっているが、類似団体平均を上回っている。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実質公債比率が類似団体平均を上回っているのは、都市基盤の整備を積極的に進め、多額の市債を発行してきたことが要因である。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引き続き、財政運営方針に沿って市債残高の抑制に努め、短期債と長期債のバランスを取って市債を発行することで金利リスクの分散化を図りつつ、減債基金の運用により、金利負担の軽減に努めていく。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159455</xdr:rowOff>
    </xdr:from>
    <xdr:to>
      <xdr:col>81</xdr:col>
      <xdr:colOff>44450</xdr:colOff>
      <xdr:row>43</xdr:row>
      <xdr:rowOff>95250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7360355"/>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146349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83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95250</xdr:rowOff>
    </xdr:from>
    <xdr:to>
      <xdr:col>77</xdr:col>
      <xdr:colOff>44450</xdr:colOff>
      <xdr:row>43</xdr:row>
      <xdr:rowOff>122061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74676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122061</xdr:rowOff>
    </xdr:from>
    <xdr:to>
      <xdr:col>72</xdr:col>
      <xdr:colOff>203200</xdr:colOff>
      <xdr:row>44</xdr:row>
      <xdr:rowOff>98072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7494411"/>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123772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98072</xdr:rowOff>
    </xdr:from>
    <xdr:to>
      <xdr:col>68</xdr:col>
      <xdr:colOff>152400</xdr:colOff>
      <xdr:row>45</xdr:row>
      <xdr:rowOff>33867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641872"/>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163988</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19349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108655</xdr:rowOff>
    </xdr:from>
    <xdr:to>
      <xdr:col>81</xdr:col>
      <xdr:colOff>95250</xdr:colOff>
      <xdr:row>43</xdr:row>
      <xdr:rowOff>38805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80732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71261</xdr:rowOff>
    </xdr:from>
    <xdr:to>
      <xdr:col>73</xdr:col>
      <xdr:colOff>44450</xdr:colOff>
      <xdr:row>44</xdr:row>
      <xdr:rowOff>1411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157638</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47272</xdr:rowOff>
    </xdr:from>
    <xdr:to>
      <xdr:col>68</xdr:col>
      <xdr:colOff>203200</xdr:colOff>
      <xdr:row>44</xdr:row>
      <xdr:rowOff>148872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133649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154517</xdr:rowOff>
    </xdr:from>
    <xdr:to>
      <xdr:col>64</xdr:col>
      <xdr:colOff>152400</xdr:colOff>
      <xdr:row>45</xdr:row>
      <xdr:rowOff>84667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165.4</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161.3</a:t>
          </a:r>
          <a:r>
            <a:rPr kumimoji="1" lang="ja-JP" altLang="en-US" sz="1300">
              <a:latin typeface="ＭＳ Ｐゴシック" panose="020B0600070205080204" pitchFamily="50" charset="-128"/>
              <a:ea typeface="ＭＳ Ｐゴシック" panose="020B0600070205080204" pitchFamily="50" charset="-128"/>
            </a:rPr>
            <a:t>％となっているが、依然として類似団体平均を上回っている。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将来負担比率が改善した要因としては、分母である標準財政規模が増加したことが考えられる。将来負担比率が類似団体平均を上回っている主な要因は、都市基盤の整備を積極的に進め、多額の市債を発行してきたことなど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引き続き、財政運営方針（令和６年度～令和９年度）に沿って、市債残高の抑制を図るなど、財政の健全化に努めていく。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67606</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2973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39683</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640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67606</xdr:rowOff>
    </xdr:from>
    <xdr:to>
      <xdr:col>81</xdr:col>
      <xdr:colOff>133350</xdr:colOff>
      <xdr:row>21</xdr:row>
      <xdr:rowOff>67606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668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67606</xdr:rowOff>
    </xdr:from>
    <xdr:to>
      <xdr:col>81</xdr:col>
      <xdr:colOff>44450</xdr:colOff>
      <xdr:row>21</xdr:row>
      <xdr:rowOff>100584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3668056"/>
          <a:ext cx="8382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68555</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640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52028</xdr:rowOff>
    </xdr:from>
    <xdr:to>
      <xdr:col>81</xdr:col>
      <xdr:colOff>95250</xdr:colOff>
      <xdr:row>16</xdr:row>
      <xdr:rowOff>153628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79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95758</xdr:rowOff>
    </xdr:from>
    <xdr:to>
      <xdr:col>77</xdr:col>
      <xdr:colOff>44450</xdr:colOff>
      <xdr:row>21</xdr:row>
      <xdr:rowOff>100584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369620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83397</xdr:rowOff>
    </xdr:from>
    <xdr:to>
      <xdr:col>77</xdr:col>
      <xdr:colOff>95250</xdr:colOff>
      <xdr:row>17</xdr:row>
      <xdr:rowOff>13547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82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23724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9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48302</xdr:rowOff>
    </xdr:from>
    <xdr:to>
      <xdr:col>72</xdr:col>
      <xdr:colOff>203200</xdr:colOff>
      <xdr:row>21</xdr:row>
      <xdr:rowOff>95758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4401800" y="3648752"/>
          <a:ext cx="8890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120396</xdr:rowOff>
    </xdr:from>
    <xdr:to>
      <xdr:col>73</xdr:col>
      <xdr:colOff>44450</xdr:colOff>
      <xdr:row>17</xdr:row>
      <xdr:rowOff>50546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86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60723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63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48302</xdr:rowOff>
    </xdr:from>
    <xdr:to>
      <xdr:col>68</xdr:col>
      <xdr:colOff>152400</xdr:colOff>
      <xdr:row>22</xdr:row>
      <xdr:rowOff>3937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648752"/>
          <a:ext cx="889000" cy="12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162221</xdr:rowOff>
    </xdr:from>
    <xdr:to>
      <xdr:col>68</xdr:col>
      <xdr:colOff>203200</xdr:colOff>
      <xdr:row>17</xdr:row>
      <xdr:rowOff>92371</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90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102548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67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97748</xdr:rowOff>
    </xdr:from>
    <xdr:to>
      <xdr:col>64</xdr:col>
      <xdr:colOff>152400</xdr:colOff>
      <xdr:row>18</xdr:row>
      <xdr:rowOff>27898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301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38075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78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16806</xdr:rowOff>
    </xdr:from>
    <xdr:to>
      <xdr:col>81</xdr:col>
      <xdr:colOff>95250</xdr:colOff>
      <xdr:row>21</xdr:row>
      <xdr:rowOff>118406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61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84133</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513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49784</xdr:rowOff>
    </xdr:from>
    <xdr:to>
      <xdr:col>77</xdr:col>
      <xdr:colOff>95250</xdr:colOff>
      <xdr:row>21</xdr:row>
      <xdr:rowOff>151384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65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136161</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736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44958</xdr:rowOff>
    </xdr:from>
    <xdr:to>
      <xdr:col>73</xdr:col>
      <xdr:colOff>44450</xdr:colOff>
      <xdr:row>21</xdr:row>
      <xdr:rowOff>146558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6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131335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73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168952</xdr:rowOff>
    </xdr:from>
    <xdr:to>
      <xdr:col>68</xdr:col>
      <xdr:colOff>203200</xdr:colOff>
      <xdr:row>21</xdr:row>
      <xdr:rowOff>99102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59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83879</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684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124587</xdr:rowOff>
    </xdr:from>
    <xdr:to>
      <xdr:col>64</xdr:col>
      <xdr:colOff>152400</xdr:colOff>
      <xdr:row>22</xdr:row>
      <xdr:rowOff>54737</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72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39514</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811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令和５年度の</a:t>
          </a:r>
          <a:r>
            <a:rPr kumimoji="1" lang="en-US" altLang="ja-JP" sz="1300">
              <a:latin typeface="ＭＳ Ｐゴシック" panose="020B0600070205080204" pitchFamily="50" charset="-128"/>
              <a:ea typeface="ＭＳ Ｐゴシック" panose="020B0600070205080204" pitchFamily="50" charset="-128"/>
            </a:rPr>
            <a:t>32.0</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ポイント悪化して</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％となっており、類似団体平均を上回っている。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これは、給与改定による給料等の増や、定年延長制度開始に伴う退職者数の増加による退職手当の増等が主な要因である。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引き続き、財政運営方針に掲げた方策を着実に実行しながら、義務的経費等の増加の抑制に努めていく。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12700</xdr:rowOff>
    </xdr:from>
    <xdr:to>
      <xdr:col>24</xdr:col>
      <xdr:colOff>25400</xdr:colOff>
      <xdr:row>40</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6992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12700</xdr:rowOff>
    </xdr:from>
    <xdr:to>
      <xdr:col>19</xdr:col>
      <xdr:colOff>187325</xdr:colOff>
      <xdr:row>39</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6992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26988</xdr:rowOff>
    </xdr:from>
    <xdr:to>
      <xdr:col>15</xdr:col>
      <xdr:colOff>98425</xdr:colOff>
      <xdr:row>39</xdr:row>
      <xdr:rowOff>98425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713538"/>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26988</xdr:rowOff>
    </xdr:from>
    <xdr:to>
      <xdr:col>11</xdr:col>
      <xdr:colOff>9525</xdr:colOff>
      <xdr:row>40</xdr:row>
      <xdr:rowOff>112713</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13538"/>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19050</xdr:rowOff>
    </xdr:from>
    <xdr:to>
      <xdr:col>24</xdr:col>
      <xdr:colOff>76200</xdr:colOff>
      <xdr:row>40</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162577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133350</xdr:rowOff>
    </xdr:from>
    <xdr:to>
      <xdr:col>20</xdr:col>
      <xdr:colOff>38100</xdr:colOff>
      <xdr:row>39</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48277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73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47625</xdr:rowOff>
    </xdr:from>
    <xdr:to>
      <xdr:col>15</xdr:col>
      <xdr:colOff>149225</xdr:colOff>
      <xdr:row>39</xdr:row>
      <xdr:rowOff>149225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134002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147638</xdr:rowOff>
    </xdr:from>
    <xdr:to>
      <xdr:col>11</xdr:col>
      <xdr:colOff>60325</xdr:colOff>
      <xdr:row>39</xdr:row>
      <xdr:rowOff>77788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6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62565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74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61913</xdr:rowOff>
    </xdr:from>
    <xdr:to>
      <xdr:col>6</xdr:col>
      <xdr:colOff>171450</xdr:colOff>
      <xdr:row>40</xdr:row>
      <xdr:rowOff>163513</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91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148290</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0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ポイント悪化して</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％となっており、類似団体平均を上回っている。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前年度から悪化したのは、物価高騰に伴う委託料の増加などが主な要因である。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引き続き、財政運営方針に掲げた内部管理経費の削減などの方策を着実に実行しながら、物件費の節減に努めていく。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118836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7020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100891</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01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4536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8702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53521</xdr:rowOff>
    </xdr:from>
    <xdr:to>
      <xdr:col>73</xdr:col>
      <xdr:colOff>180975</xdr:colOff>
      <xdr:row>17</xdr:row>
      <xdr:rowOff>4536</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25271"/>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65513</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294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53521</xdr:rowOff>
    </xdr:from>
    <xdr:to>
      <xdr:col>69</xdr:col>
      <xdr:colOff>92075</xdr:colOff>
      <xdr:row>16</xdr:row>
      <xdr:rowOff>12700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2527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198</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2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68036</xdr:rowOff>
    </xdr:from>
    <xdr:to>
      <xdr:col>82</xdr:col>
      <xdr:colOff>158750</xdr:colOff>
      <xdr:row>17</xdr:row>
      <xdr:rowOff>169636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8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40113</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125186</xdr:rowOff>
    </xdr:from>
    <xdr:to>
      <xdr:col>74</xdr:col>
      <xdr:colOff>31750</xdr:colOff>
      <xdr:row>17</xdr:row>
      <xdr:rowOff>55336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2721</xdr:rowOff>
    </xdr:from>
    <xdr:to>
      <xdr:col>69</xdr:col>
      <xdr:colOff>142875</xdr:colOff>
      <xdr:row>15</xdr:row>
      <xdr:rowOff>104321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89098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66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％となっており、類似団体平均を下回っている。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これは、生活保護の保護率が類似団体平均に比べて低いことなどが主な要因である。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引き続き、財政運営方針に掲げた方策を着実に実行しながら、義務的経費等の増加の抑制に努めていく。</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4506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55</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3689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54</xdr:row>
      <xdr:rowOff>110672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2056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167822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2056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59872</xdr:rowOff>
    </xdr:from>
    <xdr:to>
      <xdr:col>15</xdr:col>
      <xdr:colOff>149225</xdr:colOff>
      <xdr:row>54</xdr:row>
      <xdr:rowOff>161472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％となっており、類似団体平均を下回っている。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前年度から改善したのは、維持補修費の減少などが主な要因である。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引き続き、財政運営方針に掲げた方策を着実に実行し、コスト縮減等に努めていく。</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107950</xdr:rowOff>
    </xdr:from>
    <xdr:to>
      <xdr:col>82</xdr:col>
      <xdr:colOff>107950</xdr:colOff>
      <xdr:row>54</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1948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67327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54</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232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88900</xdr:rowOff>
    </xdr:from>
    <xdr:to>
      <xdr:col>73</xdr:col>
      <xdr:colOff>180975</xdr:colOff>
      <xdr:row>53</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175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50800</xdr:rowOff>
    </xdr:from>
    <xdr:to>
      <xdr:col>69</xdr:col>
      <xdr:colOff>92075</xdr:colOff>
      <xdr:row>53</xdr:row>
      <xdr:rowOff>88900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a:off x="13004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57150</xdr:rowOff>
    </xdr:from>
    <xdr:to>
      <xdr:col>82</xdr:col>
      <xdr:colOff>158750</xdr:colOff>
      <xdr:row>53</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137177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57150</xdr:rowOff>
    </xdr:from>
    <xdr:to>
      <xdr:col>78</xdr:col>
      <xdr:colOff>120650</xdr:colOff>
      <xdr:row>54</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168927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95250</xdr:rowOff>
    </xdr:from>
    <xdr:to>
      <xdr:col>74</xdr:col>
      <xdr:colOff>31750</xdr:colOff>
      <xdr:row>54</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38100</xdr:rowOff>
    </xdr:from>
    <xdr:to>
      <xdr:col>69</xdr:col>
      <xdr:colOff>142875</xdr:colOff>
      <xdr:row>53</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0</xdr:rowOff>
    </xdr:from>
    <xdr:to>
      <xdr:col>65</xdr:col>
      <xdr:colOff>53975</xdr:colOff>
      <xdr:row>53</xdr:row>
      <xdr:rowOff>101600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111777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％となっているが、類似団体平均を上回っている。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これは、下水道事業に対する一般会計の負担が大きいことなどが主な要因である。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引き続き、財政運営方針に基づき、下水道事業の経営改善などに努めていく。</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46990</xdr:rowOff>
    </xdr:from>
    <xdr:to>
      <xdr:col>82</xdr:col>
      <xdr:colOff>107950</xdr:colOff>
      <xdr:row>41</xdr:row>
      <xdr:rowOff>24130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73354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24130</xdr:rowOff>
    </xdr:from>
    <xdr:to>
      <xdr:col>78</xdr:col>
      <xdr:colOff>69850</xdr:colOff>
      <xdr:row>41</xdr:row>
      <xdr:rowOff>69850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7053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96537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46990</xdr:rowOff>
    </xdr:from>
    <xdr:to>
      <xdr:col>73</xdr:col>
      <xdr:colOff>180975</xdr:colOff>
      <xdr:row>41</xdr:row>
      <xdr:rowOff>69850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7076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46990</xdr:rowOff>
    </xdr:from>
    <xdr:to>
      <xdr:col>69</xdr:col>
      <xdr:colOff>92075</xdr:colOff>
      <xdr:row>41</xdr:row>
      <xdr:rowOff>115570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7076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50817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142257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167640</xdr:rowOff>
    </xdr:from>
    <xdr:to>
      <xdr:col>82</xdr:col>
      <xdr:colOff>158750</xdr:colOff>
      <xdr:row>39</xdr:row>
      <xdr:rowOff>97790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139717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144780</xdr:rowOff>
    </xdr:from>
    <xdr:to>
      <xdr:col>78</xdr:col>
      <xdr:colOff>120650</xdr:colOff>
      <xdr:row>41</xdr:row>
      <xdr:rowOff>74930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59707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708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19050</xdr:rowOff>
    </xdr:from>
    <xdr:to>
      <xdr:col>74</xdr:col>
      <xdr:colOff>31750</xdr:colOff>
      <xdr:row>41</xdr:row>
      <xdr:rowOff>120650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105427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167640</xdr:rowOff>
    </xdr:from>
    <xdr:to>
      <xdr:col>69</xdr:col>
      <xdr:colOff>142875</xdr:colOff>
      <xdr:row>41</xdr:row>
      <xdr:rowOff>97790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70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82567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711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64770</xdr:rowOff>
    </xdr:from>
    <xdr:to>
      <xdr:col>65</xdr:col>
      <xdr:colOff>53975</xdr:colOff>
      <xdr:row>41</xdr:row>
      <xdr:rowOff>166370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70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151147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718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ポイント改善して</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となっているが、類似団体平均を上回っている。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これは、都市基盤の整備を積極的に進め、多額の市債を発行してきたことなどが要因である。</a:t>
          </a:r>
        </a:p>
        <a:p>
          <a:r>
            <a:rPr kumimoji="1" lang="ja-JP" altLang="en-US" sz="1300">
              <a:latin typeface="ＭＳ Ｐゴシック" panose="020B0600070205080204" pitchFamily="50" charset="-128"/>
              <a:ea typeface="ＭＳ Ｐゴシック" panose="020B0600070205080204" pitchFamily="50" charset="-128"/>
            </a:rPr>
            <a:t>引き続き、財政運営方針に沿って市債残高の抑制に努め、短期債と長期債のバランスを取って市債を発行することで金利リスクの分散化を図りつつ、減債基金の運用により、金利負担の軽減に努めていく。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37193</xdr:rowOff>
    </xdr:from>
    <xdr:to>
      <xdr:col>24</xdr:col>
      <xdr:colOff>25400</xdr:colOff>
      <xdr:row>78</xdr:row>
      <xdr:rowOff>127000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3238843"/>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76399</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2935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78014</xdr:rowOff>
    </xdr:from>
    <xdr:to>
      <xdr:col>19</xdr:col>
      <xdr:colOff>187325</xdr:colOff>
      <xdr:row>78</xdr:row>
      <xdr:rowOff>127000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34511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41020</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07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78014</xdr:rowOff>
    </xdr:from>
    <xdr:to>
      <xdr:col>15</xdr:col>
      <xdr:colOff>98425</xdr:colOff>
      <xdr:row>78</xdr:row>
      <xdr:rowOff>127000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2209800" y="134511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94343</xdr:rowOff>
    </xdr:from>
    <xdr:to>
      <xdr:col>11</xdr:col>
      <xdr:colOff>9525</xdr:colOff>
      <xdr:row>78</xdr:row>
      <xdr:rowOff>127000</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a:off x="1320800" y="13467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57348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08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146248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157843</xdr:rowOff>
    </xdr:from>
    <xdr:to>
      <xdr:col>24</xdr:col>
      <xdr:colOff>76200</xdr:colOff>
      <xdr:row>77</xdr:row>
      <xdr:rowOff>87993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129920</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27214</xdr:rowOff>
    </xdr:from>
    <xdr:to>
      <xdr:col>15</xdr:col>
      <xdr:colOff>149225</xdr:colOff>
      <xdr:row>78</xdr:row>
      <xdr:rowOff>128814</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34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113591</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43543</xdr:rowOff>
    </xdr:from>
    <xdr:to>
      <xdr:col>6</xdr:col>
      <xdr:colOff>171450</xdr:colOff>
      <xdr:row>78</xdr:row>
      <xdr:rowOff>145143</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155320</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318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ポイント悪化して</a:t>
          </a:r>
          <a:r>
            <a:rPr kumimoji="1" lang="en-US" altLang="ja-JP" sz="1300">
              <a:latin typeface="ＭＳ Ｐゴシック" panose="020B0600070205080204" pitchFamily="50" charset="-128"/>
              <a:ea typeface="ＭＳ Ｐゴシック" panose="020B0600070205080204" pitchFamily="50" charset="-128"/>
            </a:rPr>
            <a:t>80.5</a:t>
          </a:r>
          <a:r>
            <a:rPr kumimoji="1" lang="ja-JP" altLang="en-US" sz="1300">
              <a:latin typeface="ＭＳ Ｐゴシック" panose="020B0600070205080204" pitchFamily="50" charset="-128"/>
              <a:ea typeface="ＭＳ Ｐゴシック" panose="020B0600070205080204" pitchFamily="50" charset="-128"/>
            </a:rPr>
            <a:t>％となっており、類似団体平均を上回っている。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扶助費は類似団体平均を下回っている一方で、人件費、物件費及び補助費等が類似団体平均を上回っており、その結果類似団体平均とほぼ同水準で推移している。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引き続き、財政運営方針に掲げた方策を着実に実行し、コスト縮減等に努めていく。</a:t>
          </a: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8" name="公債費以外グラフ枠">
          <a:extLst>
            <a:ext uri="{FF2B5EF4-FFF2-40B4-BE49-F238E27FC236}">
              <a16:creationId xmlns:a16="http://schemas.microsoft.com/office/drawing/2014/main" id="{00000000-0008-0000-0400-0000B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84138</xdr:rowOff>
    </xdr:from>
    <xdr:to>
      <xdr:col>82</xdr:col>
      <xdr:colOff>107950</xdr:colOff>
      <xdr:row>81</xdr:row>
      <xdr:rowOff>84138</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6510000" y="1259998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56215</xdr:rowOff>
    </xdr:from>
    <xdr:ext cx="762000" cy="259045"/>
    <xdr:sp macro="" textlink="">
      <xdr:nvSpPr>
        <xdr:cNvPr id="440" name="公債費以外最小値テキスト">
          <a:extLst>
            <a:ext uri="{FF2B5EF4-FFF2-40B4-BE49-F238E27FC236}">
              <a16:creationId xmlns:a16="http://schemas.microsoft.com/office/drawing/2014/main" id="{00000000-0008-0000-0400-0000B8010000}"/>
            </a:ext>
          </a:extLst>
        </xdr:cNvPr>
        <xdr:cNvSpPr txBox="1"/>
      </xdr:nvSpPr>
      <xdr:spPr>
        <a:xfrm>
          <a:off x="16598900" y="1394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84138</xdr:rowOff>
    </xdr:from>
    <xdr:to>
      <xdr:col>82</xdr:col>
      <xdr:colOff>196850</xdr:colOff>
      <xdr:row>81</xdr:row>
      <xdr:rowOff>84138</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397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170515</xdr:rowOff>
    </xdr:from>
    <xdr:ext cx="762000" cy="259045"/>
    <xdr:sp macro="" textlink="">
      <xdr:nvSpPr>
        <xdr:cNvPr id="442" name="公債費以外最大値テキスト">
          <a:extLst>
            <a:ext uri="{FF2B5EF4-FFF2-40B4-BE49-F238E27FC236}">
              <a16:creationId xmlns:a16="http://schemas.microsoft.com/office/drawing/2014/main" id="{00000000-0008-0000-0400-0000BA010000}"/>
            </a:ext>
          </a:extLst>
        </xdr:cNvPr>
        <xdr:cNvSpPr txBox="1"/>
      </xdr:nvSpPr>
      <xdr:spPr>
        <a:xfrm>
          <a:off x="16598900" y="1234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84138</xdr:rowOff>
    </xdr:from>
    <xdr:to>
      <xdr:col>82</xdr:col>
      <xdr:colOff>196850</xdr:colOff>
      <xdr:row>73</xdr:row>
      <xdr:rowOff>84138</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2599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112713</xdr:rowOff>
    </xdr:from>
    <xdr:to>
      <xdr:col>82</xdr:col>
      <xdr:colOff>107950</xdr:colOff>
      <xdr:row>77</xdr:row>
      <xdr:rowOff>141288</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5671800" y="13314363"/>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105427</xdr:rowOff>
    </xdr:from>
    <xdr:ext cx="762000" cy="259045"/>
    <xdr:sp macro="" textlink="">
      <xdr:nvSpPr>
        <xdr:cNvPr id="445" name="公債費以外平均値テキスト">
          <a:extLst>
            <a:ext uri="{FF2B5EF4-FFF2-40B4-BE49-F238E27FC236}">
              <a16:creationId xmlns:a16="http://schemas.microsoft.com/office/drawing/2014/main" id="{00000000-0008-0000-0400-0000BD010000}"/>
            </a:ext>
          </a:extLst>
        </xdr:cNvPr>
        <xdr:cNvSpPr txBox="1"/>
      </xdr:nvSpPr>
      <xdr:spPr>
        <a:xfrm>
          <a:off x="16598900" y="1330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84138</xdr:rowOff>
    </xdr:from>
    <xdr:to>
      <xdr:col>78</xdr:col>
      <xdr:colOff>69850</xdr:colOff>
      <xdr:row>77</xdr:row>
      <xdr:rowOff>112713</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a:off x="14782800" y="13285788"/>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4763</xdr:rowOff>
    </xdr:from>
    <xdr:to>
      <xdr:col>78</xdr:col>
      <xdr:colOff>120650</xdr:colOff>
      <xdr:row>76</xdr:row>
      <xdr:rowOff>106363</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5621000" y="130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116540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0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69850</xdr:rowOff>
    </xdr:from>
    <xdr:to>
      <xdr:col>73</xdr:col>
      <xdr:colOff>180975</xdr:colOff>
      <xdr:row>77</xdr:row>
      <xdr:rowOff>84138</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893800" y="12757150"/>
          <a:ext cx="889000" cy="5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69850</xdr:rowOff>
    </xdr:from>
    <xdr:to>
      <xdr:col>69</xdr:col>
      <xdr:colOff>92075</xdr:colOff>
      <xdr:row>76</xdr:row>
      <xdr:rowOff>155575</xdr:rowOff>
    </xdr:to>
    <xdr:cxnSp macro="">
      <xdr:nvCxnSpPr>
        <xdr:cNvPr id="453" name="直線コネクタ 452">
          <a:extLst>
            <a:ext uri="{FF2B5EF4-FFF2-40B4-BE49-F238E27FC236}">
              <a16:creationId xmlns:a16="http://schemas.microsoft.com/office/drawing/2014/main" id="{00000000-0008-0000-0400-0000C5010000}"/>
            </a:ext>
          </a:extLst>
        </xdr:cNvPr>
        <xdr:cNvCxnSpPr/>
      </xdr:nvCxnSpPr>
      <xdr:spPr>
        <a:xfrm flipV="1">
          <a:off x="13004800" y="12757150"/>
          <a:ext cx="8890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4763</xdr:rowOff>
    </xdr:from>
    <xdr:to>
      <xdr:col>69</xdr:col>
      <xdr:colOff>142875</xdr:colOff>
      <xdr:row>73</xdr:row>
      <xdr:rowOff>106363</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3843000" y="1252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116540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89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47625</xdr:rowOff>
    </xdr:from>
    <xdr:to>
      <xdr:col>65</xdr:col>
      <xdr:colOff>53975</xdr:colOff>
      <xdr:row>76</xdr:row>
      <xdr:rowOff>149225</xdr:rowOff>
    </xdr:to>
    <xdr:sp macro=""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2954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159402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84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90488</xdr:rowOff>
    </xdr:from>
    <xdr:to>
      <xdr:col>82</xdr:col>
      <xdr:colOff>158750</xdr:colOff>
      <xdr:row>78</xdr:row>
      <xdr:rowOff>20638</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6459200" y="1329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107015</xdr:rowOff>
    </xdr:from>
    <xdr:ext cx="762000" cy="259045"/>
    <xdr:sp macro="" textlink="">
      <xdr:nvSpPr>
        <xdr:cNvPr id="464" name="公債費以外該当値テキスト">
          <a:extLst>
            <a:ext uri="{FF2B5EF4-FFF2-40B4-BE49-F238E27FC236}">
              <a16:creationId xmlns:a16="http://schemas.microsoft.com/office/drawing/2014/main" id="{00000000-0008-0000-0400-0000D0010000}"/>
            </a:ext>
          </a:extLst>
        </xdr:cNvPr>
        <xdr:cNvSpPr txBox="1"/>
      </xdr:nvSpPr>
      <xdr:spPr>
        <a:xfrm>
          <a:off x="16598900" y="1313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61913</xdr:rowOff>
    </xdr:from>
    <xdr:to>
      <xdr:col>78</xdr:col>
      <xdr:colOff>120650</xdr:colOff>
      <xdr:row>77</xdr:row>
      <xdr:rowOff>163513</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5621000" y="132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148290</xdr:rowOff>
    </xdr:from>
    <xdr:ext cx="7366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5290800" y="13349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33338</xdr:rowOff>
    </xdr:from>
    <xdr:to>
      <xdr:col>74</xdr:col>
      <xdr:colOff>31750</xdr:colOff>
      <xdr:row>77</xdr:row>
      <xdr:rowOff>134938</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4732000" y="132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119715</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4401800" y="1332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19050</xdr:rowOff>
    </xdr:from>
    <xdr:to>
      <xdr:col>69</xdr:col>
      <xdr:colOff>142875</xdr:colOff>
      <xdr:row>74</xdr:row>
      <xdr:rowOff>120650</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38430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105427</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3512800" y="1279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104775</xdr:rowOff>
    </xdr:from>
    <xdr:to>
      <xdr:col>65</xdr:col>
      <xdr:colOff>53975</xdr:colOff>
      <xdr:row>77</xdr:row>
      <xdr:rowOff>34925</xdr:rowOff>
    </xdr:to>
    <xdr:sp macro="" textlink="">
      <xdr:nvSpPr>
        <xdr:cNvPr id="471" name="楕円 470">
          <a:extLst>
            <a:ext uri="{FF2B5EF4-FFF2-40B4-BE49-F238E27FC236}">
              <a16:creationId xmlns:a16="http://schemas.microsoft.com/office/drawing/2014/main" id="{00000000-0008-0000-0400-0000D7010000}"/>
            </a:ext>
          </a:extLst>
        </xdr:cNvPr>
        <xdr:cNvSpPr/>
      </xdr:nvSpPr>
      <xdr:spPr>
        <a:xfrm>
          <a:off x="12954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19702</xdr:rowOff>
    </xdr:from>
    <xdr:ext cx="762000" cy="259045"/>
    <xdr:sp macro=""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2623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111531</xdr:rowOff>
    </xdr:from>
    <xdr:to>
      <xdr:col>29</xdr:col>
      <xdr:colOff>127000</xdr:colOff>
      <xdr:row>13</xdr:row>
      <xdr:rowOff>170575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216556"/>
          <a:ext cx="647700" cy="230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170575</xdr:rowOff>
    </xdr:from>
    <xdr:to>
      <xdr:col>26</xdr:col>
      <xdr:colOff>50800</xdr:colOff>
      <xdr:row>14</xdr:row>
      <xdr:rowOff>77111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447050"/>
          <a:ext cx="698500" cy="77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77111</xdr:rowOff>
    </xdr:from>
    <xdr:to>
      <xdr:col>22</xdr:col>
      <xdr:colOff>114300</xdr:colOff>
      <xdr:row>14</xdr:row>
      <xdr:rowOff>144058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525036"/>
          <a:ext cx="698500" cy="66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144058</xdr:rowOff>
    </xdr:from>
    <xdr:to>
      <xdr:col>18</xdr:col>
      <xdr:colOff>177800</xdr:colOff>
      <xdr:row>14</xdr:row>
      <xdr:rowOff>166853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591983"/>
          <a:ext cx="698500" cy="22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60731</xdr:rowOff>
    </xdr:from>
    <xdr:to>
      <xdr:col>29</xdr:col>
      <xdr:colOff>177800</xdr:colOff>
      <xdr:row>12</xdr:row>
      <xdr:rowOff>162331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165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147834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8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119775</xdr:rowOff>
    </xdr:from>
    <xdr:to>
      <xdr:col>26</xdr:col>
      <xdr:colOff>101600</xdr:colOff>
      <xdr:row>14</xdr:row>
      <xdr:rowOff>49925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396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60102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1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26311</xdr:rowOff>
    </xdr:from>
    <xdr:to>
      <xdr:col>22</xdr:col>
      <xdr:colOff>165100</xdr:colOff>
      <xdr:row>14</xdr:row>
      <xdr:rowOff>127911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474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138088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24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93258</xdr:rowOff>
    </xdr:from>
    <xdr:to>
      <xdr:col>19</xdr:col>
      <xdr:colOff>38100</xdr:colOff>
      <xdr:row>15</xdr:row>
      <xdr:rowOff>23408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41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33585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1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116053</xdr:rowOff>
    </xdr:from>
    <xdr:to>
      <xdr:col>15</xdr:col>
      <xdr:colOff>101600</xdr:colOff>
      <xdr:row>15</xdr:row>
      <xdr:rowOff>46203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63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56380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3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185456</xdr:rowOff>
    </xdr:from>
    <xdr:to>
      <xdr:col>29</xdr:col>
      <xdr:colOff>127000</xdr:colOff>
      <xdr:row>35</xdr:row>
      <xdr:rowOff>3948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452906"/>
          <a:ext cx="647700" cy="161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53829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64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185456</xdr:rowOff>
    </xdr:from>
    <xdr:to>
      <xdr:col>26</xdr:col>
      <xdr:colOff>50800</xdr:colOff>
      <xdr:row>34</xdr:row>
      <xdr:rowOff>294008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452906"/>
          <a:ext cx="698500" cy="108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149286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759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174026</xdr:rowOff>
    </xdr:from>
    <xdr:to>
      <xdr:col>22</xdr:col>
      <xdr:colOff>114300</xdr:colOff>
      <xdr:row>34</xdr:row>
      <xdr:rowOff>294008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441476"/>
          <a:ext cx="698500" cy="119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179722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79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174026</xdr:rowOff>
    </xdr:from>
    <xdr:to>
      <xdr:col>18</xdr:col>
      <xdr:colOff>177800</xdr:colOff>
      <xdr:row>34</xdr:row>
      <xdr:rowOff>181472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441476"/>
          <a:ext cx="698500" cy="7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139260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132532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7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296048</xdr:rowOff>
    </xdr:from>
    <xdr:to>
      <xdr:col>29</xdr:col>
      <xdr:colOff>177800</xdr:colOff>
      <xdr:row>35</xdr:row>
      <xdr:rowOff>54748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563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141125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40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134656</xdr:rowOff>
    </xdr:from>
    <xdr:to>
      <xdr:col>26</xdr:col>
      <xdr:colOff>101600</xdr:colOff>
      <xdr:row>34</xdr:row>
      <xdr:rowOff>236256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402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246433</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170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243208</xdr:rowOff>
    </xdr:from>
    <xdr:to>
      <xdr:col>22</xdr:col>
      <xdr:colOff>165100</xdr:colOff>
      <xdr:row>35</xdr:row>
      <xdr:rowOff>1908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510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12086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27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123226</xdr:rowOff>
    </xdr:from>
    <xdr:to>
      <xdr:col>19</xdr:col>
      <xdr:colOff>38100</xdr:colOff>
      <xdr:row>34</xdr:row>
      <xdr:rowOff>224826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390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235003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15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130672</xdr:rowOff>
    </xdr:from>
    <xdr:to>
      <xdr:col>15</xdr:col>
      <xdr:colOff>101600</xdr:colOff>
      <xdr:row>34</xdr:row>
      <xdr:rowOff>232272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39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242449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16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168427</xdr:rowOff>
    </xdr:from>
    <xdr:to>
      <xdr:col>24</xdr:col>
      <xdr:colOff>63500</xdr:colOff>
      <xdr:row>33</xdr:row>
      <xdr:rowOff>52451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11927"/>
          <a:ext cx="838200" cy="3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168656</xdr:rowOff>
    </xdr:from>
    <xdr:to>
      <xdr:col>19</xdr:col>
      <xdr:colOff>177800</xdr:colOff>
      <xdr:row>33</xdr:row>
      <xdr:rowOff>52451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655056"/>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168656</xdr:rowOff>
    </xdr:from>
    <xdr:to>
      <xdr:col>15</xdr:col>
      <xdr:colOff>50800</xdr:colOff>
      <xdr:row>33</xdr:row>
      <xdr:rowOff>41249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55056"/>
          <a:ext cx="8890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41249</xdr:rowOff>
    </xdr:from>
    <xdr:to>
      <xdr:col>10</xdr:col>
      <xdr:colOff>114300</xdr:colOff>
      <xdr:row>33</xdr:row>
      <xdr:rowOff>56833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99099"/>
          <a:ext cx="889000" cy="1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117627</xdr:rowOff>
    </xdr:from>
    <xdr:to>
      <xdr:col>24</xdr:col>
      <xdr:colOff>114300</xdr:colOff>
      <xdr:row>31</xdr:row>
      <xdr:rowOff>47777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6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32554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76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1651</xdr:rowOff>
    </xdr:from>
    <xdr:to>
      <xdr:col>20</xdr:col>
      <xdr:colOff>38100</xdr:colOff>
      <xdr:row>33</xdr:row>
      <xdr:rowOff>103251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119778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34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117856</xdr:rowOff>
    </xdr:from>
    <xdr:to>
      <xdr:col>15</xdr:col>
      <xdr:colOff>101600</xdr:colOff>
      <xdr:row>33</xdr:row>
      <xdr:rowOff>48006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64533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79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161899</xdr:rowOff>
    </xdr:from>
    <xdr:to>
      <xdr:col>10</xdr:col>
      <xdr:colOff>165100</xdr:colOff>
      <xdr:row>33</xdr:row>
      <xdr:rowOff>92049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4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108576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2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6033</xdr:rowOff>
    </xdr:from>
    <xdr:to>
      <xdr:col>6</xdr:col>
      <xdr:colOff>38100</xdr:colOff>
      <xdr:row>33</xdr:row>
      <xdr:rowOff>107633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6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124160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3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7569</xdr:rowOff>
    </xdr:from>
    <xdr:to>
      <xdr:col>24</xdr:col>
      <xdr:colOff>63500</xdr:colOff>
      <xdr:row>53</xdr:row>
      <xdr:rowOff>166172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094419"/>
          <a:ext cx="838200" cy="15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68608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3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138054</xdr:rowOff>
    </xdr:from>
    <xdr:to>
      <xdr:col>19</xdr:col>
      <xdr:colOff>177800</xdr:colOff>
      <xdr:row>53</xdr:row>
      <xdr:rowOff>166172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224904"/>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142902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57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138054</xdr:rowOff>
    </xdr:from>
    <xdr:to>
      <xdr:col>15</xdr:col>
      <xdr:colOff>50800</xdr:colOff>
      <xdr:row>55</xdr:row>
      <xdr:rowOff>107330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224904"/>
          <a:ext cx="889000" cy="31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149511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889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107330</xdr:rowOff>
    </xdr:from>
    <xdr:to>
      <xdr:col>10</xdr:col>
      <xdr:colOff>114300</xdr:colOff>
      <xdr:row>57</xdr:row>
      <xdr:rowOff>168458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537080"/>
          <a:ext cx="889000" cy="40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143248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05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28628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128219</xdr:rowOff>
    </xdr:from>
    <xdr:to>
      <xdr:col>24</xdr:col>
      <xdr:colOff>114300</xdr:colOff>
      <xdr:row>53</xdr:row>
      <xdr:rowOff>58369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04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151096</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89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115372</xdr:rowOff>
    </xdr:from>
    <xdr:to>
      <xdr:col>20</xdr:col>
      <xdr:colOff>38100</xdr:colOff>
      <xdr:row>54</xdr:row>
      <xdr:rowOff>45522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62049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897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87254</xdr:rowOff>
    </xdr:from>
    <xdr:to>
      <xdr:col>15</xdr:col>
      <xdr:colOff>101600</xdr:colOff>
      <xdr:row>54</xdr:row>
      <xdr:rowOff>17404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1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8531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6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56530</xdr:rowOff>
    </xdr:from>
    <xdr:to>
      <xdr:col>10</xdr:col>
      <xdr:colOff>165100</xdr:colOff>
      <xdr:row>55</xdr:row>
      <xdr:rowOff>158130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4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149257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5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117658</xdr:rowOff>
    </xdr:from>
    <xdr:to>
      <xdr:col>6</xdr:col>
      <xdr:colOff>38100</xdr:colOff>
      <xdr:row>58</xdr:row>
      <xdr:rowOff>47808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38935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8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1887</xdr:rowOff>
    </xdr:from>
    <xdr:to>
      <xdr:col>24</xdr:col>
      <xdr:colOff>63500</xdr:colOff>
      <xdr:row>78</xdr:row>
      <xdr:rowOff>131645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374987"/>
          <a:ext cx="838200" cy="12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62465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21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157770</xdr:rowOff>
    </xdr:from>
    <xdr:to>
      <xdr:col>19</xdr:col>
      <xdr:colOff>177800</xdr:colOff>
      <xdr:row>78</xdr:row>
      <xdr:rowOff>1887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59420"/>
          <a:ext cx="889000" cy="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154231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157770</xdr:rowOff>
    </xdr:from>
    <xdr:to>
      <xdr:col>15</xdr:col>
      <xdr:colOff>50800</xdr:colOff>
      <xdr:row>78</xdr:row>
      <xdr:rowOff>81243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59420"/>
          <a:ext cx="889000" cy="9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81243</xdr:rowOff>
    </xdr:from>
    <xdr:to>
      <xdr:col>10</xdr:col>
      <xdr:colOff>114300</xdr:colOff>
      <xdr:row>79</xdr:row>
      <xdr:rowOff>73406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54343"/>
          <a:ext cx="889000" cy="16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80845</xdr:rowOff>
    </xdr:from>
    <xdr:to>
      <xdr:col>24</xdr:col>
      <xdr:colOff>114300</xdr:colOff>
      <xdr:row>79</xdr:row>
      <xdr:rowOff>10995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59272</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3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122537</xdr:rowOff>
    </xdr:from>
    <xdr:to>
      <xdr:col>20</xdr:col>
      <xdr:colOff>38100</xdr:colOff>
      <xdr:row>78</xdr:row>
      <xdr:rowOff>52687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2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43814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1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106970</xdr:rowOff>
    </xdr:from>
    <xdr:to>
      <xdr:col>15</xdr:col>
      <xdr:colOff>101600</xdr:colOff>
      <xdr:row>78</xdr:row>
      <xdr:rowOff>37120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0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28247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0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30443</xdr:rowOff>
    </xdr:from>
    <xdr:to>
      <xdr:col>10</xdr:col>
      <xdr:colOff>165100</xdr:colOff>
      <xdr:row>78</xdr:row>
      <xdr:rowOff>132043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123170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9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22606</xdr:rowOff>
    </xdr:from>
    <xdr:to>
      <xdr:col>6</xdr:col>
      <xdr:colOff>38100</xdr:colOff>
      <xdr:row>79</xdr:row>
      <xdr:rowOff>124206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6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115333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5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52756</xdr:rowOff>
    </xdr:from>
    <xdr:to>
      <xdr:col>24</xdr:col>
      <xdr:colOff>63500</xdr:colOff>
      <xdr:row>96</xdr:row>
      <xdr:rowOff>129501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11956"/>
          <a:ext cx="8382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129501</xdr:rowOff>
    </xdr:from>
    <xdr:to>
      <xdr:col>19</xdr:col>
      <xdr:colOff>177800</xdr:colOff>
      <xdr:row>97</xdr:row>
      <xdr:rowOff>80699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588701"/>
          <a:ext cx="889000" cy="12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95875</xdr:rowOff>
    </xdr:from>
    <xdr:to>
      <xdr:col>15</xdr:col>
      <xdr:colOff>50800</xdr:colOff>
      <xdr:row>97</xdr:row>
      <xdr:rowOff>80699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555075"/>
          <a:ext cx="889000" cy="15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95875</xdr:rowOff>
    </xdr:from>
    <xdr:to>
      <xdr:col>10</xdr:col>
      <xdr:colOff>114300</xdr:colOff>
      <xdr:row>98</xdr:row>
      <xdr:rowOff>29896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555075"/>
          <a:ext cx="889000" cy="27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77074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5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1956</xdr:rowOff>
    </xdr:from>
    <xdr:to>
      <xdr:col>24</xdr:col>
      <xdr:colOff>114300</xdr:colOff>
      <xdr:row>96</xdr:row>
      <xdr:rowOff>103556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46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151833</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43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78701</xdr:rowOff>
    </xdr:from>
    <xdr:to>
      <xdr:col>20</xdr:col>
      <xdr:colOff>38100</xdr:colOff>
      <xdr:row>97</xdr:row>
      <xdr:rowOff>8851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53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171428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63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29899</xdr:rowOff>
    </xdr:from>
    <xdr:to>
      <xdr:col>15</xdr:col>
      <xdr:colOff>101600</xdr:colOff>
      <xdr:row>97</xdr:row>
      <xdr:rowOff>131499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122626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75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45075</xdr:rowOff>
    </xdr:from>
    <xdr:to>
      <xdr:col>10</xdr:col>
      <xdr:colOff>165100</xdr:colOff>
      <xdr:row>96</xdr:row>
      <xdr:rowOff>146675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0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137802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59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150546</xdr:rowOff>
    </xdr:from>
    <xdr:to>
      <xdr:col>6</xdr:col>
      <xdr:colOff>38100</xdr:colOff>
      <xdr:row>98</xdr:row>
      <xdr:rowOff>80696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8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71823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87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107315</xdr:rowOff>
    </xdr:from>
    <xdr:to>
      <xdr:col>55</xdr:col>
      <xdr:colOff>0</xdr:colOff>
      <xdr:row>36</xdr:row>
      <xdr:rowOff>142454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79515"/>
          <a:ext cx="838200" cy="3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108584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80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58841</xdr:rowOff>
    </xdr:from>
    <xdr:to>
      <xdr:col>50</xdr:col>
      <xdr:colOff>114300</xdr:colOff>
      <xdr:row>36</xdr:row>
      <xdr:rowOff>107315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31041"/>
          <a:ext cx="889000" cy="4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34779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7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58841</xdr:rowOff>
    </xdr:from>
    <xdr:to>
      <xdr:col>45</xdr:col>
      <xdr:colOff>177800</xdr:colOff>
      <xdr:row>36</xdr:row>
      <xdr:rowOff>150085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31041"/>
          <a:ext cx="8890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4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65155</xdr:rowOff>
    </xdr:from>
    <xdr:to>
      <xdr:col>41</xdr:col>
      <xdr:colOff>50800</xdr:colOff>
      <xdr:row>36</xdr:row>
      <xdr:rowOff>150085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08655"/>
          <a:ext cx="889000" cy="111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137180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8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91654</xdr:rowOff>
    </xdr:from>
    <xdr:to>
      <xdr:col>55</xdr:col>
      <xdr:colOff>50800</xdr:colOff>
      <xdr:row>37</xdr:row>
      <xdr:rowOff>21804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114531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56515</xdr:rowOff>
    </xdr:from>
    <xdr:to>
      <xdr:col>50</xdr:col>
      <xdr:colOff>165100</xdr:colOff>
      <xdr:row>36</xdr:row>
      <xdr:rowOff>158115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3192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0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8041</xdr:rowOff>
    </xdr:from>
    <xdr:to>
      <xdr:col>46</xdr:col>
      <xdr:colOff>38100</xdr:colOff>
      <xdr:row>36</xdr:row>
      <xdr:rowOff>109641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8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126168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99285</xdr:rowOff>
    </xdr:from>
    <xdr:to>
      <xdr:col>41</xdr:col>
      <xdr:colOff>101600</xdr:colOff>
      <xdr:row>37</xdr:row>
      <xdr:rowOff>29435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7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20562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6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14355</xdr:rowOff>
    </xdr:from>
    <xdr:to>
      <xdr:col>36</xdr:col>
      <xdr:colOff>165100</xdr:colOff>
      <xdr:row>30</xdr:row>
      <xdr:rowOff>115955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5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132482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3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131604</xdr:rowOff>
    </xdr:from>
    <xdr:to>
      <xdr:col>55</xdr:col>
      <xdr:colOff>0</xdr:colOff>
      <xdr:row>54</xdr:row>
      <xdr:rowOff>85598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218454"/>
          <a:ext cx="838200" cy="12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121664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03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131604</xdr:rowOff>
    </xdr:from>
    <xdr:to>
      <xdr:col>50</xdr:col>
      <xdr:colOff>114300</xdr:colOff>
      <xdr:row>54</xdr:row>
      <xdr:rowOff>37535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218454"/>
          <a:ext cx="8890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115143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37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33039</xdr:rowOff>
    </xdr:from>
    <xdr:to>
      <xdr:col>45</xdr:col>
      <xdr:colOff>177800</xdr:colOff>
      <xdr:row>54</xdr:row>
      <xdr:rowOff>37535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291339"/>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23741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5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33039</xdr:rowOff>
    </xdr:from>
    <xdr:to>
      <xdr:col>41</xdr:col>
      <xdr:colOff>50800</xdr:colOff>
      <xdr:row>55</xdr:row>
      <xdr:rowOff>30105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291339"/>
          <a:ext cx="889000" cy="16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59085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14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34798</xdr:rowOff>
    </xdr:from>
    <xdr:to>
      <xdr:col>55</xdr:col>
      <xdr:colOff>50800</xdr:colOff>
      <xdr:row>54</xdr:row>
      <xdr:rowOff>136398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29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13225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27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80804</xdr:rowOff>
    </xdr:from>
    <xdr:to>
      <xdr:col>50</xdr:col>
      <xdr:colOff>165100</xdr:colOff>
      <xdr:row>54</xdr:row>
      <xdr:rowOff>10954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1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27481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94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158185</xdr:rowOff>
    </xdr:from>
    <xdr:to>
      <xdr:col>46</xdr:col>
      <xdr:colOff>38100</xdr:colOff>
      <xdr:row>54</xdr:row>
      <xdr:rowOff>88335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24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104862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02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153689</xdr:rowOff>
    </xdr:from>
    <xdr:to>
      <xdr:col>41</xdr:col>
      <xdr:colOff>101600</xdr:colOff>
      <xdr:row>54</xdr:row>
      <xdr:rowOff>83839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24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100366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01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150755</xdr:rowOff>
    </xdr:from>
    <xdr:to>
      <xdr:col>36</xdr:col>
      <xdr:colOff>165100</xdr:colOff>
      <xdr:row>55</xdr:row>
      <xdr:rowOff>80905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72032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50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161646</xdr:rowOff>
    </xdr:from>
    <xdr:to>
      <xdr:col>54</xdr:col>
      <xdr:colOff>189865</xdr:colOff>
      <xdr:row>78</xdr:row>
      <xdr:rowOff>120878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334596"/>
          <a:ext cx="1270" cy="11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124705</xdr:rowOff>
    </xdr:from>
    <xdr:ext cx="469744"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49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120878</xdr:rowOff>
    </xdr:from>
    <xdr:to>
      <xdr:col>55</xdr:col>
      <xdr:colOff>88900</xdr:colOff>
      <xdr:row>78</xdr:row>
      <xdr:rowOff>120878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493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108323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10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161646</xdr:rowOff>
    </xdr:from>
    <xdr:to>
      <xdr:col>55</xdr:col>
      <xdr:colOff>88900</xdr:colOff>
      <xdr:row>71</xdr:row>
      <xdr:rowOff>161646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334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40563</xdr:rowOff>
    </xdr:from>
    <xdr:to>
      <xdr:col>55</xdr:col>
      <xdr:colOff>0</xdr:colOff>
      <xdr:row>71</xdr:row>
      <xdr:rowOff>161646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2042063"/>
          <a:ext cx="838200" cy="29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44238</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290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65811</xdr:rowOff>
    </xdr:from>
    <xdr:to>
      <xdr:col>55</xdr:col>
      <xdr:colOff>50800</xdr:colOff>
      <xdr:row>75</xdr:row>
      <xdr:rowOff>167411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292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40563</xdr:rowOff>
    </xdr:from>
    <xdr:to>
      <xdr:col>50</xdr:col>
      <xdr:colOff>114300</xdr:colOff>
      <xdr:row>72</xdr:row>
      <xdr:rowOff>57099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042063"/>
          <a:ext cx="889000" cy="3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109436</xdr:rowOff>
    </xdr:from>
    <xdr:to>
      <xdr:col>50</xdr:col>
      <xdr:colOff>165100</xdr:colOff>
      <xdr:row>76</xdr:row>
      <xdr:rowOff>39585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296818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30712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06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57099</xdr:rowOff>
    </xdr:from>
    <xdr:to>
      <xdr:col>45</xdr:col>
      <xdr:colOff>177800</xdr:colOff>
      <xdr:row>72</xdr:row>
      <xdr:rowOff>89522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2401499"/>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159880</xdr:rowOff>
    </xdr:from>
    <xdr:to>
      <xdr:col>46</xdr:col>
      <xdr:colOff>38100</xdr:colOff>
      <xdr:row>76</xdr:row>
      <xdr:rowOff>90030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0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81157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1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89522</xdr:rowOff>
    </xdr:from>
    <xdr:to>
      <xdr:col>41</xdr:col>
      <xdr:colOff>50800</xdr:colOff>
      <xdr:row>73</xdr:row>
      <xdr:rowOff>32868</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433922"/>
          <a:ext cx="889000" cy="11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78460</xdr:rowOff>
    </xdr:from>
    <xdr:to>
      <xdr:col>41</xdr:col>
      <xdr:colOff>101600</xdr:colOff>
      <xdr:row>76</xdr:row>
      <xdr:rowOff>8610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29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171187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02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68897</xdr:rowOff>
    </xdr:from>
    <xdr:to>
      <xdr:col>36</xdr:col>
      <xdr:colOff>165100</xdr:colOff>
      <xdr:row>75</xdr:row>
      <xdr:rowOff>170498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292764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161625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110846</xdr:rowOff>
    </xdr:from>
    <xdr:to>
      <xdr:col>55</xdr:col>
      <xdr:colOff>50800</xdr:colOff>
      <xdr:row>72</xdr:row>
      <xdr:rowOff>40996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22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63873</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23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161213</xdr:rowOff>
    </xdr:from>
    <xdr:to>
      <xdr:col>50</xdr:col>
      <xdr:colOff>165100</xdr:colOff>
      <xdr:row>70</xdr:row>
      <xdr:rowOff>91363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199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107890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176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6299</xdr:rowOff>
    </xdr:from>
    <xdr:to>
      <xdr:col>46</xdr:col>
      <xdr:colOff>38100</xdr:colOff>
      <xdr:row>72</xdr:row>
      <xdr:rowOff>107899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3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124426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12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38722</xdr:rowOff>
    </xdr:from>
    <xdr:to>
      <xdr:col>41</xdr:col>
      <xdr:colOff>101600</xdr:colOff>
      <xdr:row>72</xdr:row>
      <xdr:rowOff>140322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38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156849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15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153518</xdr:rowOff>
    </xdr:from>
    <xdr:to>
      <xdr:col>36</xdr:col>
      <xdr:colOff>165100</xdr:colOff>
      <xdr:row>73</xdr:row>
      <xdr:rowOff>83668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49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100195</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27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34373</xdr:rowOff>
    </xdr:from>
    <xdr:to>
      <xdr:col>55</xdr:col>
      <xdr:colOff>0</xdr:colOff>
      <xdr:row>98</xdr:row>
      <xdr:rowOff>102124</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9639300" y="16836473"/>
          <a:ext cx="838200" cy="6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66857</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01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32772</xdr:rowOff>
    </xdr:from>
    <xdr:to>
      <xdr:col>50</xdr:col>
      <xdr:colOff>114300</xdr:colOff>
      <xdr:row>98</xdr:row>
      <xdr:rowOff>34373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8750300" y="16663422"/>
          <a:ext cx="889000" cy="17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104243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4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32772</xdr:rowOff>
    </xdr:from>
    <xdr:to>
      <xdr:col>45</xdr:col>
      <xdr:colOff>177800</xdr:colOff>
      <xdr:row>97</xdr:row>
      <xdr:rowOff>51575</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7861300" y="16663422"/>
          <a:ext cx="889000" cy="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15031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1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51575</xdr:rowOff>
    </xdr:from>
    <xdr:to>
      <xdr:col>41</xdr:col>
      <xdr:colOff>50800</xdr:colOff>
      <xdr:row>98</xdr:row>
      <xdr:rowOff>7683</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682225"/>
          <a:ext cx="889000" cy="12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114643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23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135104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25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51324</xdr:rowOff>
    </xdr:from>
    <xdr:to>
      <xdr:col>55</xdr:col>
      <xdr:colOff>50800</xdr:colOff>
      <xdr:row>98</xdr:row>
      <xdr:rowOff>152924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85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137701</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76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155023</xdr:rowOff>
    </xdr:from>
    <xdr:to>
      <xdr:col>50</xdr:col>
      <xdr:colOff>165100</xdr:colOff>
      <xdr:row>98</xdr:row>
      <xdr:rowOff>85173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7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76300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87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153422</xdr:rowOff>
    </xdr:from>
    <xdr:to>
      <xdr:col>46</xdr:col>
      <xdr:colOff>38100</xdr:colOff>
      <xdr:row>97</xdr:row>
      <xdr:rowOff>83572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61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74699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70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775</xdr:rowOff>
    </xdr:from>
    <xdr:to>
      <xdr:col>41</xdr:col>
      <xdr:colOff>101600</xdr:colOff>
      <xdr:row>97</xdr:row>
      <xdr:rowOff>102375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6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93502</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72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128333</xdr:rowOff>
    </xdr:from>
    <xdr:to>
      <xdr:col>36</xdr:col>
      <xdr:colOff>165100</xdr:colOff>
      <xdr:row>98</xdr:row>
      <xdr:rowOff>58483</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7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49610</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85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164846</xdr:rowOff>
    </xdr:from>
    <xdr:to>
      <xdr:col>85</xdr:col>
      <xdr:colOff>127000</xdr:colOff>
      <xdr:row>38</xdr:row>
      <xdr:rowOff>156083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337046"/>
          <a:ext cx="838200" cy="3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45403</xdr:rowOff>
    </xdr:from>
    <xdr:to>
      <xdr:col>81</xdr:col>
      <xdr:colOff>50800</xdr:colOff>
      <xdr:row>36</xdr:row>
      <xdr:rowOff>164846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5874703"/>
          <a:ext cx="889000" cy="46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81424</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59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98933</xdr:rowOff>
    </xdr:from>
    <xdr:to>
      <xdr:col>76</xdr:col>
      <xdr:colOff>114300</xdr:colOff>
      <xdr:row>34</xdr:row>
      <xdr:rowOff>45403</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5585333"/>
          <a:ext cx="889000" cy="28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90949</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606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98933</xdr:rowOff>
    </xdr:from>
    <xdr:to>
      <xdr:col>71</xdr:col>
      <xdr:colOff>177800</xdr:colOff>
      <xdr:row>33</xdr:row>
      <xdr:rowOff>158178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5585333"/>
          <a:ext cx="889000" cy="23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84282</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599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2367</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105283</xdr:rowOff>
    </xdr:from>
    <xdr:to>
      <xdr:col>85</xdr:col>
      <xdr:colOff>177800</xdr:colOff>
      <xdr:row>39</xdr:row>
      <xdr:rowOff>35433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2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20210</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53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114046</xdr:rowOff>
    </xdr:from>
    <xdr:to>
      <xdr:col>81</xdr:col>
      <xdr:colOff>101600</xdr:colOff>
      <xdr:row>37</xdr:row>
      <xdr:rowOff>44196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60723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06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166053</xdr:rowOff>
    </xdr:from>
    <xdr:to>
      <xdr:col>76</xdr:col>
      <xdr:colOff>165100</xdr:colOff>
      <xdr:row>34</xdr:row>
      <xdr:rowOff>96203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582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112730</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559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48133</xdr:rowOff>
    </xdr:from>
    <xdr:to>
      <xdr:col>72</xdr:col>
      <xdr:colOff>38100</xdr:colOff>
      <xdr:row>32</xdr:row>
      <xdr:rowOff>149733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553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30</xdr:row>
      <xdr:rowOff>166260</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530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107378</xdr:rowOff>
    </xdr:from>
    <xdr:to>
      <xdr:col>67</xdr:col>
      <xdr:colOff>101600</xdr:colOff>
      <xdr:row>34</xdr:row>
      <xdr:rowOff>37528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7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32</xdr:row>
      <xdr:rowOff>54055</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540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78816</xdr:rowOff>
    </xdr:from>
    <xdr:to>
      <xdr:col>85</xdr:col>
      <xdr:colOff>127000</xdr:colOff>
      <xdr:row>74</xdr:row>
      <xdr:rowOff>112040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5481300" y="12766116"/>
          <a:ext cx="838200" cy="3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8462</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2867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78816</xdr:rowOff>
    </xdr:from>
    <xdr:to>
      <xdr:col>81</xdr:col>
      <xdr:colOff>50800</xdr:colOff>
      <xdr:row>74</xdr:row>
      <xdr:rowOff>151778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4592300" y="12766116"/>
          <a:ext cx="889000" cy="7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87406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9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82169</xdr:rowOff>
    </xdr:from>
    <xdr:to>
      <xdr:col>76</xdr:col>
      <xdr:colOff>114300</xdr:colOff>
      <xdr:row>74</xdr:row>
      <xdr:rowOff>151778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3703300" y="12769469"/>
          <a:ext cx="889000" cy="6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115676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9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82169</xdr:rowOff>
    </xdr:from>
    <xdr:to>
      <xdr:col>71</xdr:col>
      <xdr:colOff>177800</xdr:colOff>
      <xdr:row>75</xdr:row>
      <xdr:rowOff>54775</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769469"/>
          <a:ext cx="889000" cy="14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89730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9872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4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61240</xdr:rowOff>
    </xdr:from>
    <xdr:to>
      <xdr:col>85</xdr:col>
      <xdr:colOff>177800</xdr:colOff>
      <xdr:row>74</xdr:row>
      <xdr:rowOff>162840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74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84117</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59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28016</xdr:rowOff>
    </xdr:from>
    <xdr:to>
      <xdr:col>81</xdr:col>
      <xdr:colOff>101600</xdr:colOff>
      <xdr:row>74</xdr:row>
      <xdr:rowOff>129616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7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146143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49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100978</xdr:rowOff>
    </xdr:from>
    <xdr:to>
      <xdr:col>76</xdr:col>
      <xdr:colOff>165100</xdr:colOff>
      <xdr:row>75</xdr:row>
      <xdr:rowOff>31128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78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47655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56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31369</xdr:rowOff>
    </xdr:from>
    <xdr:to>
      <xdr:col>72</xdr:col>
      <xdr:colOff>38100</xdr:colOff>
      <xdr:row>74</xdr:row>
      <xdr:rowOff>132969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71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149496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49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3975</xdr:rowOff>
    </xdr:from>
    <xdr:to>
      <xdr:col>67</xdr:col>
      <xdr:colOff>101600</xdr:colOff>
      <xdr:row>75</xdr:row>
      <xdr:rowOff>105575</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8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122102</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63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30612</xdr:rowOff>
    </xdr:from>
    <xdr:to>
      <xdr:col>85</xdr:col>
      <xdr:colOff>127000</xdr:colOff>
      <xdr:row>97</xdr:row>
      <xdr:rowOff>139289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661262"/>
          <a:ext cx="838200" cy="10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139289</xdr:rowOff>
    </xdr:from>
    <xdr:to>
      <xdr:col>81</xdr:col>
      <xdr:colOff>50800</xdr:colOff>
      <xdr:row>98</xdr:row>
      <xdr:rowOff>18450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69939"/>
          <a:ext cx="889000" cy="5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122948</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62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115331</xdr:rowOff>
    </xdr:from>
    <xdr:to>
      <xdr:col>76</xdr:col>
      <xdr:colOff>114300</xdr:colOff>
      <xdr:row>98</xdr:row>
      <xdr:rowOff>18450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574531"/>
          <a:ext cx="889000" cy="24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104523</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57428" y="162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115331</xdr:rowOff>
    </xdr:from>
    <xdr:to>
      <xdr:col>71</xdr:col>
      <xdr:colOff>177800</xdr:colOff>
      <xdr:row>98</xdr:row>
      <xdr:rowOff>24898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574531"/>
          <a:ext cx="889000" cy="25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26021</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48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151262</xdr:rowOff>
    </xdr:from>
    <xdr:to>
      <xdr:col>85</xdr:col>
      <xdr:colOff>177800</xdr:colOff>
      <xdr:row>97</xdr:row>
      <xdr:rowOff>81412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1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129689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58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88489</xdr:rowOff>
    </xdr:from>
    <xdr:to>
      <xdr:col>81</xdr:col>
      <xdr:colOff>101600</xdr:colOff>
      <xdr:row>98</xdr:row>
      <xdr:rowOff>18639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9766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8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139100</xdr:rowOff>
    </xdr:from>
    <xdr:to>
      <xdr:col>76</xdr:col>
      <xdr:colOff>165100</xdr:colOff>
      <xdr:row>98</xdr:row>
      <xdr:rowOff>69250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6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60377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86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64531</xdr:rowOff>
    </xdr:from>
    <xdr:to>
      <xdr:col>72</xdr:col>
      <xdr:colOff>38100</xdr:colOff>
      <xdr:row>96</xdr:row>
      <xdr:rowOff>166131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2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157258</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61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145548</xdr:rowOff>
    </xdr:from>
    <xdr:to>
      <xdr:col>67</xdr:col>
      <xdr:colOff>101600</xdr:colOff>
      <xdr:row>98</xdr:row>
      <xdr:rowOff>75698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7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66825</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86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164846</xdr:rowOff>
    </xdr:from>
    <xdr:to>
      <xdr:col>116</xdr:col>
      <xdr:colOff>63500</xdr:colOff>
      <xdr:row>35</xdr:row>
      <xdr:rowOff>3226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5994146"/>
          <a:ext cx="8382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169968</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124155</xdr:rowOff>
    </xdr:from>
    <xdr:to>
      <xdr:col>111</xdr:col>
      <xdr:colOff>177800</xdr:colOff>
      <xdr:row>35</xdr:row>
      <xdr:rowOff>3226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610555"/>
          <a:ext cx="889000" cy="39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149851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124155</xdr:rowOff>
    </xdr:from>
    <xdr:to>
      <xdr:col>107</xdr:col>
      <xdr:colOff>50800</xdr:colOff>
      <xdr:row>35</xdr:row>
      <xdr:rowOff>20371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610555"/>
          <a:ext cx="889000" cy="41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41402</xdr:rowOff>
    </xdr:from>
    <xdr:to>
      <xdr:col>102</xdr:col>
      <xdr:colOff>114300</xdr:colOff>
      <xdr:row>35</xdr:row>
      <xdr:rowOff>20371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870702"/>
          <a:ext cx="889000" cy="15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165625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102531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114046</xdr:rowOff>
    </xdr:from>
    <xdr:to>
      <xdr:col>116</xdr:col>
      <xdr:colOff>114300</xdr:colOff>
      <xdr:row>35</xdr:row>
      <xdr:rowOff>44196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94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136923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79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123876</xdr:rowOff>
    </xdr:from>
    <xdr:to>
      <xdr:col>112</xdr:col>
      <xdr:colOff>38100</xdr:colOff>
      <xdr:row>35</xdr:row>
      <xdr:rowOff>54026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95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70553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7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73355</xdr:rowOff>
    </xdr:from>
    <xdr:to>
      <xdr:col>107</xdr:col>
      <xdr:colOff>101600</xdr:colOff>
      <xdr:row>33</xdr:row>
      <xdr:rowOff>3505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5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20032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33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141021</xdr:rowOff>
    </xdr:from>
    <xdr:to>
      <xdr:col>102</xdr:col>
      <xdr:colOff>165100</xdr:colOff>
      <xdr:row>35</xdr:row>
      <xdr:rowOff>71171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87698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7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162052</xdr:rowOff>
    </xdr:from>
    <xdr:to>
      <xdr:col>98</xdr:col>
      <xdr:colOff>38100</xdr:colOff>
      <xdr:row>34</xdr:row>
      <xdr:rowOff>92202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8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108729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59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96672</xdr:rowOff>
    </xdr:from>
    <xdr:to>
      <xdr:col>116</xdr:col>
      <xdr:colOff>63500</xdr:colOff>
      <xdr:row>57</xdr:row>
      <xdr:rowOff>105766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869322"/>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30811</xdr:rowOff>
    </xdr:from>
    <xdr:to>
      <xdr:col>111</xdr:col>
      <xdr:colOff>177800</xdr:colOff>
      <xdr:row>57</xdr:row>
      <xdr:rowOff>96672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803461"/>
          <a:ext cx="889000" cy="6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609</xdr:rowOff>
    </xdr:from>
    <xdr:to>
      <xdr:col>107</xdr:col>
      <xdr:colOff>50800</xdr:colOff>
      <xdr:row>57</xdr:row>
      <xdr:rowOff>30811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773259"/>
          <a:ext cx="889000" cy="3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132753</xdr:rowOff>
    </xdr:from>
    <xdr:to>
      <xdr:col>102</xdr:col>
      <xdr:colOff>114300</xdr:colOff>
      <xdr:row>57</xdr:row>
      <xdr:rowOff>609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33953"/>
          <a:ext cx="889000" cy="3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54966</xdr:rowOff>
    </xdr:from>
    <xdr:to>
      <xdr:col>116</xdr:col>
      <xdr:colOff>114300</xdr:colOff>
      <xdr:row>57</xdr:row>
      <xdr:rowOff>156566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33393</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0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45872</xdr:rowOff>
    </xdr:from>
    <xdr:to>
      <xdr:col>112</xdr:col>
      <xdr:colOff>38100</xdr:colOff>
      <xdr:row>57</xdr:row>
      <xdr:rowOff>147472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1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138599</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9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151461</xdr:rowOff>
    </xdr:from>
    <xdr:to>
      <xdr:col>107</xdr:col>
      <xdr:colOff>101600</xdr:colOff>
      <xdr:row>57</xdr:row>
      <xdr:rowOff>81611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75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72738</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84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121259</xdr:rowOff>
    </xdr:from>
    <xdr:to>
      <xdr:col>102</xdr:col>
      <xdr:colOff>165100</xdr:colOff>
      <xdr:row>57</xdr:row>
      <xdr:rowOff>51409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42536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81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81953</xdr:rowOff>
    </xdr:from>
    <xdr:to>
      <xdr:col>98</xdr:col>
      <xdr:colOff>38100</xdr:colOff>
      <xdr:row>57</xdr:row>
      <xdr:rowOff>12103</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3230</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77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145415</xdr:rowOff>
    </xdr:from>
    <xdr:to>
      <xdr:col>116</xdr:col>
      <xdr:colOff>63500</xdr:colOff>
      <xdr:row>77</xdr:row>
      <xdr:rowOff>18771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004165"/>
          <a:ext cx="838200" cy="2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123792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8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18771</xdr:rowOff>
    </xdr:from>
    <xdr:to>
      <xdr:col>111</xdr:col>
      <xdr:colOff>177800</xdr:colOff>
      <xdr:row>77</xdr:row>
      <xdr:rowOff>143723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220421"/>
          <a:ext cx="889000" cy="12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152666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143723</xdr:rowOff>
    </xdr:from>
    <xdr:to>
      <xdr:col>107</xdr:col>
      <xdr:colOff>50800</xdr:colOff>
      <xdr:row>78</xdr:row>
      <xdr:rowOff>36373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345373"/>
          <a:ext cx="889000" cy="6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24330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28738</xdr:rowOff>
    </xdr:from>
    <xdr:to>
      <xdr:col>102</xdr:col>
      <xdr:colOff>114300</xdr:colOff>
      <xdr:row>78</xdr:row>
      <xdr:rowOff>36373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401838"/>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103060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94615</xdr:rowOff>
    </xdr:from>
    <xdr:to>
      <xdr:col>116</xdr:col>
      <xdr:colOff>114300</xdr:colOff>
      <xdr:row>76</xdr:row>
      <xdr:rowOff>24764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533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117492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0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139421</xdr:rowOff>
    </xdr:from>
    <xdr:to>
      <xdr:col>112</xdr:col>
      <xdr:colOff>38100</xdr:colOff>
      <xdr:row>77</xdr:row>
      <xdr:rowOff>69571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6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60698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6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92923</xdr:rowOff>
    </xdr:from>
    <xdr:to>
      <xdr:col>107</xdr:col>
      <xdr:colOff>101600</xdr:colOff>
      <xdr:row>78</xdr:row>
      <xdr:rowOff>23073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29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14200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38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157023</xdr:rowOff>
    </xdr:from>
    <xdr:to>
      <xdr:col>102</xdr:col>
      <xdr:colOff>165100</xdr:colOff>
      <xdr:row>78</xdr:row>
      <xdr:rowOff>87173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35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78300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45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149388</xdr:rowOff>
    </xdr:from>
    <xdr:to>
      <xdr:col>98</xdr:col>
      <xdr:colOff>38100</xdr:colOff>
      <xdr:row>78</xdr:row>
      <xdr:rowOff>79538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35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70665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44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614,095</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主な構成項目である人件費については、人口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人当たり職員数が多いことなどから、類似団体平均と比較して高い水準で推移している。</a:t>
          </a:r>
        </a:p>
        <a:p>
          <a:r>
            <a:rPr kumimoji="1" lang="ja-JP" altLang="en-US" sz="1300">
              <a:latin typeface="ＭＳ Ｐゴシック" panose="020B0600070205080204" pitchFamily="50" charset="-128"/>
              <a:ea typeface="ＭＳ Ｐゴシック" panose="020B0600070205080204" pitchFamily="50" charset="-128"/>
            </a:rPr>
            <a:t>また、普通建設事業費（うち新規整備）については、広島駅南口広場の再整備や特別支援学校校舎増築等により、類似団体平均と比較して高い状況となっている。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引き続き、財政運営方針に掲げた方策を着実に実行し、コスト縮減等に努めていく。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53158</xdr:rowOff>
    </xdr:from>
    <xdr:to>
      <xdr:col>24</xdr:col>
      <xdr:colOff>63500</xdr:colOff>
      <xdr:row>34</xdr:row>
      <xdr:rowOff>89081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8245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89081</xdr:rowOff>
    </xdr:from>
    <xdr:to>
      <xdr:col>19</xdr:col>
      <xdr:colOff>177800</xdr:colOff>
      <xdr:row>35</xdr:row>
      <xdr:rowOff>46627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18381"/>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126637</xdr:rowOff>
    </xdr:from>
    <xdr:to>
      <xdr:col>15</xdr:col>
      <xdr:colOff>50800</xdr:colOff>
      <xdr:row>35</xdr:row>
      <xdr:rowOff>46627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9559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126637</xdr:rowOff>
    </xdr:from>
    <xdr:to>
      <xdr:col>10</xdr:col>
      <xdr:colOff>114300</xdr:colOff>
      <xdr:row>34</xdr:row>
      <xdr:rowOff>151130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9559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2358</xdr:rowOff>
    </xdr:from>
    <xdr:to>
      <xdr:col>24</xdr:col>
      <xdr:colOff>114300</xdr:colOff>
      <xdr:row>34</xdr:row>
      <xdr:rowOff>103958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3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25235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8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38281</xdr:rowOff>
    </xdr:from>
    <xdr:to>
      <xdr:col>20</xdr:col>
      <xdr:colOff>38100</xdr:colOff>
      <xdr:row>34</xdr:row>
      <xdr:rowOff>139881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156408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4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167277</xdr:rowOff>
    </xdr:from>
    <xdr:to>
      <xdr:col>15</xdr:col>
      <xdr:colOff>101600</xdr:colOff>
      <xdr:row>35</xdr:row>
      <xdr:rowOff>97427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9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113954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77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75837</xdr:rowOff>
    </xdr:from>
    <xdr:to>
      <xdr:col>10</xdr:col>
      <xdr:colOff>165100</xdr:colOff>
      <xdr:row>35</xdr:row>
      <xdr:rowOff>5987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22514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8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100330</xdr:rowOff>
    </xdr:from>
    <xdr:to>
      <xdr:col>6</xdr:col>
      <xdr:colOff>38100</xdr:colOff>
      <xdr:row>35</xdr:row>
      <xdr:rowOff>30480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47007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0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170193</xdr:rowOff>
    </xdr:from>
    <xdr:to>
      <xdr:col>24</xdr:col>
      <xdr:colOff>63500</xdr:colOff>
      <xdr:row>59</xdr:row>
      <xdr:rowOff>54801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114293"/>
          <a:ext cx="838200" cy="5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39641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2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54801</xdr:rowOff>
    </xdr:from>
    <xdr:to>
      <xdr:col>19</xdr:col>
      <xdr:colOff>177800</xdr:colOff>
      <xdr:row>59</xdr:row>
      <xdr:rowOff>75235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170351"/>
          <a:ext cx="889000" cy="2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170083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22733</xdr:rowOff>
    </xdr:from>
    <xdr:to>
      <xdr:col>15</xdr:col>
      <xdr:colOff>50800</xdr:colOff>
      <xdr:row>59</xdr:row>
      <xdr:rowOff>75235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138283"/>
          <a:ext cx="889000" cy="5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168177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27407</xdr:rowOff>
    </xdr:from>
    <xdr:to>
      <xdr:col>10</xdr:col>
      <xdr:colOff>114300</xdr:colOff>
      <xdr:row>59</xdr:row>
      <xdr:rowOff>22733</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942807"/>
          <a:ext cx="889000" cy="119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10139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58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119393</xdr:rowOff>
    </xdr:from>
    <xdr:to>
      <xdr:col>24</xdr:col>
      <xdr:colOff>114300</xdr:colOff>
      <xdr:row>59</xdr:row>
      <xdr:rowOff>49543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34320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7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4001</xdr:rowOff>
    </xdr:from>
    <xdr:to>
      <xdr:col>20</xdr:col>
      <xdr:colOff>38100</xdr:colOff>
      <xdr:row>59</xdr:row>
      <xdr:rowOff>105601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1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96728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21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24435</xdr:rowOff>
    </xdr:from>
    <xdr:to>
      <xdr:col>15</xdr:col>
      <xdr:colOff>101600</xdr:colOff>
      <xdr:row>59</xdr:row>
      <xdr:rowOff>126035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1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117162</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2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143383</xdr:rowOff>
    </xdr:from>
    <xdr:to>
      <xdr:col>10</xdr:col>
      <xdr:colOff>165100</xdr:colOff>
      <xdr:row>59</xdr:row>
      <xdr:rowOff>73533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8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64660</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8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148057</xdr:rowOff>
    </xdr:from>
    <xdr:to>
      <xdr:col>6</xdr:col>
      <xdr:colOff>38100</xdr:colOff>
      <xdr:row>52</xdr:row>
      <xdr:rowOff>78207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9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69334</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8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115408</xdr:rowOff>
    </xdr:from>
    <xdr:to>
      <xdr:col>24</xdr:col>
      <xdr:colOff>63500</xdr:colOff>
      <xdr:row>76</xdr:row>
      <xdr:rowOff>42401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974158"/>
          <a:ext cx="838200" cy="9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42401</xdr:rowOff>
    </xdr:from>
    <xdr:to>
      <xdr:col>19</xdr:col>
      <xdr:colOff>177800</xdr:colOff>
      <xdr:row>77</xdr:row>
      <xdr:rowOff>10046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72601"/>
          <a:ext cx="889000" cy="13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89072</xdr:rowOff>
    </xdr:from>
    <xdr:to>
      <xdr:col>15</xdr:col>
      <xdr:colOff>50800</xdr:colOff>
      <xdr:row>77</xdr:row>
      <xdr:rowOff>10046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119272"/>
          <a:ext cx="889000" cy="9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89072</xdr:rowOff>
    </xdr:from>
    <xdr:to>
      <xdr:col>10</xdr:col>
      <xdr:colOff>114300</xdr:colOff>
      <xdr:row>77</xdr:row>
      <xdr:rowOff>147876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119272"/>
          <a:ext cx="889000" cy="23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64608</xdr:rowOff>
    </xdr:from>
    <xdr:to>
      <xdr:col>24</xdr:col>
      <xdr:colOff>114300</xdr:colOff>
      <xdr:row>75</xdr:row>
      <xdr:rowOff>166207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233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43035</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0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163051</xdr:rowOff>
    </xdr:from>
    <xdr:to>
      <xdr:col>20</xdr:col>
      <xdr:colOff>38100</xdr:colOff>
      <xdr:row>76</xdr:row>
      <xdr:rowOff>93201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2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84328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1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130696</xdr:rowOff>
    </xdr:from>
    <xdr:to>
      <xdr:col>15</xdr:col>
      <xdr:colOff>101600</xdr:colOff>
      <xdr:row>77</xdr:row>
      <xdr:rowOff>60846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6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51973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5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38272</xdr:rowOff>
    </xdr:from>
    <xdr:to>
      <xdr:col>10</xdr:col>
      <xdr:colOff>165100</xdr:colOff>
      <xdr:row>76</xdr:row>
      <xdr:rowOff>139872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130999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61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97076</xdr:rowOff>
    </xdr:from>
    <xdr:to>
      <xdr:col>6</xdr:col>
      <xdr:colOff>38100</xdr:colOff>
      <xdr:row>78</xdr:row>
      <xdr:rowOff>27226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9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18353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391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93</xdr:row>
      <xdr:rowOff>14861</xdr:rowOff>
    </xdr:from>
    <xdr:to>
      <xdr:col>24</xdr:col>
      <xdr:colOff>62865</xdr:colOff>
      <xdr:row>97</xdr:row>
      <xdr:rowOff>3294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959711"/>
          <a:ext cx="1270" cy="67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7121</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63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3294</xdr:rowOff>
    </xdr:from>
    <xdr:to>
      <xdr:col>24</xdr:col>
      <xdr:colOff>152400</xdr:colOff>
      <xdr:row>97</xdr:row>
      <xdr:rowOff>3294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63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132988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73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93</xdr:row>
      <xdr:rowOff>14861</xdr:rowOff>
    </xdr:from>
    <xdr:to>
      <xdr:col>24</xdr:col>
      <xdr:colOff>152400</xdr:colOff>
      <xdr:row>93</xdr:row>
      <xdr:rowOff>14861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959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45334</xdr:rowOff>
    </xdr:from>
    <xdr:to>
      <xdr:col>24</xdr:col>
      <xdr:colOff>63500</xdr:colOff>
      <xdr:row>93</xdr:row>
      <xdr:rowOff>65954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990184"/>
          <a:ext cx="8382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26362</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141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47935</xdr:rowOff>
    </xdr:from>
    <xdr:to>
      <xdr:col>24</xdr:col>
      <xdr:colOff>114300</xdr:colOff>
      <xdr:row>95</xdr:row>
      <xdr:rowOff>149535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3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53129</xdr:rowOff>
    </xdr:from>
    <xdr:to>
      <xdr:col>19</xdr:col>
      <xdr:colOff>177800</xdr:colOff>
      <xdr:row>93</xdr:row>
      <xdr:rowOff>65954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483629"/>
          <a:ext cx="889000" cy="52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31316</xdr:rowOff>
    </xdr:from>
    <xdr:to>
      <xdr:col>20</xdr:col>
      <xdr:colOff>38100</xdr:colOff>
      <xdr:row>95</xdr:row>
      <xdr:rowOff>132916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1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124043</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41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53129</xdr:rowOff>
    </xdr:from>
    <xdr:to>
      <xdr:col>15</xdr:col>
      <xdr:colOff>50800</xdr:colOff>
      <xdr:row>90</xdr:row>
      <xdr:rowOff>154307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5483629"/>
          <a:ext cx="889000" cy="10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145410</xdr:rowOff>
    </xdr:from>
    <xdr:to>
      <xdr:col>15</xdr:col>
      <xdr:colOff>101600</xdr:colOff>
      <xdr:row>94</xdr:row>
      <xdr:rowOff>75560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0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66687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18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154307</xdr:rowOff>
    </xdr:from>
    <xdr:to>
      <xdr:col>10</xdr:col>
      <xdr:colOff>114300</xdr:colOff>
      <xdr:row>92</xdr:row>
      <xdr:rowOff>35550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584807"/>
          <a:ext cx="889000" cy="22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7632</xdr:rowOff>
    </xdr:from>
    <xdr:to>
      <xdr:col>10</xdr:col>
      <xdr:colOff>165100</xdr:colOff>
      <xdr:row>94</xdr:row>
      <xdr:rowOff>109232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2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100359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1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23064</xdr:rowOff>
    </xdr:from>
    <xdr:to>
      <xdr:col>6</xdr:col>
      <xdr:colOff>38100</xdr:colOff>
      <xdr:row>96</xdr:row>
      <xdr:rowOff>124664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48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115791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5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165984</xdr:rowOff>
    </xdr:from>
    <xdr:to>
      <xdr:col>24</xdr:col>
      <xdr:colOff>114300</xdr:colOff>
      <xdr:row>93</xdr:row>
      <xdr:rowOff>96134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9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88539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86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15154</xdr:rowOff>
    </xdr:from>
    <xdr:to>
      <xdr:col>20</xdr:col>
      <xdr:colOff>38100</xdr:colOff>
      <xdr:row>93</xdr:row>
      <xdr:rowOff>116754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596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133281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73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2329</xdr:rowOff>
    </xdr:from>
    <xdr:to>
      <xdr:col>15</xdr:col>
      <xdr:colOff>101600</xdr:colOff>
      <xdr:row>90</xdr:row>
      <xdr:rowOff>103929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43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120456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20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103507</xdr:rowOff>
    </xdr:from>
    <xdr:to>
      <xdr:col>10</xdr:col>
      <xdr:colOff>165100</xdr:colOff>
      <xdr:row>91</xdr:row>
      <xdr:rowOff>33657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53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50184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30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156200</xdr:rowOff>
    </xdr:from>
    <xdr:to>
      <xdr:col>6</xdr:col>
      <xdr:colOff>38100</xdr:colOff>
      <xdr:row>92</xdr:row>
      <xdr:rowOff>86350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575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102877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53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135346</xdr:rowOff>
    </xdr:from>
    <xdr:to>
      <xdr:col>55</xdr:col>
      <xdr:colOff>0</xdr:colOff>
      <xdr:row>35</xdr:row>
      <xdr:rowOff>54247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964646"/>
          <a:ext cx="83820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168564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0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152763</xdr:rowOff>
    </xdr:from>
    <xdr:to>
      <xdr:col>50</xdr:col>
      <xdr:colOff>114300</xdr:colOff>
      <xdr:row>35</xdr:row>
      <xdr:rowOff>54247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5982063"/>
          <a:ext cx="8890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162016</xdr:rowOff>
    </xdr:from>
    <xdr:to>
      <xdr:col>45</xdr:col>
      <xdr:colOff>177800</xdr:colOff>
      <xdr:row>34</xdr:row>
      <xdr:rowOff>152763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5819866"/>
          <a:ext cx="889000" cy="16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93997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43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23767</xdr:rowOff>
    </xdr:from>
    <xdr:to>
      <xdr:col>41</xdr:col>
      <xdr:colOff>50800</xdr:colOff>
      <xdr:row>33</xdr:row>
      <xdr:rowOff>162016</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5681617"/>
          <a:ext cx="889000" cy="13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50454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39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31949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375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84546</xdr:rowOff>
    </xdr:from>
    <xdr:to>
      <xdr:col>55</xdr:col>
      <xdr:colOff>50800</xdr:colOff>
      <xdr:row>35</xdr:row>
      <xdr:rowOff>14696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107423</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765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3447</xdr:rowOff>
    </xdr:from>
    <xdr:to>
      <xdr:col>50</xdr:col>
      <xdr:colOff>165100</xdr:colOff>
      <xdr:row>35</xdr:row>
      <xdr:rowOff>105047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00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33</xdr:row>
      <xdr:rowOff>121574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5779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101963</xdr:rowOff>
    </xdr:from>
    <xdr:to>
      <xdr:col>46</xdr:col>
      <xdr:colOff>38100</xdr:colOff>
      <xdr:row>35</xdr:row>
      <xdr:rowOff>32113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593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48640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5706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111216</xdr:rowOff>
    </xdr:from>
    <xdr:to>
      <xdr:col>41</xdr:col>
      <xdr:colOff>101600</xdr:colOff>
      <xdr:row>34</xdr:row>
      <xdr:rowOff>41366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57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57893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5544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144417</xdr:rowOff>
    </xdr:from>
    <xdr:to>
      <xdr:col>36</xdr:col>
      <xdr:colOff>165100</xdr:colOff>
      <xdr:row>33</xdr:row>
      <xdr:rowOff>74567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63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91094</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40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3429</xdr:rowOff>
    </xdr:from>
    <xdr:to>
      <xdr:col>55</xdr:col>
      <xdr:colOff>0</xdr:colOff>
      <xdr:row>56</xdr:row>
      <xdr:rowOff>42799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604629"/>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3429</xdr:rowOff>
    </xdr:from>
    <xdr:to>
      <xdr:col>50</xdr:col>
      <xdr:colOff>114300</xdr:colOff>
      <xdr:row>56</xdr:row>
      <xdr:rowOff>31877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604629"/>
          <a:ext cx="889000" cy="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31877</xdr:rowOff>
    </xdr:from>
    <xdr:to>
      <xdr:col>45</xdr:col>
      <xdr:colOff>177800</xdr:colOff>
      <xdr:row>56</xdr:row>
      <xdr:rowOff>62611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633077"/>
          <a:ext cx="889000" cy="3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62103</xdr:rowOff>
    </xdr:from>
    <xdr:to>
      <xdr:col>41</xdr:col>
      <xdr:colOff>50800</xdr:colOff>
      <xdr:row>56</xdr:row>
      <xdr:rowOff>62611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663303"/>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163449</xdr:rowOff>
    </xdr:from>
    <xdr:to>
      <xdr:col>55</xdr:col>
      <xdr:colOff>50800</xdr:colOff>
      <xdr:row>56</xdr:row>
      <xdr:rowOff>93599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59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14876</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4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124079</xdr:rowOff>
    </xdr:from>
    <xdr:to>
      <xdr:col>50</xdr:col>
      <xdr:colOff>165100</xdr:colOff>
      <xdr:row>56</xdr:row>
      <xdr:rowOff>54229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5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70756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32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152527</xdr:rowOff>
    </xdr:from>
    <xdr:to>
      <xdr:col>46</xdr:col>
      <xdr:colOff>38100</xdr:colOff>
      <xdr:row>56</xdr:row>
      <xdr:rowOff>82677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5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99204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35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11811</xdr:rowOff>
    </xdr:from>
    <xdr:to>
      <xdr:col>41</xdr:col>
      <xdr:colOff>101600</xdr:colOff>
      <xdr:row>56</xdr:row>
      <xdr:rowOff>113411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6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129938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38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11303</xdr:rowOff>
    </xdr:from>
    <xdr:to>
      <xdr:col>36</xdr:col>
      <xdr:colOff>165100</xdr:colOff>
      <xdr:row>56</xdr:row>
      <xdr:rowOff>112903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61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129430</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38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22530</xdr:rowOff>
    </xdr:from>
    <xdr:to>
      <xdr:col>55</xdr:col>
      <xdr:colOff>0</xdr:colOff>
      <xdr:row>78</xdr:row>
      <xdr:rowOff>72098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95630"/>
          <a:ext cx="838200" cy="4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22530</xdr:rowOff>
    </xdr:from>
    <xdr:to>
      <xdr:col>50</xdr:col>
      <xdr:colOff>114300</xdr:colOff>
      <xdr:row>78</xdr:row>
      <xdr:rowOff>40996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95630"/>
          <a:ext cx="889000" cy="1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34734</xdr:rowOff>
    </xdr:from>
    <xdr:to>
      <xdr:col>45</xdr:col>
      <xdr:colOff>177800</xdr:colOff>
      <xdr:row>78</xdr:row>
      <xdr:rowOff>40996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07834"/>
          <a:ext cx="889000" cy="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151231</xdr:rowOff>
    </xdr:from>
    <xdr:to>
      <xdr:col>41</xdr:col>
      <xdr:colOff>50800</xdr:colOff>
      <xdr:row>78</xdr:row>
      <xdr:rowOff>34734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52881"/>
          <a:ext cx="889000" cy="5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21298</xdr:rowOff>
    </xdr:from>
    <xdr:to>
      <xdr:col>55</xdr:col>
      <xdr:colOff>50800</xdr:colOff>
      <xdr:row>78</xdr:row>
      <xdr:rowOff>122898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107675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143180</xdr:rowOff>
    </xdr:from>
    <xdr:to>
      <xdr:col>50</xdr:col>
      <xdr:colOff>165100</xdr:colOff>
      <xdr:row>78</xdr:row>
      <xdr:rowOff>73330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64457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3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161646</xdr:rowOff>
    </xdr:from>
    <xdr:to>
      <xdr:col>46</xdr:col>
      <xdr:colOff>38100</xdr:colOff>
      <xdr:row>78</xdr:row>
      <xdr:rowOff>91796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82923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155384</xdr:rowOff>
    </xdr:from>
    <xdr:to>
      <xdr:col>41</xdr:col>
      <xdr:colOff>101600</xdr:colOff>
      <xdr:row>78</xdr:row>
      <xdr:rowOff>85534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5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76661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4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100431</xdr:rowOff>
    </xdr:from>
    <xdr:to>
      <xdr:col>36</xdr:col>
      <xdr:colOff>165100</xdr:colOff>
      <xdr:row>78</xdr:row>
      <xdr:rowOff>30581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0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21708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9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16188</xdr:rowOff>
    </xdr:from>
    <xdr:to>
      <xdr:col>55</xdr:col>
      <xdr:colOff>0</xdr:colOff>
      <xdr:row>92</xdr:row>
      <xdr:rowOff>78572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5618138"/>
          <a:ext cx="838200" cy="23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160893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77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16188</xdr:rowOff>
    </xdr:from>
    <xdr:to>
      <xdr:col>50</xdr:col>
      <xdr:colOff>114300</xdr:colOff>
      <xdr:row>91</xdr:row>
      <xdr:rowOff>160548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5618138"/>
          <a:ext cx="889000" cy="1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128912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1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160548</xdr:rowOff>
    </xdr:from>
    <xdr:to>
      <xdr:col>45</xdr:col>
      <xdr:colOff>177800</xdr:colOff>
      <xdr:row>92</xdr:row>
      <xdr:rowOff>158789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5762498"/>
          <a:ext cx="889000" cy="1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99697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38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158789</xdr:rowOff>
    </xdr:from>
    <xdr:to>
      <xdr:col>41</xdr:col>
      <xdr:colOff>50800</xdr:colOff>
      <xdr:row>93</xdr:row>
      <xdr:rowOff>69794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5932189"/>
          <a:ext cx="889000" cy="8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41107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155475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27772</xdr:rowOff>
    </xdr:from>
    <xdr:to>
      <xdr:col>55</xdr:col>
      <xdr:colOff>50800</xdr:colOff>
      <xdr:row>92</xdr:row>
      <xdr:rowOff>129372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80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50649</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65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136838</xdr:rowOff>
    </xdr:from>
    <xdr:to>
      <xdr:col>50</xdr:col>
      <xdr:colOff>165100</xdr:colOff>
      <xdr:row>91</xdr:row>
      <xdr:rowOff>66988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56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83515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34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109748</xdr:rowOff>
    </xdr:from>
    <xdr:to>
      <xdr:col>46</xdr:col>
      <xdr:colOff>38100</xdr:colOff>
      <xdr:row>92</xdr:row>
      <xdr:rowOff>39898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7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56425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48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107989</xdr:rowOff>
    </xdr:from>
    <xdr:to>
      <xdr:col>41</xdr:col>
      <xdr:colOff>101600</xdr:colOff>
      <xdr:row>93</xdr:row>
      <xdr:rowOff>38139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588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54666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65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18994</xdr:rowOff>
    </xdr:from>
    <xdr:to>
      <xdr:col>36</xdr:col>
      <xdr:colOff>165100</xdr:colOff>
      <xdr:row>93</xdr:row>
      <xdr:rowOff>120594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96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137121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73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122682</xdr:rowOff>
    </xdr:from>
    <xdr:to>
      <xdr:col>85</xdr:col>
      <xdr:colOff>127000</xdr:colOff>
      <xdr:row>36</xdr:row>
      <xdr:rowOff>125222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294882"/>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96156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2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122682</xdr:rowOff>
    </xdr:from>
    <xdr:to>
      <xdr:col>81</xdr:col>
      <xdr:colOff>50800</xdr:colOff>
      <xdr:row>36</xdr:row>
      <xdr:rowOff>132334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9488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91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20955</xdr:rowOff>
    </xdr:from>
    <xdr:to>
      <xdr:col>76</xdr:col>
      <xdr:colOff>114300</xdr:colOff>
      <xdr:row>36</xdr:row>
      <xdr:rowOff>132334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850255"/>
          <a:ext cx="889000" cy="45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20955</xdr:rowOff>
    </xdr:from>
    <xdr:to>
      <xdr:col>71</xdr:col>
      <xdr:colOff>177800</xdr:colOff>
      <xdr:row>35</xdr:row>
      <xdr:rowOff>102108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850255"/>
          <a:ext cx="889000" cy="25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156481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74422</xdr:rowOff>
    </xdr:from>
    <xdr:to>
      <xdr:col>85</xdr:col>
      <xdr:colOff>177800</xdr:colOff>
      <xdr:row>37</xdr:row>
      <xdr:rowOff>4572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4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52849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71882</xdr:rowOff>
    </xdr:from>
    <xdr:to>
      <xdr:col>81</xdr:col>
      <xdr:colOff>101600</xdr:colOff>
      <xdr:row>37</xdr:row>
      <xdr:rowOff>2032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4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164609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33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81534</xdr:rowOff>
    </xdr:from>
    <xdr:to>
      <xdr:col>76</xdr:col>
      <xdr:colOff>165100</xdr:colOff>
      <xdr:row>37</xdr:row>
      <xdr:rowOff>11684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28211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2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141605</xdr:rowOff>
    </xdr:from>
    <xdr:to>
      <xdr:col>72</xdr:col>
      <xdr:colOff>38100</xdr:colOff>
      <xdr:row>34</xdr:row>
      <xdr:rowOff>71755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79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88282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57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51308</xdr:rowOff>
    </xdr:from>
    <xdr:to>
      <xdr:col>67</xdr:col>
      <xdr:colOff>101600</xdr:colOff>
      <xdr:row>35</xdr:row>
      <xdr:rowOff>152908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169435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122021</xdr:rowOff>
    </xdr:from>
    <xdr:to>
      <xdr:col>85</xdr:col>
      <xdr:colOff>127000</xdr:colOff>
      <xdr:row>55</xdr:row>
      <xdr:rowOff>85903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037421"/>
          <a:ext cx="838200" cy="47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149623</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36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85903</xdr:rowOff>
    </xdr:from>
    <xdr:to>
      <xdr:col>81</xdr:col>
      <xdr:colOff>50800</xdr:colOff>
      <xdr:row>55</xdr:row>
      <xdr:rowOff>115239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15653"/>
          <a:ext cx="889000" cy="2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99636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70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115239</xdr:rowOff>
    </xdr:from>
    <xdr:to>
      <xdr:col>76</xdr:col>
      <xdr:colOff>114300</xdr:colOff>
      <xdr:row>57</xdr:row>
      <xdr:rowOff>24333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44989"/>
          <a:ext cx="889000" cy="2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166082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7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89751</xdr:rowOff>
    </xdr:from>
    <xdr:to>
      <xdr:col>71</xdr:col>
      <xdr:colOff>177800</xdr:colOff>
      <xdr:row>57</xdr:row>
      <xdr:rowOff>24333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90951"/>
          <a:ext cx="889000" cy="10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69308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8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161662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6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71221</xdr:rowOff>
    </xdr:from>
    <xdr:to>
      <xdr:col>85</xdr:col>
      <xdr:colOff>177800</xdr:colOff>
      <xdr:row>53</xdr:row>
      <xdr:rowOff>1371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898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94098</xdr:rowOff>
    </xdr:from>
    <xdr:ext cx="599010"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83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35103</xdr:rowOff>
    </xdr:from>
    <xdr:to>
      <xdr:col>81</xdr:col>
      <xdr:colOff>101600</xdr:colOff>
      <xdr:row>55</xdr:row>
      <xdr:rowOff>136703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6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153230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4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64439</xdr:rowOff>
    </xdr:from>
    <xdr:to>
      <xdr:col>76</xdr:col>
      <xdr:colOff>165100</xdr:colOff>
      <xdr:row>55</xdr:row>
      <xdr:rowOff>166039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9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26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144983</xdr:rowOff>
    </xdr:from>
    <xdr:to>
      <xdr:col>72</xdr:col>
      <xdr:colOff>38100</xdr:colOff>
      <xdr:row>57</xdr:row>
      <xdr:rowOff>75133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91660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52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38951</xdr:rowOff>
    </xdr:from>
    <xdr:to>
      <xdr:col>67</xdr:col>
      <xdr:colOff>101600</xdr:colOff>
      <xdr:row>56</xdr:row>
      <xdr:rowOff>140551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4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157078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41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164846</xdr:rowOff>
    </xdr:from>
    <xdr:to>
      <xdr:col>85</xdr:col>
      <xdr:colOff>127000</xdr:colOff>
      <xdr:row>78</xdr:row>
      <xdr:rowOff>156083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195046"/>
          <a:ext cx="838200" cy="3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45403</xdr:rowOff>
    </xdr:from>
    <xdr:to>
      <xdr:col>81</xdr:col>
      <xdr:colOff>50800</xdr:colOff>
      <xdr:row>76</xdr:row>
      <xdr:rowOff>164846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2732703"/>
          <a:ext cx="889000" cy="46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81424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454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98933</xdr:rowOff>
    </xdr:from>
    <xdr:to>
      <xdr:col>76</xdr:col>
      <xdr:colOff>114300</xdr:colOff>
      <xdr:row>74</xdr:row>
      <xdr:rowOff>45403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2443333"/>
          <a:ext cx="889000" cy="28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90949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464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98933</xdr:rowOff>
    </xdr:from>
    <xdr:to>
      <xdr:col>71</xdr:col>
      <xdr:colOff>177800</xdr:colOff>
      <xdr:row>73</xdr:row>
      <xdr:rowOff>158179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2443333"/>
          <a:ext cx="889000" cy="23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79519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52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2367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105283</xdr:rowOff>
    </xdr:from>
    <xdr:to>
      <xdr:col>85</xdr:col>
      <xdr:colOff>177800</xdr:colOff>
      <xdr:row>79</xdr:row>
      <xdr:rowOff>35433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7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20210</xdr:rowOff>
    </xdr:from>
    <xdr:ext cx="378565"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93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114046</xdr:rowOff>
    </xdr:from>
    <xdr:to>
      <xdr:col>81</xdr:col>
      <xdr:colOff>101600</xdr:colOff>
      <xdr:row>77</xdr:row>
      <xdr:rowOff>44196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14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60723</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46428" y="1291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166053</xdr:rowOff>
    </xdr:from>
    <xdr:to>
      <xdr:col>76</xdr:col>
      <xdr:colOff>165100</xdr:colOff>
      <xdr:row>74</xdr:row>
      <xdr:rowOff>96203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68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112730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245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48133</xdr:rowOff>
    </xdr:from>
    <xdr:to>
      <xdr:col>72</xdr:col>
      <xdr:colOff>38100</xdr:colOff>
      <xdr:row>72</xdr:row>
      <xdr:rowOff>149733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39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70</xdr:row>
      <xdr:rowOff>166260</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16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107379</xdr:rowOff>
    </xdr:from>
    <xdr:to>
      <xdr:col>67</xdr:col>
      <xdr:colOff>101600</xdr:colOff>
      <xdr:row>74</xdr:row>
      <xdr:rowOff>37529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62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72</xdr:row>
      <xdr:rowOff>54056</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239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74168</xdr:rowOff>
    </xdr:from>
    <xdr:to>
      <xdr:col>85</xdr:col>
      <xdr:colOff>127000</xdr:colOff>
      <xdr:row>94</xdr:row>
      <xdr:rowOff>108344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190468"/>
          <a:ext cx="8382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2367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90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74168</xdr:rowOff>
    </xdr:from>
    <xdr:to>
      <xdr:col>81</xdr:col>
      <xdr:colOff>50800</xdr:colOff>
      <xdr:row>94</xdr:row>
      <xdr:rowOff>145035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190468"/>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81081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72416</xdr:rowOff>
    </xdr:from>
    <xdr:to>
      <xdr:col>76</xdr:col>
      <xdr:colOff>114300</xdr:colOff>
      <xdr:row>94</xdr:row>
      <xdr:rowOff>145035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188716"/>
          <a:ext cx="889000" cy="7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109123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3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72416</xdr:rowOff>
    </xdr:from>
    <xdr:to>
      <xdr:col>71</xdr:col>
      <xdr:colOff>177800</xdr:colOff>
      <xdr:row>95</xdr:row>
      <xdr:rowOff>47840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188716"/>
          <a:ext cx="889000" cy="14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81233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1833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4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57544</xdr:rowOff>
    </xdr:from>
    <xdr:to>
      <xdr:col>85</xdr:col>
      <xdr:colOff>177800</xdr:colOff>
      <xdr:row>94</xdr:row>
      <xdr:rowOff>159144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1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80421</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02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23368</xdr:rowOff>
    </xdr:from>
    <xdr:to>
      <xdr:col>81</xdr:col>
      <xdr:colOff>101600</xdr:colOff>
      <xdr:row>94</xdr:row>
      <xdr:rowOff>124968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13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141495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91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94235</xdr:rowOff>
    </xdr:from>
    <xdr:to>
      <xdr:col>76</xdr:col>
      <xdr:colOff>165100</xdr:colOff>
      <xdr:row>95</xdr:row>
      <xdr:rowOff>24385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2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40912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98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21616</xdr:rowOff>
    </xdr:from>
    <xdr:to>
      <xdr:col>72</xdr:col>
      <xdr:colOff>38100</xdr:colOff>
      <xdr:row>94</xdr:row>
      <xdr:rowOff>123216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13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139743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91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168490</xdr:rowOff>
    </xdr:from>
    <xdr:to>
      <xdr:col>67</xdr:col>
      <xdr:colOff>101600</xdr:colOff>
      <xdr:row>95</xdr:row>
      <xdr:rowOff>98640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2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115167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06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230,688</a:t>
          </a:r>
          <a:r>
            <a:rPr kumimoji="1" lang="ja-JP" altLang="en-US" sz="1300">
              <a:latin typeface="ＭＳ Ｐゴシック" panose="020B0600070205080204" pitchFamily="50" charset="-128"/>
              <a:ea typeface="ＭＳ Ｐゴシック" panose="020B0600070205080204" pitchFamily="50" charset="-128"/>
            </a:rPr>
            <a:t>円となっており、生活保護の保護率が低いことなどにより、類似団体平均と比較して低い状況となっている。</a:t>
          </a:r>
        </a:p>
        <a:p>
          <a:r>
            <a:rPr kumimoji="1" lang="ja-JP" altLang="en-US" sz="1300">
              <a:latin typeface="ＭＳ Ｐゴシック" panose="020B0600070205080204" pitchFamily="50" charset="-128"/>
              <a:ea typeface="ＭＳ Ｐゴシック" panose="020B0600070205080204" pitchFamily="50" charset="-128"/>
            </a:rPr>
            <a:t>また、衛生費については、住民一人当たり</a:t>
          </a:r>
          <a:r>
            <a:rPr kumimoji="1" lang="en-US" altLang="ja-JP" sz="1300">
              <a:latin typeface="ＭＳ Ｐゴシック" panose="020B0600070205080204" pitchFamily="50" charset="-128"/>
              <a:ea typeface="ＭＳ Ｐゴシック" panose="020B0600070205080204" pitchFamily="50" charset="-128"/>
            </a:rPr>
            <a:t>61,628</a:t>
          </a:r>
          <a:r>
            <a:rPr kumimoji="1" lang="ja-JP" altLang="en-US" sz="1300">
              <a:latin typeface="ＭＳ Ｐゴシック" panose="020B0600070205080204" pitchFamily="50" charset="-128"/>
              <a:ea typeface="ＭＳ Ｐゴシック" panose="020B0600070205080204" pitchFamily="50" charset="-128"/>
            </a:rPr>
            <a:t>円となっており、原爆被爆者施策を実施していることなどにより、類似団体平均と比較して高い状況となっている。</a:t>
          </a:r>
        </a:p>
        <a:p>
          <a:r>
            <a:rPr kumimoji="1" lang="ja-JP" altLang="en-US" sz="1300">
              <a:latin typeface="ＭＳ Ｐゴシック" panose="020B0600070205080204" pitchFamily="50" charset="-128"/>
              <a:ea typeface="ＭＳ Ｐゴシック" panose="020B0600070205080204" pitchFamily="50" charset="-128"/>
            </a:rPr>
            <a:t>なお、土木費については、広島駅南口広場の再整備等により、類似団体平均と比較して高い状況となっている。</a:t>
          </a:r>
        </a:p>
        <a:p>
          <a:r>
            <a:rPr kumimoji="1" lang="ja-JP" altLang="en-US" sz="1300">
              <a:latin typeface="ＭＳ Ｐゴシック" panose="020B0600070205080204" pitchFamily="50" charset="-128"/>
              <a:ea typeface="ＭＳ Ｐゴシック" panose="020B0600070205080204" pitchFamily="50" charset="-128"/>
            </a:rPr>
            <a:t>引き続き、財政運営方針に掲げた方策を着実に実行し、コスト縮減等に努めていく。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広島県広島市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実質収支額は黒字で推移しており、令和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億円（標準財政規模比</a:t>
          </a:r>
          <a:r>
            <a:rPr kumimoji="1" lang="en-US" altLang="ja-JP" sz="1400">
              <a:latin typeface="ＭＳ ゴシック" pitchFamily="49" charset="-128"/>
              <a:ea typeface="ＭＳ ゴシック" pitchFamily="49" charset="-128"/>
            </a:rPr>
            <a:t>0.63</a:t>
          </a:r>
          <a:r>
            <a:rPr kumimoji="1" lang="ja-JP" altLang="en-US" sz="1400">
              <a:latin typeface="ＭＳ ゴシック" pitchFamily="49" charset="-128"/>
              <a:ea typeface="ＭＳ ゴシック" pitchFamily="49" charset="-128"/>
            </a:rPr>
            <a:t>％）の黒字となった。</a:t>
          </a:r>
        </a:p>
        <a:p>
          <a:r>
            <a:rPr kumimoji="1" lang="ja-JP" altLang="en-US" sz="1400">
              <a:latin typeface="ＭＳ ゴシック" pitchFamily="49" charset="-128"/>
              <a:ea typeface="ＭＳ ゴシック" pitchFamily="49" charset="-128"/>
            </a:rPr>
            <a:t>また、令和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年度末における財政調整基金残高は、</a:t>
          </a:r>
          <a:r>
            <a:rPr kumimoji="1" lang="en-US" altLang="ja-JP" sz="1400">
              <a:latin typeface="ＭＳ ゴシック" pitchFamily="49" charset="-128"/>
              <a:ea typeface="ＭＳ ゴシック" pitchFamily="49" charset="-128"/>
            </a:rPr>
            <a:t>87</a:t>
          </a:r>
          <a:r>
            <a:rPr kumimoji="1" lang="ja-JP" altLang="en-US" sz="1400">
              <a:latin typeface="ＭＳ ゴシック" pitchFamily="49" charset="-128"/>
              <a:ea typeface="ＭＳ ゴシック" pitchFamily="49" charset="-128"/>
            </a:rPr>
            <a:t>億円（前年度比</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億円増）となっており、標準財政規模比では</a:t>
          </a:r>
          <a:r>
            <a:rPr kumimoji="1" lang="en-US" altLang="ja-JP" sz="1400">
              <a:latin typeface="ＭＳ ゴシック" pitchFamily="49" charset="-128"/>
              <a:ea typeface="ＭＳ ゴシック" pitchFamily="49" charset="-128"/>
            </a:rPr>
            <a:t>2.42</a:t>
          </a:r>
          <a:r>
            <a:rPr kumimoji="1" lang="ja-JP" altLang="en-US" sz="14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広島県広島市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指標を算定している平成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年度以降、連結実質赤字は生じていない。</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年度の連結実質赤字比率に係る黒字は</a:t>
          </a:r>
          <a:r>
            <a:rPr kumimoji="1" lang="en-US" altLang="ja-JP" sz="1400">
              <a:latin typeface="ＭＳ ゴシック" pitchFamily="49" charset="-128"/>
              <a:ea typeface="ＭＳ ゴシック" pitchFamily="49" charset="-128"/>
            </a:rPr>
            <a:t>154</a:t>
          </a:r>
          <a:r>
            <a:rPr kumimoji="1" lang="ja-JP" altLang="en-US" sz="1400">
              <a:latin typeface="ＭＳ ゴシック" pitchFamily="49" charset="-128"/>
              <a:ea typeface="ＭＳ ゴシック" pitchFamily="49" charset="-128"/>
            </a:rPr>
            <a:t>億円となっており、標準財政規模比では</a:t>
          </a:r>
          <a:r>
            <a:rPr kumimoji="1" lang="en-US" altLang="ja-JP" sz="1400">
              <a:latin typeface="ＭＳ ゴシック" pitchFamily="49" charset="-128"/>
              <a:ea typeface="ＭＳ ゴシック" pitchFamily="49" charset="-128"/>
            </a:rPr>
            <a:t>4.3</a:t>
          </a:r>
          <a:r>
            <a:rPr kumimoji="1" lang="ja-JP" altLang="en-US" sz="1400">
              <a:latin typeface="ＭＳ ゴシック" pitchFamily="49" charset="-128"/>
              <a:ea typeface="ＭＳ ゴシック" pitchFamily="49" charset="-128"/>
            </a:rPr>
            <a:t>％となっている。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広島県広島市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年度の実質公債比率の分子は、前年度から約</a:t>
          </a:r>
          <a:r>
            <a:rPr kumimoji="1" lang="en-US" altLang="ja-JP" sz="1400">
              <a:latin typeface="ＭＳ ゴシック" pitchFamily="49" charset="-128"/>
              <a:ea typeface="ＭＳ ゴシック" pitchFamily="49" charset="-128"/>
            </a:rPr>
            <a:t>59</a:t>
          </a:r>
          <a:r>
            <a:rPr kumimoji="1" lang="ja-JP" altLang="en-US" sz="1400">
              <a:latin typeface="ＭＳ ゴシック" pitchFamily="49" charset="-128"/>
              <a:ea typeface="ＭＳ ゴシック" pitchFamily="49" charset="-128"/>
            </a:rPr>
            <a:t>億円の減少となっている。</a:t>
          </a:r>
        </a:p>
        <a:p>
          <a:r>
            <a:rPr kumimoji="1" lang="ja-JP" altLang="en-US" sz="1400">
              <a:latin typeface="ＭＳ ゴシック" pitchFamily="49" charset="-128"/>
              <a:ea typeface="ＭＳ ゴシック" pitchFamily="49" charset="-128"/>
            </a:rPr>
            <a:t>これは、公営企業会計への繰出金（地方債の償還財源に充てられたものに限る。）の減により、準元利償還金が減少したことなどが主な要因である。</a:t>
          </a:r>
        </a:p>
        <a:p>
          <a:r>
            <a:rPr kumimoji="1" lang="ja-JP" altLang="en-US" sz="1400">
              <a:latin typeface="ＭＳ ゴシック" pitchFamily="49" charset="-128"/>
              <a:ea typeface="ＭＳ ゴシック" pitchFamily="49" charset="-128"/>
            </a:rPr>
            <a:t>引き続き、財政運営方針に沿って市債残高の抑制に努め、短期債と長期債のバランスを取って市債を発行することで金利リスクの分散化を図りつつ、減債基金の運用により、金利負担の軽減に努めていく。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減債基金積立相当額の積立ルールが</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年償還で毎年度の積立額を発行額の</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分の１として設定しているのに対して、本市においては、</a:t>
          </a:r>
          <a:r>
            <a:rPr kumimoji="1" lang="en-US" altLang="ja-JP" sz="1000">
              <a:latin typeface="ＭＳ ゴシック" pitchFamily="49" charset="-128"/>
              <a:ea typeface="ＭＳ ゴシック" pitchFamily="49" charset="-128"/>
            </a:rPr>
            <a:t>27</a:t>
          </a:r>
          <a:r>
            <a:rPr kumimoji="1" lang="ja-JP" altLang="en-US" sz="1000">
              <a:latin typeface="ＭＳ ゴシック" pitchFamily="49" charset="-128"/>
              <a:ea typeface="ＭＳ ゴシック" pitchFamily="49" charset="-128"/>
            </a:rPr>
            <a:t>年償還（</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年据置）で毎年度の発行額の積立額を</a:t>
          </a:r>
          <a:r>
            <a:rPr kumimoji="1" lang="en-US" altLang="ja-JP" sz="1000">
              <a:latin typeface="ＭＳ ゴシック" pitchFamily="49" charset="-128"/>
              <a:ea typeface="ＭＳ ゴシック" pitchFamily="49" charset="-128"/>
            </a:rPr>
            <a:t>27</a:t>
          </a:r>
          <a:r>
            <a:rPr kumimoji="1" lang="ja-JP" altLang="en-US" sz="1000">
              <a:latin typeface="ＭＳ ゴシック" pitchFamily="49" charset="-128"/>
              <a:ea typeface="ＭＳ ゴシック" pitchFamily="49" charset="-128"/>
            </a:rPr>
            <a:t>分の１として設定しているため、減債基金残高と減債基金積立相当額に乖離が生じている。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広島県広島市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年度の将来負担比率の分子は、前年度を</a:t>
          </a:r>
          <a:r>
            <a:rPr kumimoji="1" lang="en-US" altLang="ja-JP" sz="1400">
              <a:latin typeface="ＭＳ ゴシック" pitchFamily="49" charset="-128"/>
              <a:ea typeface="ＭＳ ゴシック" pitchFamily="49" charset="-128"/>
            </a:rPr>
            <a:t>47</a:t>
          </a:r>
          <a:r>
            <a:rPr kumimoji="1" lang="ja-JP" altLang="en-US" sz="1400">
              <a:latin typeface="ＭＳ ゴシック" pitchFamily="49" charset="-128"/>
              <a:ea typeface="ＭＳ ゴシック" pitchFamily="49" charset="-128"/>
            </a:rPr>
            <a:t>億円上回っている。</a:t>
          </a:r>
        </a:p>
        <a:p>
          <a:r>
            <a:rPr kumimoji="1" lang="ja-JP" altLang="en-US" sz="1400">
              <a:latin typeface="ＭＳ ゴシック" pitchFamily="49" charset="-128"/>
              <a:ea typeface="ＭＳ ゴシック" pitchFamily="49" charset="-128"/>
            </a:rPr>
            <a:t>これは、下水道事業会計への繰出見込額の増が要因となっている。</a:t>
          </a:r>
        </a:p>
        <a:p>
          <a:r>
            <a:rPr kumimoji="1" lang="ja-JP" altLang="en-US" sz="1400">
              <a:latin typeface="ＭＳ ゴシック" pitchFamily="49" charset="-128"/>
              <a:ea typeface="ＭＳ ゴシック" pitchFamily="49" charset="-128"/>
            </a:rPr>
            <a:t>財政運営方針（令和６年度～令和９年度）において、臨時財政対策債の残高及び減債基金積立累計額を除いた市債残高について、計画期間末において現状を下回る残高とすることを目標として掲げ、この方針に沿って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広島県広島市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広島市民球場のグラウンド照明塔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化改修等に伴う基金の取崩しが約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億円あったことなどから、基金全体の残高は、約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財政調整基金については、安定的な財政運営が行えるよう、現状を上回る残高を確保することとしている。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その他特定目的基金については、広島市民球場基金は、グラウンド照明塔の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化改修等に充当したため減少したが、その他の基金については現状と同程度の残高となることが見込まれる。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引き続き、各基金の設置目的に照らし、適切に運用していく。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広島市市民球場基金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広島市民球場の修繕、改良その他の管理運営のための資金に充てるもの。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広島市原爆ドーム保存事業等基金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原爆ドームの保存等のための資金に充てるもの。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ひろしま国際協力基金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アジア等の諸地域が抱える都市問題の解決に向けた支援その他の国際協力に関する事業を円滑かつ効率的に行うための資金に充てるもの。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広島市環境保全事業基金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市民に対する地域の環境保全に関する知識の普及、地域の環境保全のための実践活動の支援等地域の環境保全活動の振興を図るための事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業を円滑かつ効率的に行うための資金に充てるもの。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旧広島市民球場跡地イベント広場基金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旧広島市民球場跡地イベント広場を管理するための資金に充てるもの。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広島市民球場基金において、グラウンド照明塔の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化改修等に係る取崩しにより、取崩額が積立額を上回ったため基金残高が減少した。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引き続き、各基金の設置目的に照らし、適切に運用していく。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億円の積立てなどから、基金残高が前年度末に比べ約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財政運営方針（令和６年度～９年度）において、期間末において現状（方針策定時点：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億円）を上回る残高を確保することを目標としており、引き続き、社会経済情勢の変動があった場合の年度間の財源調整や災害などの不測の事態に対応できるよう、基金残高の確保に努める。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本市では、満期一括償還方式で借り入れた地方債を対象として、計画的に償還財源の積立を行っている。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状況調査（決算統計）においては、満期一括償還地方債の償還財源に充てるため、減債基金に積み立てた額は公債費に計上し、減債基金には計上しない取扱いとされていることから、本市では対象となる積立はなく、増減も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今後も満期一括償還地方債について計画的に必要な償還財源の積立てを行う。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0AE772E-A009-454E-BB4C-D04C30EDE8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7E11121-9CA5-4F76-A202-1A9669B9DA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0766507-9E0C-4864-85E2-C2EEB82DADC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7159CD4-4B89-41D6-889D-B8F976E8C2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3BA4189-3C13-4639-AA06-2F5F440BDAE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E38E1B0-50AC-4C44-8C6B-A2B5F27929D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A42ABF8-B624-4EAE-B167-2AB58AABC88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653226C-1291-452F-9BA8-494FDF1B272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6289B40-620C-4A7B-8F3B-C9EB9C33318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F047E5F-147C-4AF9-89EE-EC6D7B095FE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317A057-2015-4D48-BB43-3C6E2804D2C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04060CC-7D54-49BD-8D26-3F8B1F58578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7F97F3D-4FA7-49AE-8104-307EAC8BACA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4643106-52B0-49FC-A8C1-A2B945440BB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90138ED-621B-4D9D-811E-8509265D425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A7BB80F-6BBA-41FB-9AF0-8AEC1A761B8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35617F8-42F2-4B45-BE7E-A56C20E466E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FF3BF74-612C-4270-8790-F6B592EC98E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EBB9CF7-1A7A-4EFD-B5AD-7EA1C868D5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9123F03-8AD8-4EB7-A79C-77D4AEE798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5285572-C59A-4D7D-B325-4DFB769559D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7AF8FBA-4E84-49A7-B417-833FED5271A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67C9376-E47A-4D47-9046-385F2C4F19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86FCB51-8246-44C7-92F9-EEC43209232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DFAD79C-7DF3-4E21-830A-7E4E0984FFF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479FFF9-4FD5-4405-AB63-2DCE7C79EDB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9D15DF4-B5F0-4483-9D91-AD03734ADEC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86FA7B6-3578-453F-AD8D-4D91AC0A70A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7B3B328-B484-4AF7-A840-2B4F764EEB2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E9C1B00-4C88-4A0D-A173-C3F7FEBDA0C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58C0C75-216E-4938-BEDE-1C0DCB9AAA1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68F1007-96E7-43BA-BB85-805571AE135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682DF94-4284-412E-8C7D-5F6FA5BBF80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F88681-94C4-45E5-ABCB-F14B72F8402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319531B-357B-43C8-ACE9-FC3BEAD1F50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20BD397-7857-47D6-8496-FDDBF71A635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4D3A4E0-297E-4E06-8DB6-F39CF12D50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93B838E-80AE-43E2-8008-F12F7EED22D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2F8D856-723F-457D-BE99-3EFD305D6A6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CB32E38-F379-4B77-924B-51798FFCEE6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6F9D1C8-296E-4871-B431-145795DFF26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93063AA-F8C5-4733-A715-7DECFC55573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B0552AA-5560-4920-ADB9-49B5BE63808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6BA1E14-E2A2-42A8-8C90-30383600F0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132987C-D205-4A32-84B5-825F87B1CA6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E69EDD6-1897-4C37-ACF9-46AFBFF7049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72FB04F-9C09-4CEF-BEF2-7F3044AA2EE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高度経済成長期にあたる昭和</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年代から政令指定都市移行前後の昭和</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年代にかけ集中整備した公共施設が耐用年数を迎えつつあることから、有形固定資産減価償却率が全国平均や類似団体より高い水準にある。こうした状況を踏まえ、平成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月に「広島市公共施設等総合管理計画」を策定（令和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月に改訂）した。その中で、インフラ資産については、施設の特性に応じた計画的な更新・維持保全等を進めることとしており、ハコモノ資産については、この計画期間内に耐用年数を迎える施設を中心に、複合・集約化等を進めるとともに、予防的な保全に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8D900ED-2A36-4435-BB5E-E3BEF45F658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162C308-E6CC-4370-A2A5-565C34EFB02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3FB4EB7-80B1-432E-8714-03E83A308BF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1E0E0EA-4977-4DE2-993C-4182309BC0E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B94FF6D-F2E4-461F-9924-270788604D0C}"/>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6D52F1F-41CD-4FEF-8725-F7D6C265F57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73A2105-F6DA-47C1-BB67-EE05FD8C7FA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AD3077B-1E0E-4A64-B57F-867DC798BB4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52C4BEF-D53F-42AE-AB91-28F3B09E92F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E8E008C-0952-42B0-A709-7DF6E603CA6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88A099D-5E3C-4FAC-8796-D0ED9BA10BE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2D11995-F4C3-484D-883B-7DD9AED23F6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C76A34B-7C1A-4B8B-A79C-EDFF453E819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A3B81AD-D3AA-4A25-B010-CAC8FED5572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EC96751-B358-4516-BA2A-111B385AF09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390499D-233B-463E-B02C-A68A55E4445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65" name="直線コネクタ 64">
          <a:extLst>
            <a:ext uri="{FF2B5EF4-FFF2-40B4-BE49-F238E27FC236}">
              <a16:creationId xmlns:a16="http://schemas.microsoft.com/office/drawing/2014/main" id="{83FC79F4-98ED-4C93-838B-25C20DD657FD}"/>
            </a:ext>
          </a:extLst>
        </xdr:cNvPr>
        <xdr:cNvCxnSpPr/>
      </xdr:nvCxnSpPr>
      <xdr:spPr>
        <a:xfrm flipV="1">
          <a:off x="4760595" y="5360811"/>
          <a:ext cx="1270" cy="1463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66" name="有形固定資産減価償却率最小値テキスト">
          <a:extLst>
            <a:ext uri="{FF2B5EF4-FFF2-40B4-BE49-F238E27FC236}">
              <a16:creationId xmlns:a16="http://schemas.microsoft.com/office/drawing/2014/main" id="{29E4BA0C-7D16-49F2-8A4D-53B6F451D159}"/>
            </a:ext>
          </a:extLst>
        </xdr:cNvPr>
        <xdr:cNvSpPr txBox="1"/>
      </xdr:nvSpPr>
      <xdr:spPr>
        <a:xfrm>
          <a:off x="4813300" y="6827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67" name="直線コネクタ 66">
          <a:extLst>
            <a:ext uri="{FF2B5EF4-FFF2-40B4-BE49-F238E27FC236}">
              <a16:creationId xmlns:a16="http://schemas.microsoft.com/office/drawing/2014/main" id="{7B7EE6BE-E448-47DF-8D31-6D3569D1D47D}"/>
            </a:ext>
          </a:extLst>
        </xdr:cNvPr>
        <xdr:cNvCxnSpPr/>
      </xdr:nvCxnSpPr>
      <xdr:spPr>
        <a:xfrm>
          <a:off x="4673600" y="682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macro="" textlink="">
      <xdr:nvSpPr>
        <xdr:cNvPr id="68" name="有形固定資産減価償却率最大値テキスト">
          <a:extLst>
            <a:ext uri="{FF2B5EF4-FFF2-40B4-BE49-F238E27FC236}">
              <a16:creationId xmlns:a16="http://schemas.microsoft.com/office/drawing/2014/main" id="{59C702DF-C855-4BA2-BECD-31629AC35496}"/>
            </a:ext>
          </a:extLst>
        </xdr:cNvPr>
        <xdr:cNvSpPr txBox="1"/>
      </xdr:nvSpPr>
      <xdr:spPr>
        <a:xfrm>
          <a:off x="4813300" y="51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69" name="直線コネクタ 68">
          <a:extLst>
            <a:ext uri="{FF2B5EF4-FFF2-40B4-BE49-F238E27FC236}">
              <a16:creationId xmlns:a16="http://schemas.microsoft.com/office/drawing/2014/main" id="{8AB9C29D-B603-4DAE-BB0E-4B8D399FA1F0}"/>
            </a:ext>
          </a:extLst>
        </xdr:cNvPr>
        <xdr:cNvCxnSpPr/>
      </xdr:nvCxnSpPr>
      <xdr:spPr>
        <a:xfrm>
          <a:off x="4673600" y="536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26052</xdr:rowOff>
    </xdr:from>
    <xdr:ext cx="405111" cy="259045"/>
    <xdr:sp macro="" textlink="">
      <xdr:nvSpPr>
        <xdr:cNvPr id="70" name="有形固定資産減価償却率平均値テキスト">
          <a:extLst>
            <a:ext uri="{FF2B5EF4-FFF2-40B4-BE49-F238E27FC236}">
              <a16:creationId xmlns:a16="http://schemas.microsoft.com/office/drawing/2014/main" id="{60B930BE-E181-43FD-B574-3ACB6CD2332F}"/>
            </a:ext>
          </a:extLst>
        </xdr:cNvPr>
        <xdr:cNvSpPr txBox="1"/>
      </xdr:nvSpPr>
      <xdr:spPr>
        <a:xfrm>
          <a:off x="4813300"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71" name="フローチャート: 判断 70">
          <a:extLst>
            <a:ext uri="{FF2B5EF4-FFF2-40B4-BE49-F238E27FC236}">
              <a16:creationId xmlns:a16="http://schemas.microsoft.com/office/drawing/2014/main" id="{D4FF3F26-66CB-4AFC-A4F1-5A7C41E16FD6}"/>
            </a:ext>
          </a:extLst>
        </xdr:cNvPr>
        <xdr:cNvSpPr/>
      </xdr:nvSpPr>
      <xdr:spPr>
        <a:xfrm>
          <a:off x="4711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macro="" textlink="">
      <xdr:nvSpPr>
        <xdr:cNvPr id="72" name="フローチャート: 判断 71">
          <a:extLst>
            <a:ext uri="{FF2B5EF4-FFF2-40B4-BE49-F238E27FC236}">
              <a16:creationId xmlns:a16="http://schemas.microsoft.com/office/drawing/2014/main" id="{E783E6E0-0F60-44F7-9796-6ECE13C42ADE}"/>
            </a:ext>
          </a:extLst>
        </xdr:cNvPr>
        <xdr:cNvSpPr/>
      </xdr:nvSpPr>
      <xdr:spPr>
        <a:xfrm>
          <a:off x="4000500" y="602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macro="" textlink="">
      <xdr:nvSpPr>
        <xdr:cNvPr id="73" name="フローチャート: 判断 72">
          <a:extLst>
            <a:ext uri="{FF2B5EF4-FFF2-40B4-BE49-F238E27FC236}">
              <a16:creationId xmlns:a16="http://schemas.microsoft.com/office/drawing/2014/main" id="{0AC6FE7B-C23A-45C7-BA99-65999B66A27D}"/>
            </a:ext>
          </a:extLst>
        </xdr:cNvPr>
        <xdr:cNvSpPr/>
      </xdr:nvSpPr>
      <xdr:spPr>
        <a:xfrm>
          <a:off x="3238500" y="600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macro="" textlink="">
      <xdr:nvSpPr>
        <xdr:cNvPr id="74" name="フローチャート: 判断 73">
          <a:extLst>
            <a:ext uri="{FF2B5EF4-FFF2-40B4-BE49-F238E27FC236}">
              <a16:creationId xmlns:a16="http://schemas.microsoft.com/office/drawing/2014/main" id="{5B1DACA9-B01A-42BE-9BE6-7D5AE7738EA6}"/>
            </a:ext>
          </a:extLst>
        </xdr:cNvPr>
        <xdr:cNvSpPr/>
      </xdr:nvSpPr>
      <xdr:spPr>
        <a:xfrm>
          <a:off x="2476500" y="588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macro="" textlink="">
      <xdr:nvSpPr>
        <xdr:cNvPr id="75" name="フローチャート: 判断 74">
          <a:extLst>
            <a:ext uri="{FF2B5EF4-FFF2-40B4-BE49-F238E27FC236}">
              <a16:creationId xmlns:a16="http://schemas.microsoft.com/office/drawing/2014/main" id="{8CD34873-7B9D-49AC-874D-743275E6F927}"/>
            </a:ext>
          </a:extLst>
        </xdr:cNvPr>
        <xdr:cNvSpPr/>
      </xdr:nvSpPr>
      <xdr:spPr>
        <a:xfrm>
          <a:off x="1714500" y="577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F4C655F-6F60-45B8-B601-3B2FCEBE75C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E1EE589-9D87-4B34-9228-43D4755683F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26B62C8-7C34-477A-A274-F14FEED8635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D818F16-D490-4D69-B9E6-4564AEADA3B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65046FA-4B13-40A2-A7B6-3453460B56F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28575</xdr:rowOff>
    </xdr:from>
    <xdr:to>
      <xdr:col>23</xdr:col>
      <xdr:colOff>136525</xdr:colOff>
      <xdr:row>34</xdr:row>
      <xdr:rowOff>130175</xdr:rowOff>
    </xdr:to>
    <xdr:sp macro="" textlink="">
      <xdr:nvSpPr>
        <xdr:cNvPr id="81" name="楕円 80">
          <a:extLst>
            <a:ext uri="{FF2B5EF4-FFF2-40B4-BE49-F238E27FC236}">
              <a16:creationId xmlns:a16="http://schemas.microsoft.com/office/drawing/2014/main" id="{39107CED-C057-4037-B375-93252F1126A2}"/>
            </a:ext>
          </a:extLst>
        </xdr:cNvPr>
        <xdr:cNvSpPr/>
      </xdr:nvSpPr>
      <xdr:spPr>
        <a:xfrm>
          <a:off x="47117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7002</xdr:rowOff>
    </xdr:from>
    <xdr:ext cx="405111" cy="259045"/>
    <xdr:sp macro="" textlink="">
      <xdr:nvSpPr>
        <xdr:cNvPr id="82" name="有形固定資産減価償却率該当値テキスト">
          <a:extLst>
            <a:ext uri="{FF2B5EF4-FFF2-40B4-BE49-F238E27FC236}">
              <a16:creationId xmlns:a16="http://schemas.microsoft.com/office/drawing/2014/main" id="{70389291-A75C-4935-8399-F2645EDE38F3}"/>
            </a:ext>
          </a:extLst>
        </xdr:cNvPr>
        <xdr:cNvSpPr txBox="1"/>
      </xdr:nvSpPr>
      <xdr:spPr>
        <a:xfrm>
          <a:off x="4813300"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95603</xdr:rowOff>
    </xdr:from>
    <xdr:to>
      <xdr:col>19</xdr:col>
      <xdr:colOff>187325</xdr:colOff>
      <xdr:row>33</xdr:row>
      <xdr:rowOff>25753</xdr:rowOff>
    </xdr:to>
    <xdr:sp macro="" textlink="">
      <xdr:nvSpPr>
        <xdr:cNvPr id="83" name="楕円 82">
          <a:extLst>
            <a:ext uri="{FF2B5EF4-FFF2-40B4-BE49-F238E27FC236}">
              <a16:creationId xmlns:a16="http://schemas.microsoft.com/office/drawing/2014/main" id="{2E20B6BA-21D7-4F5A-9DB4-3365107407F4}"/>
            </a:ext>
          </a:extLst>
        </xdr:cNvPr>
        <xdr:cNvSpPr/>
      </xdr:nvSpPr>
      <xdr:spPr>
        <a:xfrm>
          <a:off x="4000500" y="635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146403</xdr:rowOff>
    </xdr:from>
    <xdr:to>
      <xdr:col>23</xdr:col>
      <xdr:colOff>85725</xdr:colOff>
      <xdr:row>34</xdr:row>
      <xdr:rowOff>79375</xdr:rowOff>
    </xdr:to>
    <xdr:cxnSp macro="">
      <xdr:nvCxnSpPr>
        <xdr:cNvPr id="84" name="直線コネクタ 83">
          <a:extLst>
            <a:ext uri="{FF2B5EF4-FFF2-40B4-BE49-F238E27FC236}">
              <a16:creationId xmlns:a16="http://schemas.microsoft.com/office/drawing/2014/main" id="{99116A20-9A29-4BBF-83C9-2D17E0CA5FF8}"/>
            </a:ext>
          </a:extLst>
        </xdr:cNvPr>
        <xdr:cNvCxnSpPr/>
      </xdr:nvCxnSpPr>
      <xdr:spPr>
        <a:xfrm>
          <a:off x="4051300" y="6404328"/>
          <a:ext cx="711200" cy="27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95603</xdr:rowOff>
    </xdr:from>
    <xdr:to>
      <xdr:col>15</xdr:col>
      <xdr:colOff>187325</xdr:colOff>
      <xdr:row>33</xdr:row>
      <xdr:rowOff>25753</xdr:rowOff>
    </xdr:to>
    <xdr:sp macro="" textlink="">
      <xdr:nvSpPr>
        <xdr:cNvPr id="85" name="楕円 84">
          <a:extLst>
            <a:ext uri="{FF2B5EF4-FFF2-40B4-BE49-F238E27FC236}">
              <a16:creationId xmlns:a16="http://schemas.microsoft.com/office/drawing/2014/main" id="{C9FFE850-0D51-4187-B987-13BE9A6AF625}"/>
            </a:ext>
          </a:extLst>
        </xdr:cNvPr>
        <xdr:cNvSpPr/>
      </xdr:nvSpPr>
      <xdr:spPr>
        <a:xfrm>
          <a:off x="3238500" y="635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146403</xdr:rowOff>
    </xdr:from>
    <xdr:to>
      <xdr:col>19</xdr:col>
      <xdr:colOff>136525</xdr:colOff>
      <xdr:row>32</xdr:row>
      <xdr:rowOff>146403</xdr:rowOff>
    </xdr:to>
    <xdr:cxnSp macro="">
      <xdr:nvCxnSpPr>
        <xdr:cNvPr id="86" name="直線コネクタ 85">
          <a:extLst>
            <a:ext uri="{FF2B5EF4-FFF2-40B4-BE49-F238E27FC236}">
              <a16:creationId xmlns:a16="http://schemas.microsoft.com/office/drawing/2014/main" id="{0161056A-E848-432A-B40E-9BA4816B74FF}"/>
            </a:ext>
          </a:extLst>
        </xdr:cNvPr>
        <xdr:cNvCxnSpPr/>
      </xdr:nvCxnSpPr>
      <xdr:spPr>
        <a:xfrm>
          <a:off x="3289300" y="640432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11642</xdr:rowOff>
    </xdr:from>
    <xdr:to>
      <xdr:col>11</xdr:col>
      <xdr:colOff>187325</xdr:colOff>
      <xdr:row>32</xdr:row>
      <xdr:rowOff>113242</xdr:rowOff>
    </xdr:to>
    <xdr:sp macro="" textlink="">
      <xdr:nvSpPr>
        <xdr:cNvPr id="87" name="楕円 86">
          <a:extLst>
            <a:ext uri="{FF2B5EF4-FFF2-40B4-BE49-F238E27FC236}">
              <a16:creationId xmlns:a16="http://schemas.microsoft.com/office/drawing/2014/main" id="{60099F75-111E-4B97-B6BF-6BEA94F052E5}"/>
            </a:ext>
          </a:extLst>
        </xdr:cNvPr>
        <xdr:cNvSpPr/>
      </xdr:nvSpPr>
      <xdr:spPr>
        <a:xfrm>
          <a:off x="2476500" y="626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62442</xdr:rowOff>
    </xdr:from>
    <xdr:to>
      <xdr:col>15</xdr:col>
      <xdr:colOff>136525</xdr:colOff>
      <xdr:row>32</xdr:row>
      <xdr:rowOff>146403</xdr:rowOff>
    </xdr:to>
    <xdr:cxnSp macro="">
      <xdr:nvCxnSpPr>
        <xdr:cNvPr id="88" name="直線コネクタ 87">
          <a:extLst>
            <a:ext uri="{FF2B5EF4-FFF2-40B4-BE49-F238E27FC236}">
              <a16:creationId xmlns:a16="http://schemas.microsoft.com/office/drawing/2014/main" id="{466A94FC-FE26-4782-A439-753A2D4B66FD}"/>
            </a:ext>
          </a:extLst>
        </xdr:cNvPr>
        <xdr:cNvCxnSpPr/>
      </xdr:nvCxnSpPr>
      <xdr:spPr>
        <a:xfrm>
          <a:off x="2527300" y="6320367"/>
          <a:ext cx="762000" cy="8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87136</xdr:rowOff>
    </xdr:from>
    <xdr:to>
      <xdr:col>7</xdr:col>
      <xdr:colOff>187325</xdr:colOff>
      <xdr:row>32</xdr:row>
      <xdr:rowOff>17286</xdr:rowOff>
    </xdr:to>
    <xdr:sp macro="" textlink="">
      <xdr:nvSpPr>
        <xdr:cNvPr id="89" name="楕円 88">
          <a:extLst>
            <a:ext uri="{FF2B5EF4-FFF2-40B4-BE49-F238E27FC236}">
              <a16:creationId xmlns:a16="http://schemas.microsoft.com/office/drawing/2014/main" id="{35D05FF9-488B-4A67-BD41-B8A00FCA32C2}"/>
            </a:ext>
          </a:extLst>
        </xdr:cNvPr>
        <xdr:cNvSpPr/>
      </xdr:nvSpPr>
      <xdr:spPr>
        <a:xfrm>
          <a:off x="1714500" y="617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137936</xdr:rowOff>
    </xdr:from>
    <xdr:to>
      <xdr:col>11</xdr:col>
      <xdr:colOff>136525</xdr:colOff>
      <xdr:row>32</xdr:row>
      <xdr:rowOff>62442</xdr:rowOff>
    </xdr:to>
    <xdr:cxnSp macro="">
      <xdr:nvCxnSpPr>
        <xdr:cNvPr id="90" name="直線コネクタ 89">
          <a:extLst>
            <a:ext uri="{FF2B5EF4-FFF2-40B4-BE49-F238E27FC236}">
              <a16:creationId xmlns:a16="http://schemas.microsoft.com/office/drawing/2014/main" id="{7241551F-3209-4737-9809-F9DEB714C789}"/>
            </a:ext>
          </a:extLst>
        </xdr:cNvPr>
        <xdr:cNvCxnSpPr/>
      </xdr:nvCxnSpPr>
      <xdr:spPr>
        <a:xfrm>
          <a:off x="1765300" y="6224411"/>
          <a:ext cx="762000" cy="9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61330</xdr:rowOff>
    </xdr:from>
    <xdr:ext cx="405111" cy="259045"/>
    <xdr:sp macro="" textlink="">
      <xdr:nvSpPr>
        <xdr:cNvPr id="91" name="n_1aveValue有形固定資産減価償却率">
          <a:extLst>
            <a:ext uri="{FF2B5EF4-FFF2-40B4-BE49-F238E27FC236}">
              <a16:creationId xmlns:a16="http://schemas.microsoft.com/office/drawing/2014/main" id="{28ECAC78-6BD6-43ED-AFEC-C81F8108B4D2}"/>
            </a:ext>
          </a:extLst>
        </xdr:cNvPr>
        <xdr:cNvSpPr txBox="1"/>
      </xdr:nvSpPr>
      <xdr:spPr>
        <a:xfrm>
          <a:off x="3836044" y="580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37341</xdr:rowOff>
    </xdr:from>
    <xdr:ext cx="405111" cy="259045"/>
    <xdr:sp macro="" textlink="">
      <xdr:nvSpPr>
        <xdr:cNvPr id="92" name="n_2aveValue有形固定資産減価償却率">
          <a:extLst>
            <a:ext uri="{FF2B5EF4-FFF2-40B4-BE49-F238E27FC236}">
              <a16:creationId xmlns:a16="http://schemas.microsoft.com/office/drawing/2014/main" id="{AE576A6B-F066-49DB-9D55-5790EB13E8D8}"/>
            </a:ext>
          </a:extLst>
        </xdr:cNvPr>
        <xdr:cNvSpPr txBox="1"/>
      </xdr:nvSpPr>
      <xdr:spPr>
        <a:xfrm>
          <a:off x="3086744" y="578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88847</xdr:rowOff>
    </xdr:from>
    <xdr:ext cx="405111" cy="259045"/>
    <xdr:sp macro="" textlink="">
      <xdr:nvSpPr>
        <xdr:cNvPr id="93" name="n_3aveValue有形固定資産減価償却率">
          <a:extLst>
            <a:ext uri="{FF2B5EF4-FFF2-40B4-BE49-F238E27FC236}">
              <a16:creationId xmlns:a16="http://schemas.microsoft.com/office/drawing/2014/main" id="{AD80360C-A5F8-45F4-A6B0-2ED592947E9A}"/>
            </a:ext>
          </a:extLst>
        </xdr:cNvPr>
        <xdr:cNvSpPr txBox="1"/>
      </xdr:nvSpPr>
      <xdr:spPr>
        <a:xfrm>
          <a:off x="2324744" y="566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152347</xdr:rowOff>
    </xdr:from>
    <xdr:ext cx="405111" cy="259045"/>
    <xdr:sp macro="" textlink="">
      <xdr:nvSpPr>
        <xdr:cNvPr id="94" name="n_4aveValue有形固定資産減価償却率">
          <a:extLst>
            <a:ext uri="{FF2B5EF4-FFF2-40B4-BE49-F238E27FC236}">
              <a16:creationId xmlns:a16="http://schemas.microsoft.com/office/drawing/2014/main" id="{4021008D-D96D-43A5-897C-7978733528CD}"/>
            </a:ext>
          </a:extLst>
        </xdr:cNvPr>
        <xdr:cNvSpPr txBox="1"/>
      </xdr:nvSpPr>
      <xdr:spPr>
        <a:xfrm>
          <a:off x="1562744" y="555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16880</xdr:rowOff>
    </xdr:from>
    <xdr:ext cx="405111" cy="259045"/>
    <xdr:sp macro="" textlink="">
      <xdr:nvSpPr>
        <xdr:cNvPr id="95" name="n_1mainValue有形固定資産減価償却率">
          <a:extLst>
            <a:ext uri="{FF2B5EF4-FFF2-40B4-BE49-F238E27FC236}">
              <a16:creationId xmlns:a16="http://schemas.microsoft.com/office/drawing/2014/main" id="{CC90D251-1414-424E-AFFB-813849CF2343}"/>
            </a:ext>
          </a:extLst>
        </xdr:cNvPr>
        <xdr:cNvSpPr txBox="1"/>
      </xdr:nvSpPr>
      <xdr:spPr>
        <a:xfrm>
          <a:off x="3836044" y="64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16880</xdr:rowOff>
    </xdr:from>
    <xdr:ext cx="405111" cy="259045"/>
    <xdr:sp macro="" textlink="">
      <xdr:nvSpPr>
        <xdr:cNvPr id="96" name="n_2mainValue有形固定資産減価償却率">
          <a:extLst>
            <a:ext uri="{FF2B5EF4-FFF2-40B4-BE49-F238E27FC236}">
              <a16:creationId xmlns:a16="http://schemas.microsoft.com/office/drawing/2014/main" id="{CACAAD2F-AF1F-42ED-AF8E-1680D8513CC8}"/>
            </a:ext>
          </a:extLst>
        </xdr:cNvPr>
        <xdr:cNvSpPr txBox="1"/>
      </xdr:nvSpPr>
      <xdr:spPr>
        <a:xfrm>
          <a:off x="3086744" y="64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104369</xdr:rowOff>
    </xdr:from>
    <xdr:ext cx="405111" cy="259045"/>
    <xdr:sp macro="" textlink="">
      <xdr:nvSpPr>
        <xdr:cNvPr id="97" name="n_3mainValue有形固定資産減価償却率">
          <a:extLst>
            <a:ext uri="{FF2B5EF4-FFF2-40B4-BE49-F238E27FC236}">
              <a16:creationId xmlns:a16="http://schemas.microsoft.com/office/drawing/2014/main" id="{25DC64F7-F251-4AE5-A9DF-495C56FE38A0}"/>
            </a:ext>
          </a:extLst>
        </xdr:cNvPr>
        <xdr:cNvSpPr txBox="1"/>
      </xdr:nvSpPr>
      <xdr:spPr>
        <a:xfrm>
          <a:off x="2324744" y="6362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8413</xdr:rowOff>
    </xdr:from>
    <xdr:ext cx="405111" cy="259045"/>
    <xdr:sp macro="" textlink="">
      <xdr:nvSpPr>
        <xdr:cNvPr id="98" name="n_4mainValue有形固定資産減価償却率">
          <a:extLst>
            <a:ext uri="{FF2B5EF4-FFF2-40B4-BE49-F238E27FC236}">
              <a16:creationId xmlns:a16="http://schemas.microsoft.com/office/drawing/2014/main" id="{4095C5E9-1976-4435-8915-E586E6F179F7}"/>
            </a:ext>
          </a:extLst>
        </xdr:cNvPr>
        <xdr:cNvSpPr txBox="1"/>
      </xdr:nvSpPr>
      <xdr:spPr>
        <a:xfrm>
          <a:off x="1562744" y="626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E2AA2B1-C6B6-475A-84A0-5802CDA8ED9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8CC5749-C993-4F36-944B-05F320E0860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9E4E0660-D567-472A-B2F6-8F04E10574C3}"/>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[ 1,472.2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651C30E-D41E-442E-8E12-3465390E562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0C318BC-2CF4-4E1D-9B00-BA24632C6AC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C400BFC-8FAB-43C8-AD3C-4C181D4AC9A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482DDDD-B760-4A56-A974-B7717D17A53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0993B33-2225-428D-90DD-9BA31C6B8A2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BEA625A-1026-473F-B456-8848DA89E89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29B904C-0C19-436E-8AEB-D91EEC74375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3718483-09A2-475D-970B-B2382097C08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504C782-BDD9-471B-AA3E-AA8442490FD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663ACF4-84CD-4022-BE5B-567A23ECFA8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債務償還比率は類似団体平均を上回っている。これは、都市基盤の整備を積極的に進め、多額の市債を発行してきたことなどが主な要因である。</a:t>
          </a:r>
        </a:p>
        <a:p>
          <a:r>
            <a:rPr kumimoji="1" lang="ja-JP" altLang="en-US" sz="1100">
              <a:latin typeface="ＭＳ Ｐゴシック" panose="020B0600070205080204" pitchFamily="50" charset="-128"/>
              <a:ea typeface="ＭＳ Ｐゴシック" panose="020B0600070205080204" pitchFamily="50" charset="-128"/>
            </a:rPr>
            <a:t>令和３年度は比率が大きく改善しているが、これは普通交付税の算定において臨時財政対策債償還基金費が設けられたことにより、分母の経常一般財源等（歳入）等が増加したことが主な要因である。</a:t>
          </a:r>
        </a:p>
        <a:p>
          <a:r>
            <a:rPr kumimoji="1" lang="ja-JP" altLang="en-US" sz="1100">
              <a:latin typeface="ＭＳ Ｐゴシック" panose="020B0600070205080204" pitchFamily="50" charset="-128"/>
              <a:ea typeface="ＭＳ Ｐゴシック" panose="020B0600070205080204" pitchFamily="50" charset="-128"/>
            </a:rPr>
            <a:t>引き続き、財政運営方針に沿って、市債残高の抑制を図るなど、財政の健全化に努めていく。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BE51CE4-859A-4DA5-8B01-B9E68285344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A867025-2C75-49D0-92B1-A0A5FD55CC0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DDB4623-92CF-4D30-A132-4517664A4C2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C6B6009-8361-41F3-9879-1D4BABE8B92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F7158DD-A39F-4C2B-997B-9B5DD65681F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E8522F8-0B82-4138-BE2C-C890AEDE0C7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a:extLst>
            <a:ext uri="{FF2B5EF4-FFF2-40B4-BE49-F238E27FC236}">
              <a16:creationId xmlns:a16="http://schemas.microsoft.com/office/drawing/2014/main" id="{D2BC799D-5475-40D2-8E7E-A38A0330F501}"/>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DE3012C-FC5D-4D98-A41E-8BAD12AF02D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20655B5-E7B6-42EC-9FBF-A68598BD75E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3869AB2A-D832-48C8-9329-5225EB1FF2B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92C85D0-0783-4707-BBA8-FE48A979D3B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957C46F-1132-485B-B238-2A1AF7C1CEC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5DF887A5-8EE0-4679-9700-0BD2BA6DE558}"/>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FE5177F-B07A-4068-B3B4-5625745857A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647DACDD-655E-4768-8826-EF5D52C7961C}"/>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FD6D4089-553A-4E63-B246-8877BA4118B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28" name="直線コネクタ 127">
          <a:extLst>
            <a:ext uri="{FF2B5EF4-FFF2-40B4-BE49-F238E27FC236}">
              <a16:creationId xmlns:a16="http://schemas.microsoft.com/office/drawing/2014/main" id="{135EC758-C54A-4024-B762-68566E170ED3}"/>
            </a:ext>
          </a:extLst>
        </xdr:cNvPr>
        <xdr:cNvCxnSpPr/>
      </xdr:nvCxnSpPr>
      <xdr:spPr>
        <a:xfrm flipV="1">
          <a:off x="14793595" y="532458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29" name="債務償還比率最小値テキスト">
          <a:extLst>
            <a:ext uri="{FF2B5EF4-FFF2-40B4-BE49-F238E27FC236}">
              <a16:creationId xmlns:a16="http://schemas.microsoft.com/office/drawing/2014/main" id="{FD138CE4-1C23-4F4B-93EA-0B3879C87C21}"/>
            </a:ext>
          </a:extLst>
        </xdr:cNvPr>
        <xdr:cNvSpPr txBox="1"/>
      </xdr:nvSpPr>
      <xdr:spPr>
        <a:xfrm>
          <a:off x="14846300" y="67226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0" name="直線コネクタ 129">
          <a:extLst>
            <a:ext uri="{FF2B5EF4-FFF2-40B4-BE49-F238E27FC236}">
              <a16:creationId xmlns:a16="http://schemas.microsoft.com/office/drawing/2014/main" id="{536A59AE-E8A9-4632-97D2-3C66008EA4CD}"/>
            </a:ext>
          </a:extLst>
        </xdr:cNvPr>
        <xdr:cNvCxnSpPr/>
      </xdr:nvCxnSpPr>
      <xdr:spPr>
        <a:xfrm>
          <a:off x="14706600" y="671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1" name="債務償還比率最大値テキスト">
          <a:extLst>
            <a:ext uri="{FF2B5EF4-FFF2-40B4-BE49-F238E27FC236}">
              <a16:creationId xmlns:a16="http://schemas.microsoft.com/office/drawing/2014/main" id="{08840643-3507-4CE7-AA67-1643EF14BDC2}"/>
            </a:ext>
          </a:extLst>
        </xdr:cNvPr>
        <xdr:cNvSpPr txBox="1"/>
      </xdr:nvSpPr>
      <xdr:spPr>
        <a:xfrm>
          <a:off x="14846300" y="509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2" name="直線コネクタ 131">
          <a:extLst>
            <a:ext uri="{FF2B5EF4-FFF2-40B4-BE49-F238E27FC236}">
              <a16:creationId xmlns:a16="http://schemas.microsoft.com/office/drawing/2014/main" id="{D2B89C52-601B-40B6-A71B-B2436F6BAAD6}"/>
            </a:ext>
          </a:extLst>
        </xdr:cNvPr>
        <xdr:cNvCxnSpPr/>
      </xdr:nvCxnSpPr>
      <xdr:spPr>
        <a:xfrm>
          <a:off x="14706600" y="532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104065</xdr:rowOff>
    </xdr:from>
    <xdr:ext cx="469744" cy="259045"/>
    <xdr:sp macro="" textlink="">
      <xdr:nvSpPr>
        <xdr:cNvPr id="133" name="債務償還比率平均値テキスト">
          <a:extLst>
            <a:ext uri="{FF2B5EF4-FFF2-40B4-BE49-F238E27FC236}">
              <a16:creationId xmlns:a16="http://schemas.microsoft.com/office/drawing/2014/main" id="{E01BCA56-8A31-4418-B52D-FCA6F7CC8DF0}"/>
            </a:ext>
          </a:extLst>
        </xdr:cNvPr>
        <xdr:cNvSpPr txBox="1"/>
      </xdr:nvSpPr>
      <xdr:spPr>
        <a:xfrm>
          <a:off x="14846300" y="5847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4" name="フローチャート: 判断 133">
          <a:extLst>
            <a:ext uri="{FF2B5EF4-FFF2-40B4-BE49-F238E27FC236}">
              <a16:creationId xmlns:a16="http://schemas.microsoft.com/office/drawing/2014/main" id="{53331E2B-8EF2-4A01-831F-5C8C04337A37}"/>
            </a:ext>
          </a:extLst>
        </xdr:cNvPr>
        <xdr:cNvSpPr/>
      </xdr:nvSpPr>
      <xdr:spPr>
        <a:xfrm>
          <a:off x="14744700" y="5996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5" name="フローチャート: 判断 134">
          <a:extLst>
            <a:ext uri="{FF2B5EF4-FFF2-40B4-BE49-F238E27FC236}">
              <a16:creationId xmlns:a16="http://schemas.microsoft.com/office/drawing/2014/main" id="{1BE3F96D-9207-40FB-859A-814485FDE9C6}"/>
            </a:ext>
          </a:extLst>
        </xdr:cNvPr>
        <xdr:cNvSpPr/>
      </xdr:nvSpPr>
      <xdr:spPr>
        <a:xfrm>
          <a:off x="14033500" y="5940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36" name="フローチャート: 判断 135">
          <a:extLst>
            <a:ext uri="{FF2B5EF4-FFF2-40B4-BE49-F238E27FC236}">
              <a16:creationId xmlns:a16="http://schemas.microsoft.com/office/drawing/2014/main" id="{24C87BDC-16E2-4F82-A7C8-7FAE95A074DD}"/>
            </a:ext>
          </a:extLst>
        </xdr:cNvPr>
        <xdr:cNvSpPr/>
      </xdr:nvSpPr>
      <xdr:spPr>
        <a:xfrm>
          <a:off x="13271500" y="595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37" name="フローチャート: 判断 136">
          <a:extLst>
            <a:ext uri="{FF2B5EF4-FFF2-40B4-BE49-F238E27FC236}">
              <a16:creationId xmlns:a16="http://schemas.microsoft.com/office/drawing/2014/main" id="{CC8A8ED9-6CE4-4F04-9044-604F1FED8634}"/>
            </a:ext>
          </a:extLst>
        </xdr:cNvPr>
        <xdr:cNvSpPr/>
      </xdr:nvSpPr>
      <xdr:spPr>
        <a:xfrm>
          <a:off x="12509500" y="578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38" name="フローチャート: 判断 137">
          <a:extLst>
            <a:ext uri="{FF2B5EF4-FFF2-40B4-BE49-F238E27FC236}">
              <a16:creationId xmlns:a16="http://schemas.microsoft.com/office/drawing/2014/main" id="{83859197-BC49-4734-9CF2-F009275FDD48}"/>
            </a:ext>
          </a:extLst>
        </xdr:cNvPr>
        <xdr:cNvSpPr/>
      </xdr:nvSpPr>
      <xdr:spPr>
        <a:xfrm>
          <a:off x="11747500" y="612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EE26CBC-2FCA-4866-AC18-449BF5A4C14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BC59B6D-58B0-4DAA-8A44-74C91EF434B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C1AA008-6AFA-42B3-9757-E684616AE59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BE3B2AB-9F2D-4A66-90ED-7C8B21C604B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5F46268-27A4-4FBC-9C5A-3C5C4F1BBC7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67197</xdr:rowOff>
    </xdr:from>
    <xdr:to>
      <xdr:col>76</xdr:col>
      <xdr:colOff>73025</xdr:colOff>
      <xdr:row>34</xdr:row>
      <xdr:rowOff>168797</xdr:rowOff>
    </xdr:to>
    <xdr:sp macro="" textlink="">
      <xdr:nvSpPr>
        <xdr:cNvPr id="144" name="楕円 143">
          <a:extLst>
            <a:ext uri="{FF2B5EF4-FFF2-40B4-BE49-F238E27FC236}">
              <a16:creationId xmlns:a16="http://schemas.microsoft.com/office/drawing/2014/main" id="{1D13BDD0-F9F8-437B-8906-980355A72161}"/>
            </a:ext>
          </a:extLst>
        </xdr:cNvPr>
        <xdr:cNvSpPr/>
      </xdr:nvSpPr>
      <xdr:spPr>
        <a:xfrm>
          <a:off x="14744700" y="666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153574</xdr:rowOff>
    </xdr:from>
    <xdr:ext cx="560923" cy="259045"/>
    <xdr:sp macro="" textlink="">
      <xdr:nvSpPr>
        <xdr:cNvPr id="145" name="債務償還比率該当値テキスト">
          <a:extLst>
            <a:ext uri="{FF2B5EF4-FFF2-40B4-BE49-F238E27FC236}">
              <a16:creationId xmlns:a16="http://schemas.microsoft.com/office/drawing/2014/main" id="{5B9B9CC9-5DF6-4875-9B52-A3CD5A975F5A}"/>
            </a:ext>
          </a:extLst>
        </xdr:cNvPr>
        <xdr:cNvSpPr txBox="1"/>
      </xdr:nvSpPr>
      <xdr:spPr>
        <a:xfrm>
          <a:off x="14846300" y="65829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103420</xdr:rowOff>
    </xdr:from>
    <xdr:to>
      <xdr:col>72</xdr:col>
      <xdr:colOff>123825</xdr:colOff>
      <xdr:row>35</xdr:row>
      <xdr:rowOff>33570</xdr:rowOff>
    </xdr:to>
    <xdr:sp macro="" textlink="">
      <xdr:nvSpPr>
        <xdr:cNvPr id="146" name="楕円 145">
          <a:extLst>
            <a:ext uri="{FF2B5EF4-FFF2-40B4-BE49-F238E27FC236}">
              <a16:creationId xmlns:a16="http://schemas.microsoft.com/office/drawing/2014/main" id="{44AD4EAE-A726-4FEF-806A-92536D042158}"/>
            </a:ext>
          </a:extLst>
        </xdr:cNvPr>
        <xdr:cNvSpPr/>
      </xdr:nvSpPr>
      <xdr:spPr>
        <a:xfrm>
          <a:off x="14033500" y="670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117997</xdr:rowOff>
    </xdr:from>
    <xdr:to>
      <xdr:col>76</xdr:col>
      <xdr:colOff>22225</xdr:colOff>
      <xdr:row>34</xdr:row>
      <xdr:rowOff>154220</xdr:rowOff>
    </xdr:to>
    <xdr:cxnSp macro="">
      <xdr:nvCxnSpPr>
        <xdr:cNvPr id="147" name="直線コネクタ 146">
          <a:extLst>
            <a:ext uri="{FF2B5EF4-FFF2-40B4-BE49-F238E27FC236}">
              <a16:creationId xmlns:a16="http://schemas.microsoft.com/office/drawing/2014/main" id="{4B7FFF99-FA1A-49E7-B52F-8BDB09D82CD0}"/>
            </a:ext>
          </a:extLst>
        </xdr:cNvPr>
        <xdr:cNvCxnSpPr/>
      </xdr:nvCxnSpPr>
      <xdr:spPr>
        <a:xfrm flipV="1">
          <a:off x="14084300" y="6718822"/>
          <a:ext cx="711200" cy="3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92025</xdr:rowOff>
    </xdr:from>
    <xdr:to>
      <xdr:col>68</xdr:col>
      <xdr:colOff>123825</xdr:colOff>
      <xdr:row>35</xdr:row>
      <xdr:rowOff>22175</xdr:rowOff>
    </xdr:to>
    <xdr:sp macro="" textlink="">
      <xdr:nvSpPr>
        <xdr:cNvPr id="148" name="楕円 147">
          <a:extLst>
            <a:ext uri="{FF2B5EF4-FFF2-40B4-BE49-F238E27FC236}">
              <a16:creationId xmlns:a16="http://schemas.microsoft.com/office/drawing/2014/main" id="{E01D80E1-3DEC-44C4-BA78-3A4E580CDB6D}"/>
            </a:ext>
          </a:extLst>
        </xdr:cNvPr>
        <xdr:cNvSpPr/>
      </xdr:nvSpPr>
      <xdr:spPr>
        <a:xfrm>
          <a:off x="13271500" y="66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34</xdr:row>
      <xdr:rowOff>142825</xdr:rowOff>
    </xdr:from>
    <xdr:to>
      <xdr:col>72</xdr:col>
      <xdr:colOff>73025</xdr:colOff>
      <xdr:row>34</xdr:row>
      <xdr:rowOff>154220</xdr:rowOff>
    </xdr:to>
    <xdr:cxnSp macro="">
      <xdr:nvCxnSpPr>
        <xdr:cNvPr id="149" name="直線コネクタ 148">
          <a:extLst>
            <a:ext uri="{FF2B5EF4-FFF2-40B4-BE49-F238E27FC236}">
              <a16:creationId xmlns:a16="http://schemas.microsoft.com/office/drawing/2014/main" id="{B42D1CF6-FD92-4560-955A-605FD7D5EA45}"/>
            </a:ext>
          </a:extLst>
        </xdr:cNvPr>
        <xdr:cNvCxnSpPr/>
      </xdr:nvCxnSpPr>
      <xdr:spPr>
        <a:xfrm>
          <a:off x="13322300" y="6743650"/>
          <a:ext cx="762000" cy="1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607</xdr:rowOff>
    </xdr:from>
    <xdr:to>
      <xdr:col>64</xdr:col>
      <xdr:colOff>123825</xdr:colOff>
      <xdr:row>32</xdr:row>
      <xdr:rowOff>102207</xdr:rowOff>
    </xdr:to>
    <xdr:sp macro="" textlink="">
      <xdr:nvSpPr>
        <xdr:cNvPr id="150" name="楕円 149">
          <a:extLst>
            <a:ext uri="{FF2B5EF4-FFF2-40B4-BE49-F238E27FC236}">
              <a16:creationId xmlns:a16="http://schemas.microsoft.com/office/drawing/2014/main" id="{30E39831-C7C8-45AF-9829-F7B4D263A938}"/>
            </a:ext>
          </a:extLst>
        </xdr:cNvPr>
        <xdr:cNvSpPr/>
      </xdr:nvSpPr>
      <xdr:spPr>
        <a:xfrm>
          <a:off x="12509500" y="625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51407</xdr:rowOff>
    </xdr:from>
    <xdr:to>
      <xdr:col>68</xdr:col>
      <xdr:colOff>73025</xdr:colOff>
      <xdr:row>34</xdr:row>
      <xdr:rowOff>142825</xdr:rowOff>
    </xdr:to>
    <xdr:cxnSp macro="">
      <xdr:nvCxnSpPr>
        <xdr:cNvPr id="151" name="直線コネクタ 150">
          <a:extLst>
            <a:ext uri="{FF2B5EF4-FFF2-40B4-BE49-F238E27FC236}">
              <a16:creationId xmlns:a16="http://schemas.microsoft.com/office/drawing/2014/main" id="{36F5DE59-371E-4B46-BE11-F82E4092D373}"/>
            </a:ext>
          </a:extLst>
        </xdr:cNvPr>
        <xdr:cNvCxnSpPr/>
      </xdr:nvCxnSpPr>
      <xdr:spPr>
        <a:xfrm>
          <a:off x="12560300" y="6309332"/>
          <a:ext cx="762000" cy="43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111937</xdr:rowOff>
    </xdr:from>
    <xdr:to>
      <xdr:col>60</xdr:col>
      <xdr:colOff>123825</xdr:colOff>
      <xdr:row>35</xdr:row>
      <xdr:rowOff>42087</xdr:rowOff>
    </xdr:to>
    <xdr:sp macro="" textlink="">
      <xdr:nvSpPr>
        <xdr:cNvPr id="152" name="楕円 151">
          <a:extLst>
            <a:ext uri="{FF2B5EF4-FFF2-40B4-BE49-F238E27FC236}">
              <a16:creationId xmlns:a16="http://schemas.microsoft.com/office/drawing/2014/main" id="{1195166B-FE5D-4298-804C-BF1EE89265B4}"/>
            </a:ext>
          </a:extLst>
        </xdr:cNvPr>
        <xdr:cNvSpPr/>
      </xdr:nvSpPr>
      <xdr:spPr>
        <a:xfrm>
          <a:off x="11747500" y="67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51407</xdr:rowOff>
    </xdr:from>
    <xdr:to>
      <xdr:col>64</xdr:col>
      <xdr:colOff>73025</xdr:colOff>
      <xdr:row>34</xdr:row>
      <xdr:rowOff>162737</xdr:rowOff>
    </xdr:to>
    <xdr:cxnSp macro="">
      <xdr:nvCxnSpPr>
        <xdr:cNvPr id="153" name="直線コネクタ 152">
          <a:extLst>
            <a:ext uri="{FF2B5EF4-FFF2-40B4-BE49-F238E27FC236}">
              <a16:creationId xmlns:a16="http://schemas.microsoft.com/office/drawing/2014/main" id="{0A205373-94C7-43A1-B6D1-FB56EE514953}"/>
            </a:ext>
          </a:extLst>
        </xdr:cNvPr>
        <xdr:cNvCxnSpPr/>
      </xdr:nvCxnSpPr>
      <xdr:spPr>
        <a:xfrm flipV="1">
          <a:off x="11798300" y="6309332"/>
          <a:ext cx="762000" cy="45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143421</xdr:rowOff>
    </xdr:from>
    <xdr:ext cx="469744" cy="259045"/>
    <xdr:sp macro="" textlink="">
      <xdr:nvSpPr>
        <xdr:cNvPr id="154" name="n_1aveValue債務償還比率">
          <a:extLst>
            <a:ext uri="{FF2B5EF4-FFF2-40B4-BE49-F238E27FC236}">
              <a16:creationId xmlns:a16="http://schemas.microsoft.com/office/drawing/2014/main" id="{52EDEA10-BB47-4692-8FE3-4EE92F44FA94}"/>
            </a:ext>
          </a:extLst>
        </xdr:cNvPr>
        <xdr:cNvSpPr txBox="1"/>
      </xdr:nvSpPr>
      <xdr:spPr>
        <a:xfrm>
          <a:off x="13836727" y="571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161653</xdr:rowOff>
    </xdr:from>
    <xdr:ext cx="469744" cy="259045"/>
    <xdr:sp macro="" textlink="">
      <xdr:nvSpPr>
        <xdr:cNvPr id="155" name="n_2aveValue債務償還比率">
          <a:extLst>
            <a:ext uri="{FF2B5EF4-FFF2-40B4-BE49-F238E27FC236}">
              <a16:creationId xmlns:a16="http://schemas.microsoft.com/office/drawing/2014/main" id="{C36A3576-CA13-46B0-A4F7-5C5A729E3674}"/>
            </a:ext>
          </a:extLst>
        </xdr:cNvPr>
        <xdr:cNvSpPr txBox="1"/>
      </xdr:nvSpPr>
      <xdr:spPr>
        <a:xfrm>
          <a:off x="13087427" y="57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157984</xdr:rowOff>
    </xdr:from>
    <xdr:ext cx="469744" cy="259045"/>
    <xdr:sp macro="" textlink="">
      <xdr:nvSpPr>
        <xdr:cNvPr id="156" name="n_3aveValue債務償還比率">
          <a:extLst>
            <a:ext uri="{FF2B5EF4-FFF2-40B4-BE49-F238E27FC236}">
              <a16:creationId xmlns:a16="http://schemas.microsoft.com/office/drawing/2014/main" id="{A7086EBE-5118-4935-98AB-CE0B16903F33}"/>
            </a:ext>
          </a:extLst>
        </xdr:cNvPr>
        <xdr:cNvSpPr txBox="1"/>
      </xdr:nvSpPr>
      <xdr:spPr>
        <a:xfrm>
          <a:off x="12325427" y="5558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160764</xdr:rowOff>
    </xdr:from>
    <xdr:ext cx="560923" cy="259045"/>
    <xdr:sp macro="" textlink="">
      <xdr:nvSpPr>
        <xdr:cNvPr id="157" name="n_4aveValue債務償還比率">
          <a:extLst>
            <a:ext uri="{FF2B5EF4-FFF2-40B4-BE49-F238E27FC236}">
              <a16:creationId xmlns:a16="http://schemas.microsoft.com/office/drawing/2014/main" id="{581639F8-1DB2-4CCF-AC63-63BAB448F62E}"/>
            </a:ext>
          </a:extLst>
        </xdr:cNvPr>
        <xdr:cNvSpPr txBox="1"/>
      </xdr:nvSpPr>
      <xdr:spPr>
        <a:xfrm>
          <a:off x="11517838" y="59043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35</xdr:row>
      <xdr:rowOff>24697</xdr:rowOff>
    </xdr:from>
    <xdr:ext cx="560923" cy="259045"/>
    <xdr:sp macro="" textlink="">
      <xdr:nvSpPr>
        <xdr:cNvPr id="158" name="n_1mainValue債務償還比率">
          <a:extLst>
            <a:ext uri="{FF2B5EF4-FFF2-40B4-BE49-F238E27FC236}">
              <a16:creationId xmlns:a16="http://schemas.microsoft.com/office/drawing/2014/main" id="{4E916C57-EACC-4EF8-957F-AE758BFC7537}"/>
            </a:ext>
          </a:extLst>
        </xdr:cNvPr>
        <xdr:cNvSpPr txBox="1"/>
      </xdr:nvSpPr>
      <xdr:spPr>
        <a:xfrm>
          <a:off x="13791138" y="67969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35</xdr:row>
      <xdr:rowOff>13302</xdr:rowOff>
    </xdr:from>
    <xdr:ext cx="560923" cy="259045"/>
    <xdr:sp macro="" textlink="">
      <xdr:nvSpPr>
        <xdr:cNvPr id="159" name="n_2mainValue債務償還比率">
          <a:extLst>
            <a:ext uri="{FF2B5EF4-FFF2-40B4-BE49-F238E27FC236}">
              <a16:creationId xmlns:a16="http://schemas.microsoft.com/office/drawing/2014/main" id="{5D9EBA2B-1053-4AFD-A9A5-8C4FC7AD9350}"/>
            </a:ext>
          </a:extLst>
        </xdr:cNvPr>
        <xdr:cNvSpPr txBox="1"/>
      </xdr:nvSpPr>
      <xdr:spPr>
        <a:xfrm>
          <a:off x="13041838" y="678557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32</xdr:row>
      <xdr:rowOff>93334</xdr:rowOff>
    </xdr:from>
    <xdr:ext cx="560923" cy="259045"/>
    <xdr:sp macro="" textlink="">
      <xdr:nvSpPr>
        <xdr:cNvPr id="160" name="n_3mainValue債務償還比率">
          <a:extLst>
            <a:ext uri="{FF2B5EF4-FFF2-40B4-BE49-F238E27FC236}">
              <a16:creationId xmlns:a16="http://schemas.microsoft.com/office/drawing/2014/main" id="{58136CD0-FF23-4642-8C3D-22ACA5A90186}"/>
            </a:ext>
          </a:extLst>
        </xdr:cNvPr>
        <xdr:cNvSpPr txBox="1"/>
      </xdr:nvSpPr>
      <xdr:spPr>
        <a:xfrm>
          <a:off x="12279838" y="635125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33214</xdr:rowOff>
    </xdr:from>
    <xdr:ext cx="560923" cy="259045"/>
    <xdr:sp macro="" textlink="">
      <xdr:nvSpPr>
        <xdr:cNvPr id="161" name="n_4mainValue債務償還比率">
          <a:extLst>
            <a:ext uri="{FF2B5EF4-FFF2-40B4-BE49-F238E27FC236}">
              <a16:creationId xmlns:a16="http://schemas.microsoft.com/office/drawing/2014/main" id="{91BCDF5E-4502-41B4-82D2-DF2545A3E30B}"/>
            </a:ext>
          </a:extLst>
        </xdr:cNvPr>
        <xdr:cNvSpPr txBox="1"/>
      </xdr:nvSpPr>
      <xdr:spPr>
        <a:xfrm>
          <a:off x="11517838" y="68054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B8540E7D-B73E-4DD7-AA43-D2AD451C74A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D227C54C-F459-4CB0-BDA7-C300B1B27AD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2BA688A7-9A56-42A8-938A-B715DD84903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1A9A811F-503E-44A1-B9AE-3B33869998B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C4F95863-CD1E-4BE2-9D6A-040F07DBC74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86D15E1C-4008-4B3E-8F7A-EE8E222CDF2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18716F-A649-49EF-B6F7-D631B1FF653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1B9525-ED83-4053-BE05-72A636E3518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AFDB1F-5ED4-4227-BD6F-0937F79D81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59CF2B-B1FF-4622-BB6A-F42ED52F450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576B86-3925-4C27-AE19-13D83D138C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DF06FA-F883-447C-AECC-6FD80C2FDFD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CC3AF0-B150-48AB-8AC4-CFDA4E9104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AFE561-5320-4D51-BBA4-7732AB2ADA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49E2D8-AA87-4A50-8D55-E6C2E97E13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ED865C-C965-4D30-A79B-6BB53D5040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B73384-F1E4-4D5B-B7DB-CDC45BE5B0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27B195-15F6-4BDB-8A88-682CCA2BDE1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34430E-5782-4312-A513-7F36F8B7DD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90EB89-918D-4E87-A151-59D7D6F7581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37EA84-7B13-435A-B5C1-08FD945617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93BB0D-C364-409C-92A2-CD3E04EAE76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1BE3AF-06AE-4B67-A64D-2761137268D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7BADD7-6FED-4695-9FDC-1EB018BA6F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138869-E7E9-4FDE-BDBC-6B523E259F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75BAE5-507B-4A0D-B0CE-0118B31023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F7EDF6-D554-4D33-AF87-0106699F6D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383830-DB53-480B-9486-DBCC0E1E2D4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004DB9-9EDB-462A-8E8B-4DE8EEF010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D75D645-D239-4481-A026-BDD5F9B5ED1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5454B9-0391-472C-AA1C-3DC4D6BC3BA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1446D2-86AB-4768-A7D2-C364567FEC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96B401-8D66-4A80-9C6A-A5EC312B5B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1383DF-E706-4502-B2EA-AB83AF17F8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BB1930-A66B-43F7-98D2-04656019D4F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C87D0C-61DF-4446-BAC3-43FFF08B477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2C15FD-A86D-4273-A1E9-50160F0934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69D663-C93C-4105-8F42-890D3FD9E9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17A664-9167-459B-BEA4-52894486FC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566AF7-E13A-4741-8A7C-072CFD070D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A7FBF8-B1C3-48D6-9C9A-C0E8B779A3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F8005A-8C80-4DFF-A368-FCA958A78C3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2BD9EF-EF82-4AE3-8E92-FC65F4D6245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AE4B7C-B6FE-452C-AE67-626FD54CB77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67E028-25D2-4036-A0F1-3C7FD85E07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952EE1-4F6A-4DA7-B9FB-47E1386870D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258CE0B-E7F9-494E-8028-E0D09C068E7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D51140-8024-4B90-9A64-0644FC2F4A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BC9F308-CBB2-4B8F-80C2-BABD369923E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A973A74-B8BF-4D8A-A7A0-8FC0B37DA668}"/>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74FF9C1-D8DF-447E-96CD-3F617DF56AC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D2D0114-DFA8-4034-9FC2-B6EF31A6DBD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34427F1-76DC-45D2-B02D-832D2352FE5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3EE23B6-E6A2-480A-8CB2-8B6F0D303A3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E410E09-8D0E-4CF9-BA29-F1DE41503CE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51E84A2-9B26-4A10-9AE5-3A7AE74C362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1BE2731-1989-4938-B108-2753FD23F2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60DBB9B-A34C-422E-ACEE-E87A8578086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B26F2CD-FDA7-40E3-99CC-97765CAA385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B44CE531-0497-4B0E-B8C8-0169CECB6A38}"/>
            </a:ext>
          </a:extLst>
        </xdr:cNvPr>
        <xdr:cNvCxnSpPr/>
      </xdr:nvCxnSpPr>
      <xdr:spPr>
        <a:xfrm flipV="1">
          <a:off x="4634865" y="6035802"/>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D439FC67-9EC2-47CE-96CF-8F196F86E7D9}"/>
            </a:ext>
          </a:extLst>
        </xdr:cNvPr>
        <xdr:cNvSpPr txBox="1"/>
      </xdr:nvSpPr>
      <xdr:spPr>
        <a:xfrm>
          <a:off x="4673600" y="725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A78EEF86-6DBE-42E1-AF8C-C54A189F5588}"/>
            </a:ext>
          </a:extLst>
        </xdr:cNvPr>
        <xdr:cNvCxnSpPr/>
      </xdr:nvCxnSpPr>
      <xdr:spPr>
        <a:xfrm>
          <a:off x="4546600" y="7249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99B30124-7ED6-46A4-BAAF-2E99044109DA}"/>
            </a:ext>
          </a:extLst>
        </xdr:cNvPr>
        <xdr:cNvSpPr txBox="1"/>
      </xdr:nvSpPr>
      <xdr:spPr>
        <a:xfrm>
          <a:off x="4673600" y="5811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77995EFC-D103-46FC-9C3F-F934AEBE0CD2}"/>
            </a:ext>
          </a:extLst>
        </xdr:cNvPr>
        <xdr:cNvCxnSpPr/>
      </xdr:nvCxnSpPr>
      <xdr:spPr>
        <a:xfrm>
          <a:off x="4546600" y="603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10FEBA80-8803-468B-9DD9-22F17F71800C}"/>
            </a:ext>
          </a:extLst>
        </xdr:cNvPr>
        <xdr:cNvSpPr txBox="1"/>
      </xdr:nvSpPr>
      <xdr:spPr>
        <a:xfrm>
          <a:off x="4673600" y="6788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E11B1F27-02A9-4880-B02A-03E01F679EA6}"/>
            </a:ext>
          </a:extLst>
        </xdr:cNvPr>
        <xdr:cNvSpPr/>
      </xdr:nvSpPr>
      <xdr:spPr>
        <a:xfrm>
          <a:off x="45847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33DE06B2-79E5-4A7B-B981-8AD577078F1E}"/>
            </a:ext>
          </a:extLst>
        </xdr:cNvPr>
        <xdr:cNvSpPr/>
      </xdr:nvSpPr>
      <xdr:spPr>
        <a:xfrm>
          <a:off x="3746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CE8730F2-686C-47F9-858D-DD1B571F84FC}"/>
            </a:ext>
          </a:extLst>
        </xdr:cNvPr>
        <xdr:cNvSpPr/>
      </xdr:nvSpPr>
      <xdr:spPr>
        <a:xfrm>
          <a:off x="2857500" y="675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FBD93A7B-2332-42C2-9DA0-8509FDA0BB80}"/>
            </a:ext>
          </a:extLst>
        </xdr:cNvPr>
        <xdr:cNvSpPr/>
      </xdr:nvSpPr>
      <xdr:spPr>
        <a:xfrm>
          <a:off x="1968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FCEE34D4-76A7-48CA-9AA7-CADCB9975B5C}"/>
            </a:ext>
          </a:extLst>
        </xdr:cNvPr>
        <xdr:cNvSpPr/>
      </xdr:nvSpPr>
      <xdr:spPr>
        <a:xfrm>
          <a:off x="1079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484361D-6558-47D1-A167-89BB270A383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5065EFF-462A-4750-ABC5-C92D7BF3B9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E4365C-1B78-4680-BF1F-D05879EF27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6FCD7C-9D00-434C-AEF0-0B3E9ED69FC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63125D-3C78-439C-B2B7-8CB7D031D4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20828</xdr:rowOff>
    </xdr:from>
    <xdr:to>
      <xdr:col>24</xdr:col>
      <xdr:colOff>114300</xdr:colOff>
      <xdr:row>39</xdr:row>
      <xdr:rowOff>122428</xdr:rowOff>
    </xdr:to>
    <xdr:sp macro="" textlink="">
      <xdr:nvSpPr>
        <xdr:cNvPr id="71" name="楕円 70">
          <a:extLst>
            <a:ext uri="{FF2B5EF4-FFF2-40B4-BE49-F238E27FC236}">
              <a16:creationId xmlns:a16="http://schemas.microsoft.com/office/drawing/2014/main" id="{A1FE823D-5D24-4606-85A0-728800F74F5E}"/>
            </a:ext>
          </a:extLst>
        </xdr:cNvPr>
        <xdr:cNvSpPr/>
      </xdr:nvSpPr>
      <xdr:spPr>
        <a:xfrm>
          <a:off x="45847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43705</xdr:rowOff>
    </xdr:from>
    <xdr:ext cx="405111" cy="259045"/>
    <xdr:sp macro="" textlink="">
      <xdr:nvSpPr>
        <xdr:cNvPr id="72" name="【道路】&#10;有形固定資産減価償却率該当値テキスト">
          <a:extLst>
            <a:ext uri="{FF2B5EF4-FFF2-40B4-BE49-F238E27FC236}">
              <a16:creationId xmlns:a16="http://schemas.microsoft.com/office/drawing/2014/main" id="{0ACCBF4A-835F-4586-83EB-9A96BFAC685C}"/>
            </a:ext>
          </a:extLst>
        </xdr:cNvPr>
        <xdr:cNvSpPr txBox="1"/>
      </xdr:nvSpPr>
      <xdr:spPr>
        <a:xfrm>
          <a:off x="4673600" y="6558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148844</xdr:rowOff>
    </xdr:from>
    <xdr:to>
      <xdr:col>20</xdr:col>
      <xdr:colOff>38100</xdr:colOff>
      <xdr:row>39</xdr:row>
      <xdr:rowOff>78994</xdr:rowOff>
    </xdr:to>
    <xdr:sp macro="" textlink="">
      <xdr:nvSpPr>
        <xdr:cNvPr id="73" name="楕円 72">
          <a:extLst>
            <a:ext uri="{FF2B5EF4-FFF2-40B4-BE49-F238E27FC236}">
              <a16:creationId xmlns:a16="http://schemas.microsoft.com/office/drawing/2014/main" id="{CAA3DFD7-0A53-4CC0-B840-FA5935910535}"/>
            </a:ext>
          </a:extLst>
        </xdr:cNvPr>
        <xdr:cNvSpPr/>
      </xdr:nvSpPr>
      <xdr:spPr>
        <a:xfrm>
          <a:off x="3746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28194</xdr:rowOff>
    </xdr:from>
    <xdr:to>
      <xdr:col>24</xdr:col>
      <xdr:colOff>63500</xdr:colOff>
      <xdr:row>39</xdr:row>
      <xdr:rowOff>71628</xdr:rowOff>
    </xdr:to>
    <xdr:cxnSp macro="">
      <xdr:nvCxnSpPr>
        <xdr:cNvPr id="74" name="直線コネクタ 73">
          <a:extLst>
            <a:ext uri="{FF2B5EF4-FFF2-40B4-BE49-F238E27FC236}">
              <a16:creationId xmlns:a16="http://schemas.microsoft.com/office/drawing/2014/main" id="{AD59E967-866A-4C4D-AF0D-CFB42313B59B}"/>
            </a:ext>
          </a:extLst>
        </xdr:cNvPr>
        <xdr:cNvCxnSpPr/>
      </xdr:nvCxnSpPr>
      <xdr:spPr>
        <a:xfrm>
          <a:off x="3797300" y="671474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148844</xdr:rowOff>
    </xdr:from>
    <xdr:to>
      <xdr:col>15</xdr:col>
      <xdr:colOff>101600</xdr:colOff>
      <xdr:row>39</xdr:row>
      <xdr:rowOff>78994</xdr:rowOff>
    </xdr:to>
    <xdr:sp macro="" textlink="">
      <xdr:nvSpPr>
        <xdr:cNvPr id="75" name="楕円 74">
          <a:extLst>
            <a:ext uri="{FF2B5EF4-FFF2-40B4-BE49-F238E27FC236}">
              <a16:creationId xmlns:a16="http://schemas.microsoft.com/office/drawing/2014/main" id="{BF191767-ADEE-42B9-B974-1027F98FEFAC}"/>
            </a:ext>
          </a:extLst>
        </xdr:cNvPr>
        <xdr:cNvSpPr/>
      </xdr:nvSpPr>
      <xdr:spPr>
        <a:xfrm>
          <a:off x="2857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28194</xdr:rowOff>
    </xdr:from>
    <xdr:to>
      <xdr:col>19</xdr:col>
      <xdr:colOff>177800</xdr:colOff>
      <xdr:row>39</xdr:row>
      <xdr:rowOff>28194</xdr:rowOff>
    </xdr:to>
    <xdr:cxnSp macro="">
      <xdr:nvCxnSpPr>
        <xdr:cNvPr id="76" name="直線コネクタ 75">
          <a:extLst>
            <a:ext uri="{FF2B5EF4-FFF2-40B4-BE49-F238E27FC236}">
              <a16:creationId xmlns:a16="http://schemas.microsoft.com/office/drawing/2014/main" id="{28702088-560C-453F-8CD1-D7E7D64A0EDB}"/>
            </a:ext>
          </a:extLst>
        </xdr:cNvPr>
        <xdr:cNvCxnSpPr/>
      </xdr:nvCxnSpPr>
      <xdr:spPr>
        <a:xfrm>
          <a:off x="2908300" y="67147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77" name="楕円 76">
          <a:extLst>
            <a:ext uri="{FF2B5EF4-FFF2-40B4-BE49-F238E27FC236}">
              <a16:creationId xmlns:a16="http://schemas.microsoft.com/office/drawing/2014/main" id="{836CB8E7-0340-4295-99DD-5586E0103B53}"/>
            </a:ext>
          </a:extLst>
        </xdr:cNvPr>
        <xdr:cNvSpPr/>
      </xdr:nvSpPr>
      <xdr:spPr>
        <a:xfrm>
          <a:off x="196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28194</xdr:rowOff>
    </xdr:from>
    <xdr:to>
      <xdr:col>15</xdr:col>
      <xdr:colOff>50800</xdr:colOff>
      <xdr:row>39</xdr:row>
      <xdr:rowOff>30480</xdr:rowOff>
    </xdr:to>
    <xdr:cxnSp macro="">
      <xdr:nvCxnSpPr>
        <xdr:cNvPr id="78" name="直線コネクタ 77">
          <a:extLst>
            <a:ext uri="{FF2B5EF4-FFF2-40B4-BE49-F238E27FC236}">
              <a16:creationId xmlns:a16="http://schemas.microsoft.com/office/drawing/2014/main" id="{86611458-D6DE-4A9D-9BA6-702708503F94}"/>
            </a:ext>
          </a:extLst>
        </xdr:cNvPr>
        <xdr:cNvCxnSpPr/>
      </xdr:nvCxnSpPr>
      <xdr:spPr>
        <a:xfrm flipV="1">
          <a:off x="2019300" y="67147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79" name="楕円 78">
          <a:extLst>
            <a:ext uri="{FF2B5EF4-FFF2-40B4-BE49-F238E27FC236}">
              <a16:creationId xmlns:a16="http://schemas.microsoft.com/office/drawing/2014/main" id="{70345522-1DDF-4735-B9A5-7DAEE4355BFF}"/>
            </a:ext>
          </a:extLst>
        </xdr:cNvPr>
        <xdr:cNvSpPr/>
      </xdr:nvSpPr>
      <xdr:spPr>
        <a:xfrm>
          <a:off x="1079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30480</xdr:rowOff>
    </xdr:to>
    <xdr:cxnSp macro="">
      <xdr:nvCxnSpPr>
        <xdr:cNvPr id="80" name="直線コネクタ 79">
          <a:extLst>
            <a:ext uri="{FF2B5EF4-FFF2-40B4-BE49-F238E27FC236}">
              <a16:creationId xmlns:a16="http://schemas.microsoft.com/office/drawing/2014/main" id="{9625EB0A-3F37-4316-8F02-3FFC75917E4A}"/>
            </a:ext>
          </a:extLst>
        </xdr:cNvPr>
        <xdr:cNvCxnSpPr/>
      </xdr:nvCxnSpPr>
      <xdr:spPr>
        <a:xfrm>
          <a:off x="1130300" y="6717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a:extLst>
            <a:ext uri="{FF2B5EF4-FFF2-40B4-BE49-F238E27FC236}">
              <a16:creationId xmlns:a16="http://schemas.microsoft.com/office/drawing/2014/main" id="{C7051C49-B073-4186-9194-1D4063EF9DD6}"/>
            </a:ext>
          </a:extLst>
        </xdr:cNvPr>
        <xdr:cNvSpPr txBox="1"/>
      </xdr:nvSpPr>
      <xdr:spPr>
        <a:xfrm>
          <a:off x="3582044" y="6875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a:extLst>
            <a:ext uri="{FF2B5EF4-FFF2-40B4-BE49-F238E27FC236}">
              <a16:creationId xmlns:a16="http://schemas.microsoft.com/office/drawing/2014/main" id="{499D4DAF-CA97-40DF-B144-8D39F2DF059E}"/>
            </a:ext>
          </a:extLst>
        </xdr:cNvPr>
        <xdr:cNvSpPr txBox="1"/>
      </xdr:nvSpPr>
      <xdr:spPr>
        <a:xfrm>
          <a:off x="2705744" y="684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a:extLst>
            <a:ext uri="{FF2B5EF4-FFF2-40B4-BE49-F238E27FC236}">
              <a16:creationId xmlns:a16="http://schemas.microsoft.com/office/drawing/2014/main" id="{5E2CCE9A-1B69-4EDF-8288-26CD612A825A}"/>
            </a:ext>
          </a:extLst>
        </xdr:cNvPr>
        <xdr:cNvSpPr txBox="1"/>
      </xdr:nvSpPr>
      <xdr:spPr>
        <a:xfrm>
          <a:off x="18167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a:extLst>
            <a:ext uri="{FF2B5EF4-FFF2-40B4-BE49-F238E27FC236}">
              <a16:creationId xmlns:a16="http://schemas.microsoft.com/office/drawing/2014/main" id="{1C03FF23-5521-498E-B801-CC788A9E8A87}"/>
            </a:ext>
          </a:extLst>
        </xdr:cNvPr>
        <xdr:cNvSpPr txBox="1"/>
      </xdr:nvSpPr>
      <xdr:spPr>
        <a:xfrm>
          <a:off x="927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95521</xdr:rowOff>
    </xdr:from>
    <xdr:ext cx="405111" cy="259045"/>
    <xdr:sp macro="" textlink="">
      <xdr:nvSpPr>
        <xdr:cNvPr id="85" name="n_1mainValue【道路】&#10;有形固定資産減価償却率">
          <a:extLst>
            <a:ext uri="{FF2B5EF4-FFF2-40B4-BE49-F238E27FC236}">
              <a16:creationId xmlns:a16="http://schemas.microsoft.com/office/drawing/2014/main" id="{C867D11B-1F3A-4593-83A3-9BCF81895BAE}"/>
            </a:ext>
          </a:extLst>
        </xdr:cNvPr>
        <xdr:cNvSpPr txBox="1"/>
      </xdr:nvSpPr>
      <xdr:spPr>
        <a:xfrm>
          <a:off x="3582044" y="643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95521</xdr:rowOff>
    </xdr:from>
    <xdr:ext cx="405111" cy="259045"/>
    <xdr:sp macro="" textlink="">
      <xdr:nvSpPr>
        <xdr:cNvPr id="86" name="n_2mainValue【道路】&#10;有形固定資産減価償却率">
          <a:extLst>
            <a:ext uri="{FF2B5EF4-FFF2-40B4-BE49-F238E27FC236}">
              <a16:creationId xmlns:a16="http://schemas.microsoft.com/office/drawing/2014/main" id="{D1483595-59FA-4D41-AC06-0021C558C9A9}"/>
            </a:ext>
          </a:extLst>
        </xdr:cNvPr>
        <xdr:cNvSpPr txBox="1"/>
      </xdr:nvSpPr>
      <xdr:spPr>
        <a:xfrm>
          <a:off x="2705744" y="643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97807</xdr:rowOff>
    </xdr:from>
    <xdr:ext cx="405111" cy="259045"/>
    <xdr:sp macro="" textlink="">
      <xdr:nvSpPr>
        <xdr:cNvPr id="87" name="n_3mainValue【道路】&#10;有形固定資産減価償却率">
          <a:extLst>
            <a:ext uri="{FF2B5EF4-FFF2-40B4-BE49-F238E27FC236}">
              <a16:creationId xmlns:a16="http://schemas.microsoft.com/office/drawing/2014/main" id="{541350C8-FB21-4181-842D-D711B9B6CF5A}"/>
            </a:ext>
          </a:extLst>
        </xdr:cNvPr>
        <xdr:cNvSpPr txBox="1"/>
      </xdr:nvSpPr>
      <xdr:spPr>
        <a:xfrm>
          <a:off x="1816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97807</xdr:rowOff>
    </xdr:from>
    <xdr:ext cx="405111" cy="259045"/>
    <xdr:sp macro="" textlink="">
      <xdr:nvSpPr>
        <xdr:cNvPr id="88" name="n_4mainValue【道路】&#10;有形固定資産減価償却率">
          <a:extLst>
            <a:ext uri="{FF2B5EF4-FFF2-40B4-BE49-F238E27FC236}">
              <a16:creationId xmlns:a16="http://schemas.microsoft.com/office/drawing/2014/main" id="{2AC0918F-F962-4D6C-A90F-F30D5E5BA0D4}"/>
            </a:ext>
          </a:extLst>
        </xdr:cNvPr>
        <xdr:cNvSpPr txBox="1"/>
      </xdr:nvSpPr>
      <xdr:spPr>
        <a:xfrm>
          <a:off x="927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78B2751-CABB-4F23-A527-9608B48891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8616692-FDAF-4EE9-A2BE-69F399EF62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8B3373-6629-4E9E-B739-ABDD32953F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157857A-3F0A-4694-9AE7-13FCB4305E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C365082-4068-44B0-8459-379F6B1432A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FF76B5A-C5A2-4077-8698-8DEFCB6FC1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25F048-2528-4E39-B9D1-86C2DD6DC45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CD66E34-540B-4F88-9D55-A9497CCCF6E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0A85374-1C12-42C0-A712-7EA1571102D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B39255D-5452-4F8B-B33E-A0F320AA5BD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0C7483B-E205-48FA-83EA-92621822E4E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F254872-6A9E-46A4-B23C-C61A97F0D8D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0D23A54-A54E-4DF5-857C-9D42CBFB4A0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9194F2E-930C-4AE1-898C-43E1AC3702E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821DF17-25AB-46AD-A42B-45D55844FE6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D5DFCB03-9288-4A52-BD69-EF93F105289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1D6EB2B-4708-4DD2-8B21-C30DB742E0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5985DEBD-3CB7-4A2F-8EDD-09962519E45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07B6886-DF9F-42F2-8984-BD84046E21C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7CA64F7-A3B5-4B62-B67C-8391A36C99E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BA589B2-417E-414C-BE29-438F824E26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6E21F16-33D4-4B5F-9818-BDAE3D1831F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540B97C-0C91-4CCB-B9CC-12A69725A7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0AC4716D-7EE9-45B1-9457-3523653A9ED1}"/>
            </a:ext>
          </a:extLst>
        </xdr:cNvPr>
        <xdr:cNvCxnSpPr/>
      </xdr:nvCxnSpPr>
      <xdr:spPr>
        <a:xfrm flipV="1">
          <a:off x="10476865" y="5701284"/>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DA2B4BC7-593E-4690-9EF9-7B91195AF2F9}"/>
            </a:ext>
          </a:extLst>
        </xdr:cNvPr>
        <xdr:cNvSpPr txBox="1"/>
      </xdr:nvSpPr>
      <xdr:spPr>
        <a:xfrm>
          <a:off x="10515600" y="707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FAA4105F-9520-4BAC-8B1F-8F7AED021933}"/>
            </a:ext>
          </a:extLst>
        </xdr:cNvPr>
        <xdr:cNvCxnSpPr/>
      </xdr:nvCxnSpPr>
      <xdr:spPr>
        <a:xfrm>
          <a:off x="10388600" y="7075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F76FFA45-C7F8-4665-BF3A-3EC641F68548}"/>
            </a:ext>
          </a:extLst>
        </xdr:cNvPr>
        <xdr:cNvSpPr txBox="1"/>
      </xdr:nvSpPr>
      <xdr:spPr>
        <a:xfrm>
          <a:off x="10515600" y="547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DE670DC4-E4EB-4DE6-A257-ADA4E62A9621}"/>
            </a:ext>
          </a:extLst>
        </xdr:cNvPr>
        <xdr:cNvCxnSpPr/>
      </xdr:nvCxnSpPr>
      <xdr:spPr>
        <a:xfrm>
          <a:off x="10388600" y="570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7" name="【道路】&#10;一人当たり延長平均値テキスト">
          <a:extLst>
            <a:ext uri="{FF2B5EF4-FFF2-40B4-BE49-F238E27FC236}">
              <a16:creationId xmlns:a16="http://schemas.microsoft.com/office/drawing/2014/main" id="{3F288FAC-F255-464F-ADCB-845F307771F1}"/>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2F5B8D8A-537E-4DBB-BB4B-B32DD09C55D7}"/>
            </a:ext>
          </a:extLst>
        </xdr:cNvPr>
        <xdr:cNvSpPr/>
      </xdr:nvSpPr>
      <xdr:spPr>
        <a:xfrm>
          <a:off x="10426700" y="677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3E4BCE63-A68D-4BDA-890C-ABC3D6F0BDA0}"/>
            </a:ext>
          </a:extLst>
        </xdr:cNvPr>
        <xdr:cNvSpPr/>
      </xdr:nvSpPr>
      <xdr:spPr>
        <a:xfrm>
          <a:off x="9588500" y="67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3DDEF76C-72E5-45B4-8671-140B58DAC30A}"/>
            </a:ext>
          </a:extLst>
        </xdr:cNvPr>
        <xdr:cNvSpPr/>
      </xdr:nvSpPr>
      <xdr:spPr>
        <a:xfrm>
          <a:off x="8699500" y="677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1AC3677D-EF67-4AE4-89F9-F522834E918E}"/>
            </a:ext>
          </a:extLst>
        </xdr:cNvPr>
        <xdr:cNvSpPr/>
      </xdr:nvSpPr>
      <xdr:spPr>
        <a:xfrm>
          <a:off x="7810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08134BCF-ADCB-40F1-AE63-F50510FBD9C3}"/>
            </a:ext>
          </a:extLst>
        </xdr:cNvPr>
        <xdr:cNvSpPr/>
      </xdr:nvSpPr>
      <xdr:spPr>
        <a:xfrm>
          <a:off x="6921500" y="677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AF63F89-3854-438B-B5C8-35E6E719BFE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869D5A-5B76-46A6-8950-13971CEC1A0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CBEB34D-033A-4906-B313-3FB993E474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445A317-4B1E-408D-844F-787F5B133A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8677D7-5B68-4D07-9A06-1349DC24C4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15494</xdr:rowOff>
    </xdr:from>
    <xdr:to>
      <xdr:col>55</xdr:col>
      <xdr:colOff>50800</xdr:colOff>
      <xdr:row>39</xdr:row>
      <xdr:rowOff>117094</xdr:rowOff>
    </xdr:to>
    <xdr:sp macro="" textlink="">
      <xdr:nvSpPr>
        <xdr:cNvPr id="128" name="楕円 127">
          <a:extLst>
            <a:ext uri="{FF2B5EF4-FFF2-40B4-BE49-F238E27FC236}">
              <a16:creationId xmlns:a16="http://schemas.microsoft.com/office/drawing/2014/main" id="{9432F187-A417-4547-9E91-9D3635772022}"/>
            </a:ext>
          </a:extLst>
        </xdr:cNvPr>
        <xdr:cNvSpPr/>
      </xdr:nvSpPr>
      <xdr:spPr>
        <a:xfrm>
          <a:off x="10426700" y="670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38371</xdr:rowOff>
    </xdr:from>
    <xdr:ext cx="469744" cy="259045"/>
    <xdr:sp macro="" textlink="">
      <xdr:nvSpPr>
        <xdr:cNvPr id="129" name="【道路】&#10;一人当たり延長該当値テキスト">
          <a:extLst>
            <a:ext uri="{FF2B5EF4-FFF2-40B4-BE49-F238E27FC236}">
              <a16:creationId xmlns:a16="http://schemas.microsoft.com/office/drawing/2014/main" id="{42BBC544-248E-4926-B822-0E82E1DC68CA}"/>
            </a:ext>
          </a:extLst>
        </xdr:cNvPr>
        <xdr:cNvSpPr txBox="1"/>
      </xdr:nvSpPr>
      <xdr:spPr>
        <a:xfrm>
          <a:off x="10515600"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17780</xdr:rowOff>
    </xdr:from>
    <xdr:to>
      <xdr:col>50</xdr:col>
      <xdr:colOff>165100</xdr:colOff>
      <xdr:row>39</xdr:row>
      <xdr:rowOff>119380</xdr:rowOff>
    </xdr:to>
    <xdr:sp macro="" textlink="">
      <xdr:nvSpPr>
        <xdr:cNvPr id="130" name="楕円 129">
          <a:extLst>
            <a:ext uri="{FF2B5EF4-FFF2-40B4-BE49-F238E27FC236}">
              <a16:creationId xmlns:a16="http://schemas.microsoft.com/office/drawing/2014/main" id="{E71BDF65-89E6-471B-A63C-8AC5B200230D}"/>
            </a:ext>
          </a:extLst>
        </xdr:cNvPr>
        <xdr:cNvSpPr/>
      </xdr:nvSpPr>
      <xdr:spPr>
        <a:xfrm>
          <a:off x="9588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66294</xdr:rowOff>
    </xdr:from>
    <xdr:to>
      <xdr:col>55</xdr:col>
      <xdr:colOff>0</xdr:colOff>
      <xdr:row>39</xdr:row>
      <xdr:rowOff>68580</xdr:rowOff>
    </xdr:to>
    <xdr:cxnSp macro="">
      <xdr:nvCxnSpPr>
        <xdr:cNvPr id="131" name="直線コネクタ 130">
          <a:extLst>
            <a:ext uri="{FF2B5EF4-FFF2-40B4-BE49-F238E27FC236}">
              <a16:creationId xmlns:a16="http://schemas.microsoft.com/office/drawing/2014/main" id="{5772D5FF-E273-4814-AF84-DB8F0E579065}"/>
            </a:ext>
          </a:extLst>
        </xdr:cNvPr>
        <xdr:cNvCxnSpPr/>
      </xdr:nvCxnSpPr>
      <xdr:spPr>
        <a:xfrm flipV="1">
          <a:off x="9639300" y="67528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20955</xdr:rowOff>
    </xdr:from>
    <xdr:to>
      <xdr:col>46</xdr:col>
      <xdr:colOff>38100</xdr:colOff>
      <xdr:row>39</xdr:row>
      <xdr:rowOff>122555</xdr:rowOff>
    </xdr:to>
    <xdr:sp macro="" textlink="">
      <xdr:nvSpPr>
        <xdr:cNvPr id="132" name="楕円 131">
          <a:extLst>
            <a:ext uri="{FF2B5EF4-FFF2-40B4-BE49-F238E27FC236}">
              <a16:creationId xmlns:a16="http://schemas.microsoft.com/office/drawing/2014/main" id="{BE82180F-3A2A-42B3-B957-FCB5FA347A01}"/>
            </a:ext>
          </a:extLst>
        </xdr:cNvPr>
        <xdr:cNvSpPr/>
      </xdr:nvSpPr>
      <xdr:spPr>
        <a:xfrm>
          <a:off x="8699500" y="67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68580</xdr:rowOff>
    </xdr:from>
    <xdr:to>
      <xdr:col>50</xdr:col>
      <xdr:colOff>114300</xdr:colOff>
      <xdr:row>39</xdr:row>
      <xdr:rowOff>71755</xdr:rowOff>
    </xdr:to>
    <xdr:cxnSp macro="">
      <xdr:nvCxnSpPr>
        <xdr:cNvPr id="133" name="直線コネクタ 132">
          <a:extLst>
            <a:ext uri="{FF2B5EF4-FFF2-40B4-BE49-F238E27FC236}">
              <a16:creationId xmlns:a16="http://schemas.microsoft.com/office/drawing/2014/main" id="{A75E3D8F-411E-4B33-A6C3-95043C37C85C}"/>
            </a:ext>
          </a:extLst>
        </xdr:cNvPr>
        <xdr:cNvCxnSpPr/>
      </xdr:nvCxnSpPr>
      <xdr:spPr>
        <a:xfrm flipV="1">
          <a:off x="8750300" y="6755130"/>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23368</xdr:rowOff>
    </xdr:from>
    <xdr:to>
      <xdr:col>41</xdr:col>
      <xdr:colOff>101600</xdr:colOff>
      <xdr:row>39</xdr:row>
      <xdr:rowOff>124968</xdr:rowOff>
    </xdr:to>
    <xdr:sp macro="" textlink="">
      <xdr:nvSpPr>
        <xdr:cNvPr id="134" name="楕円 133">
          <a:extLst>
            <a:ext uri="{FF2B5EF4-FFF2-40B4-BE49-F238E27FC236}">
              <a16:creationId xmlns:a16="http://schemas.microsoft.com/office/drawing/2014/main" id="{119A5C30-D03D-43FC-AB56-26C2D993CFF5}"/>
            </a:ext>
          </a:extLst>
        </xdr:cNvPr>
        <xdr:cNvSpPr/>
      </xdr:nvSpPr>
      <xdr:spPr>
        <a:xfrm>
          <a:off x="7810500" y="670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71755</xdr:rowOff>
    </xdr:from>
    <xdr:to>
      <xdr:col>45</xdr:col>
      <xdr:colOff>177800</xdr:colOff>
      <xdr:row>39</xdr:row>
      <xdr:rowOff>74168</xdr:rowOff>
    </xdr:to>
    <xdr:cxnSp macro="">
      <xdr:nvCxnSpPr>
        <xdr:cNvPr id="135" name="直線コネクタ 134">
          <a:extLst>
            <a:ext uri="{FF2B5EF4-FFF2-40B4-BE49-F238E27FC236}">
              <a16:creationId xmlns:a16="http://schemas.microsoft.com/office/drawing/2014/main" id="{D60ED3FB-8875-49E8-8F89-78E3F24050E6}"/>
            </a:ext>
          </a:extLst>
        </xdr:cNvPr>
        <xdr:cNvCxnSpPr/>
      </xdr:nvCxnSpPr>
      <xdr:spPr>
        <a:xfrm flipV="1">
          <a:off x="7861300" y="6758305"/>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29210</xdr:rowOff>
    </xdr:from>
    <xdr:to>
      <xdr:col>36</xdr:col>
      <xdr:colOff>165100</xdr:colOff>
      <xdr:row>39</xdr:row>
      <xdr:rowOff>130810</xdr:rowOff>
    </xdr:to>
    <xdr:sp macro="" textlink="">
      <xdr:nvSpPr>
        <xdr:cNvPr id="136" name="楕円 135">
          <a:extLst>
            <a:ext uri="{FF2B5EF4-FFF2-40B4-BE49-F238E27FC236}">
              <a16:creationId xmlns:a16="http://schemas.microsoft.com/office/drawing/2014/main" id="{D2780A6D-056B-48A0-9366-5F70F30C5CE3}"/>
            </a:ext>
          </a:extLst>
        </xdr:cNvPr>
        <xdr:cNvSpPr/>
      </xdr:nvSpPr>
      <xdr:spPr>
        <a:xfrm>
          <a:off x="6921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74168</xdr:rowOff>
    </xdr:from>
    <xdr:to>
      <xdr:col>41</xdr:col>
      <xdr:colOff>50800</xdr:colOff>
      <xdr:row>39</xdr:row>
      <xdr:rowOff>80010</xdr:rowOff>
    </xdr:to>
    <xdr:cxnSp macro="">
      <xdr:nvCxnSpPr>
        <xdr:cNvPr id="137" name="直線コネクタ 136">
          <a:extLst>
            <a:ext uri="{FF2B5EF4-FFF2-40B4-BE49-F238E27FC236}">
              <a16:creationId xmlns:a16="http://schemas.microsoft.com/office/drawing/2014/main" id="{08277B1E-F50B-46F7-97CB-9E12BE77BF16}"/>
            </a:ext>
          </a:extLst>
        </xdr:cNvPr>
        <xdr:cNvCxnSpPr/>
      </xdr:nvCxnSpPr>
      <xdr:spPr>
        <a:xfrm flipV="1">
          <a:off x="6972300" y="6760718"/>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macro="" textlink="">
      <xdr:nvSpPr>
        <xdr:cNvPr id="138" name="n_1aveValue【道路】&#10;一人当たり延長">
          <a:extLst>
            <a:ext uri="{FF2B5EF4-FFF2-40B4-BE49-F238E27FC236}">
              <a16:creationId xmlns:a16="http://schemas.microsoft.com/office/drawing/2014/main" id="{B272BD50-6653-4014-939D-EB174F6702A1}"/>
            </a:ext>
          </a:extLst>
        </xdr:cNvPr>
        <xdr:cNvSpPr txBox="1"/>
      </xdr:nvSpPr>
      <xdr:spPr>
        <a:xfrm>
          <a:off x="9391727" y="686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macro="" textlink="">
      <xdr:nvSpPr>
        <xdr:cNvPr id="139" name="n_2aveValue【道路】&#10;一人当たり延長">
          <a:extLst>
            <a:ext uri="{FF2B5EF4-FFF2-40B4-BE49-F238E27FC236}">
              <a16:creationId xmlns:a16="http://schemas.microsoft.com/office/drawing/2014/main" id="{935AD82D-F9AD-416D-B523-C40B1D5F72DD}"/>
            </a:ext>
          </a:extLst>
        </xdr:cNvPr>
        <xdr:cNvSpPr txBox="1"/>
      </xdr:nvSpPr>
      <xdr:spPr>
        <a:xfrm>
          <a:off x="8515427" y="686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macro="" textlink="">
      <xdr:nvSpPr>
        <xdr:cNvPr id="140" name="n_3aveValue【道路】&#10;一人当たり延長">
          <a:extLst>
            <a:ext uri="{FF2B5EF4-FFF2-40B4-BE49-F238E27FC236}">
              <a16:creationId xmlns:a16="http://schemas.microsoft.com/office/drawing/2014/main" id="{15E56533-ED34-4277-BFFE-FA26F0E6040A}"/>
            </a:ext>
          </a:extLst>
        </xdr:cNvPr>
        <xdr:cNvSpPr txBox="1"/>
      </xdr:nvSpPr>
      <xdr:spPr>
        <a:xfrm>
          <a:off x="7626427"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macro="" textlink="">
      <xdr:nvSpPr>
        <xdr:cNvPr id="141" name="n_4aveValue【道路】&#10;一人当たり延長">
          <a:extLst>
            <a:ext uri="{FF2B5EF4-FFF2-40B4-BE49-F238E27FC236}">
              <a16:creationId xmlns:a16="http://schemas.microsoft.com/office/drawing/2014/main" id="{54301E37-8905-407C-B8BF-2D84E54C26CB}"/>
            </a:ext>
          </a:extLst>
        </xdr:cNvPr>
        <xdr:cNvSpPr txBox="1"/>
      </xdr:nvSpPr>
      <xdr:spPr>
        <a:xfrm>
          <a:off x="6737427" y="687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135907</xdr:rowOff>
    </xdr:from>
    <xdr:ext cx="469744" cy="259045"/>
    <xdr:sp macro="" textlink="">
      <xdr:nvSpPr>
        <xdr:cNvPr id="142" name="n_1mainValue【道路】&#10;一人当たり延長">
          <a:extLst>
            <a:ext uri="{FF2B5EF4-FFF2-40B4-BE49-F238E27FC236}">
              <a16:creationId xmlns:a16="http://schemas.microsoft.com/office/drawing/2014/main" id="{2CF19143-0540-4BEA-A0AE-98EC3B98E6B4}"/>
            </a:ext>
          </a:extLst>
        </xdr:cNvPr>
        <xdr:cNvSpPr txBox="1"/>
      </xdr:nvSpPr>
      <xdr:spPr>
        <a:xfrm>
          <a:off x="939172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139082</xdr:rowOff>
    </xdr:from>
    <xdr:ext cx="469744" cy="259045"/>
    <xdr:sp macro="" textlink="">
      <xdr:nvSpPr>
        <xdr:cNvPr id="143" name="n_2mainValue【道路】&#10;一人当たり延長">
          <a:extLst>
            <a:ext uri="{FF2B5EF4-FFF2-40B4-BE49-F238E27FC236}">
              <a16:creationId xmlns:a16="http://schemas.microsoft.com/office/drawing/2014/main" id="{88AF2F15-52FF-4479-82C7-91ADACFBA85F}"/>
            </a:ext>
          </a:extLst>
        </xdr:cNvPr>
        <xdr:cNvSpPr txBox="1"/>
      </xdr:nvSpPr>
      <xdr:spPr>
        <a:xfrm>
          <a:off x="8515427" y="648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141495</xdr:rowOff>
    </xdr:from>
    <xdr:ext cx="469744" cy="259045"/>
    <xdr:sp macro="" textlink="">
      <xdr:nvSpPr>
        <xdr:cNvPr id="144" name="n_3mainValue【道路】&#10;一人当たり延長">
          <a:extLst>
            <a:ext uri="{FF2B5EF4-FFF2-40B4-BE49-F238E27FC236}">
              <a16:creationId xmlns:a16="http://schemas.microsoft.com/office/drawing/2014/main" id="{A5E2229E-1D76-4BDC-A510-23340E3FD5B0}"/>
            </a:ext>
          </a:extLst>
        </xdr:cNvPr>
        <xdr:cNvSpPr txBox="1"/>
      </xdr:nvSpPr>
      <xdr:spPr>
        <a:xfrm>
          <a:off x="7626427" y="64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147337</xdr:rowOff>
    </xdr:from>
    <xdr:ext cx="469744" cy="259045"/>
    <xdr:sp macro="" textlink="">
      <xdr:nvSpPr>
        <xdr:cNvPr id="145" name="n_4mainValue【道路】&#10;一人当たり延長">
          <a:extLst>
            <a:ext uri="{FF2B5EF4-FFF2-40B4-BE49-F238E27FC236}">
              <a16:creationId xmlns:a16="http://schemas.microsoft.com/office/drawing/2014/main" id="{481AC5DC-3EA6-469E-9F5F-D765C2DF37B3}"/>
            </a:ext>
          </a:extLst>
        </xdr:cNvPr>
        <xdr:cNvSpPr txBox="1"/>
      </xdr:nvSpPr>
      <xdr:spPr>
        <a:xfrm>
          <a:off x="6737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6B29E0E-BF51-418D-801B-B14555816FA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6675878-6440-4BE6-9D50-321E9A0C6EA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AA4EAED-91AC-4DCA-BDFF-9BABBA388D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305D05D-4AD8-4C80-BF15-647C850ACF9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24C18F0-ABF0-42C1-B9B1-66F4F4C579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0E007C3-2D96-4C1D-A57C-4996BE25C2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F92A256-722C-4FFA-848F-BC37A792DBD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1EBA31F-87D6-4BE4-8C00-445454E4CB1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F0435CE-8158-49FB-A970-01E8C695BAE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8DDF39D-7B7E-43CF-B4AF-38618917FD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7987D3C-02E4-4AE9-A28B-9130E77D45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92FFC38-686F-4776-95A2-51CE790B79C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5EF62031-32CB-478F-8061-9D0CAE9ACEA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28C2D0F-08CA-4DF9-9868-0E8C7849793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E771D4C-1EA8-4CA4-85C8-389467B13A8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B3BA547-FE37-4C99-A745-C06E9BCE4F5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FB01FEE-3681-497E-B80B-2D5BBDC11BF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07F6278-6565-4B79-94C1-9B6AA0A7B19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E04F7C0-3683-4DEE-8951-E26D25B3D9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0D66FD2-CC74-4B8D-87BB-0A723CE7193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19514D8F-31F4-4B64-A9D2-537B89DEB58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61674A9-78BA-4B03-8E8C-460952334C6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9A0AF02-2C55-47D3-8919-BC7215EF3F3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5A38CBB6-9C1B-4AC5-A971-CA9AB2BF4170}"/>
            </a:ext>
          </a:extLst>
        </xdr:cNvPr>
        <xdr:cNvCxnSpPr/>
      </xdr:nvCxnSpPr>
      <xdr:spPr>
        <a:xfrm flipV="1">
          <a:off x="4634865" y="973074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9FD1FC40-7E2A-49B8-9A44-27D4FE0AE8F1}"/>
            </a:ext>
          </a:extLst>
        </xdr:cNvPr>
        <xdr:cNvSpPr txBox="1"/>
      </xdr:nvSpPr>
      <xdr:spPr>
        <a:xfrm>
          <a:off x="4673600" y="1106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EFABEAAC-411F-46E2-A42A-5A4CAF6244C8}"/>
            </a:ext>
          </a:extLst>
        </xdr:cNvPr>
        <xdr:cNvCxnSpPr/>
      </xdr:nvCxnSpPr>
      <xdr:spPr>
        <a:xfrm>
          <a:off x="4546600" y="1106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6B1BE9B5-FA7B-4439-9185-BBBA878DA30D}"/>
            </a:ext>
          </a:extLst>
        </xdr:cNvPr>
        <xdr:cNvSpPr txBox="1"/>
      </xdr:nvSpPr>
      <xdr:spPr>
        <a:xfrm>
          <a:off x="4673600"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A1337A6A-D876-4D7E-AABD-26509CEA64E3}"/>
            </a:ext>
          </a:extLst>
        </xdr:cNvPr>
        <xdr:cNvCxnSpPr/>
      </xdr:nvCxnSpPr>
      <xdr:spPr>
        <a:xfrm>
          <a:off x="4546600" y="97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130192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643B3BB8-3BC7-446E-AA84-524B840A8E56}"/>
            </a:ext>
          </a:extLst>
        </xdr:cNvPr>
        <xdr:cNvSpPr txBox="1"/>
      </xdr:nvSpPr>
      <xdr:spPr>
        <a:xfrm>
          <a:off x="4673600" y="10588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B6EB46DE-0E44-4C61-8FE4-D6B6EE3CF4CC}"/>
            </a:ext>
          </a:extLst>
        </xdr:cNvPr>
        <xdr:cNvSpPr/>
      </xdr:nvSpPr>
      <xdr:spPr>
        <a:xfrm>
          <a:off x="4584700" y="1073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A7E4D1C5-FA3A-447D-8BA8-106FB3E31A87}"/>
            </a:ext>
          </a:extLst>
        </xdr:cNvPr>
        <xdr:cNvSpPr/>
      </xdr:nvSpPr>
      <xdr:spPr>
        <a:xfrm>
          <a:off x="37465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0E870500-6A8C-4562-844B-C87E6FA7D3BF}"/>
            </a:ext>
          </a:extLst>
        </xdr:cNvPr>
        <xdr:cNvSpPr/>
      </xdr:nvSpPr>
      <xdr:spPr>
        <a:xfrm>
          <a:off x="2857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0F47CE48-E91C-4822-A724-3163092F0436}"/>
            </a:ext>
          </a:extLst>
        </xdr:cNvPr>
        <xdr:cNvSpPr/>
      </xdr:nvSpPr>
      <xdr:spPr>
        <a:xfrm>
          <a:off x="1968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33A7BC9E-18E3-46F3-96D3-F2ECFD7375AA}"/>
            </a:ext>
          </a:extLst>
        </xdr:cNvPr>
        <xdr:cNvSpPr/>
      </xdr:nvSpPr>
      <xdr:spPr>
        <a:xfrm>
          <a:off x="1079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32BAE4E-7638-47E2-9D80-C4DEC1D5942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87F19C4-3615-49F6-B4EF-3FAABFBEC6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DD4C91-955A-4B34-AAE3-5E2D764161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20458E4-F93F-4D91-AB57-93D295446A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C15E4BA-0623-4B89-8379-718034AD0F1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36830</xdr:rowOff>
    </xdr:from>
    <xdr:to>
      <xdr:col>24</xdr:col>
      <xdr:colOff>114300</xdr:colOff>
      <xdr:row>64</xdr:row>
      <xdr:rowOff>138430</xdr:rowOff>
    </xdr:to>
    <xdr:sp macro="" textlink="">
      <xdr:nvSpPr>
        <xdr:cNvPr id="185" name="楕円 184">
          <a:extLst>
            <a:ext uri="{FF2B5EF4-FFF2-40B4-BE49-F238E27FC236}">
              <a16:creationId xmlns:a16="http://schemas.microsoft.com/office/drawing/2014/main" id="{23DBB280-4C7B-4D0B-A01A-CB9A4E6AA25D}"/>
            </a:ext>
          </a:extLst>
        </xdr:cNvPr>
        <xdr:cNvSpPr/>
      </xdr:nvSpPr>
      <xdr:spPr>
        <a:xfrm>
          <a:off x="45847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123207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F8152CE-0BD9-486D-840C-B93A56C367BA}"/>
            </a:ext>
          </a:extLst>
        </xdr:cNvPr>
        <xdr:cNvSpPr txBox="1"/>
      </xdr:nvSpPr>
      <xdr:spPr>
        <a:xfrm>
          <a:off x="4673600" y="1092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122555</xdr:rowOff>
    </xdr:from>
    <xdr:to>
      <xdr:col>20</xdr:col>
      <xdr:colOff>38100</xdr:colOff>
      <xdr:row>64</xdr:row>
      <xdr:rowOff>52705</xdr:rowOff>
    </xdr:to>
    <xdr:sp macro="" textlink="">
      <xdr:nvSpPr>
        <xdr:cNvPr id="187" name="楕円 186">
          <a:extLst>
            <a:ext uri="{FF2B5EF4-FFF2-40B4-BE49-F238E27FC236}">
              <a16:creationId xmlns:a16="http://schemas.microsoft.com/office/drawing/2014/main" id="{CA39258B-8463-4643-A2F3-50C73B5943F9}"/>
            </a:ext>
          </a:extLst>
        </xdr:cNvPr>
        <xdr:cNvSpPr/>
      </xdr:nvSpPr>
      <xdr:spPr>
        <a:xfrm>
          <a:off x="3746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1905</xdr:rowOff>
    </xdr:from>
    <xdr:to>
      <xdr:col>24</xdr:col>
      <xdr:colOff>63500</xdr:colOff>
      <xdr:row>64</xdr:row>
      <xdr:rowOff>87630</xdr:rowOff>
    </xdr:to>
    <xdr:cxnSp macro="">
      <xdr:nvCxnSpPr>
        <xdr:cNvPr id="188" name="直線コネクタ 187">
          <a:extLst>
            <a:ext uri="{FF2B5EF4-FFF2-40B4-BE49-F238E27FC236}">
              <a16:creationId xmlns:a16="http://schemas.microsoft.com/office/drawing/2014/main" id="{18625643-A605-4E8E-AF91-48515107486C}"/>
            </a:ext>
          </a:extLst>
        </xdr:cNvPr>
        <xdr:cNvCxnSpPr/>
      </xdr:nvCxnSpPr>
      <xdr:spPr>
        <a:xfrm>
          <a:off x="3797300" y="1097470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90170</xdr:rowOff>
    </xdr:from>
    <xdr:to>
      <xdr:col>15</xdr:col>
      <xdr:colOff>101600</xdr:colOff>
      <xdr:row>64</xdr:row>
      <xdr:rowOff>20320</xdr:rowOff>
    </xdr:to>
    <xdr:sp macro="" textlink="">
      <xdr:nvSpPr>
        <xdr:cNvPr id="189" name="楕円 188">
          <a:extLst>
            <a:ext uri="{FF2B5EF4-FFF2-40B4-BE49-F238E27FC236}">
              <a16:creationId xmlns:a16="http://schemas.microsoft.com/office/drawing/2014/main" id="{5EBDD121-FAE5-4D43-9EB6-674DC2593580}"/>
            </a:ext>
          </a:extLst>
        </xdr:cNvPr>
        <xdr:cNvSpPr/>
      </xdr:nvSpPr>
      <xdr:spPr>
        <a:xfrm>
          <a:off x="2857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140970</xdr:rowOff>
    </xdr:from>
    <xdr:to>
      <xdr:col>19</xdr:col>
      <xdr:colOff>177800</xdr:colOff>
      <xdr:row>64</xdr:row>
      <xdr:rowOff>1905</xdr:rowOff>
    </xdr:to>
    <xdr:cxnSp macro="">
      <xdr:nvCxnSpPr>
        <xdr:cNvPr id="190" name="直線コネクタ 189">
          <a:extLst>
            <a:ext uri="{FF2B5EF4-FFF2-40B4-BE49-F238E27FC236}">
              <a16:creationId xmlns:a16="http://schemas.microsoft.com/office/drawing/2014/main" id="{321A584D-7328-4295-BF32-F6219B21A330}"/>
            </a:ext>
          </a:extLst>
        </xdr:cNvPr>
        <xdr:cNvCxnSpPr/>
      </xdr:nvCxnSpPr>
      <xdr:spPr>
        <a:xfrm>
          <a:off x="2908300" y="109423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55880</xdr:rowOff>
    </xdr:from>
    <xdr:to>
      <xdr:col>10</xdr:col>
      <xdr:colOff>165100</xdr:colOff>
      <xdr:row>63</xdr:row>
      <xdr:rowOff>157480</xdr:rowOff>
    </xdr:to>
    <xdr:sp macro="" textlink="">
      <xdr:nvSpPr>
        <xdr:cNvPr id="191" name="楕円 190">
          <a:extLst>
            <a:ext uri="{FF2B5EF4-FFF2-40B4-BE49-F238E27FC236}">
              <a16:creationId xmlns:a16="http://schemas.microsoft.com/office/drawing/2014/main" id="{7E3B9B55-66CF-4D1B-935A-50C4B6DAAF5A}"/>
            </a:ext>
          </a:extLst>
        </xdr:cNvPr>
        <xdr:cNvSpPr/>
      </xdr:nvSpPr>
      <xdr:spPr>
        <a:xfrm>
          <a:off x="1968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106680</xdr:rowOff>
    </xdr:from>
    <xdr:to>
      <xdr:col>15</xdr:col>
      <xdr:colOff>50800</xdr:colOff>
      <xdr:row>63</xdr:row>
      <xdr:rowOff>140970</xdr:rowOff>
    </xdr:to>
    <xdr:cxnSp macro="">
      <xdr:nvCxnSpPr>
        <xdr:cNvPr id="192" name="直線コネクタ 191">
          <a:extLst>
            <a:ext uri="{FF2B5EF4-FFF2-40B4-BE49-F238E27FC236}">
              <a16:creationId xmlns:a16="http://schemas.microsoft.com/office/drawing/2014/main" id="{09A2F8EF-A806-4CBB-B038-891B44B7FEEA}"/>
            </a:ext>
          </a:extLst>
        </xdr:cNvPr>
        <xdr:cNvCxnSpPr/>
      </xdr:nvCxnSpPr>
      <xdr:spPr>
        <a:xfrm>
          <a:off x="2019300" y="10908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29210</xdr:rowOff>
    </xdr:from>
    <xdr:to>
      <xdr:col>6</xdr:col>
      <xdr:colOff>38100</xdr:colOff>
      <xdr:row>63</xdr:row>
      <xdr:rowOff>130810</xdr:rowOff>
    </xdr:to>
    <xdr:sp macro="" textlink="">
      <xdr:nvSpPr>
        <xdr:cNvPr id="193" name="楕円 192">
          <a:extLst>
            <a:ext uri="{FF2B5EF4-FFF2-40B4-BE49-F238E27FC236}">
              <a16:creationId xmlns:a16="http://schemas.microsoft.com/office/drawing/2014/main" id="{494821F1-B352-4954-924E-700CC8943EBF}"/>
            </a:ext>
          </a:extLst>
        </xdr:cNvPr>
        <xdr:cNvSpPr/>
      </xdr:nvSpPr>
      <xdr:spPr>
        <a:xfrm>
          <a:off x="1079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80010</xdr:rowOff>
    </xdr:from>
    <xdr:to>
      <xdr:col>10</xdr:col>
      <xdr:colOff>114300</xdr:colOff>
      <xdr:row>63</xdr:row>
      <xdr:rowOff>106680</xdr:rowOff>
    </xdr:to>
    <xdr:cxnSp macro="">
      <xdr:nvCxnSpPr>
        <xdr:cNvPr id="194" name="直線コネクタ 193">
          <a:extLst>
            <a:ext uri="{FF2B5EF4-FFF2-40B4-BE49-F238E27FC236}">
              <a16:creationId xmlns:a16="http://schemas.microsoft.com/office/drawing/2014/main" id="{99B9021A-71BA-4638-A1D2-4F37D38F059A}"/>
            </a:ext>
          </a:extLst>
        </xdr:cNvPr>
        <xdr:cNvCxnSpPr/>
      </xdr:nvCxnSpPr>
      <xdr:spPr>
        <a:xfrm>
          <a:off x="1130300" y="10881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31132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BFA8BB52-C2BB-4F82-B06D-12B67180AE78}"/>
            </a:ext>
          </a:extLst>
        </xdr:cNvPr>
        <xdr:cNvSpPr txBox="1"/>
      </xdr:nvSpPr>
      <xdr:spPr>
        <a:xfrm>
          <a:off x="3582044" y="1048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170197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37C8BD0-9C9C-42E1-B4F1-16189178C93E}"/>
            </a:ext>
          </a:extLst>
        </xdr:cNvPr>
        <xdr:cNvSpPr txBox="1"/>
      </xdr:nvSpPr>
      <xdr:spPr>
        <a:xfrm>
          <a:off x="2705744"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145432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95940311-3A1F-4A7B-9C8F-834FD1F29BB4}"/>
            </a:ext>
          </a:extLst>
        </xdr:cNvPr>
        <xdr:cNvSpPr txBox="1"/>
      </xdr:nvSpPr>
      <xdr:spPr>
        <a:xfrm>
          <a:off x="1816744" y="1043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124477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803298E2-E092-47CD-9491-CB0561330D26}"/>
            </a:ext>
          </a:extLst>
        </xdr:cNvPr>
        <xdr:cNvSpPr txBox="1"/>
      </xdr:nvSpPr>
      <xdr:spPr>
        <a:xfrm>
          <a:off x="927744" y="1041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43832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92E9FFB7-B902-4348-89E9-8E40337D6479}"/>
            </a:ext>
          </a:extLst>
        </xdr:cNvPr>
        <xdr:cNvSpPr txBox="1"/>
      </xdr:nvSpPr>
      <xdr:spPr>
        <a:xfrm>
          <a:off x="3582044"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11447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67D283D-EFDA-42EA-B61B-B809273F2D3A}"/>
            </a:ext>
          </a:extLst>
        </xdr:cNvPr>
        <xdr:cNvSpPr txBox="1"/>
      </xdr:nvSpPr>
      <xdr:spPr>
        <a:xfrm>
          <a:off x="2705744"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148607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C875A02-7EF3-4CF0-BEFF-7E8B4EC7180E}"/>
            </a:ext>
          </a:extLst>
        </xdr:cNvPr>
        <xdr:cNvSpPr txBox="1"/>
      </xdr:nvSpPr>
      <xdr:spPr>
        <a:xfrm>
          <a:off x="1816744" y="1094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121937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E487191-A663-43F2-AD87-06E946E1F8E7}"/>
            </a:ext>
          </a:extLst>
        </xdr:cNvPr>
        <xdr:cNvSpPr txBox="1"/>
      </xdr:nvSpPr>
      <xdr:spPr>
        <a:xfrm>
          <a:off x="927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908A554-C92A-43C7-8C22-2D05E8CB9B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FFBB74F-65BB-40AC-9C6A-05057F48E2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6BC7BC4-E999-4BD8-9C4C-43074B4FA31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0A614C8-F5A0-4D84-9534-8B03D9EC0C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980A4A3-CE81-49A7-8AB3-0B8DE46E69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AD83D76-BC15-4D56-BF08-9AC18C4C8B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5C400A8-6C58-45EC-8229-FF65CA6E25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3C545AE-CD75-4FBC-8178-85E4F821335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3EE44A7-D974-4CCA-90F7-8A01AF53150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9B6C655-5BD0-4418-A2B2-8EAD616DCB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A099D60-61BB-40D6-929C-C41B0349B85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3F7C010-404C-4626-A978-B09DDE50D0A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27DC283-4D4B-483C-99E2-BDFCC0AC65E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E16666B9-3A6E-4183-B2E1-DB3EB1EDDFF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54739805-5156-481E-9C2A-F55A03E39C8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971118F8-E51E-4CF8-90E1-F99CC7D47C1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8D307896-0EC2-4C12-BCB1-8721DDD691B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C98F0039-2A11-4EA5-8A76-3BCC4AFCEE3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5B92D4B-274F-4912-A60C-B547B102AD9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2ACBDA67-B7CF-4563-B712-613E8BAA71C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DC388A7-F7AC-4998-88B2-99BE84CA7D3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3816DC08-1FDE-4E87-AFF0-996A9CF60D41}"/>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7A5634EF-8125-4F8B-AFA2-F297CE16CD5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0C52734E-2400-446F-9754-A8F5A97485A0}"/>
            </a:ext>
          </a:extLst>
        </xdr:cNvPr>
        <xdr:cNvCxnSpPr/>
      </xdr:nvCxnSpPr>
      <xdr:spPr>
        <a:xfrm flipV="1">
          <a:off x="10476865" y="9663905"/>
          <a:ext cx="0" cy="133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9654519E-4DCF-4F06-B38A-E35645824564}"/>
            </a:ext>
          </a:extLst>
        </xdr:cNvPr>
        <xdr:cNvSpPr txBox="1"/>
      </xdr:nvSpPr>
      <xdr:spPr>
        <a:xfrm>
          <a:off x="10515600" y="1100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255892C0-14AA-413E-96BB-290F75386F72}"/>
            </a:ext>
          </a:extLst>
        </xdr:cNvPr>
        <xdr:cNvCxnSpPr/>
      </xdr:nvCxnSpPr>
      <xdr:spPr>
        <a:xfrm>
          <a:off x="10388600" y="11001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9DEE947-550A-4C03-8914-BBA784FD7816}"/>
            </a:ext>
          </a:extLst>
        </xdr:cNvPr>
        <xdr:cNvSpPr txBox="1"/>
      </xdr:nvSpPr>
      <xdr:spPr>
        <a:xfrm>
          <a:off x="10515600" y="9439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91E14DFB-C660-4F68-B06B-837B2F2338F1}"/>
            </a:ext>
          </a:extLst>
        </xdr:cNvPr>
        <xdr:cNvCxnSpPr/>
      </xdr:nvCxnSpPr>
      <xdr:spPr>
        <a:xfrm>
          <a:off x="10388600" y="966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37092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487FFDFE-AA5B-4989-9423-E1F8BEB38C80}"/>
            </a:ext>
          </a:extLst>
        </xdr:cNvPr>
        <xdr:cNvSpPr txBox="1"/>
      </xdr:nvSpPr>
      <xdr:spPr>
        <a:xfrm>
          <a:off x="10515600" y="104955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0B75FDA1-02FE-4125-8ABC-4EA06071B0D6}"/>
            </a:ext>
          </a:extLst>
        </xdr:cNvPr>
        <xdr:cNvSpPr/>
      </xdr:nvSpPr>
      <xdr:spPr>
        <a:xfrm>
          <a:off x="10426700" y="1051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7D955030-A870-46F5-8DAE-CA1C5D5B1F70}"/>
            </a:ext>
          </a:extLst>
        </xdr:cNvPr>
        <xdr:cNvSpPr/>
      </xdr:nvSpPr>
      <xdr:spPr>
        <a:xfrm>
          <a:off x="9588500" y="1052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7F6DF9CB-A4DB-4F27-B313-25E2D9903FC0}"/>
            </a:ext>
          </a:extLst>
        </xdr:cNvPr>
        <xdr:cNvSpPr/>
      </xdr:nvSpPr>
      <xdr:spPr>
        <a:xfrm>
          <a:off x="8699500" y="1053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95B15A8A-8E41-4838-BF4B-E4E818A7590F}"/>
            </a:ext>
          </a:extLst>
        </xdr:cNvPr>
        <xdr:cNvSpPr/>
      </xdr:nvSpPr>
      <xdr:spPr>
        <a:xfrm>
          <a:off x="7810500" y="1054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D8D9A5FB-DA7D-4AB4-AD67-30F12028F7A4}"/>
            </a:ext>
          </a:extLst>
        </xdr:cNvPr>
        <xdr:cNvSpPr/>
      </xdr:nvSpPr>
      <xdr:spPr>
        <a:xfrm>
          <a:off x="6921500" y="105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586CC64-FF1C-4D77-BB78-76DF7CC486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C1E5D24-69F2-433B-B253-AA9283B9C7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A808BBA-94D0-4B85-BA7A-24F14CA42C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50317B-788C-4B60-BC0C-C4C0EDC807E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ACB02E-B1A0-4BC5-94B3-F9BCC67C369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77570</xdr:rowOff>
    </xdr:from>
    <xdr:to>
      <xdr:col>55</xdr:col>
      <xdr:colOff>50800</xdr:colOff>
      <xdr:row>58</xdr:row>
      <xdr:rowOff>7720</xdr:rowOff>
    </xdr:to>
    <xdr:sp macro="" textlink="">
      <xdr:nvSpPr>
        <xdr:cNvPr id="242" name="楕円 241">
          <a:extLst>
            <a:ext uri="{FF2B5EF4-FFF2-40B4-BE49-F238E27FC236}">
              <a16:creationId xmlns:a16="http://schemas.microsoft.com/office/drawing/2014/main" id="{7D09D5C0-642E-46EB-B7B3-633FCFA12677}"/>
            </a:ext>
          </a:extLst>
        </xdr:cNvPr>
        <xdr:cNvSpPr/>
      </xdr:nvSpPr>
      <xdr:spPr>
        <a:xfrm>
          <a:off x="10426700" y="985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100447</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AABB14CE-C58B-431D-82ED-0AD80A41D315}"/>
            </a:ext>
          </a:extLst>
        </xdr:cNvPr>
        <xdr:cNvSpPr txBox="1"/>
      </xdr:nvSpPr>
      <xdr:spPr>
        <a:xfrm>
          <a:off x="10515600" y="970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85068</xdr:rowOff>
    </xdr:from>
    <xdr:to>
      <xdr:col>50</xdr:col>
      <xdr:colOff>165100</xdr:colOff>
      <xdr:row>58</xdr:row>
      <xdr:rowOff>15218</xdr:rowOff>
    </xdr:to>
    <xdr:sp macro="" textlink="">
      <xdr:nvSpPr>
        <xdr:cNvPr id="244" name="楕円 243">
          <a:extLst>
            <a:ext uri="{FF2B5EF4-FFF2-40B4-BE49-F238E27FC236}">
              <a16:creationId xmlns:a16="http://schemas.microsoft.com/office/drawing/2014/main" id="{FA1F2949-CD66-4685-A9D4-49E203A3A2BF}"/>
            </a:ext>
          </a:extLst>
        </xdr:cNvPr>
        <xdr:cNvSpPr/>
      </xdr:nvSpPr>
      <xdr:spPr>
        <a:xfrm>
          <a:off x="9588500" y="985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128370</xdr:rowOff>
    </xdr:from>
    <xdr:to>
      <xdr:col>55</xdr:col>
      <xdr:colOff>0</xdr:colOff>
      <xdr:row>57</xdr:row>
      <xdr:rowOff>135868</xdr:rowOff>
    </xdr:to>
    <xdr:cxnSp macro="">
      <xdr:nvCxnSpPr>
        <xdr:cNvPr id="245" name="直線コネクタ 244">
          <a:extLst>
            <a:ext uri="{FF2B5EF4-FFF2-40B4-BE49-F238E27FC236}">
              <a16:creationId xmlns:a16="http://schemas.microsoft.com/office/drawing/2014/main" id="{3F317A39-FEF2-4496-A2E2-4317D4B17A39}"/>
            </a:ext>
          </a:extLst>
        </xdr:cNvPr>
        <xdr:cNvCxnSpPr/>
      </xdr:nvCxnSpPr>
      <xdr:spPr>
        <a:xfrm flipV="1">
          <a:off x="9639300" y="9901020"/>
          <a:ext cx="838200" cy="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91156</xdr:rowOff>
    </xdr:from>
    <xdr:to>
      <xdr:col>46</xdr:col>
      <xdr:colOff>38100</xdr:colOff>
      <xdr:row>58</xdr:row>
      <xdr:rowOff>21306</xdr:rowOff>
    </xdr:to>
    <xdr:sp macro="" textlink="">
      <xdr:nvSpPr>
        <xdr:cNvPr id="246" name="楕円 245">
          <a:extLst>
            <a:ext uri="{FF2B5EF4-FFF2-40B4-BE49-F238E27FC236}">
              <a16:creationId xmlns:a16="http://schemas.microsoft.com/office/drawing/2014/main" id="{F1AE30DC-5E08-4390-BA0D-207ADFFBBDF9}"/>
            </a:ext>
          </a:extLst>
        </xdr:cNvPr>
        <xdr:cNvSpPr/>
      </xdr:nvSpPr>
      <xdr:spPr>
        <a:xfrm>
          <a:off x="8699500" y="9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135868</xdr:rowOff>
    </xdr:from>
    <xdr:to>
      <xdr:col>50</xdr:col>
      <xdr:colOff>114300</xdr:colOff>
      <xdr:row>57</xdr:row>
      <xdr:rowOff>141956</xdr:rowOff>
    </xdr:to>
    <xdr:cxnSp macro="">
      <xdr:nvCxnSpPr>
        <xdr:cNvPr id="247" name="直線コネクタ 246">
          <a:extLst>
            <a:ext uri="{FF2B5EF4-FFF2-40B4-BE49-F238E27FC236}">
              <a16:creationId xmlns:a16="http://schemas.microsoft.com/office/drawing/2014/main" id="{04F1D070-B3E7-4332-9DA6-709E779A0C44}"/>
            </a:ext>
          </a:extLst>
        </xdr:cNvPr>
        <xdr:cNvCxnSpPr/>
      </xdr:nvCxnSpPr>
      <xdr:spPr>
        <a:xfrm flipV="1">
          <a:off x="8750300" y="9908518"/>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95538</xdr:rowOff>
    </xdr:from>
    <xdr:to>
      <xdr:col>41</xdr:col>
      <xdr:colOff>101600</xdr:colOff>
      <xdr:row>58</xdr:row>
      <xdr:rowOff>25688</xdr:rowOff>
    </xdr:to>
    <xdr:sp macro="" textlink="">
      <xdr:nvSpPr>
        <xdr:cNvPr id="248" name="楕円 247">
          <a:extLst>
            <a:ext uri="{FF2B5EF4-FFF2-40B4-BE49-F238E27FC236}">
              <a16:creationId xmlns:a16="http://schemas.microsoft.com/office/drawing/2014/main" id="{9CBBA58D-8DBA-4120-BD44-0EF80062BF28}"/>
            </a:ext>
          </a:extLst>
        </xdr:cNvPr>
        <xdr:cNvSpPr/>
      </xdr:nvSpPr>
      <xdr:spPr>
        <a:xfrm>
          <a:off x="7810500" y="98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141956</xdr:rowOff>
    </xdr:from>
    <xdr:to>
      <xdr:col>45</xdr:col>
      <xdr:colOff>177800</xdr:colOff>
      <xdr:row>57</xdr:row>
      <xdr:rowOff>146338</xdr:rowOff>
    </xdr:to>
    <xdr:cxnSp macro="">
      <xdr:nvCxnSpPr>
        <xdr:cNvPr id="249" name="直線コネクタ 248">
          <a:extLst>
            <a:ext uri="{FF2B5EF4-FFF2-40B4-BE49-F238E27FC236}">
              <a16:creationId xmlns:a16="http://schemas.microsoft.com/office/drawing/2014/main" id="{930B5335-5D57-4C5E-A40A-A863743CC223}"/>
            </a:ext>
          </a:extLst>
        </xdr:cNvPr>
        <xdr:cNvCxnSpPr/>
      </xdr:nvCxnSpPr>
      <xdr:spPr>
        <a:xfrm flipV="1">
          <a:off x="7861300" y="9914606"/>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102602</xdr:rowOff>
    </xdr:from>
    <xdr:to>
      <xdr:col>36</xdr:col>
      <xdr:colOff>165100</xdr:colOff>
      <xdr:row>58</xdr:row>
      <xdr:rowOff>32752</xdr:rowOff>
    </xdr:to>
    <xdr:sp macro="" textlink="">
      <xdr:nvSpPr>
        <xdr:cNvPr id="250" name="楕円 249">
          <a:extLst>
            <a:ext uri="{FF2B5EF4-FFF2-40B4-BE49-F238E27FC236}">
              <a16:creationId xmlns:a16="http://schemas.microsoft.com/office/drawing/2014/main" id="{5A81CDEE-7EDF-4392-AFC1-978A39A7A97E}"/>
            </a:ext>
          </a:extLst>
        </xdr:cNvPr>
        <xdr:cNvSpPr/>
      </xdr:nvSpPr>
      <xdr:spPr>
        <a:xfrm>
          <a:off x="6921500" y="987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146338</xdr:rowOff>
    </xdr:from>
    <xdr:to>
      <xdr:col>41</xdr:col>
      <xdr:colOff>50800</xdr:colOff>
      <xdr:row>57</xdr:row>
      <xdr:rowOff>153402</xdr:rowOff>
    </xdr:to>
    <xdr:cxnSp macro="">
      <xdr:nvCxnSpPr>
        <xdr:cNvPr id="251" name="直線コネクタ 250">
          <a:extLst>
            <a:ext uri="{FF2B5EF4-FFF2-40B4-BE49-F238E27FC236}">
              <a16:creationId xmlns:a16="http://schemas.microsoft.com/office/drawing/2014/main" id="{2F996295-26C8-4714-9324-04FC50E57FD6}"/>
            </a:ext>
          </a:extLst>
        </xdr:cNvPr>
        <xdr:cNvCxnSpPr/>
      </xdr:nvCxnSpPr>
      <xdr:spPr>
        <a:xfrm flipV="1">
          <a:off x="6972300" y="9918988"/>
          <a:ext cx="8890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157450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B36D4E03-785B-4BBE-AB59-5B8F3EEA9601}"/>
            </a:ext>
          </a:extLst>
        </xdr:cNvPr>
        <xdr:cNvSpPr txBox="1"/>
      </xdr:nvSpPr>
      <xdr:spPr>
        <a:xfrm>
          <a:off x="9327095" y="1061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1895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A5AE59F0-B57D-4E2B-9EAE-DFA3445EE018}"/>
            </a:ext>
          </a:extLst>
        </xdr:cNvPr>
        <xdr:cNvSpPr txBox="1"/>
      </xdr:nvSpPr>
      <xdr:spPr>
        <a:xfrm>
          <a:off x="8450795" y="1063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3172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389FCB14-925F-47DE-984F-00D308C87029}"/>
            </a:ext>
          </a:extLst>
        </xdr:cNvPr>
        <xdr:cNvSpPr txBox="1"/>
      </xdr:nvSpPr>
      <xdr:spPr>
        <a:xfrm>
          <a:off x="7561795" y="1063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F6BD5D8B-A3E3-4704-86F8-6140DBB0B314}"/>
            </a:ext>
          </a:extLst>
        </xdr:cNvPr>
        <xdr:cNvSpPr txBox="1"/>
      </xdr:nvSpPr>
      <xdr:spPr>
        <a:xfrm>
          <a:off x="6672795" y="1063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31745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8467144B-971E-41BA-BEAF-FA026946491D}"/>
            </a:ext>
          </a:extLst>
        </xdr:cNvPr>
        <xdr:cNvSpPr txBox="1"/>
      </xdr:nvSpPr>
      <xdr:spPr>
        <a:xfrm>
          <a:off x="9327095" y="963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37833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0C5F3E1-3705-46C7-977A-81699E6B253B}"/>
            </a:ext>
          </a:extLst>
        </xdr:cNvPr>
        <xdr:cNvSpPr txBox="1"/>
      </xdr:nvSpPr>
      <xdr:spPr>
        <a:xfrm>
          <a:off x="8450795" y="963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42215</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A301C16C-7113-4717-9FBD-29F33C5AB24D}"/>
            </a:ext>
          </a:extLst>
        </xdr:cNvPr>
        <xdr:cNvSpPr txBox="1"/>
      </xdr:nvSpPr>
      <xdr:spPr>
        <a:xfrm>
          <a:off x="7561795" y="964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49279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51519535-EA74-40C2-B8EB-BFBAFE91E11E}"/>
            </a:ext>
          </a:extLst>
        </xdr:cNvPr>
        <xdr:cNvSpPr txBox="1"/>
      </xdr:nvSpPr>
      <xdr:spPr>
        <a:xfrm>
          <a:off x="6672795" y="9650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DF7B2EC-E300-41F5-9378-85481729B1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11F389C-0E3E-4DC0-B128-E85FE905272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922F2ED-69EF-4386-B923-7C5599C071C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256DAE3-3818-41C0-9329-E8EFAF2E4B8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79ED53A-54DC-497F-BF85-67518FD9E0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74D624A-89B1-4DE7-9B82-CAC8D7F86C4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4D38777-E58F-4AA0-B395-2E85D9CB8B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2253E7E-2D6E-418D-9BC6-B8A34FF44E6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EB68AEC-DF8D-406A-8B5E-F2A0D73B762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1C555F1-E970-4F78-8883-3C7339EF378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80C8032-7CCD-495D-9CA5-E6D19D27B2F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EAEB478A-9727-415C-BFCC-07F4D81FD4D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52BFA83D-D990-4B8E-8064-A0D31FF6D17B}"/>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4C1298DA-7D73-480B-9E08-927AA02BF0C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AACE1FC1-D199-43E0-9896-40FFFCD84C3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77FE8DB5-9029-4879-A4C1-66552BBAD8B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F05F96FF-75E0-4402-BFFE-F10A1CD38D2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A3FE2EB6-3493-49AF-8A05-CCC33A1323E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600A06B2-477D-4944-B516-92CAA2CB51D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941B7035-8196-47B2-B1CE-74F6C023062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4AC61696-4BEC-4957-A937-367EAAA5CA1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EE4A0D4-32BD-4B0A-926C-B1C1EF44B4B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704BEB86-198B-4CBE-A490-80A5E9C9118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4437C81-703F-4B9D-A459-373EA4D8A7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D785CBA4-4243-4358-944D-2F3CFE8D3959}"/>
            </a:ext>
          </a:extLst>
        </xdr:cNvPr>
        <xdr:cNvCxnSpPr/>
      </xdr:nvCxnSpPr>
      <xdr:spPr>
        <a:xfrm flipV="1">
          <a:off x="4634865" y="13491211"/>
          <a:ext cx="0" cy="109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09C6E162-7A4B-4AE3-902C-CB13AC1B4561}"/>
            </a:ext>
          </a:extLst>
        </xdr:cNvPr>
        <xdr:cNvSpPr txBox="1"/>
      </xdr:nvSpPr>
      <xdr:spPr>
        <a:xfrm>
          <a:off x="4673600"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0B15A719-3714-444F-BB83-7B88C152371E}"/>
            </a:ext>
          </a:extLst>
        </xdr:cNvPr>
        <xdr:cNvCxnSpPr/>
      </xdr:nvCxnSpPr>
      <xdr:spPr>
        <a:xfrm>
          <a:off x="4546600" y="1458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67F9CEC5-AA63-4CCD-BC95-8FC94FC8E7FB}"/>
            </a:ext>
          </a:extLst>
        </xdr:cNvPr>
        <xdr:cNvSpPr txBox="1"/>
      </xdr:nvSpPr>
      <xdr:spPr>
        <a:xfrm>
          <a:off x="4673600"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EAB4496A-347B-4056-BD36-20BA77AC3AB7}"/>
            </a:ext>
          </a:extLst>
        </xdr:cNvPr>
        <xdr:cNvCxnSpPr/>
      </xdr:nvCxnSpPr>
      <xdr:spPr>
        <a:xfrm>
          <a:off x="4546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A43FD0CE-FE4E-4D64-993C-4559E4F295AD}"/>
            </a:ext>
          </a:extLst>
        </xdr:cNvPr>
        <xdr:cNvSpPr txBox="1"/>
      </xdr:nvSpPr>
      <xdr:spPr>
        <a:xfrm>
          <a:off x="4673600" y="1387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714C760E-D05B-4E32-BA16-33AF69624D08}"/>
            </a:ext>
          </a:extLst>
        </xdr:cNvPr>
        <xdr:cNvSpPr/>
      </xdr:nvSpPr>
      <xdr:spPr>
        <a:xfrm>
          <a:off x="45847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8B15F022-2D89-426F-9FEE-CCC763AF8E97}"/>
            </a:ext>
          </a:extLst>
        </xdr:cNvPr>
        <xdr:cNvSpPr/>
      </xdr:nvSpPr>
      <xdr:spPr>
        <a:xfrm>
          <a:off x="3746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AB489388-01B2-4406-9137-BD1F64E437FC}"/>
            </a:ext>
          </a:extLst>
        </xdr:cNvPr>
        <xdr:cNvSpPr/>
      </xdr:nvSpPr>
      <xdr:spPr>
        <a:xfrm>
          <a:off x="2857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F4AB077C-9564-4711-B5DF-985A7D0D3D38}"/>
            </a:ext>
          </a:extLst>
        </xdr:cNvPr>
        <xdr:cNvSpPr/>
      </xdr:nvSpPr>
      <xdr:spPr>
        <a:xfrm>
          <a:off x="19685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33F18DD9-8AF2-46EA-9DC6-EC6B72583F2B}"/>
            </a:ext>
          </a:extLst>
        </xdr:cNvPr>
        <xdr:cNvSpPr/>
      </xdr:nvSpPr>
      <xdr:spPr>
        <a:xfrm>
          <a:off x="1079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7DBB80F-C63B-490E-A97C-00E372B7D51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7C7C1E3-3E94-47E8-9B08-959A8E6E324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3D70621-A41E-46BC-A46B-D00B782E4E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D5A5A25-27DC-4818-AC0B-524636DF744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0C9896-FAD0-4437-9DE2-FC6ABAFCC2E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21589</xdr:rowOff>
    </xdr:from>
    <xdr:to>
      <xdr:col>24</xdr:col>
      <xdr:colOff>114300</xdr:colOff>
      <xdr:row>84</xdr:row>
      <xdr:rowOff>123189</xdr:rowOff>
    </xdr:to>
    <xdr:sp macro="" textlink="">
      <xdr:nvSpPr>
        <xdr:cNvPr id="300" name="楕円 299">
          <a:extLst>
            <a:ext uri="{FF2B5EF4-FFF2-40B4-BE49-F238E27FC236}">
              <a16:creationId xmlns:a16="http://schemas.microsoft.com/office/drawing/2014/main" id="{38B46B30-4205-4062-BAB9-64CC0BDACD17}"/>
            </a:ext>
          </a:extLst>
        </xdr:cNvPr>
        <xdr:cNvSpPr/>
      </xdr:nvSpPr>
      <xdr:spPr>
        <a:xfrm>
          <a:off x="4584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107966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5742098-0CD9-468C-AB0B-FD000B0F0515}"/>
            </a:ext>
          </a:extLst>
        </xdr:cNvPr>
        <xdr:cNvSpPr txBox="1"/>
      </xdr:nvSpPr>
      <xdr:spPr>
        <a:xfrm>
          <a:off x="4673600" y="1433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59689</xdr:rowOff>
    </xdr:from>
    <xdr:to>
      <xdr:col>20</xdr:col>
      <xdr:colOff>38100</xdr:colOff>
      <xdr:row>83</xdr:row>
      <xdr:rowOff>161289</xdr:rowOff>
    </xdr:to>
    <xdr:sp macro="" textlink="">
      <xdr:nvSpPr>
        <xdr:cNvPr id="302" name="楕円 301">
          <a:extLst>
            <a:ext uri="{FF2B5EF4-FFF2-40B4-BE49-F238E27FC236}">
              <a16:creationId xmlns:a16="http://schemas.microsoft.com/office/drawing/2014/main" id="{EDA2E047-064A-409E-AC45-D109A426D444}"/>
            </a:ext>
          </a:extLst>
        </xdr:cNvPr>
        <xdr:cNvSpPr/>
      </xdr:nvSpPr>
      <xdr:spPr>
        <a:xfrm>
          <a:off x="3746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110489</xdr:rowOff>
    </xdr:from>
    <xdr:to>
      <xdr:col>24</xdr:col>
      <xdr:colOff>63500</xdr:colOff>
      <xdr:row>84</xdr:row>
      <xdr:rowOff>72389</xdr:rowOff>
    </xdr:to>
    <xdr:cxnSp macro="">
      <xdr:nvCxnSpPr>
        <xdr:cNvPr id="303" name="直線コネクタ 302">
          <a:extLst>
            <a:ext uri="{FF2B5EF4-FFF2-40B4-BE49-F238E27FC236}">
              <a16:creationId xmlns:a16="http://schemas.microsoft.com/office/drawing/2014/main" id="{A97CF683-6B1D-4AC8-8ECB-3112A8F052C3}"/>
            </a:ext>
          </a:extLst>
        </xdr:cNvPr>
        <xdr:cNvCxnSpPr/>
      </xdr:nvCxnSpPr>
      <xdr:spPr>
        <a:xfrm>
          <a:off x="3797300" y="14340839"/>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170180</xdr:rowOff>
    </xdr:from>
    <xdr:to>
      <xdr:col>15</xdr:col>
      <xdr:colOff>101600</xdr:colOff>
      <xdr:row>83</xdr:row>
      <xdr:rowOff>100330</xdr:rowOff>
    </xdr:to>
    <xdr:sp macro="" textlink="">
      <xdr:nvSpPr>
        <xdr:cNvPr id="304" name="楕円 303">
          <a:extLst>
            <a:ext uri="{FF2B5EF4-FFF2-40B4-BE49-F238E27FC236}">
              <a16:creationId xmlns:a16="http://schemas.microsoft.com/office/drawing/2014/main" id="{D10F0627-8D09-4E20-89DB-AD7AEFDD368D}"/>
            </a:ext>
          </a:extLst>
        </xdr:cNvPr>
        <xdr:cNvSpPr/>
      </xdr:nvSpPr>
      <xdr:spPr>
        <a:xfrm>
          <a:off x="2857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49530</xdr:rowOff>
    </xdr:from>
    <xdr:to>
      <xdr:col>19</xdr:col>
      <xdr:colOff>177800</xdr:colOff>
      <xdr:row>83</xdr:row>
      <xdr:rowOff>110489</xdr:rowOff>
    </xdr:to>
    <xdr:cxnSp macro="">
      <xdr:nvCxnSpPr>
        <xdr:cNvPr id="305" name="直線コネクタ 304">
          <a:extLst>
            <a:ext uri="{FF2B5EF4-FFF2-40B4-BE49-F238E27FC236}">
              <a16:creationId xmlns:a16="http://schemas.microsoft.com/office/drawing/2014/main" id="{2499F141-4153-4EED-8658-76BC0CAA72B3}"/>
            </a:ext>
          </a:extLst>
        </xdr:cNvPr>
        <xdr:cNvCxnSpPr/>
      </xdr:nvCxnSpPr>
      <xdr:spPr>
        <a:xfrm>
          <a:off x="2908300" y="142798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124461</xdr:rowOff>
    </xdr:from>
    <xdr:to>
      <xdr:col>10</xdr:col>
      <xdr:colOff>165100</xdr:colOff>
      <xdr:row>83</xdr:row>
      <xdr:rowOff>54611</xdr:rowOff>
    </xdr:to>
    <xdr:sp macro="" textlink="">
      <xdr:nvSpPr>
        <xdr:cNvPr id="306" name="楕円 305">
          <a:extLst>
            <a:ext uri="{FF2B5EF4-FFF2-40B4-BE49-F238E27FC236}">
              <a16:creationId xmlns:a16="http://schemas.microsoft.com/office/drawing/2014/main" id="{874C789B-A193-4285-BE30-6904E0396B15}"/>
            </a:ext>
          </a:extLst>
        </xdr:cNvPr>
        <xdr:cNvSpPr/>
      </xdr:nvSpPr>
      <xdr:spPr>
        <a:xfrm>
          <a:off x="1968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3811</xdr:rowOff>
    </xdr:from>
    <xdr:to>
      <xdr:col>15</xdr:col>
      <xdr:colOff>50800</xdr:colOff>
      <xdr:row>83</xdr:row>
      <xdr:rowOff>49530</xdr:rowOff>
    </xdr:to>
    <xdr:cxnSp macro="">
      <xdr:nvCxnSpPr>
        <xdr:cNvPr id="307" name="直線コネクタ 306">
          <a:extLst>
            <a:ext uri="{FF2B5EF4-FFF2-40B4-BE49-F238E27FC236}">
              <a16:creationId xmlns:a16="http://schemas.microsoft.com/office/drawing/2014/main" id="{6A398C58-2311-468D-97A3-2627732E1A34}"/>
            </a:ext>
          </a:extLst>
        </xdr:cNvPr>
        <xdr:cNvCxnSpPr/>
      </xdr:nvCxnSpPr>
      <xdr:spPr>
        <a:xfrm>
          <a:off x="2019300" y="14234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97789</xdr:rowOff>
    </xdr:from>
    <xdr:to>
      <xdr:col>6</xdr:col>
      <xdr:colOff>38100</xdr:colOff>
      <xdr:row>83</xdr:row>
      <xdr:rowOff>27939</xdr:rowOff>
    </xdr:to>
    <xdr:sp macro="" textlink="">
      <xdr:nvSpPr>
        <xdr:cNvPr id="308" name="楕円 307">
          <a:extLst>
            <a:ext uri="{FF2B5EF4-FFF2-40B4-BE49-F238E27FC236}">
              <a16:creationId xmlns:a16="http://schemas.microsoft.com/office/drawing/2014/main" id="{9072D18C-FE81-45BC-9B05-A4FCA52D7A68}"/>
            </a:ext>
          </a:extLst>
        </xdr:cNvPr>
        <xdr:cNvSpPr/>
      </xdr:nvSpPr>
      <xdr:spPr>
        <a:xfrm>
          <a:off x="1079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148589</xdr:rowOff>
    </xdr:from>
    <xdr:to>
      <xdr:col>10</xdr:col>
      <xdr:colOff>114300</xdr:colOff>
      <xdr:row>83</xdr:row>
      <xdr:rowOff>3811</xdr:rowOff>
    </xdr:to>
    <xdr:cxnSp macro="">
      <xdr:nvCxnSpPr>
        <xdr:cNvPr id="309" name="直線コネクタ 308">
          <a:extLst>
            <a:ext uri="{FF2B5EF4-FFF2-40B4-BE49-F238E27FC236}">
              <a16:creationId xmlns:a16="http://schemas.microsoft.com/office/drawing/2014/main" id="{2CB228C9-B99F-4EF3-B8F8-9AD29C0EE325}"/>
            </a:ext>
          </a:extLst>
        </xdr:cNvPr>
        <xdr:cNvCxnSpPr/>
      </xdr:nvCxnSpPr>
      <xdr:spPr>
        <a:xfrm>
          <a:off x="1130300" y="142074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0" name="n_1aveValue【公営住宅】&#10;有形固定資産減価償却率">
          <a:extLst>
            <a:ext uri="{FF2B5EF4-FFF2-40B4-BE49-F238E27FC236}">
              <a16:creationId xmlns:a16="http://schemas.microsoft.com/office/drawing/2014/main" id="{35307CD1-3FDB-4F0B-9B6F-90414D2F0D82}"/>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aveValue【公営住宅】&#10;有形固定資産減価償却率">
          <a:extLst>
            <a:ext uri="{FF2B5EF4-FFF2-40B4-BE49-F238E27FC236}">
              <a16:creationId xmlns:a16="http://schemas.microsoft.com/office/drawing/2014/main" id="{E6621633-564E-417B-8C66-996482E77CE5}"/>
            </a:ext>
          </a:extLst>
        </xdr:cNvPr>
        <xdr:cNvSpPr txBox="1"/>
      </xdr:nvSpPr>
      <xdr:spPr>
        <a:xfrm>
          <a:off x="2705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2" name="n_3aveValue【公営住宅】&#10;有形固定資産減価償却率">
          <a:extLst>
            <a:ext uri="{FF2B5EF4-FFF2-40B4-BE49-F238E27FC236}">
              <a16:creationId xmlns:a16="http://schemas.microsoft.com/office/drawing/2014/main" id="{15D3918B-1E02-4D5C-82FD-66477B0855F9}"/>
            </a:ext>
          </a:extLst>
        </xdr:cNvPr>
        <xdr:cNvSpPr txBox="1"/>
      </xdr:nvSpPr>
      <xdr:spPr>
        <a:xfrm>
          <a:off x="1816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3" name="n_4aveValue【公営住宅】&#10;有形固定資産減価償却率">
          <a:extLst>
            <a:ext uri="{FF2B5EF4-FFF2-40B4-BE49-F238E27FC236}">
              <a16:creationId xmlns:a16="http://schemas.microsoft.com/office/drawing/2014/main" id="{2367E86B-7CEB-4B89-B147-287E2610DB8C}"/>
            </a:ext>
          </a:extLst>
        </xdr:cNvPr>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152416</xdr:rowOff>
    </xdr:from>
    <xdr:ext cx="405111" cy="259045"/>
    <xdr:sp macro="" textlink="">
      <xdr:nvSpPr>
        <xdr:cNvPr id="314" name="n_1mainValue【公営住宅】&#10;有形固定資産減価償却率">
          <a:extLst>
            <a:ext uri="{FF2B5EF4-FFF2-40B4-BE49-F238E27FC236}">
              <a16:creationId xmlns:a16="http://schemas.microsoft.com/office/drawing/2014/main" id="{125264F5-6407-4003-B7F4-3CB089D10249}"/>
            </a:ext>
          </a:extLst>
        </xdr:cNvPr>
        <xdr:cNvSpPr txBox="1"/>
      </xdr:nvSpPr>
      <xdr:spPr>
        <a:xfrm>
          <a:off x="35820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91457</xdr:rowOff>
    </xdr:from>
    <xdr:ext cx="405111" cy="259045"/>
    <xdr:sp macro="" textlink="">
      <xdr:nvSpPr>
        <xdr:cNvPr id="315" name="n_2mainValue【公営住宅】&#10;有形固定資産減価償却率">
          <a:extLst>
            <a:ext uri="{FF2B5EF4-FFF2-40B4-BE49-F238E27FC236}">
              <a16:creationId xmlns:a16="http://schemas.microsoft.com/office/drawing/2014/main" id="{02BFC9EE-99CE-403A-A7FA-D6E8EF90B57E}"/>
            </a:ext>
          </a:extLst>
        </xdr:cNvPr>
        <xdr:cNvSpPr txBox="1"/>
      </xdr:nvSpPr>
      <xdr:spPr>
        <a:xfrm>
          <a:off x="2705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45738</xdr:rowOff>
    </xdr:from>
    <xdr:ext cx="405111" cy="259045"/>
    <xdr:sp macro="" textlink="">
      <xdr:nvSpPr>
        <xdr:cNvPr id="316" name="n_3mainValue【公営住宅】&#10;有形固定資産減価償却率">
          <a:extLst>
            <a:ext uri="{FF2B5EF4-FFF2-40B4-BE49-F238E27FC236}">
              <a16:creationId xmlns:a16="http://schemas.microsoft.com/office/drawing/2014/main" id="{C83EE49E-647D-4833-97FE-4FEBF1E5F1E9}"/>
            </a:ext>
          </a:extLst>
        </xdr:cNvPr>
        <xdr:cNvSpPr txBox="1"/>
      </xdr:nvSpPr>
      <xdr:spPr>
        <a:xfrm>
          <a:off x="1816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19066</xdr:rowOff>
    </xdr:from>
    <xdr:ext cx="405111" cy="259045"/>
    <xdr:sp macro="" textlink="">
      <xdr:nvSpPr>
        <xdr:cNvPr id="317" name="n_4mainValue【公営住宅】&#10;有形固定資産減価償却率">
          <a:extLst>
            <a:ext uri="{FF2B5EF4-FFF2-40B4-BE49-F238E27FC236}">
              <a16:creationId xmlns:a16="http://schemas.microsoft.com/office/drawing/2014/main" id="{E1CA59CB-0AEF-4300-B300-2567FACEB507}"/>
            </a:ext>
          </a:extLst>
        </xdr:cNvPr>
        <xdr:cNvSpPr txBox="1"/>
      </xdr:nvSpPr>
      <xdr:spPr>
        <a:xfrm>
          <a:off x="927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38F80DC-7B03-432A-8A84-6C03A9F6767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B898BFF1-7ADB-4480-8348-126CA072646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125143BE-A262-45AE-B62A-D6C9DDF676C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3C1F75D4-DCFA-4981-8749-4B91DEA32A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DC48129-11E6-4DAF-B97A-CD26A36285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F1FDCF2-3A4E-44E0-9132-922CF79FC74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7949E8E-2245-4D9F-8786-A0C292BEFB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48499639-A902-4200-BE91-9FC3B07D263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277C02B7-B04D-47C7-B775-F4517F54E84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88CA3752-7D08-4081-AE9E-21D66887EA3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CA1FBEC6-C7DB-4667-9C0D-F2F6218A011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0089DC66-5E0B-4F97-8924-9DBFD58CE77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C5D8B2DE-B84E-489F-AE76-08CC0B4138A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72940A3A-E5C6-48CE-BEC0-0C046CAB409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8291A23B-BAEA-48FE-8A68-31765BDB57D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C9FA2FC6-9EC8-45EA-9B20-B249E93B703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C2717313-C6EC-4F41-BDCC-BAB46BCE533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DA07800D-11C6-408B-8A04-713BA4B407A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EF554348-FB4C-4458-80E6-E92FCDEE61E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B8F2C672-0723-4BFF-A793-DC0C3F87B91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6DE96950-E10C-43B4-8388-CC3FB50459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C3A3AC8D-4F0F-4D2B-824F-8519A8CAF452}"/>
            </a:ext>
          </a:extLst>
        </xdr:cNvPr>
        <xdr:cNvCxnSpPr/>
      </xdr:nvCxnSpPr>
      <xdr:spPr>
        <a:xfrm flipV="1">
          <a:off x="10476865" y="13588594"/>
          <a:ext cx="0" cy="1145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6E4F4A81-0A5C-4CA9-9097-AC10CDD97037}"/>
            </a:ext>
          </a:extLst>
        </xdr:cNvPr>
        <xdr:cNvSpPr txBox="1"/>
      </xdr:nvSpPr>
      <xdr:spPr>
        <a:xfrm>
          <a:off x="10515600" y="1473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BDA1713B-AA6C-4618-A2D3-920657F888DA}"/>
            </a:ext>
          </a:extLst>
        </xdr:cNvPr>
        <xdr:cNvCxnSpPr/>
      </xdr:nvCxnSpPr>
      <xdr:spPr>
        <a:xfrm>
          <a:off x="10388600" y="14733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D0D457C1-AFB2-41BF-AF31-D79E6AEDBE07}"/>
            </a:ext>
          </a:extLst>
        </xdr:cNvPr>
        <xdr:cNvSpPr txBox="1"/>
      </xdr:nvSpPr>
      <xdr:spPr>
        <a:xfrm>
          <a:off x="10515600" y="133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2BF3846B-7F3B-43AC-9062-6FA2428563FC}"/>
            </a:ext>
          </a:extLst>
        </xdr:cNvPr>
        <xdr:cNvCxnSpPr/>
      </xdr:nvCxnSpPr>
      <xdr:spPr>
        <a:xfrm>
          <a:off x="10388600" y="13588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macro="" textlink="">
      <xdr:nvSpPr>
        <xdr:cNvPr id="344" name="【公営住宅】&#10;一人当たり面積平均値テキスト">
          <a:extLst>
            <a:ext uri="{FF2B5EF4-FFF2-40B4-BE49-F238E27FC236}">
              <a16:creationId xmlns:a16="http://schemas.microsoft.com/office/drawing/2014/main" id="{41F9E52A-2F79-44FD-9E01-67F499E839F4}"/>
            </a:ext>
          </a:extLst>
        </xdr:cNvPr>
        <xdr:cNvSpPr txBox="1"/>
      </xdr:nvSpPr>
      <xdr:spPr>
        <a:xfrm>
          <a:off x="10515600" y="14051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E630378B-BBE0-4F32-89DC-8CB1C6DBF0A3}"/>
            </a:ext>
          </a:extLst>
        </xdr:cNvPr>
        <xdr:cNvSpPr/>
      </xdr:nvSpPr>
      <xdr:spPr>
        <a:xfrm>
          <a:off x="10426700" y="1419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4335F34C-16F2-4FA9-983F-0C6183339C06}"/>
            </a:ext>
          </a:extLst>
        </xdr:cNvPr>
        <xdr:cNvSpPr/>
      </xdr:nvSpPr>
      <xdr:spPr>
        <a:xfrm>
          <a:off x="9588500" y="1420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B8B8CA39-F67F-4521-A85B-981615979790}"/>
            </a:ext>
          </a:extLst>
        </xdr:cNvPr>
        <xdr:cNvSpPr/>
      </xdr:nvSpPr>
      <xdr:spPr>
        <a:xfrm>
          <a:off x="8699500" y="14203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2F7D8EA1-2E6C-434B-8515-4D00431789FF}"/>
            </a:ext>
          </a:extLst>
        </xdr:cNvPr>
        <xdr:cNvSpPr/>
      </xdr:nvSpPr>
      <xdr:spPr>
        <a:xfrm>
          <a:off x="7810500" y="1420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4BAADB33-E897-47EE-9232-D3D8717F8BCC}"/>
            </a:ext>
          </a:extLst>
        </xdr:cNvPr>
        <xdr:cNvSpPr/>
      </xdr:nvSpPr>
      <xdr:spPr>
        <a:xfrm>
          <a:off x="6921500" y="1419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437D929A-EED4-479B-8170-C5E506C0BBB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902F4D7-9ECE-4AE5-970D-5948D239AE0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E3C8297-59ED-4B99-8324-8A9FDE4206E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DFBAC28-0BC8-4D84-A9D2-FC59937E6BB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704F03-655B-4973-9A9E-33C5F2F77B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108458</xdr:rowOff>
    </xdr:from>
    <xdr:to>
      <xdr:col>55</xdr:col>
      <xdr:colOff>50800</xdr:colOff>
      <xdr:row>84</xdr:row>
      <xdr:rowOff>38608</xdr:rowOff>
    </xdr:to>
    <xdr:sp macro="" textlink="">
      <xdr:nvSpPr>
        <xdr:cNvPr id="355" name="楕円 354">
          <a:extLst>
            <a:ext uri="{FF2B5EF4-FFF2-40B4-BE49-F238E27FC236}">
              <a16:creationId xmlns:a16="http://schemas.microsoft.com/office/drawing/2014/main" id="{CE68D088-B57B-40BA-A408-7836A37D2C65}"/>
            </a:ext>
          </a:extLst>
        </xdr:cNvPr>
        <xdr:cNvSpPr/>
      </xdr:nvSpPr>
      <xdr:spPr>
        <a:xfrm>
          <a:off x="104267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86885</xdr:rowOff>
    </xdr:from>
    <xdr:ext cx="469744" cy="259045"/>
    <xdr:sp macro="" textlink="">
      <xdr:nvSpPr>
        <xdr:cNvPr id="356" name="【公営住宅】&#10;一人当たり面積該当値テキスト">
          <a:extLst>
            <a:ext uri="{FF2B5EF4-FFF2-40B4-BE49-F238E27FC236}">
              <a16:creationId xmlns:a16="http://schemas.microsoft.com/office/drawing/2014/main" id="{D697CBF9-D0BE-4085-A644-6CEBC99BD842}"/>
            </a:ext>
          </a:extLst>
        </xdr:cNvPr>
        <xdr:cNvSpPr txBox="1"/>
      </xdr:nvSpPr>
      <xdr:spPr>
        <a:xfrm>
          <a:off x="10515600"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126746</xdr:rowOff>
    </xdr:from>
    <xdr:to>
      <xdr:col>50</xdr:col>
      <xdr:colOff>165100</xdr:colOff>
      <xdr:row>84</xdr:row>
      <xdr:rowOff>56896</xdr:rowOff>
    </xdr:to>
    <xdr:sp macro="" textlink="">
      <xdr:nvSpPr>
        <xdr:cNvPr id="357" name="楕円 356">
          <a:extLst>
            <a:ext uri="{FF2B5EF4-FFF2-40B4-BE49-F238E27FC236}">
              <a16:creationId xmlns:a16="http://schemas.microsoft.com/office/drawing/2014/main" id="{162E15EB-F7E3-4466-805A-22D9487C3066}"/>
            </a:ext>
          </a:extLst>
        </xdr:cNvPr>
        <xdr:cNvSpPr/>
      </xdr:nvSpPr>
      <xdr:spPr>
        <a:xfrm>
          <a:off x="9588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159258</xdr:rowOff>
    </xdr:from>
    <xdr:to>
      <xdr:col>55</xdr:col>
      <xdr:colOff>0</xdr:colOff>
      <xdr:row>84</xdr:row>
      <xdr:rowOff>6096</xdr:rowOff>
    </xdr:to>
    <xdr:cxnSp macro="">
      <xdr:nvCxnSpPr>
        <xdr:cNvPr id="358" name="直線コネクタ 357">
          <a:extLst>
            <a:ext uri="{FF2B5EF4-FFF2-40B4-BE49-F238E27FC236}">
              <a16:creationId xmlns:a16="http://schemas.microsoft.com/office/drawing/2014/main" id="{A3B5E644-CE38-4BFD-9DBF-21C257B6C0D2}"/>
            </a:ext>
          </a:extLst>
        </xdr:cNvPr>
        <xdr:cNvCxnSpPr/>
      </xdr:nvCxnSpPr>
      <xdr:spPr>
        <a:xfrm flipV="1">
          <a:off x="9639300" y="143896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117145</xdr:rowOff>
    </xdr:from>
    <xdr:to>
      <xdr:col>46</xdr:col>
      <xdr:colOff>38100</xdr:colOff>
      <xdr:row>84</xdr:row>
      <xdr:rowOff>47295</xdr:rowOff>
    </xdr:to>
    <xdr:sp macro="" textlink="">
      <xdr:nvSpPr>
        <xdr:cNvPr id="359" name="楕円 358">
          <a:extLst>
            <a:ext uri="{FF2B5EF4-FFF2-40B4-BE49-F238E27FC236}">
              <a16:creationId xmlns:a16="http://schemas.microsoft.com/office/drawing/2014/main" id="{C3431F1E-294D-473E-83D5-15F6E1BC9059}"/>
            </a:ext>
          </a:extLst>
        </xdr:cNvPr>
        <xdr:cNvSpPr/>
      </xdr:nvSpPr>
      <xdr:spPr>
        <a:xfrm>
          <a:off x="8699500" y="143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167945</xdr:rowOff>
    </xdr:from>
    <xdr:to>
      <xdr:col>50</xdr:col>
      <xdr:colOff>114300</xdr:colOff>
      <xdr:row>84</xdr:row>
      <xdr:rowOff>6096</xdr:rowOff>
    </xdr:to>
    <xdr:cxnSp macro="">
      <xdr:nvCxnSpPr>
        <xdr:cNvPr id="360" name="直線コネクタ 359">
          <a:extLst>
            <a:ext uri="{FF2B5EF4-FFF2-40B4-BE49-F238E27FC236}">
              <a16:creationId xmlns:a16="http://schemas.microsoft.com/office/drawing/2014/main" id="{865E8F7A-7AD9-4701-AA2C-5F91AD9D0350}"/>
            </a:ext>
          </a:extLst>
        </xdr:cNvPr>
        <xdr:cNvCxnSpPr/>
      </xdr:nvCxnSpPr>
      <xdr:spPr>
        <a:xfrm>
          <a:off x="8750300" y="1439829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129947</xdr:rowOff>
    </xdr:from>
    <xdr:to>
      <xdr:col>41</xdr:col>
      <xdr:colOff>101600</xdr:colOff>
      <xdr:row>84</xdr:row>
      <xdr:rowOff>60097</xdr:rowOff>
    </xdr:to>
    <xdr:sp macro="" textlink="">
      <xdr:nvSpPr>
        <xdr:cNvPr id="361" name="楕円 360">
          <a:extLst>
            <a:ext uri="{FF2B5EF4-FFF2-40B4-BE49-F238E27FC236}">
              <a16:creationId xmlns:a16="http://schemas.microsoft.com/office/drawing/2014/main" id="{14AEF1F3-E1DF-42F2-B317-14D56106173D}"/>
            </a:ext>
          </a:extLst>
        </xdr:cNvPr>
        <xdr:cNvSpPr/>
      </xdr:nvSpPr>
      <xdr:spPr>
        <a:xfrm>
          <a:off x="7810500" y="14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167945</xdr:rowOff>
    </xdr:from>
    <xdr:to>
      <xdr:col>45</xdr:col>
      <xdr:colOff>177800</xdr:colOff>
      <xdr:row>84</xdr:row>
      <xdr:rowOff>9297</xdr:rowOff>
    </xdr:to>
    <xdr:cxnSp macro="">
      <xdr:nvCxnSpPr>
        <xdr:cNvPr id="362" name="直線コネクタ 361">
          <a:extLst>
            <a:ext uri="{FF2B5EF4-FFF2-40B4-BE49-F238E27FC236}">
              <a16:creationId xmlns:a16="http://schemas.microsoft.com/office/drawing/2014/main" id="{44BC3520-9F8A-4D7D-B9C7-9B4D6469289A}"/>
            </a:ext>
          </a:extLst>
        </xdr:cNvPr>
        <xdr:cNvCxnSpPr/>
      </xdr:nvCxnSpPr>
      <xdr:spPr>
        <a:xfrm flipV="1">
          <a:off x="7861300" y="14398295"/>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131775</xdr:rowOff>
    </xdr:from>
    <xdr:to>
      <xdr:col>36</xdr:col>
      <xdr:colOff>165100</xdr:colOff>
      <xdr:row>84</xdr:row>
      <xdr:rowOff>61925</xdr:rowOff>
    </xdr:to>
    <xdr:sp macro="" textlink="">
      <xdr:nvSpPr>
        <xdr:cNvPr id="363" name="楕円 362">
          <a:extLst>
            <a:ext uri="{FF2B5EF4-FFF2-40B4-BE49-F238E27FC236}">
              <a16:creationId xmlns:a16="http://schemas.microsoft.com/office/drawing/2014/main" id="{A94BEC4F-78EC-49BC-9B66-50401B3F2336}"/>
            </a:ext>
          </a:extLst>
        </xdr:cNvPr>
        <xdr:cNvSpPr/>
      </xdr:nvSpPr>
      <xdr:spPr>
        <a:xfrm>
          <a:off x="6921500" y="143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9297</xdr:rowOff>
    </xdr:from>
    <xdr:to>
      <xdr:col>41</xdr:col>
      <xdr:colOff>50800</xdr:colOff>
      <xdr:row>84</xdr:row>
      <xdr:rowOff>11125</xdr:rowOff>
    </xdr:to>
    <xdr:cxnSp macro="">
      <xdr:nvCxnSpPr>
        <xdr:cNvPr id="364" name="直線コネクタ 363">
          <a:extLst>
            <a:ext uri="{FF2B5EF4-FFF2-40B4-BE49-F238E27FC236}">
              <a16:creationId xmlns:a16="http://schemas.microsoft.com/office/drawing/2014/main" id="{6081D5C3-610F-41A7-95BD-19D4A947CFD4}"/>
            </a:ext>
          </a:extLst>
        </xdr:cNvPr>
        <xdr:cNvCxnSpPr/>
      </xdr:nvCxnSpPr>
      <xdr:spPr>
        <a:xfrm flipV="1">
          <a:off x="6972300" y="14411097"/>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macro="" textlink="">
      <xdr:nvSpPr>
        <xdr:cNvPr id="365" name="n_1aveValue【公営住宅】&#10;一人当たり面積">
          <a:extLst>
            <a:ext uri="{FF2B5EF4-FFF2-40B4-BE49-F238E27FC236}">
              <a16:creationId xmlns:a16="http://schemas.microsoft.com/office/drawing/2014/main" id="{00F9E89E-061C-4D18-98D3-DB7BBE54CAA2}"/>
            </a:ext>
          </a:extLst>
        </xdr:cNvPr>
        <xdr:cNvSpPr txBox="1"/>
      </xdr:nvSpPr>
      <xdr:spPr>
        <a:xfrm>
          <a:off x="9391727" y="139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macro="" textlink="">
      <xdr:nvSpPr>
        <xdr:cNvPr id="366" name="n_2aveValue【公営住宅】&#10;一人当たり面積">
          <a:extLst>
            <a:ext uri="{FF2B5EF4-FFF2-40B4-BE49-F238E27FC236}">
              <a16:creationId xmlns:a16="http://schemas.microsoft.com/office/drawing/2014/main" id="{CF862A62-7F6F-4214-AC2D-9E1BC5B9CFC6}"/>
            </a:ext>
          </a:extLst>
        </xdr:cNvPr>
        <xdr:cNvSpPr txBox="1"/>
      </xdr:nvSpPr>
      <xdr:spPr>
        <a:xfrm>
          <a:off x="8515427" y="1397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macro="" textlink="">
      <xdr:nvSpPr>
        <xdr:cNvPr id="367" name="n_3aveValue【公営住宅】&#10;一人当たり面積">
          <a:extLst>
            <a:ext uri="{FF2B5EF4-FFF2-40B4-BE49-F238E27FC236}">
              <a16:creationId xmlns:a16="http://schemas.microsoft.com/office/drawing/2014/main" id="{D1C7AE06-62BA-471F-884C-595521FB787C}"/>
            </a:ext>
          </a:extLst>
        </xdr:cNvPr>
        <xdr:cNvSpPr txBox="1"/>
      </xdr:nvSpPr>
      <xdr:spPr>
        <a:xfrm>
          <a:off x="7626427" y="1398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macro="" textlink="">
      <xdr:nvSpPr>
        <xdr:cNvPr id="368" name="n_4aveValue【公営住宅】&#10;一人当たり面積">
          <a:extLst>
            <a:ext uri="{FF2B5EF4-FFF2-40B4-BE49-F238E27FC236}">
              <a16:creationId xmlns:a16="http://schemas.microsoft.com/office/drawing/2014/main" id="{2885830B-EA97-46B5-B1B3-14326063D24A}"/>
            </a:ext>
          </a:extLst>
        </xdr:cNvPr>
        <xdr:cNvSpPr txBox="1"/>
      </xdr:nvSpPr>
      <xdr:spPr>
        <a:xfrm>
          <a:off x="6737427" y="1397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48023</xdr:rowOff>
    </xdr:from>
    <xdr:ext cx="469744" cy="259045"/>
    <xdr:sp macro="" textlink="">
      <xdr:nvSpPr>
        <xdr:cNvPr id="369" name="n_1mainValue【公営住宅】&#10;一人当たり面積">
          <a:extLst>
            <a:ext uri="{FF2B5EF4-FFF2-40B4-BE49-F238E27FC236}">
              <a16:creationId xmlns:a16="http://schemas.microsoft.com/office/drawing/2014/main" id="{0522AA72-0A62-4423-80DB-06E19E783D62}"/>
            </a:ext>
          </a:extLst>
        </xdr:cNvPr>
        <xdr:cNvSpPr txBox="1"/>
      </xdr:nvSpPr>
      <xdr:spPr>
        <a:xfrm>
          <a:off x="93917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38422</xdr:rowOff>
    </xdr:from>
    <xdr:ext cx="469744" cy="259045"/>
    <xdr:sp macro="" textlink="">
      <xdr:nvSpPr>
        <xdr:cNvPr id="370" name="n_2mainValue【公営住宅】&#10;一人当たり面積">
          <a:extLst>
            <a:ext uri="{FF2B5EF4-FFF2-40B4-BE49-F238E27FC236}">
              <a16:creationId xmlns:a16="http://schemas.microsoft.com/office/drawing/2014/main" id="{E7C45DC9-2443-42E5-ABB2-2F10FD7DE68A}"/>
            </a:ext>
          </a:extLst>
        </xdr:cNvPr>
        <xdr:cNvSpPr txBox="1"/>
      </xdr:nvSpPr>
      <xdr:spPr>
        <a:xfrm>
          <a:off x="8515427" y="1444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51224</xdr:rowOff>
    </xdr:from>
    <xdr:ext cx="469744" cy="259045"/>
    <xdr:sp macro="" textlink="">
      <xdr:nvSpPr>
        <xdr:cNvPr id="371" name="n_3mainValue【公営住宅】&#10;一人当たり面積">
          <a:extLst>
            <a:ext uri="{FF2B5EF4-FFF2-40B4-BE49-F238E27FC236}">
              <a16:creationId xmlns:a16="http://schemas.microsoft.com/office/drawing/2014/main" id="{820EC9B1-17C5-4F9D-AE52-6A8982A6B5DD}"/>
            </a:ext>
          </a:extLst>
        </xdr:cNvPr>
        <xdr:cNvSpPr txBox="1"/>
      </xdr:nvSpPr>
      <xdr:spPr>
        <a:xfrm>
          <a:off x="7626427" y="1445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53052</xdr:rowOff>
    </xdr:from>
    <xdr:ext cx="469744" cy="259045"/>
    <xdr:sp macro="" textlink="">
      <xdr:nvSpPr>
        <xdr:cNvPr id="372" name="n_4mainValue【公営住宅】&#10;一人当たり面積">
          <a:extLst>
            <a:ext uri="{FF2B5EF4-FFF2-40B4-BE49-F238E27FC236}">
              <a16:creationId xmlns:a16="http://schemas.microsoft.com/office/drawing/2014/main" id="{4C1D48D9-2FA0-40C7-A069-F5EF4BCFDDC0}"/>
            </a:ext>
          </a:extLst>
        </xdr:cNvPr>
        <xdr:cNvSpPr txBox="1"/>
      </xdr:nvSpPr>
      <xdr:spPr>
        <a:xfrm>
          <a:off x="6737427" y="1445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39F925E-FBBD-47D3-85D5-EB345084F37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3B3E5923-4F7C-417B-87BB-912A94C262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9EB97E66-B395-42B0-BC52-E6D90B5759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CE4C9D0-440A-4F6F-A382-366F232F69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62BF8C2F-7105-4F1F-A06B-60E36B8BF53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E3E84383-30C7-4BA5-A47B-47CB3FD655B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9704753B-8325-4C3C-ABCE-35069957CA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1A8265D-2E76-4803-9BDC-4CBCBCB4960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63B93994-55D4-4F0C-90CB-CBA6055247C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15C2842C-5885-4499-955C-A29B4F01EAC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A446AB6C-7F47-4729-BD4A-C2ABB2FD038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14650329-2775-42DB-8635-4ADA15A308D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FE152F03-2A44-47CD-A008-62DC801321A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531AAF3C-6CAA-45ED-A1B3-C467CC4F5D8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124F1300-2320-4B7D-9364-CB7B542AE6C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6FFC1042-B2F5-4B65-BAA7-E94316CB8CE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1F3A81E-E821-491F-9BD6-DB88BB6A426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813CBF10-8D64-4EAE-B6DD-13E67107BEA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E636A862-BE86-4E2B-B755-070B15841F0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3466E17C-61BD-441D-9A3D-DEE3CA973D7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7F505ED8-ECEE-4B1E-BADE-5ABFAA3A39D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E43FD594-EC53-4E49-A512-99E308F2816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D52D11C2-DF01-47F8-AD1B-6172B130618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98F2FED9-9BE9-4A8E-9F30-991A9870A5E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107</xdr:row>
      <xdr:rowOff>49530</xdr:rowOff>
    </xdr:to>
    <xdr:cxnSp macro="">
      <xdr:nvCxnSpPr>
        <xdr:cNvPr id="397" name="直線コネクタ 396">
          <a:extLst>
            <a:ext uri="{FF2B5EF4-FFF2-40B4-BE49-F238E27FC236}">
              <a16:creationId xmlns:a16="http://schemas.microsoft.com/office/drawing/2014/main" id="{F9880F5F-AED0-4F37-9A70-AB012C7968A9}"/>
            </a:ext>
          </a:extLst>
        </xdr:cNvPr>
        <xdr:cNvCxnSpPr/>
      </xdr:nvCxnSpPr>
      <xdr:spPr>
        <a:xfrm flipV="1">
          <a:off x="4634865" y="170821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53357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D1447B6D-2685-4B23-BCFA-291ED75043EF}"/>
            </a:ext>
          </a:extLst>
        </xdr:cNvPr>
        <xdr:cNvSpPr txBox="1"/>
      </xdr:nvSpPr>
      <xdr:spPr>
        <a:xfrm>
          <a:off x="4673600"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49530</xdr:rowOff>
    </xdr:from>
    <xdr:to>
      <xdr:col>24</xdr:col>
      <xdr:colOff>152400</xdr:colOff>
      <xdr:row>107</xdr:row>
      <xdr:rowOff>49530</xdr:rowOff>
    </xdr:to>
    <xdr:cxnSp macro="">
      <xdr:nvCxnSpPr>
        <xdr:cNvPr id="399" name="直線コネクタ 398">
          <a:extLst>
            <a:ext uri="{FF2B5EF4-FFF2-40B4-BE49-F238E27FC236}">
              <a16:creationId xmlns:a16="http://schemas.microsoft.com/office/drawing/2014/main" id="{B1B398EC-65BF-4C95-8164-60DDAC21F6DF}"/>
            </a:ext>
          </a:extLst>
        </xdr:cNvPr>
        <xdr:cNvCxnSpPr/>
      </xdr:nvCxnSpPr>
      <xdr:spPr>
        <a:xfrm>
          <a:off x="4546600" y="1839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B3652692-4280-426A-949B-0DC7FF16A0DB}"/>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1" name="直線コネクタ 400">
          <a:extLst>
            <a:ext uri="{FF2B5EF4-FFF2-40B4-BE49-F238E27FC236}">
              <a16:creationId xmlns:a16="http://schemas.microsoft.com/office/drawing/2014/main" id="{A443BB45-52BD-46ED-BBA9-D2B1729BE78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132097</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6E010AD2-670A-42AC-9913-59C91A388A8C}"/>
            </a:ext>
          </a:extLst>
        </xdr:cNvPr>
        <xdr:cNvSpPr txBox="1"/>
      </xdr:nvSpPr>
      <xdr:spPr>
        <a:xfrm>
          <a:off x="4673600" y="17962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3" name="フローチャート: 判断 402">
          <a:extLst>
            <a:ext uri="{FF2B5EF4-FFF2-40B4-BE49-F238E27FC236}">
              <a16:creationId xmlns:a16="http://schemas.microsoft.com/office/drawing/2014/main" id="{14459472-09DB-4845-8E2E-6177545CC138}"/>
            </a:ext>
          </a:extLst>
        </xdr:cNvPr>
        <xdr:cNvSpPr/>
      </xdr:nvSpPr>
      <xdr:spPr>
        <a:xfrm>
          <a:off x="45847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4" name="フローチャート: 判断 403">
          <a:extLst>
            <a:ext uri="{FF2B5EF4-FFF2-40B4-BE49-F238E27FC236}">
              <a16:creationId xmlns:a16="http://schemas.microsoft.com/office/drawing/2014/main" id="{3DF947C2-047B-454F-8D59-9EB43F41E60C}"/>
            </a:ext>
          </a:extLst>
        </xdr:cNvPr>
        <xdr:cNvSpPr/>
      </xdr:nvSpPr>
      <xdr:spPr>
        <a:xfrm>
          <a:off x="3746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57786</xdr:rowOff>
    </xdr:from>
    <xdr:to>
      <xdr:col>15</xdr:col>
      <xdr:colOff>101600</xdr:colOff>
      <xdr:row>105</xdr:row>
      <xdr:rowOff>159386</xdr:rowOff>
    </xdr:to>
    <xdr:sp macro="" textlink="">
      <xdr:nvSpPr>
        <xdr:cNvPr id="405" name="フローチャート: 判断 404">
          <a:extLst>
            <a:ext uri="{FF2B5EF4-FFF2-40B4-BE49-F238E27FC236}">
              <a16:creationId xmlns:a16="http://schemas.microsoft.com/office/drawing/2014/main" id="{A0441999-265A-4E99-983A-3CA1C7365814}"/>
            </a:ext>
          </a:extLst>
        </xdr:cNvPr>
        <xdr:cNvSpPr/>
      </xdr:nvSpPr>
      <xdr:spPr>
        <a:xfrm>
          <a:off x="2857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406" name="フローチャート: 判断 405">
          <a:extLst>
            <a:ext uri="{FF2B5EF4-FFF2-40B4-BE49-F238E27FC236}">
              <a16:creationId xmlns:a16="http://schemas.microsoft.com/office/drawing/2014/main" id="{42CEC6B2-4991-479C-B368-E921E09AA7B0}"/>
            </a:ext>
          </a:extLst>
        </xdr:cNvPr>
        <xdr:cNvSpPr/>
      </xdr:nvSpPr>
      <xdr:spPr>
        <a:xfrm>
          <a:off x="19685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141605</xdr:rowOff>
    </xdr:from>
    <xdr:to>
      <xdr:col>6</xdr:col>
      <xdr:colOff>38100</xdr:colOff>
      <xdr:row>105</xdr:row>
      <xdr:rowOff>71755</xdr:rowOff>
    </xdr:to>
    <xdr:sp macro="" textlink="">
      <xdr:nvSpPr>
        <xdr:cNvPr id="407" name="フローチャート: 判断 406">
          <a:extLst>
            <a:ext uri="{FF2B5EF4-FFF2-40B4-BE49-F238E27FC236}">
              <a16:creationId xmlns:a16="http://schemas.microsoft.com/office/drawing/2014/main" id="{D1FF0F4F-2434-4424-96EE-40EEC85B4C6E}"/>
            </a:ext>
          </a:extLst>
        </xdr:cNvPr>
        <xdr:cNvSpPr/>
      </xdr:nvSpPr>
      <xdr:spPr>
        <a:xfrm>
          <a:off x="10795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25627C98-6A1B-4F7D-B05E-A99596A09EF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08289CD-49F8-48CB-9029-72E86607A1A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A0AB983-DB57-4ED1-8EF4-BDCB05CB80C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66A16B1-7EDF-45AD-9631-D9F494B16C0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FBA2908-FB66-4889-99F5-1647C8607DD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128270</xdr:rowOff>
    </xdr:from>
    <xdr:to>
      <xdr:col>24</xdr:col>
      <xdr:colOff>114300</xdr:colOff>
      <xdr:row>106</xdr:row>
      <xdr:rowOff>58420</xdr:rowOff>
    </xdr:to>
    <xdr:sp macro="" textlink="">
      <xdr:nvSpPr>
        <xdr:cNvPr id="413" name="楕円 412">
          <a:extLst>
            <a:ext uri="{FF2B5EF4-FFF2-40B4-BE49-F238E27FC236}">
              <a16:creationId xmlns:a16="http://schemas.microsoft.com/office/drawing/2014/main" id="{69A6ACEA-4A62-4FD5-BD30-7ED37DD1A0FD}"/>
            </a:ext>
          </a:extLst>
        </xdr:cNvPr>
        <xdr:cNvSpPr/>
      </xdr:nvSpPr>
      <xdr:spPr>
        <a:xfrm>
          <a:off x="4584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106697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52CB86C1-BBED-4F7E-8EE8-FC2DDC37B730}"/>
            </a:ext>
          </a:extLst>
        </xdr:cNvPr>
        <xdr:cNvSpPr txBox="1"/>
      </xdr:nvSpPr>
      <xdr:spPr>
        <a:xfrm>
          <a:off x="46736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63500</xdr:rowOff>
    </xdr:from>
    <xdr:to>
      <xdr:col>20</xdr:col>
      <xdr:colOff>38100</xdr:colOff>
      <xdr:row>105</xdr:row>
      <xdr:rowOff>165100</xdr:rowOff>
    </xdr:to>
    <xdr:sp macro="" textlink="">
      <xdr:nvSpPr>
        <xdr:cNvPr id="415" name="楕円 414">
          <a:extLst>
            <a:ext uri="{FF2B5EF4-FFF2-40B4-BE49-F238E27FC236}">
              <a16:creationId xmlns:a16="http://schemas.microsoft.com/office/drawing/2014/main" id="{E954B168-6148-46C3-ADDB-173D7A997536}"/>
            </a:ext>
          </a:extLst>
        </xdr:cNvPr>
        <xdr:cNvSpPr/>
      </xdr:nvSpPr>
      <xdr:spPr>
        <a:xfrm>
          <a:off x="3746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114300</xdr:rowOff>
    </xdr:from>
    <xdr:to>
      <xdr:col>24</xdr:col>
      <xdr:colOff>63500</xdr:colOff>
      <xdr:row>106</xdr:row>
      <xdr:rowOff>7620</xdr:rowOff>
    </xdr:to>
    <xdr:cxnSp macro="">
      <xdr:nvCxnSpPr>
        <xdr:cNvPr id="416" name="直線コネクタ 415">
          <a:extLst>
            <a:ext uri="{FF2B5EF4-FFF2-40B4-BE49-F238E27FC236}">
              <a16:creationId xmlns:a16="http://schemas.microsoft.com/office/drawing/2014/main" id="{939B73BD-87EC-42E9-AF1F-53E108C731C2}"/>
            </a:ext>
          </a:extLst>
        </xdr:cNvPr>
        <xdr:cNvCxnSpPr/>
      </xdr:nvCxnSpPr>
      <xdr:spPr>
        <a:xfrm>
          <a:off x="3797300" y="1811655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23495</xdr:rowOff>
    </xdr:from>
    <xdr:to>
      <xdr:col>15</xdr:col>
      <xdr:colOff>101600</xdr:colOff>
      <xdr:row>105</xdr:row>
      <xdr:rowOff>125095</xdr:rowOff>
    </xdr:to>
    <xdr:sp macro="" textlink="">
      <xdr:nvSpPr>
        <xdr:cNvPr id="417" name="楕円 416">
          <a:extLst>
            <a:ext uri="{FF2B5EF4-FFF2-40B4-BE49-F238E27FC236}">
              <a16:creationId xmlns:a16="http://schemas.microsoft.com/office/drawing/2014/main" id="{114D86D1-2893-422C-BC89-FA2907560CA2}"/>
            </a:ext>
          </a:extLst>
        </xdr:cNvPr>
        <xdr:cNvSpPr/>
      </xdr:nvSpPr>
      <xdr:spPr>
        <a:xfrm>
          <a:off x="2857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74295</xdr:rowOff>
    </xdr:from>
    <xdr:to>
      <xdr:col>19</xdr:col>
      <xdr:colOff>177800</xdr:colOff>
      <xdr:row>105</xdr:row>
      <xdr:rowOff>114300</xdr:rowOff>
    </xdr:to>
    <xdr:cxnSp macro="">
      <xdr:nvCxnSpPr>
        <xdr:cNvPr id="418" name="直線コネクタ 417">
          <a:extLst>
            <a:ext uri="{FF2B5EF4-FFF2-40B4-BE49-F238E27FC236}">
              <a16:creationId xmlns:a16="http://schemas.microsoft.com/office/drawing/2014/main" id="{A8B74C18-1FA6-4546-969E-29EB08D10304}"/>
            </a:ext>
          </a:extLst>
        </xdr:cNvPr>
        <xdr:cNvCxnSpPr/>
      </xdr:nvCxnSpPr>
      <xdr:spPr>
        <a:xfrm>
          <a:off x="2908300" y="180765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154939</xdr:rowOff>
    </xdr:from>
    <xdr:to>
      <xdr:col>10</xdr:col>
      <xdr:colOff>165100</xdr:colOff>
      <xdr:row>105</xdr:row>
      <xdr:rowOff>85089</xdr:rowOff>
    </xdr:to>
    <xdr:sp macro="" textlink="">
      <xdr:nvSpPr>
        <xdr:cNvPr id="419" name="楕円 418">
          <a:extLst>
            <a:ext uri="{FF2B5EF4-FFF2-40B4-BE49-F238E27FC236}">
              <a16:creationId xmlns:a16="http://schemas.microsoft.com/office/drawing/2014/main" id="{5E22ED21-38AE-4F77-9629-CCE44258215E}"/>
            </a:ext>
          </a:extLst>
        </xdr:cNvPr>
        <xdr:cNvSpPr/>
      </xdr:nvSpPr>
      <xdr:spPr>
        <a:xfrm>
          <a:off x="1968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34289</xdr:rowOff>
    </xdr:from>
    <xdr:to>
      <xdr:col>15</xdr:col>
      <xdr:colOff>50800</xdr:colOff>
      <xdr:row>105</xdr:row>
      <xdr:rowOff>74295</xdr:rowOff>
    </xdr:to>
    <xdr:cxnSp macro="">
      <xdr:nvCxnSpPr>
        <xdr:cNvPr id="420" name="直線コネクタ 419">
          <a:extLst>
            <a:ext uri="{FF2B5EF4-FFF2-40B4-BE49-F238E27FC236}">
              <a16:creationId xmlns:a16="http://schemas.microsoft.com/office/drawing/2014/main" id="{EAFF36B7-F9A5-4180-B1B1-33BC3A4657C3}"/>
            </a:ext>
          </a:extLst>
        </xdr:cNvPr>
        <xdr:cNvCxnSpPr/>
      </xdr:nvCxnSpPr>
      <xdr:spPr>
        <a:xfrm>
          <a:off x="2019300" y="180365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116839</xdr:rowOff>
    </xdr:from>
    <xdr:to>
      <xdr:col>6</xdr:col>
      <xdr:colOff>38100</xdr:colOff>
      <xdr:row>105</xdr:row>
      <xdr:rowOff>46989</xdr:rowOff>
    </xdr:to>
    <xdr:sp macro="" textlink="">
      <xdr:nvSpPr>
        <xdr:cNvPr id="421" name="楕円 420">
          <a:extLst>
            <a:ext uri="{FF2B5EF4-FFF2-40B4-BE49-F238E27FC236}">
              <a16:creationId xmlns:a16="http://schemas.microsoft.com/office/drawing/2014/main" id="{BEAC9929-795E-4872-88E2-CCF760FC22F3}"/>
            </a:ext>
          </a:extLst>
        </xdr:cNvPr>
        <xdr:cNvSpPr/>
      </xdr:nvSpPr>
      <xdr:spPr>
        <a:xfrm>
          <a:off x="1079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167639</xdr:rowOff>
    </xdr:from>
    <xdr:to>
      <xdr:col>10</xdr:col>
      <xdr:colOff>114300</xdr:colOff>
      <xdr:row>105</xdr:row>
      <xdr:rowOff>34289</xdr:rowOff>
    </xdr:to>
    <xdr:cxnSp macro="">
      <xdr:nvCxnSpPr>
        <xdr:cNvPr id="422" name="直線コネクタ 421">
          <a:extLst>
            <a:ext uri="{FF2B5EF4-FFF2-40B4-BE49-F238E27FC236}">
              <a16:creationId xmlns:a16="http://schemas.microsoft.com/office/drawing/2014/main" id="{4765C9F5-0C34-469A-A720-CA649632C6BF}"/>
            </a:ext>
          </a:extLst>
        </xdr:cNvPr>
        <xdr:cNvCxnSpPr/>
      </xdr:nvCxnSpPr>
      <xdr:spPr>
        <a:xfrm>
          <a:off x="1130300" y="179984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3" name="n_1aveValue【港湾・漁港】&#10;有形固定資産減価償却率">
          <a:extLst>
            <a:ext uri="{FF2B5EF4-FFF2-40B4-BE49-F238E27FC236}">
              <a16:creationId xmlns:a16="http://schemas.microsoft.com/office/drawing/2014/main" id="{11F4E2C1-0876-4D21-88B4-A52077351180}"/>
            </a:ext>
          </a:extLst>
        </xdr:cNvPr>
        <xdr:cNvSpPr txBox="1"/>
      </xdr:nvSpPr>
      <xdr:spPr>
        <a:xfrm>
          <a:off x="35820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4" name="n_2aveValue【港湾・漁港】&#10;有形固定資産減価償却率">
          <a:extLst>
            <a:ext uri="{FF2B5EF4-FFF2-40B4-BE49-F238E27FC236}">
              <a16:creationId xmlns:a16="http://schemas.microsoft.com/office/drawing/2014/main" id="{497D5116-B64C-4095-8113-3F3005F54E1F}"/>
            </a:ext>
          </a:extLst>
        </xdr:cNvPr>
        <xdr:cNvSpPr txBox="1"/>
      </xdr:nvSpPr>
      <xdr:spPr>
        <a:xfrm>
          <a:off x="2705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425" name="n_3aveValue【港湾・漁港】&#10;有形固定資産減価償却率">
          <a:extLst>
            <a:ext uri="{FF2B5EF4-FFF2-40B4-BE49-F238E27FC236}">
              <a16:creationId xmlns:a16="http://schemas.microsoft.com/office/drawing/2014/main" id="{ABF1A9FB-7032-44A6-9655-16A24582DE55}"/>
            </a:ext>
          </a:extLst>
        </xdr:cNvPr>
        <xdr:cNvSpPr txBox="1"/>
      </xdr:nvSpPr>
      <xdr:spPr>
        <a:xfrm>
          <a:off x="1816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62882</xdr:rowOff>
    </xdr:from>
    <xdr:ext cx="405111" cy="259045"/>
    <xdr:sp macro="" textlink="">
      <xdr:nvSpPr>
        <xdr:cNvPr id="426" name="n_4aveValue【港湾・漁港】&#10;有形固定資産減価償却率">
          <a:extLst>
            <a:ext uri="{FF2B5EF4-FFF2-40B4-BE49-F238E27FC236}">
              <a16:creationId xmlns:a16="http://schemas.microsoft.com/office/drawing/2014/main" id="{95E7FCFB-D2E4-42F5-9B74-C1A6E45306CB}"/>
            </a:ext>
          </a:extLst>
        </xdr:cNvPr>
        <xdr:cNvSpPr txBox="1"/>
      </xdr:nvSpPr>
      <xdr:spPr>
        <a:xfrm>
          <a:off x="927744"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10177</xdr:rowOff>
    </xdr:from>
    <xdr:ext cx="405111" cy="259045"/>
    <xdr:sp macro="" textlink="">
      <xdr:nvSpPr>
        <xdr:cNvPr id="427" name="n_1mainValue【港湾・漁港】&#10;有形固定資産減価償却率">
          <a:extLst>
            <a:ext uri="{FF2B5EF4-FFF2-40B4-BE49-F238E27FC236}">
              <a16:creationId xmlns:a16="http://schemas.microsoft.com/office/drawing/2014/main" id="{1CE5067A-C15F-4D07-B71B-D031EB0BEBB3}"/>
            </a:ext>
          </a:extLst>
        </xdr:cNvPr>
        <xdr:cNvSpPr txBox="1"/>
      </xdr:nvSpPr>
      <xdr:spPr>
        <a:xfrm>
          <a:off x="3582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141622</xdr:rowOff>
    </xdr:from>
    <xdr:ext cx="405111" cy="259045"/>
    <xdr:sp macro="" textlink="">
      <xdr:nvSpPr>
        <xdr:cNvPr id="428" name="n_2mainValue【港湾・漁港】&#10;有形固定資産減価償却率">
          <a:extLst>
            <a:ext uri="{FF2B5EF4-FFF2-40B4-BE49-F238E27FC236}">
              <a16:creationId xmlns:a16="http://schemas.microsoft.com/office/drawing/2014/main" id="{5B94B5A2-DECC-48DE-8B87-E340FFF59E97}"/>
            </a:ext>
          </a:extLst>
        </xdr:cNvPr>
        <xdr:cNvSpPr txBox="1"/>
      </xdr:nvSpPr>
      <xdr:spPr>
        <a:xfrm>
          <a:off x="2705744" y="1780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101616</xdr:rowOff>
    </xdr:from>
    <xdr:ext cx="405111" cy="259045"/>
    <xdr:sp macro="" textlink="">
      <xdr:nvSpPr>
        <xdr:cNvPr id="429" name="n_3mainValue【港湾・漁港】&#10;有形固定資産減価償却率">
          <a:extLst>
            <a:ext uri="{FF2B5EF4-FFF2-40B4-BE49-F238E27FC236}">
              <a16:creationId xmlns:a16="http://schemas.microsoft.com/office/drawing/2014/main" id="{F5C4D6F5-9284-46AE-A051-34C399B9246D}"/>
            </a:ext>
          </a:extLst>
        </xdr:cNvPr>
        <xdr:cNvSpPr txBox="1"/>
      </xdr:nvSpPr>
      <xdr:spPr>
        <a:xfrm>
          <a:off x="1816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63516</xdr:rowOff>
    </xdr:from>
    <xdr:ext cx="405111" cy="259045"/>
    <xdr:sp macro="" textlink="">
      <xdr:nvSpPr>
        <xdr:cNvPr id="430" name="n_4mainValue【港湾・漁港】&#10;有形固定資産減価償却率">
          <a:extLst>
            <a:ext uri="{FF2B5EF4-FFF2-40B4-BE49-F238E27FC236}">
              <a16:creationId xmlns:a16="http://schemas.microsoft.com/office/drawing/2014/main" id="{8289FF23-A470-4CEB-A14A-6C277D9C72F4}"/>
            </a:ext>
          </a:extLst>
        </xdr:cNvPr>
        <xdr:cNvSpPr txBox="1"/>
      </xdr:nvSpPr>
      <xdr:spPr>
        <a:xfrm>
          <a:off x="927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16087080-845B-41A5-BAFF-5F14B10FCE3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A725C52E-0D85-423D-AB8D-1F8FB6803C1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D944BCB7-5B70-4D68-8885-012A4FD06F5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EB55F30C-BAD8-4B46-A8F8-8E873F7092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F1B88A35-5A55-4A58-B622-0395001DE6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B81390C3-9DA2-40E2-91CD-8B1CFA651A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7F717B95-89A2-4A14-93A3-03D0A1A4B1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1841C8C2-7AC4-49D1-8D5A-5A8A29F1DB3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807A4E52-203E-4D5B-9186-8D96CAC0BFD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CE9B7605-654C-48AB-A3B7-1E6EFF38210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9D16D779-D447-4A7B-A694-EF69AB2D53B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5FAE9C79-9EE5-4FEA-8BBA-FC05ABF53A67}"/>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BD4E312B-DCF6-4789-A410-0F22F3299CC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F4A5665E-01A3-4445-B24F-7FCC1C9B4C09}"/>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8F108A1C-4DA1-4AE8-B5C5-BDB28C74D02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6" name="テキスト ボックス 445">
          <a:extLst>
            <a:ext uri="{FF2B5EF4-FFF2-40B4-BE49-F238E27FC236}">
              <a16:creationId xmlns:a16="http://schemas.microsoft.com/office/drawing/2014/main" id="{F7CB505D-C0BF-46D3-B072-A1801C0A0A4C}"/>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9E69948F-A955-4AE7-B4E7-13A297CA8AF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8" name="テキスト ボックス 447">
          <a:extLst>
            <a:ext uri="{FF2B5EF4-FFF2-40B4-BE49-F238E27FC236}">
              <a16:creationId xmlns:a16="http://schemas.microsoft.com/office/drawing/2014/main" id="{746F2076-5760-4472-8253-F1E5B5F72608}"/>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9889A6C0-B781-466A-82E3-128355A3C23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0" name="テキスト ボックス 449">
          <a:extLst>
            <a:ext uri="{FF2B5EF4-FFF2-40B4-BE49-F238E27FC236}">
              <a16:creationId xmlns:a16="http://schemas.microsoft.com/office/drawing/2014/main" id="{65578885-1AB6-4C58-892D-AC9F4CBF0293}"/>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856C72E9-6D72-4465-9F1A-5EC2F954052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986C86EC-ABE7-44C1-BAAB-C825A4B0E847}"/>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A06A1210-D340-420B-983A-85B6B00C53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4" name="直線コネクタ 453">
          <a:extLst>
            <a:ext uri="{FF2B5EF4-FFF2-40B4-BE49-F238E27FC236}">
              <a16:creationId xmlns:a16="http://schemas.microsoft.com/office/drawing/2014/main" id="{60881520-420D-4531-BDE4-880DA861FB2B}"/>
            </a:ext>
          </a:extLst>
        </xdr:cNvPr>
        <xdr:cNvCxnSpPr/>
      </xdr:nvCxnSpPr>
      <xdr:spPr>
        <a:xfrm flipV="1">
          <a:off x="10476865" y="17385373"/>
          <a:ext cx="0" cy="1281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5" name="【港湾・漁港】&#10;一人当たり有形固定資産（償却資産）額最小値テキスト">
          <a:extLst>
            <a:ext uri="{FF2B5EF4-FFF2-40B4-BE49-F238E27FC236}">
              <a16:creationId xmlns:a16="http://schemas.microsoft.com/office/drawing/2014/main" id="{00BFBE30-44C2-45B1-ACEF-F543C6A3DF27}"/>
            </a:ext>
          </a:extLst>
        </xdr:cNvPr>
        <xdr:cNvSpPr txBox="1"/>
      </xdr:nvSpPr>
      <xdr:spPr>
        <a:xfrm>
          <a:off x="10515600" y="18670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6" name="直線コネクタ 455">
          <a:extLst>
            <a:ext uri="{FF2B5EF4-FFF2-40B4-BE49-F238E27FC236}">
              <a16:creationId xmlns:a16="http://schemas.microsoft.com/office/drawing/2014/main" id="{5652367E-5A20-4AE8-8EFB-B9FD2F4BC064}"/>
            </a:ext>
          </a:extLst>
        </xdr:cNvPr>
        <xdr:cNvCxnSpPr/>
      </xdr:nvCxnSpPr>
      <xdr:spPr>
        <a:xfrm>
          <a:off x="10388600" y="18667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7" name="【港湾・漁港】&#10;一人当たり有形固定資産（償却資産）額最大値テキスト">
          <a:extLst>
            <a:ext uri="{FF2B5EF4-FFF2-40B4-BE49-F238E27FC236}">
              <a16:creationId xmlns:a16="http://schemas.microsoft.com/office/drawing/2014/main" id="{DA9AEE9D-53A9-49D3-A1F6-79ABBCE579D2}"/>
            </a:ext>
          </a:extLst>
        </xdr:cNvPr>
        <xdr:cNvSpPr txBox="1"/>
      </xdr:nvSpPr>
      <xdr:spPr>
        <a:xfrm>
          <a:off x="10515600" y="17160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8" name="直線コネクタ 457">
          <a:extLst>
            <a:ext uri="{FF2B5EF4-FFF2-40B4-BE49-F238E27FC236}">
              <a16:creationId xmlns:a16="http://schemas.microsoft.com/office/drawing/2014/main" id="{826A85C5-FE66-4193-808B-28670AA30A41}"/>
            </a:ext>
          </a:extLst>
        </xdr:cNvPr>
        <xdr:cNvCxnSpPr/>
      </xdr:nvCxnSpPr>
      <xdr:spPr>
        <a:xfrm>
          <a:off x="10388600" y="173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2E5C1EA4-D880-43EC-B206-0FB0747C67AE}"/>
            </a:ext>
          </a:extLst>
        </xdr:cNvPr>
        <xdr:cNvSpPr txBox="1"/>
      </xdr:nvSpPr>
      <xdr:spPr>
        <a:xfrm>
          <a:off x="10515600" y="17864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0" name="フローチャート: 判断 459">
          <a:extLst>
            <a:ext uri="{FF2B5EF4-FFF2-40B4-BE49-F238E27FC236}">
              <a16:creationId xmlns:a16="http://schemas.microsoft.com/office/drawing/2014/main" id="{F0A77722-1BD0-412C-9553-629E8D69318B}"/>
            </a:ext>
          </a:extLst>
        </xdr:cNvPr>
        <xdr:cNvSpPr/>
      </xdr:nvSpPr>
      <xdr:spPr>
        <a:xfrm>
          <a:off x="10426700" y="18013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1" name="フローチャート: 判断 460">
          <a:extLst>
            <a:ext uri="{FF2B5EF4-FFF2-40B4-BE49-F238E27FC236}">
              <a16:creationId xmlns:a16="http://schemas.microsoft.com/office/drawing/2014/main" id="{C096C59F-438C-497A-9637-CFFF5299812B}"/>
            </a:ext>
          </a:extLst>
        </xdr:cNvPr>
        <xdr:cNvSpPr/>
      </xdr:nvSpPr>
      <xdr:spPr>
        <a:xfrm>
          <a:off x="9588500" y="1801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2" name="フローチャート: 判断 461">
          <a:extLst>
            <a:ext uri="{FF2B5EF4-FFF2-40B4-BE49-F238E27FC236}">
              <a16:creationId xmlns:a16="http://schemas.microsoft.com/office/drawing/2014/main" id="{7D363178-9844-4023-9BE6-79FD84A2B580}"/>
            </a:ext>
          </a:extLst>
        </xdr:cNvPr>
        <xdr:cNvSpPr/>
      </xdr:nvSpPr>
      <xdr:spPr>
        <a:xfrm>
          <a:off x="8699500" y="180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3" name="フローチャート: 判断 462">
          <a:extLst>
            <a:ext uri="{FF2B5EF4-FFF2-40B4-BE49-F238E27FC236}">
              <a16:creationId xmlns:a16="http://schemas.microsoft.com/office/drawing/2014/main" id="{0EDCF243-89CB-4C13-9BD6-E0C45EA0F142}"/>
            </a:ext>
          </a:extLst>
        </xdr:cNvPr>
        <xdr:cNvSpPr/>
      </xdr:nvSpPr>
      <xdr:spPr>
        <a:xfrm>
          <a:off x="7810500" y="1807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4" name="フローチャート: 判断 463">
          <a:extLst>
            <a:ext uri="{FF2B5EF4-FFF2-40B4-BE49-F238E27FC236}">
              <a16:creationId xmlns:a16="http://schemas.microsoft.com/office/drawing/2014/main" id="{1FC93C8A-8514-4694-A666-4D5016A9E595}"/>
            </a:ext>
          </a:extLst>
        </xdr:cNvPr>
        <xdr:cNvSpPr/>
      </xdr:nvSpPr>
      <xdr:spPr>
        <a:xfrm>
          <a:off x="6921500" y="1807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06FBC44-15A4-45AF-BAB9-849CF694E0F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F37C852-A7E5-4A9A-A51A-F81A684909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353F4C4-3086-4230-86E3-8F9DBFA5867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EC38915-4DA7-46C9-9D45-9458737CEE4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7E2BE34-C13A-4ABE-AF1F-84801E58905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89712</xdr:rowOff>
    </xdr:from>
    <xdr:to>
      <xdr:col>55</xdr:col>
      <xdr:colOff>50800</xdr:colOff>
      <xdr:row>109</xdr:row>
      <xdr:rowOff>19862</xdr:rowOff>
    </xdr:to>
    <xdr:sp macro="" textlink="">
      <xdr:nvSpPr>
        <xdr:cNvPr id="470" name="楕円 469">
          <a:extLst>
            <a:ext uri="{FF2B5EF4-FFF2-40B4-BE49-F238E27FC236}">
              <a16:creationId xmlns:a16="http://schemas.microsoft.com/office/drawing/2014/main" id="{D430FB69-F13F-4CC5-9D74-E2386C7A19C6}"/>
            </a:ext>
          </a:extLst>
        </xdr:cNvPr>
        <xdr:cNvSpPr/>
      </xdr:nvSpPr>
      <xdr:spPr>
        <a:xfrm>
          <a:off x="10426700" y="1860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4639</xdr:rowOff>
    </xdr:from>
    <xdr:ext cx="469744" cy="259045"/>
    <xdr:sp macro="" textlink="">
      <xdr:nvSpPr>
        <xdr:cNvPr id="471" name="【港湾・漁港】&#10;一人当たり有形固定資産（償却資産）額該当値テキスト">
          <a:extLst>
            <a:ext uri="{FF2B5EF4-FFF2-40B4-BE49-F238E27FC236}">
              <a16:creationId xmlns:a16="http://schemas.microsoft.com/office/drawing/2014/main" id="{3A9ACCFE-58B7-4235-BD8E-5EADC702766E}"/>
            </a:ext>
          </a:extLst>
        </xdr:cNvPr>
        <xdr:cNvSpPr txBox="1"/>
      </xdr:nvSpPr>
      <xdr:spPr>
        <a:xfrm>
          <a:off x="10515600" y="185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89767</xdr:rowOff>
    </xdr:from>
    <xdr:to>
      <xdr:col>50</xdr:col>
      <xdr:colOff>165100</xdr:colOff>
      <xdr:row>109</xdr:row>
      <xdr:rowOff>19917</xdr:rowOff>
    </xdr:to>
    <xdr:sp macro="" textlink="">
      <xdr:nvSpPr>
        <xdr:cNvPr id="472" name="楕円 471">
          <a:extLst>
            <a:ext uri="{FF2B5EF4-FFF2-40B4-BE49-F238E27FC236}">
              <a16:creationId xmlns:a16="http://schemas.microsoft.com/office/drawing/2014/main" id="{849F1E41-B592-4A6D-966A-B47BCE9A42B8}"/>
            </a:ext>
          </a:extLst>
        </xdr:cNvPr>
        <xdr:cNvSpPr/>
      </xdr:nvSpPr>
      <xdr:spPr>
        <a:xfrm>
          <a:off x="9588500" y="1860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140512</xdr:rowOff>
    </xdr:from>
    <xdr:to>
      <xdr:col>55</xdr:col>
      <xdr:colOff>0</xdr:colOff>
      <xdr:row>108</xdr:row>
      <xdr:rowOff>140567</xdr:rowOff>
    </xdr:to>
    <xdr:cxnSp macro="">
      <xdr:nvCxnSpPr>
        <xdr:cNvPr id="473" name="直線コネクタ 472">
          <a:extLst>
            <a:ext uri="{FF2B5EF4-FFF2-40B4-BE49-F238E27FC236}">
              <a16:creationId xmlns:a16="http://schemas.microsoft.com/office/drawing/2014/main" id="{9FB275EB-AC25-47E9-B4A8-2E54F4DFE160}"/>
            </a:ext>
          </a:extLst>
        </xdr:cNvPr>
        <xdr:cNvCxnSpPr/>
      </xdr:nvCxnSpPr>
      <xdr:spPr>
        <a:xfrm flipV="1">
          <a:off x="9639300" y="18657112"/>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89827</xdr:rowOff>
    </xdr:from>
    <xdr:to>
      <xdr:col>46</xdr:col>
      <xdr:colOff>38100</xdr:colOff>
      <xdr:row>109</xdr:row>
      <xdr:rowOff>19977</xdr:rowOff>
    </xdr:to>
    <xdr:sp macro="" textlink="">
      <xdr:nvSpPr>
        <xdr:cNvPr id="474" name="楕円 473">
          <a:extLst>
            <a:ext uri="{FF2B5EF4-FFF2-40B4-BE49-F238E27FC236}">
              <a16:creationId xmlns:a16="http://schemas.microsoft.com/office/drawing/2014/main" id="{BDF7F2EC-357E-4C21-8F80-FDD8902F66DA}"/>
            </a:ext>
          </a:extLst>
        </xdr:cNvPr>
        <xdr:cNvSpPr/>
      </xdr:nvSpPr>
      <xdr:spPr>
        <a:xfrm>
          <a:off x="8699500" y="1860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140567</xdr:rowOff>
    </xdr:from>
    <xdr:to>
      <xdr:col>50</xdr:col>
      <xdr:colOff>114300</xdr:colOff>
      <xdr:row>108</xdr:row>
      <xdr:rowOff>140627</xdr:rowOff>
    </xdr:to>
    <xdr:cxnSp macro="">
      <xdr:nvCxnSpPr>
        <xdr:cNvPr id="475" name="直線コネクタ 474">
          <a:extLst>
            <a:ext uri="{FF2B5EF4-FFF2-40B4-BE49-F238E27FC236}">
              <a16:creationId xmlns:a16="http://schemas.microsoft.com/office/drawing/2014/main" id="{94CFB171-D5D7-46E8-841E-2E9B1899011F}"/>
            </a:ext>
          </a:extLst>
        </xdr:cNvPr>
        <xdr:cNvCxnSpPr/>
      </xdr:nvCxnSpPr>
      <xdr:spPr>
        <a:xfrm flipV="1">
          <a:off x="8750300" y="18657167"/>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89866</xdr:rowOff>
    </xdr:from>
    <xdr:to>
      <xdr:col>41</xdr:col>
      <xdr:colOff>101600</xdr:colOff>
      <xdr:row>109</xdr:row>
      <xdr:rowOff>20016</xdr:rowOff>
    </xdr:to>
    <xdr:sp macro="" textlink="">
      <xdr:nvSpPr>
        <xdr:cNvPr id="476" name="楕円 475">
          <a:extLst>
            <a:ext uri="{FF2B5EF4-FFF2-40B4-BE49-F238E27FC236}">
              <a16:creationId xmlns:a16="http://schemas.microsoft.com/office/drawing/2014/main" id="{4EFE3728-8192-4A44-9B6B-7EC0CABA2BEB}"/>
            </a:ext>
          </a:extLst>
        </xdr:cNvPr>
        <xdr:cNvSpPr/>
      </xdr:nvSpPr>
      <xdr:spPr>
        <a:xfrm>
          <a:off x="7810500" y="1860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140627</xdr:rowOff>
    </xdr:from>
    <xdr:to>
      <xdr:col>45</xdr:col>
      <xdr:colOff>177800</xdr:colOff>
      <xdr:row>108</xdr:row>
      <xdr:rowOff>140666</xdr:rowOff>
    </xdr:to>
    <xdr:cxnSp macro="">
      <xdr:nvCxnSpPr>
        <xdr:cNvPr id="477" name="直線コネクタ 476">
          <a:extLst>
            <a:ext uri="{FF2B5EF4-FFF2-40B4-BE49-F238E27FC236}">
              <a16:creationId xmlns:a16="http://schemas.microsoft.com/office/drawing/2014/main" id="{4210C650-FCA6-4BE7-AB6D-4F254E6D12E8}"/>
            </a:ext>
          </a:extLst>
        </xdr:cNvPr>
        <xdr:cNvCxnSpPr/>
      </xdr:nvCxnSpPr>
      <xdr:spPr>
        <a:xfrm flipV="1">
          <a:off x="7861300" y="18657227"/>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89926</xdr:rowOff>
    </xdr:from>
    <xdr:to>
      <xdr:col>36</xdr:col>
      <xdr:colOff>165100</xdr:colOff>
      <xdr:row>109</xdr:row>
      <xdr:rowOff>20076</xdr:rowOff>
    </xdr:to>
    <xdr:sp macro="" textlink="">
      <xdr:nvSpPr>
        <xdr:cNvPr id="478" name="楕円 477">
          <a:extLst>
            <a:ext uri="{FF2B5EF4-FFF2-40B4-BE49-F238E27FC236}">
              <a16:creationId xmlns:a16="http://schemas.microsoft.com/office/drawing/2014/main" id="{5828A776-87ED-4DC9-A068-7B6F41F54966}"/>
            </a:ext>
          </a:extLst>
        </xdr:cNvPr>
        <xdr:cNvSpPr/>
      </xdr:nvSpPr>
      <xdr:spPr>
        <a:xfrm>
          <a:off x="6921500" y="1860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140666</xdr:rowOff>
    </xdr:from>
    <xdr:to>
      <xdr:col>41</xdr:col>
      <xdr:colOff>50800</xdr:colOff>
      <xdr:row>108</xdr:row>
      <xdr:rowOff>140726</xdr:rowOff>
    </xdr:to>
    <xdr:cxnSp macro="">
      <xdr:nvCxnSpPr>
        <xdr:cNvPr id="479" name="直線コネクタ 478">
          <a:extLst>
            <a:ext uri="{FF2B5EF4-FFF2-40B4-BE49-F238E27FC236}">
              <a16:creationId xmlns:a16="http://schemas.microsoft.com/office/drawing/2014/main" id="{BD89EB92-6D2B-4C74-A560-1BC1297AFA7D}"/>
            </a:ext>
          </a:extLst>
        </xdr:cNvPr>
        <xdr:cNvCxnSpPr/>
      </xdr:nvCxnSpPr>
      <xdr:spPr>
        <a:xfrm flipV="1">
          <a:off x="6972300" y="18657266"/>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711A7F33-5025-4D91-BCC6-2BBD2D6ED486}"/>
            </a:ext>
          </a:extLst>
        </xdr:cNvPr>
        <xdr:cNvSpPr txBox="1"/>
      </xdr:nvSpPr>
      <xdr:spPr>
        <a:xfrm>
          <a:off x="9359411" y="1779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D4A475F3-3B1E-4712-8606-96183CDDE645}"/>
            </a:ext>
          </a:extLst>
        </xdr:cNvPr>
        <xdr:cNvSpPr txBox="1"/>
      </xdr:nvSpPr>
      <xdr:spPr>
        <a:xfrm>
          <a:off x="8483111" y="177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327B9366-3C15-4462-B1D9-2C74939BA9B4}"/>
            </a:ext>
          </a:extLst>
        </xdr:cNvPr>
        <xdr:cNvSpPr txBox="1"/>
      </xdr:nvSpPr>
      <xdr:spPr>
        <a:xfrm>
          <a:off x="7594111" y="1785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D3842910-107C-42D4-A515-ED81010C258A}"/>
            </a:ext>
          </a:extLst>
        </xdr:cNvPr>
        <xdr:cNvSpPr txBox="1"/>
      </xdr:nvSpPr>
      <xdr:spPr>
        <a:xfrm>
          <a:off x="6705111" y="1785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11044</xdr:rowOff>
    </xdr:from>
    <xdr:ext cx="469744" cy="259045"/>
    <xdr:sp macro="" textlink="">
      <xdr:nvSpPr>
        <xdr:cNvPr id="484" name="n_1mainValue【港湾・漁港】&#10;一人当たり有形固定資産（償却資産）額">
          <a:extLst>
            <a:ext uri="{FF2B5EF4-FFF2-40B4-BE49-F238E27FC236}">
              <a16:creationId xmlns:a16="http://schemas.microsoft.com/office/drawing/2014/main" id="{7D3C31DF-B40F-4B9F-BEE5-A85C6B0B2B43}"/>
            </a:ext>
          </a:extLst>
        </xdr:cNvPr>
        <xdr:cNvSpPr txBox="1"/>
      </xdr:nvSpPr>
      <xdr:spPr>
        <a:xfrm>
          <a:off x="9391728" y="1869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11104</xdr:rowOff>
    </xdr:from>
    <xdr:ext cx="469744" cy="259045"/>
    <xdr:sp macro="" textlink="">
      <xdr:nvSpPr>
        <xdr:cNvPr id="485" name="n_2mainValue【港湾・漁港】&#10;一人当たり有形固定資産（償却資産）額">
          <a:extLst>
            <a:ext uri="{FF2B5EF4-FFF2-40B4-BE49-F238E27FC236}">
              <a16:creationId xmlns:a16="http://schemas.microsoft.com/office/drawing/2014/main" id="{D1CBF69D-79EE-424D-B3F0-1040DB047223}"/>
            </a:ext>
          </a:extLst>
        </xdr:cNvPr>
        <xdr:cNvSpPr txBox="1"/>
      </xdr:nvSpPr>
      <xdr:spPr>
        <a:xfrm>
          <a:off x="8515428" y="1869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11143</xdr:rowOff>
    </xdr:from>
    <xdr:ext cx="469744" cy="259045"/>
    <xdr:sp macro="" textlink="">
      <xdr:nvSpPr>
        <xdr:cNvPr id="486" name="n_3mainValue【港湾・漁港】&#10;一人当たり有形固定資産（償却資産）額">
          <a:extLst>
            <a:ext uri="{FF2B5EF4-FFF2-40B4-BE49-F238E27FC236}">
              <a16:creationId xmlns:a16="http://schemas.microsoft.com/office/drawing/2014/main" id="{FEEE6F87-FA61-454D-9612-8C18EEB4A228}"/>
            </a:ext>
          </a:extLst>
        </xdr:cNvPr>
        <xdr:cNvSpPr txBox="1"/>
      </xdr:nvSpPr>
      <xdr:spPr>
        <a:xfrm>
          <a:off x="7626428" y="1869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11203</xdr:rowOff>
    </xdr:from>
    <xdr:ext cx="469744" cy="259045"/>
    <xdr:sp macro="" textlink="">
      <xdr:nvSpPr>
        <xdr:cNvPr id="487" name="n_4mainValue【港湾・漁港】&#10;一人当たり有形固定資産（償却資産）額">
          <a:extLst>
            <a:ext uri="{FF2B5EF4-FFF2-40B4-BE49-F238E27FC236}">
              <a16:creationId xmlns:a16="http://schemas.microsoft.com/office/drawing/2014/main" id="{61098003-1E14-4223-9910-1C19DF3FBA5C}"/>
            </a:ext>
          </a:extLst>
        </xdr:cNvPr>
        <xdr:cNvSpPr txBox="1"/>
      </xdr:nvSpPr>
      <xdr:spPr>
        <a:xfrm>
          <a:off x="6737428" y="1869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CE71B5C-177B-4F79-8F3B-64A689A36CA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5CEA9696-B9E7-428D-B2C1-2FFA420463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147783E5-F9C0-4CD1-B60C-F302F147E94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9E3D0F1E-D9F2-4F4A-8206-1A84AABE69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FC523754-120E-4165-89BB-202D15F206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E13F4AC2-3C51-4A81-BC39-BC0F093E21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22F196B9-E904-43E4-9A24-0BBBCB5ED8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997260D6-88F7-4056-B86C-C360C74741D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FBD0EE51-98FC-4ADB-9A98-1FC48AB8E8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FDDB2EC3-EABA-40F3-8C94-31AC830BDC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F632C6C9-CC7E-4F57-BFC0-D124E99A43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9" name="直線コネクタ 498">
          <a:extLst>
            <a:ext uri="{FF2B5EF4-FFF2-40B4-BE49-F238E27FC236}">
              <a16:creationId xmlns:a16="http://schemas.microsoft.com/office/drawing/2014/main" id="{4E18A64E-321D-445A-927B-7DB23F8C846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0" name="テキスト ボックス 499">
          <a:extLst>
            <a:ext uri="{FF2B5EF4-FFF2-40B4-BE49-F238E27FC236}">
              <a16:creationId xmlns:a16="http://schemas.microsoft.com/office/drawing/2014/main" id="{E2046EE9-E4F5-42AF-9811-114830B7C0C9}"/>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1" name="直線コネクタ 500">
          <a:extLst>
            <a:ext uri="{FF2B5EF4-FFF2-40B4-BE49-F238E27FC236}">
              <a16:creationId xmlns:a16="http://schemas.microsoft.com/office/drawing/2014/main" id="{91821E88-8545-412A-91DC-874B914D31C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2" name="テキスト ボックス 501">
          <a:extLst>
            <a:ext uri="{FF2B5EF4-FFF2-40B4-BE49-F238E27FC236}">
              <a16:creationId xmlns:a16="http://schemas.microsoft.com/office/drawing/2014/main" id="{50243E2C-BA21-4E74-825E-B0F9F011B49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3" name="直線コネクタ 502">
          <a:extLst>
            <a:ext uri="{FF2B5EF4-FFF2-40B4-BE49-F238E27FC236}">
              <a16:creationId xmlns:a16="http://schemas.microsoft.com/office/drawing/2014/main" id="{0A045C91-E8B7-4CA7-BE20-802ABB847B9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4" name="テキスト ボックス 503">
          <a:extLst>
            <a:ext uri="{FF2B5EF4-FFF2-40B4-BE49-F238E27FC236}">
              <a16:creationId xmlns:a16="http://schemas.microsoft.com/office/drawing/2014/main" id="{AEE72A35-089C-4514-B5DD-C62523F24ED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5" name="直線コネクタ 504">
          <a:extLst>
            <a:ext uri="{FF2B5EF4-FFF2-40B4-BE49-F238E27FC236}">
              <a16:creationId xmlns:a16="http://schemas.microsoft.com/office/drawing/2014/main" id="{98F1546E-EA24-4C08-94F1-D89F166BF03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6" name="テキスト ボックス 505">
          <a:extLst>
            <a:ext uri="{FF2B5EF4-FFF2-40B4-BE49-F238E27FC236}">
              <a16:creationId xmlns:a16="http://schemas.microsoft.com/office/drawing/2014/main" id="{7A430F59-66F6-4EF0-BAB5-3523FA8626E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7" name="直線コネクタ 506">
          <a:extLst>
            <a:ext uri="{FF2B5EF4-FFF2-40B4-BE49-F238E27FC236}">
              <a16:creationId xmlns:a16="http://schemas.microsoft.com/office/drawing/2014/main" id="{AEAD21F4-6D06-4C43-8C75-8C145BC73FE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8" name="テキスト ボックス 507">
          <a:extLst>
            <a:ext uri="{FF2B5EF4-FFF2-40B4-BE49-F238E27FC236}">
              <a16:creationId xmlns:a16="http://schemas.microsoft.com/office/drawing/2014/main" id="{2FA08E33-1232-427B-9655-7B220C77407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9" name="直線コネクタ 508">
          <a:extLst>
            <a:ext uri="{FF2B5EF4-FFF2-40B4-BE49-F238E27FC236}">
              <a16:creationId xmlns:a16="http://schemas.microsoft.com/office/drawing/2014/main" id="{0488716C-818D-4B3D-BC0C-AF777841286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0" name="テキスト ボックス 509">
          <a:extLst>
            <a:ext uri="{FF2B5EF4-FFF2-40B4-BE49-F238E27FC236}">
              <a16:creationId xmlns:a16="http://schemas.microsoft.com/office/drawing/2014/main" id="{2866AB08-0823-4F70-9C00-233A93F15304}"/>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39CF7647-36F7-4488-AA92-6C5870C129A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E3290ADD-6DE0-44D9-A669-84323C0C78C5}"/>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42048DDD-BA82-46D4-B463-C7E767F995D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4" name="直線コネクタ 513">
          <a:extLst>
            <a:ext uri="{FF2B5EF4-FFF2-40B4-BE49-F238E27FC236}">
              <a16:creationId xmlns:a16="http://schemas.microsoft.com/office/drawing/2014/main" id="{05225AB1-7C82-4E65-996D-B211777AB802}"/>
            </a:ext>
          </a:extLst>
        </xdr:cNvPr>
        <xdr:cNvCxnSpPr/>
      </xdr:nvCxnSpPr>
      <xdr:spPr>
        <a:xfrm flipV="1">
          <a:off x="16318864" y="5699760"/>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0DB6F8B5-58E2-4F10-92F2-EB3561AE5BBD}"/>
            </a:ext>
          </a:extLst>
        </xdr:cNvPr>
        <xdr:cNvSpPr txBox="1"/>
      </xdr:nvSpPr>
      <xdr:spPr>
        <a:xfrm>
          <a:off x="16357600" y="719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6" name="直線コネクタ 515">
          <a:extLst>
            <a:ext uri="{FF2B5EF4-FFF2-40B4-BE49-F238E27FC236}">
              <a16:creationId xmlns:a16="http://schemas.microsoft.com/office/drawing/2014/main" id="{51D94915-9E35-4147-866C-4ED60CC4D1D6}"/>
            </a:ext>
          </a:extLst>
        </xdr:cNvPr>
        <xdr:cNvCxnSpPr/>
      </xdr:nvCxnSpPr>
      <xdr:spPr>
        <a:xfrm>
          <a:off x="16230600" y="718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0DDB7258-E4B7-4000-99AD-53A3AEF83ED9}"/>
            </a:ext>
          </a:extLst>
        </xdr:cNvPr>
        <xdr:cNvSpPr txBox="1"/>
      </xdr:nvSpPr>
      <xdr:spPr>
        <a:xfrm>
          <a:off x="16357600" y="547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8" name="直線コネクタ 517">
          <a:extLst>
            <a:ext uri="{FF2B5EF4-FFF2-40B4-BE49-F238E27FC236}">
              <a16:creationId xmlns:a16="http://schemas.microsoft.com/office/drawing/2014/main" id="{D7C74F76-CFAF-4023-A5C3-3FDCA37ED17E}"/>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42E6492B-270A-4056-BFDA-8C7347A4EA2B}"/>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0" name="フローチャート: 判断 519">
          <a:extLst>
            <a:ext uri="{FF2B5EF4-FFF2-40B4-BE49-F238E27FC236}">
              <a16:creationId xmlns:a16="http://schemas.microsoft.com/office/drawing/2014/main" id="{23DD46C3-BA45-4F21-B677-1BC02228AFEF}"/>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1" name="フローチャート: 判断 520">
          <a:extLst>
            <a:ext uri="{FF2B5EF4-FFF2-40B4-BE49-F238E27FC236}">
              <a16:creationId xmlns:a16="http://schemas.microsoft.com/office/drawing/2014/main" id="{E72AD816-68F7-47D2-B4E1-25D3E41C9324}"/>
            </a:ext>
          </a:extLst>
        </xdr:cNvPr>
        <xdr:cNvSpPr/>
      </xdr:nvSpPr>
      <xdr:spPr>
        <a:xfrm>
          <a:off x="15430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2" name="フローチャート: 判断 521">
          <a:extLst>
            <a:ext uri="{FF2B5EF4-FFF2-40B4-BE49-F238E27FC236}">
              <a16:creationId xmlns:a16="http://schemas.microsoft.com/office/drawing/2014/main" id="{6815AFE2-2ED7-4BD6-A706-9CD98595FE94}"/>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3" name="フローチャート: 判断 522">
          <a:extLst>
            <a:ext uri="{FF2B5EF4-FFF2-40B4-BE49-F238E27FC236}">
              <a16:creationId xmlns:a16="http://schemas.microsoft.com/office/drawing/2014/main" id="{4B9AD50C-EE8F-4D82-A855-EAB13065063E}"/>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4" name="フローチャート: 判断 523">
          <a:extLst>
            <a:ext uri="{FF2B5EF4-FFF2-40B4-BE49-F238E27FC236}">
              <a16:creationId xmlns:a16="http://schemas.microsoft.com/office/drawing/2014/main" id="{565E67EF-E989-4B1A-85BA-7E6DF5100960}"/>
            </a:ext>
          </a:extLst>
        </xdr:cNvPr>
        <xdr:cNvSpPr/>
      </xdr:nvSpPr>
      <xdr:spPr>
        <a:xfrm>
          <a:off x="12763500" y="656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62DB84C-0C0D-4E6C-A544-3FAA30DA23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A1BB2D0-191A-4826-96E4-67E42D82B9D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5D81CDE-44C9-4484-ADE5-53B4F09CBDE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D8A3C88-118E-44E7-83DD-98BCB0A9534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FBDF661-2CF4-4EFF-9745-4541BA7620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4173</xdr:rowOff>
    </xdr:from>
    <xdr:to>
      <xdr:col>85</xdr:col>
      <xdr:colOff>177800</xdr:colOff>
      <xdr:row>41</xdr:row>
      <xdr:rowOff>105773</xdr:rowOff>
    </xdr:to>
    <xdr:sp macro="" textlink="">
      <xdr:nvSpPr>
        <xdr:cNvPr id="530" name="楕円 529">
          <a:extLst>
            <a:ext uri="{FF2B5EF4-FFF2-40B4-BE49-F238E27FC236}">
              <a16:creationId xmlns:a16="http://schemas.microsoft.com/office/drawing/2014/main" id="{4CE8F068-0F03-40A2-ADED-32ED236567EF}"/>
            </a:ext>
          </a:extLst>
        </xdr:cNvPr>
        <xdr:cNvSpPr/>
      </xdr:nvSpPr>
      <xdr:spPr>
        <a:xfrm>
          <a:off x="162687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90550</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3790AD01-F531-4124-9A34-40A4199FE928}"/>
            </a:ext>
          </a:extLst>
        </xdr:cNvPr>
        <xdr:cNvSpPr txBox="1"/>
      </xdr:nvSpPr>
      <xdr:spPr>
        <a:xfrm>
          <a:off x="16357600" y="6948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129903</xdr:rowOff>
    </xdr:from>
    <xdr:to>
      <xdr:col>81</xdr:col>
      <xdr:colOff>101600</xdr:colOff>
      <xdr:row>41</xdr:row>
      <xdr:rowOff>60053</xdr:rowOff>
    </xdr:to>
    <xdr:sp macro="" textlink="">
      <xdr:nvSpPr>
        <xdr:cNvPr id="532" name="楕円 531">
          <a:extLst>
            <a:ext uri="{FF2B5EF4-FFF2-40B4-BE49-F238E27FC236}">
              <a16:creationId xmlns:a16="http://schemas.microsoft.com/office/drawing/2014/main" id="{5498DCC6-F2BF-4183-9CFF-96017FCAF226}"/>
            </a:ext>
          </a:extLst>
        </xdr:cNvPr>
        <xdr:cNvSpPr/>
      </xdr:nvSpPr>
      <xdr:spPr>
        <a:xfrm>
          <a:off x="15430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9253</xdr:rowOff>
    </xdr:from>
    <xdr:to>
      <xdr:col>85</xdr:col>
      <xdr:colOff>127000</xdr:colOff>
      <xdr:row>41</xdr:row>
      <xdr:rowOff>54973</xdr:rowOff>
    </xdr:to>
    <xdr:cxnSp macro="">
      <xdr:nvCxnSpPr>
        <xdr:cNvPr id="533" name="直線コネクタ 532">
          <a:extLst>
            <a:ext uri="{FF2B5EF4-FFF2-40B4-BE49-F238E27FC236}">
              <a16:creationId xmlns:a16="http://schemas.microsoft.com/office/drawing/2014/main" id="{ECA1B453-5C4C-4BA8-BEFA-70708C793D8C}"/>
            </a:ext>
          </a:extLst>
        </xdr:cNvPr>
        <xdr:cNvCxnSpPr/>
      </xdr:nvCxnSpPr>
      <xdr:spPr>
        <a:xfrm>
          <a:off x="15481300" y="703870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84183</xdr:rowOff>
    </xdr:from>
    <xdr:to>
      <xdr:col>76</xdr:col>
      <xdr:colOff>165100</xdr:colOff>
      <xdr:row>41</xdr:row>
      <xdr:rowOff>14333</xdr:rowOff>
    </xdr:to>
    <xdr:sp macro="" textlink="">
      <xdr:nvSpPr>
        <xdr:cNvPr id="534" name="楕円 533">
          <a:extLst>
            <a:ext uri="{FF2B5EF4-FFF2-40B4-BE49-F238E27FC236}">
              <a16:creationId xmlns:a16="http://schemas.microsoft.com/office/drawing/2014/main" id="{5FB51A0C-DBE4-4688-A59F-54F554A4233D}"/>
            </a:ext>
          </a:extLst>
        </xdr:cNvPr>
        <xdr:cNvSpPr/>
      </xdr:nvSpPr>
      <xdr:spPr>
        <a:xfrm>
          <a:off x="145415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134983</xdr:rowOff>
    </xdr:from>
    <xdr:to>
      <xdr:col>81</xdr:col>
      <xdr:colOff>50800</xdr:colOff>
      <xdr:row>41</xdr:row>
      <xdr:rowOff>9253</xdr:rowOff>
    </xdr:to>
    <xdr:cxnSp macro="">
      <xdr:nvCxnSpPr>
        <xdr:cNvPr id="535" name="直線コネクタ 534">
          <a:extLst>
            <a:ext uri="{FF2B5EF4-FFF2-40B4-BE49-F238E27FC236}">
              <a16:creationId xmlns:a16="http://schemas.microsoft.com/office/drawing/2014/main" id="{DC6AAE8A-92E7-4A5A-8667-D5783EB90A53}"/>
            </a:ext>
          </a:extLst>
        </xdr:cNvPr>
        <xdr:cNvCxnSpPr/>
      </xdr:nvCxnSpPr>
      <xdr:spPr>
        <a:xfrm>
          <a:off x="14592300" y="699298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44994</xdr:rowOff>
    </xdr:from>
    <xdr:to>
      <xdr:col>72</xdr:col>
      <xdr:colOff>38100</xdr:colOff>
      <xdr:row>40</xdr:row>
      <xdr:rowOff>146594</xdr:rowOff>
    </xdr:to>
    <xdr:sp macro="" textlink="">
      <xdr:nvSpPr>
        <xdr:cNvPr id="536" name="楕円 535">
          <a:extLst>
            <a:ext uri="{FF2B5EF4-FFF2-40B4-BE49-F238E27FC236}">
              <a16:creationId xmlns:a16="http://schemas.microsoft.com/office/drawing/2014/main" id="{C2CFA745-AD3D-4982-9045-2FD20D6EF45E}"/>
            </a:ext>
          </a:extLst>
        </xdr:cNvPr>
        <xdr:cNvSpPr/>
      </xdr:nvSpPr>
      <xdr:spPr>
        <a:xfrm>
          <a:off x="13652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95794</xdr:rowOff>
    </xdr:from>
    <xdr:to>
      <xdr:col>76</xdr:col>
      <xdr:colOff>114300</xdr:colOff>
      <xdr:row>40</xdr:row>
      <xdr:rowOff>134983</xdr:rowOff>
    </xdr:to>
    <xdr:cxnSp macro="">
      <xdr:nvCxnSpPr>
        <xdr:cNvPr id="537" name="直線コネクタ 536">
          <a:extLst>
            <a:ext uri="{FF2B5EF4-FFF2-40B4-BE49-F238E27FC236}">
              <a16:creationId xmlns:a16="http://schemas.microsoft.com/office/drawing/2014/main" id="{0F0BA7C2-6608-47C6-A434-E2496A7A68A0}"/>
            </a:ext>
          </a:extLst>
        </xdr:cNvPr>
        <xdr:cNvCxnSpPr/>
      </xdr:nvCxnSpPr>
      <xdr:spPr>
        <a:xfrm>
          <a:off x="13703300" y="69537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28666</xdr:rowOff>
    </xdr:from>
    <xdr:to>
      <xdr:col>67</xdr:col>
      <xdr:colOff>101600</xdr:colOff>
      <xdr:row>40</xdr:row>
      <xdr:rowOff>130266</xdr:rowOff>
    </xdr:to>
    <xdr:sp macro="" textlink="">
      <xdr:nvSpPr>
        <xdr:cNvPr id="538" name="楕円 537">
          <a:extLst>
            <a:ext uri="{FF2B5EF4-FFF2-40B4-BE49-F238E27FC236}">
              <a16:creationId xmlns:a16="http://schemas.microsoft.com/office/drawing/2014/main" id="{DB32F25C-EB86-4C3D-99FA-BBC05E5D87FE}"/>
            </a:ext>
          </a:extLst>
        </xdr:cNvPr>
        <xdr:cNvSpPr/>
      </xdr:nvSpPr>
      <xdr:spPr>
        <a:xfrm>
          <a:off x="12763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79466</xdr:rowOff>
    </xdr:from>
    <xdr:to>
      <xdr:col>71</xdr:col>
      <xdr:colOff>177800</xdr:colOff>
      <xdr:row>40</xdr:row>
      <xdr:rowOff>95794</xdr:rowOff>
    </xdr:to>
    <xdr:cxnSp macro="">
      <xdr:nvCxnSpPr>
        <xdr:cNvPr id="539" name="直線コネクタ 538">
          <a:extLst>
            <a:ext uri="{FF2B5EF4-FFF2-40B4-BE49-F238E27FC236}">
              <a16:creationId xmlns:a16="http://schemas.microsoft.com/office/drawing/2014/main" id="{01457171-F5E9-4647-8A98-8B57A31ACA95}"/>
            </a:ext>
          </a:extLst>
        </xdr:cNvPr>
        <xdr:cNvCxnSpPr/>
      </xdr:nvCxnSpPr>
      <xdr:spPr>
        <a:xfrm>
          <a:off x="12814300" y="69374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4734</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20BF4CE7-390A-41A1-8748-91900001ABA2}"/>
            </a:ext>
          </a:extLst>
        </xdr:cNvPr>
        <xdr:cNvSpPr txBox="1"/>
      </xdr:nvSpPr>
      <xdr:spPr>
        <a:xfrm>
          <a:off x="152660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166387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4C29B8B9-CFDD-42AF-886A-F6260450AD08}"/>
            </a:ext>
          </a:extLst>
        </xdr:cNvPr>
        <xdr:cNvSpPr txBox="1"/>
      </xdr:nvSpPr>
      <xdr:spPr>
        <a:xfrm>
          <a:off x="14389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DE24C3A2-7781-47D1-985C-1B9B348540D4}"/>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163121</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60078851-5B27-45D1-BC2D-68EF8A7E0DEF}"/>
            </a:ext>
          </a:extLst>
        </xdr:cNvPr>
        <xdr:cNvSpPr txBox="1"/>
      </xdr:nvSpPr>
      <xdr:spPr>
        <a:xfrm>
          <a:off x="1261174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51180</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B17BA9EB-AD72-45A2-8D97-2134E80960FA}"/>
            </a:ext>
          </a:extLst>
        </xdr:cNvPr>
        <xdr:cNvSpPr txBox="1"/>
      </xdr:nvSpPr>
      <xdr:spPr>
        <a:xfrm>
          <a:off x="152660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5460</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262944BD-D6F1-4EA6-88E4-7A13FC23A78A}"/>
            </a:ext>
          </a:extLst>
        </xdr:cNvPr>
        <xdr:cNvSpPr txBox="1"/>
      </xdr:nvSpPr>
      <xdr:spPr>
        <a:xfrm>
          <a:off x="14389744"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137721</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66673E51-AABF-47AA-9602-2B5574CCC144}"/>
            </a:ext>
          </a:extLst>
        </xdr:cNvPr>
        <xdr:cNvSpPr txBox="1"/>
      </xdr:nvSpPr>
      <xdr:spPr>
        <a:xfrm>
          <a:off x="13500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121393</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92A4F06F-4545-400D-916C-57A98E360061}"/>
            </a:ext>
          </a:extLst>
        </xdr:cNvPr>
        <xdr:cNvSpPr txBox="1"/>
      </xdr:nvSpPr>
      <xdr:spPr>
        <a:xfrm>
          <a:off x="126117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40CE3852-9E89-4E84-A4CC-C2F2A83E21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A9312E88-8115-4F06-A32D-512C469E96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D81DAA36-481D-4B2C-8D45-F2E9DF4C509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3381839F-D96B-4C95-832B-569A4A6C2B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57A3553F-9A14-44AD-87AA-FE3A3F11B1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EB7D3959-B3A3-418C-9476-9155FB410D8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CB382290-C9DC-4DD6-B3CB-29DA311964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5544E5AF-1099-4A55-ABF7-198997F8117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905254F3-8C61-40E0-BFFB-B30BA0F3B20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7A5D82CC-E32C-4F0C-870F-9C40CC9863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BB8E0359-E3C1-4398-940E-03A42346D0B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54D64220-4408-4FA6-A26E-5E0B8732B30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F7C2E43D-BA26-414C-B933-949612A1C43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4DA65AAE-3E1B-477C-B163-FF922DB9F58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25159B97-19E2-46F6-A269-51B2BCBC064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9AEDA06F-0F08-4E82-A20C-39C9EAE1067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3CAE3C0F-B33F-4646-8FCB-0F5DCD1BF35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E2847F34-EFE0-4620-90E2-42A6B043487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DCCBB0F0-661A-428F-91D5-29AAEFE5E66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3F371B02-192E-4F11-ADC8-0589EE69F53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95B522A1-5823-42A0-8BC6-378BABAE045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69" name="直線コネクタ 568">
          <a:extLst>
            <a:ext uri="{FF2B5EF4-FFF2-40B4-BE49-F238E27FC236}">
              <a16:creationId xmlns:a16="http://schemas.microsoft.com/office/drawing/2014/main" id="{2085DACD-2855-4B23-974A-9CF710EFFEC1}"/>
            </a:ext>
          </a:extLst>
        </xdr:cNvPr>
        <xdr:cNvCxnSpPr/>
      </xdr:nvCxnSpPr>
      <xdr:spPr>
        <a:xfrm flipV="1">
          <a:off x="22160864" y="573633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AE9F0784-8A4C-46C6-BAA8-7BEB55618BE3}"/>
            </a:ext>
          </a:extLst>
        </xdr:cNvPr>
        <xdr:cNvSpPr txBox="1"/>
      </xdr:nvSpPr>
      <xdr:spPr>
        <a:xfrm>
          <a:off x="22199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1" name="直線コネクタ 570">
          <a:extLst>
            <a:ext uri="{FF2B5EF4-FFF2-40B4-BE49-F238E27FC236}">
              <a16:creationId xmlns:a16="http://schemas.microsoft.com/office/drawing/2014/main" id="{2C18E653-8A9D-4BC2-B3E5-E15E6495C0A8}"/>
            </a:ext>
          </a:extLst>
        </xdr:cNvPr>
        <xdr:cNvCxnSpPr/>
      </xdr:nvCxnSpPr>
      <xdr:spPr>
        <a:xfrm>
          <a:off x="22072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99893CF1-A95F-450E-82B9-C6793CB1EF6F}"/>
            </a:ext>
          </a:extLst>
        </xdr:cNvPr>
        <xdr:cNvSpPr txBox="1"/>
      </xdr:nvSpPr>
      <xdr:spPr>
        <a:xfrm>
          <a:off x="22199600" y="551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3" name="直線コネクタ 572">
          <a:extLst>
            <a:ext uri="{FF2B5EF4-FFF2-40B4-BE49-F238E27FC236}">
              <a16:creationId xmlns:a16="http://schemas.microsoft.com/office/drawing/2014/main" id="{26DB8D92-7C90-409B-9B7E-9B4B6C20BFE4}"/>
            </a:ext>
          </a:extLst>
        </xdr:cNvPr>
        <xdr:cNvCxnSpPr/>
      </xdr:nvCxnSpPr>
      <xdr:spPr>
        <a:xfrm>
          <a:off x="22072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0116B6CA-F5BB-4E42-B56C-CDC71B76DCCE}"/>
            </a:ext>
          </a:extLst>
        </xdr:cNvPr>
        <xdr:cNvSpPr txBox="1"/>
      </xdr:nvSpPr>
      <xdr:spPr>
        <a:xfrm>
          <a:off x="22199600" y="6770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5" name="フローチャート: 判断 574">
          <a:extLst>
            <a:ext uri="{FF2B5EF4-FFF2-40B4-BE49-F238E27FC236}">
              <a16:creationId xmlns:a16="http://schemas.microsoft.com/office/drawing/2014/main" id="{C553F62A-2517-4944-BDB1-4AC5AAB03BB0}"/>
            </a:ext>
          </a:extLst>
        </xdr:cNvPr>
        <xdr:cNvSpPr/>
      </xdr:nvSpPr>
      <xdr:spPr>
        <a:xfrm>
          <a:off x="22110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6" name="フローチャート: 判断 575">
          <a:extLst>
            <a:ext uri="{FF2B5EF4-FFF2-40B4-BE49-F238E27FC236}">
              <a16:creationId xmlns:a16="http://schemas.microsoft.com/office/drawing/2014/main" id="{777A26AD-68F4-46B8-A409-C5CA19F1009E}"/>
            </a:ext>
          </a:extLst>
        </xdr:cNvPr>
        <xdr:cNvSpPr/>
      </xdr:nvSpPr>
      <xdr:spPr>
        <a:xfrm>
          <a:off x="21272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7" name="フローチャート: 判断 576">
          <a:extLst>
            <a:ext uri="{FF2B5EF4-FFF2-40B4-BE49-F238E27FC236}">
              <a16:creationId xmlns:a16="http://schemas.microsoft.com/office/drawing/2014/main" id="{F5B819A9-2DB7-430F-A795-DDAC8E853EE3}"/>
            </a:ext>
          </a:extLst>
        </xdr:cNvPr>
        <xdr:cNvSpPr/>
      </xdr:nvSpPr>
      <xdr:spPr>
        <a:xfrm>
          <a:off x="20383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a:extLst>
            <a:ext uri="{FF2B5EF4-FFF2-40B4-BE49-F238E27FC236}">
              <a16:creationId xmlns:a16="http://schemas.microsoft.com/office/drawing/2014/main" id="{84A41F3D-2445-4B6D-9389-45BB708DE1DE}"/>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a:extLst>
            <a:ext uri="{FF2B5EF4-FFF2-40B4-BE49-F238E27FC236}">
              <a16:creationId xmlns:a16="http://schemas.microsoft.com/office/drawing/2014/main" id="{9DA60A5B-F54B-49E1-810E-9FB918F7A512}"/>
            </a:ext>
          </a:extLst>
        </xdr:cNvPr>
        <xdr:cNvSpPr/>
      </xdr:nvSpPr>
      <xdr:spPr>
        <a:xfrm>
          <a:off x="18605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B95A1E5-7A16-4A1D-990F-A754099C6B4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248DD33-C245-4DB3-B663-EC37A2B7548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6650969-E760-4191-AF26-7E1798D1774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72F41C2-01D5-4383-B3D3-A6F2813B84B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CE0AB38-A53C-48B0-9CE8-1AF92D86212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18542</xdr:rowOff>
    </xdr:from>
    <xdr:to>
      <xdr:col>116</xdr:col>
      <xdr:colOff>114300</xdr:colOff>
      <xdr:row>37</xdr:row>
      <xdr:rowOff>120142</xdr:rowOff>
    </xdr:to>
    <xdr:sp macro="" textlink="">
      <xdr:nvSpPr>
        <xdr:cNvPr id="585" name="楕円 584">
          <a:extLst>
            <a:ext uri="{FF2B5EF4-FFF2-40B4-BE49-F238E27FC236}">
              <a16:creationId xmlns:a16="http://schemas.microsoft.com/office/drawing/2014/main" id="{5B2F625B-CA80-4E73-98B6-60A8F75D41EF}"/>
            </a:ext>
          </a:extLst>
        </xdr:cNvPr>
        <xdr:cNvSpPr/>
      </xdr:nvSpPr>
      <xdr:spPr>
        <a:xfrm>
          <a:off x="221107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41419</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3FC86B14-CB9D-448B-822F-5ECAECA463C2}"/>
            </a:ext>
          </a:extLst>
        </xdr:cNvPr>
        <xdr:cNvSpPr txBox="1"/>
      </xdr:nvSpPr>
      <xdr:spPr>
        <a:xfrm>
          <a:off x="22199600" y="621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155702</xdr:rowOff>
    </xdr:from>
    <xdr:to>
      <xdr:col>112</xdr:col>
      <xdr:colOff>38100</xdr:colOff>
      <xdr:row>38</xdr:row>
      <xdr:rowOff>85852</xdr:rowOff>
    </xdr:to>
    <xdr:sp macro="" textlink="">
      <xdr:nvSpPr>
        <xdr:cNvPr id="587" name="楕円 586">
          <a:extLst>
            <a:ext uri="{FF2B5EF4-FFF2-40B4-BE49-F238E27FC236}">
              <a16:creationId xmlns:a16="http://schemas.microsoft.com/office/drawing/2014/main" id="{32819C2A-B1A6-4318-A078-891AF0B886AB}"/>
            </a:ext>
          </a:extLst>
        </xdr:cNvPr>
        <xdr:cNvSpPr/>
      </xdr:nvSpPr>
      <xdr:spPr>
        <a:xfrm>
          <a:off x="212725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69342</xdr:rowOff>
    </xdr:from>
    <xdr:to>
      <xdr:col>116</xdr:col>
      <xdr:colOff>63500</xdr:colOff>
      <xdr:row>38</xdr:row>
      <xdr:rowOff>35052</xdr:rowOff>
    </xdr:to>
    <xdr:cxnSp macro="">
      <xdr:nvCxnSpPr>
        <xdr:cNvPr id="588" name="直線コネクタ 587">
          <a:extLst>
            <a:ext uri="{FF2B5EF4-FFF2-40B4-BE49-F238E27FC236}">
              <a16:creationId xmlns:a16="http://schemas.microsoft.com/office/drawing/2014/main" id="{B187B5D4-4CCF-484B-93F2-50B22B3967EB}"/>
            </a:ext>
          </a:extLst>
        </xdr:cNvPr>
        <xdr:cNvCxnSpPr/>
      </xdr:nvCxnSpPr>
      <xdr:spPr>
        <a:xfrm flipV="1">
          <a:off x="21323300" y="641299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164846</xdr:rowOff>
    </xdr:from>
    <xdr:to>
      <xdr:col>107</xdr:col>
      <xdr:colOff>101600</xdr:colOff>
      <xdr:row>38</xdr:row>
      <xdr:rowOff>94996</xdr:rowOff>
    </xdr:to>
    <xdr:sp macro="" textlink="">
      <xdr:nvSpPr>
        <xdr:cNvPr id="589" name="楕円 588">
          <a:extLst>
            <a:ext uri="{FF2B5EF4-FFF2-40B4-BE49-F238E27FC236}">
              <a16:creationId xmlns:a16="http://schemas.microsoft.com/office/drawing/2014/main" id="{1839090A-20EB-428D-BFE5-1F1FDB9CD4F0}"/>
            </a:ext>
          </a:extLst>
        </xdr:cNvPr>
        <xdr:cNvSpPr/>
      </xdr:nvSpPr>
      <xdr:spPr>
        <a:xfrm>
          <a:off x="20383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35052</xdr:rowOff>
    </xdr:from>
    <xdr:to>
      <xdr:col>111</xdr:col>
      <xdr:colOff>177800</xdr:colOff>
      <xdr:row>38</xdr:row>
      <xdr:rowOff>44196</xdr:rowOff>
    </xdr:to>
    <xdr:cxnSp macro="">
      <xdr:nvCxnSpPr>
        <xdr:cNvPr id="590" name="直線コネクタ 589">
          <a:extLst>
            <a:ext uri="{FF2B5EF4-FFF2-40B4-BE49-F238E27FC236}">
              <a16:creationId xmlns:a16="http://schemas.microsoft.com/office/drawing/2014/main" id="{09F985E2-E929-4475-8128-B75336016A0C}"/>
            </a:ext>
          </a:extLst>
        </xdr:cNvPr>
        <xdr:cNvCxnSpPr/>
      </xdr:nvCxnSpPr>
      <xdr:spPr>
        <a:xfrm flipV="1">
          <a:off x="20434300" y="6550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164846</xdr:rowOff>
    </xdr:from>
    <xdr:to>
      <xdr:col>102</xdr:col>
      <xdr:colOff>165100</xdr:colOff>
      <xdr:row>38</xdr:row>
      <xdr:rowOff>94996</xdr:rowOff>
    </xdr:to>
    <xdr:sp macro="" textlink="">
      <xdr:nvSpPr>
        <xdr:cNvPr id="591" name="楕円 590">
          <a:extLst>
            <a:ext uri="{FF2B5EF4-FFF2-40B4-BE49-F238E27FC236}">
              <a16:creationId xmlns:a16="http://schemas.microsoft.com/office/drawing/2014/main" id="{0EEE154C-07E0-49A3-A28F-DA558E206394}"/>
            </a:ext>
          </a:extLst>
        </xdr:cNvPr>
        <xdr:cNvSpPr/>
      </xdr:nvSpPr>
      <xdr:spPr>
        <a:xfrm>
          <a:off x="19494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44196</xdr:rowOff>
    </xdr:from>
    <xdr:to>
      <xdr:col>107</xdr:col>
      <xdr:colOff>50800</xdr:colOff>
      <xdr:row>38</xdr:row>
      <xdr:rowOff>44196</xdr:rowOff>
    </xdr:to>
    <xdr:cxnSp macro="">
      <xdr:nvCxnSpPr>
        <xdr:cNvPr id="592" name="直線コネクタ 591">
          <a:extLst>
            <a:ext uri="{FF2B5EF4-FFF2-40B4-BE49-F238E27FC236}">
              <a16:creationId xmlns:a16="http://schemas.microsoft.com/office/drawing/2014/main" id="{DBE23D58-761F-489B-801F-46633D4BC2C8}"/>
            </a:ext>
          </a:extLst>
        </xdr:cNvPr>
        <xdr:cNvCxnSpPr/>
      </xdr:nvCxnSpPr>
      <xdr:spPr>
        <a:xfrm>
          <a:off x="19545300" y="6559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93" name="楕円 592">
          <a:extLst>
            <a:ext uri="{FF2B5EF4-FFF2-40B4-BE49-F238E27FC236}">
              <a16:creationId xmlns:a16="http://schemas.microsoft.com/office/drawing/2014/main" id="{81B4971A-C6FA-48D7-8868-5BA907629EB5}"/>
            </a:ext>
          </a:extLst>
        </xdr:cNvPr>
        <xdr:cNvSpPr/>
      </xdr:nvSpPr>
      <xdr:spPr>
        <a:xfrm>
          <a:off x="18605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44196</xdr:rowOff>
    </xdr:from>
    <xdr:to>
      <xdr:col>102</xdr:col>
      <xdr:colOff>114300</xdr:colOff>
      <xdr:row>38</xdr:row>
      <xdr:rowOff>44196</xdr:rowOff>
    </xdr:to>
    <xdr:cxnSp macro="">
      <xdr:nvCxnSpPr>
        <xdr:cNvPr id="594" name="直線コネクタ 593">
          <a:extLst>
            <a:ext uri="{FF2B5EF4-FFF2-40B4-BE49-F238E27FC236}">
              <a16:creationId xmlns:a16="http://schemas.microsoft.com/office/drawing/2014/main" id="{6D66E4A5-47BC-4B83-8E76-EDA4CEE933CB}"/>
            </a:ext>
          </a:extLst>
        </xdr:cNvPr>
        <xdr:cNvCxnSpPr/>
      </xdr:nvCxnSpPr>
      <xdr:spPr>
        <a:xfrm>
          <a:off x="18656300" y="6559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26687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10278C5B-C2F4-4366-B6A1-A6743374241D}"/>
            </a:ext>
          </a:extLst>
        </xdr:cNvPr>
        <xdr:cNvSpPr txBox="1"/>
      </xdr:nvSpPr>
      <xdr:spPr>
        <a:xfrm>
          <a:off x="210757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EDF4AF86-76DB-4A9B-9B16-76FF43A00B51}"/>
            </a:ext>
          </a:extLst>
        </xdr:cNvPr>
        <xdr:cNvSpPr txBox="1"/>
      </xdr:nvSpPr>
      <xdr:spPr>
        <a:xfrm>
          <a:off x="20199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6456FDCF-443D-47A5-8E2E-5065BED5F888}"/>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18C3383D-9E0F-4668-B965-0E8293DA1F35}"/>
            </a:ext>
          </a:extLst>
        </xdr:cNvPr>
        <xdr:cNvSpPr txBox="1"/>
      </xdr:nvSpPr>
      <xdr:spPr>
        <a:xfrm>
          <a:off x="18421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102379</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4E6F5A85-3C42-4478-B6AD-9D580D4A3EA3}"/>
            </a:ext>
          </a:extLst>
        </xdr:cNvPr>
        <xdr:cNvSpPr txBox="1"/>
      </xdr:nvSpPr>
      <xdr:spPr>
        <a:xfrm>
          <a:off x="210757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111523</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14A4E009-B897-4DAE-A517-86C3C5F7A535}"/>
            </a:ext>
          </a:extLst>
        </xdr:cNvPr>
        <xdr:cNvSpPr txBox="1"/>
      </xdr:nvSpPr>
      <xdr:spPr>
        <a:xfrm>
          <a:off x="20199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111523</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D389C7B3-05A9-48CA-84B7-91C7B91CEB9B}"/>
            </a:ext>
          </a:extLst>
        </xdr:cNvPr>
        <xdr:cNvSpPr txBox="1"/>
      </xdr:nvSpPr>
      <xdr:spPr>
        <a:xfrm>
          <a:off x="19310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DBB96075-7148-4007-B9AD-8D18EAFDFD93}"/>
            </a:ext>
          </a:extLst>
        </xdr:cNvPr>
        <xdr:cNvSpPr txBox="1"/>
      </xdr:nvSpPr>
      <xdr:spPr>
        <a:xfrm>
          <a:off x="18421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11383F7F-8ED8-40F3-A9AA-634D9B6F03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3F4D034D-322F-4689-8563-74097A5663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E65A1724-6813-4898-9165-612473E235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8B9DC601-0529-4E26-B7DA-107A861B57A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4E8D31A8-350F-46E5-988E-6E0DC18F261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8F34DCF-2339-49FC-9DE2-45E934693E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C7191BBF-3359-49EB-8778-87438C6543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88E5790E-62FD-43B8-9846-B27C2F8CA3E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32B52119-3FC3-482D-AF73-32717FF96A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55FE2867-4C7D-428D-B90E-9AF327E3C7F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a:extLst>
            <a:ext uri="{FF2B5EF4-FFF2-40B4-BE49-F238E27FC236}">
              <a16:creationId xmlns:a16="http://schemas.microsoft.com/office/drawing/2014/main" id="{733CFCEA-7C7A-4608-9B06-BC2807F7504B}"/>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D81CBDDF-5CD0-4235-9A0D-517820781F6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a:extLst>
            <a:ext uri="{FF2B5EF4-FFF2-40B4-BE49-F238E27FC236}">
              <a16:creationId xmlns:a16="http://schemas.microsoft.com/office/drawing/2014/main" id="{1229E30E-107D-4EDD-BB41-2C58AF6BA636}"/>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0685B7B2-49DA-4BEB-8F89-9C5EAD2DC83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CC6B6961-6E1D-4C2B-A00E-1C00ECAC1B45}"/>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34370400-6E5E-4644-A6DB-44F46CB7B5A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1E6EA13F-B656-4A73-8D4D-9EDA21B726F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03240A95-C2F1-450E-886D-C047C0D08C58}"/>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F8986C3E-5EA2-41F8-9B77-63EDED69A7A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904BBCB6-ECCB-4FBE-8C11-D765C09201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E03471D4-A178-4FFC-B7D3-2CDAD74E6F6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662FAD4D-3E51-4C5E-96A9-213EBC92543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5" name="直線コネクタ 624">
          <a:extLst>
            <a:ext uri="{FF2B5EF4-FFF2-40B4-BE49-F238E27FC236}">
              <a16:creationId xmlns:a16="http://schemas.microsoft.com/office/drawing/2014/main" id="{DB587CC0-ED9B-4C9C-9784-073028C46C9E}"/>
            </a:ext>
          </a:extLst>
        </xdr:cNvPr>
        <xdr:cNvCxnSpPr/>
      </xdr:nvCxnSpPr>
      <xdr:spPr>
        <a:xfrm flipV="1">
          <a:off x="16318864" y="9806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15104716-4740-4A01-AF63-50BF97D263E6}"/>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7" name="直線コネクタ 626">
          <a:extLst>
            <a:ext uri="{FF2B5EF4-FFF2-40B4-BE49-F238E27FC236}">
              <a16:creationId xmlns:a16="http://schemas.microsoft.com/office/drawing/2014/main" id="{8D0312F0-5886-4324-B775-943C85DD973E}"/>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D71F37A8-5902-4234-ACCD-8805FDFD8578}"/>
            </a:ext>
          </a:extLst>
        </xdr:cNvPr>
        <xdr:cNvSpPr txBox="1"/>
      </xdr:nvSpPr>
      <xdr:spPr>
        <a:xfrm>
          <a:off x="16357600"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29" name="直線コネクタ 628">
          <a:extLst>
            <a:ext uri="{FF2B5EF4-FFF2-40B4-BE49-F238E27FC236}">
              <a16:creationId xmlns:a16="http://schemas.microsoft.com/office/drawing/2014/main" id="{A1143166-DAE5-4CA0-809A-1CDEE5EE60E5}"/>
            </a:ext>
          </a:extLst>
        </xdr:cNvPr>
        <xdr:cNvCxnSpPr/>
      </xdr:nvCxnSpPr>
      <xdr:spPr>
        <a:xfrm>
          <a:off x="16230600" y="980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B45BE823-0AA6-46C1-B467-EBAC4CE7B853}"/>
            </a:ext>
          </a:extLst>
        </xdr:cNvPr>
        <xdr:cNvSpPr txBox="1"/>
      </xdr:nvSpPr>
      <xdr:spPr>
        <a:xfrm>
          <a:off x="16357600" y="10197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1" name="フローチャート: 判断 630">
          <a:extLst>
            <a:ext uri="{FF2B5EF4-FFF2-40B4-BE49-F238E27FC236}">
              <a16:creationId xmlns:a16="http://schemas.microsoft.com/office/drawing/2014/main" id="{E69A011F-B624-4D5D-A546-F102DC9FDF74}"/>
            </a:ext>
          </a:extLst>
        </xdr:cNvPr>
        <xdr:cNvSpPr/>
      </xdr:nvSpPr>
      <xdr:spPr>
        <a:xfrm>
          <a:off x="16268700" y="1034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2" name="フローチャート: 判断 631">
          <a:extLst>
            <a:ext uri="{FF2B5EF4-FFF2-40B4-BE49-F238E27FC236}">
              <a16:creationId xmlns:a16="http://schemas.microsoft.com/office/drawing/2014/main" id="{45020FAE-8E71-4CD4-A4A9-6743BF6EE5B5}"/>
            </a:ext>
          </a:extLst>
        </xdr:cNvPr>
        <xdr:cNvSpPr/>
      </xdr:nvSpPr>
      <xdr:spPr>
        <a:xfrm>
          <a:off x="15430500" y="1034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3" name="フローチャート: 判断 632">
          <a:extLst>
            <a:ext uri="{FF2B5EF4-FFF2-40B4-BE49-F238E27FC236}">
              <a16:creationId xmlns:a16="http://schemas.microsoft.com/office/drawing/2014/main" id="{BB1BABA8-E943-47A2-A073-7E0F5F7F50C9}"/>
            </a:ext>
          </a:extLst>
        </xdr:cNvPr>
        <xdr:cNvSpPr/>
      </xdr:nvSpPr>
      <xdr:spPr>
        <a:xfrm>
          <a:off x="14541500" y="1035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4" name="フローチャート: 判断 633">
          <a:extLst>
            <a:ext uri="{FF2B5EF4-FFF2-40B4-BE49-F238E27FC236}">
              <a16:creationId xmlns:a16="http://schemas.microsoft.com/office/drawing/2014/main" id="{AEAE2728-1FF6-4F09-964D-DE3381C03CF1}"/>
            </a:ext>
          </a:extLst>
        </xdr:cNvPr>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5" name="フローチャート: 判断 634">
          <a:extLst>
            <a:ext uri="{FF2B5EF4-FFF2-40B4-BE49-F238E27FC236}">
              <a16:creationId xmlns:a16="http://schemas.microsoft.com/office/drawing/2014/main" id="{42B02E92-B407-4EE8-AEB5-2EADDFA43CC4}"/>
            </a:ext>
          </a:extLst>
        </xdr:cNvPr>
        <xdr:cNvSpPr/>
      </xdr:nvSpPr>
      <xdr:spPr>
        <a:xfrm>
          <a:off x="12763500" y="1031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8A3B0A04-97E4-4046-84C6-5EA0E81F955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FEA1284C-DB1C-4BB3-B4F4-58F2976FA07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CB8BBED-26CF-483B-B001-D0DBB106E3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404C1F5-C20B-43A7-97D1-1691349E07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77D1CB5-566C-4012-A54F-FE147D994E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109220</xdr:rowOff>
    </xdr:from>
    <xdr:to>
      <xdr:col>85</xdr:col>
      <xdr:colOff>177800</xdr:colOff>
      <xdr:row>63</xdr:row>
      <xdr:rowOff>39370</xdr:rowOff>
    </xdr:to>
    <xdr:sp macro="" textlink="">
      <xdr:nvSpPr>
        <xdr:cNvPr id="641" name="楕円 640">
          <a:extLst>
            <a:ext uri="{FF2B5EF4-FFF2-40B4-BE49-F238E27FC236}">
              <a16:creationId xmlns:a16="http://schemas.microsoft.com/office/drawing/2014/main" id="{AFD2317E-B7C3-42C6-BAEE-0671FD890654}"/>
            </a:ext>
          </a:extLst>
        </xdr:cNvPr>
        <xdr:cNvSpPr/>
      </xdr:nvSpPr>
      <xdr:spPr>
        <a:xfrm>
          <a:off x="16268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87647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EED19861-61B9-4397-A0A6-05FCB6291FAA}"/>
            </a:ext>
          </a:extLst>
        </xdr:cNvPr>
        <xdr:cNvSpPr txBox="1"/>
      </xdr:nvSpPr>
      <xdr:spPr>
        <a:xfrm>
          <a:off x="1635760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81788</xdr:rowOff>
    </xdr:from>
    <xdr:to>
      <xdr:col>81</xdr:col>
      <xdr:colOff>101600</xdr:colOff>
      <xdr:row>63</xdr:row>
      <xdr:rowOff>11938</xdr:rowOff>
    </xdr:to>
    <xdr:sp macro="" textlink="">
      <xdr:nvSpPr>
        <xdr:cNvPr id="643" name="楕円 642">
          <a:extLst>
            <a:ext uri="{FF2B5EF4-FFF2-40B4-BE49-F238E27FC236}">
              <a16:creationId xmlns:a16="http://schemas.microsoft.com/office/drawing/2014/main" id="{DD2C9DF7-208B-4D95-946B-BB8E67BB24C5}"/>
            </a:ext>
          </a:extLst>
        </xdr:cNvPr>
        <xdr:cNvSpPr/>
      </xdr:nvSpPr>
      <xdr:spPr>
        <a:xfrm>
          <a:off x="15430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132588</xdr:rowOff>
    </xdr:from>
    <xdr:to>
      <xdr:col>85</xdr:col>
      <xdr:colOff>127000</xdr:colOff>
      <xdr:row>62</xdr:row>
      <xdr:rowOff>160020</xdr:rowOff>
    </xdr:to>
    <xdr:cxnSp macro="">
      <xdr:nvCxnSpPr>
        <xdr:cNvPr id="644" name="直線コネクタ 643">
          <a:extLst>
            <a:ext uri="{FF2B5EF4-FFF2-40B4-BE49-F238E27FC236}">
              <a16:creationId xmlns:a16="http://schemas.microsoft.com/office/drawing/2014/main" id="{3554E7DF-8B56-4139-B61E-2A258EBBF9D0}"/>
            </a:ext>
          </a:extLst>
        </xdr:cNvPr>
        <xdr:cNvCxnSpPr/>
      </xdr:nvCxnSpPr>
      <xdr:spPr>
        <a:xfrm>
          <a:off x="15481300" y="107624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xdr:rowOff>
    </xdr:from>
    <xdr:to>
      <xdr:col>76</xdr:col>
      <xdr:colOff>165100</xdr:colOff>
      <xdr:row>62</xdr:row>
      <xdr:rowOff>105664</xdr:rowOff>
    </xdr:to>
    <xdr:sp macro="" textlink="">
      <xdr:nvSpPr>
        <xdr:cNvPr id="645" name="楕円 644">
          <a:extLst>
            <a:ext uri="{FF2B5EF4-FFF2-40B4-BE49-F238E27FC236}">
              <a16:creationId xmlns:a16="http://schemas.microsoft.com/office/drawing/2014/main" id="{6A30632C-644F-4B19-AB3A-5DC658FE5AE6}"/>
            </a:ext>
          </a:extLst>
        </xdr:cNvPr>
        <xdr:cNvSpPr/>
      </xdr:nvSpPr>
      <xdr:spPr>
        <a:xfrm>
          <a:off x="14541500" y="106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54864</xdr:rowOff>
    </xdr:from>
    <xdr:to>
      <xdr:col>81</xdr:col>
      <xdr:colOff>50800</xdr:colOff>
      <xdr:row>62</xdr:row>
      <xdr:rowOff>132588</xdr:rowOff>
    </xdr:to>
    <xdr:cxnSp macro="">
      <xdr:nvCxnSpPr>
        <xdr:cNvPr id="646" name="直線コネクタ 645">
          <a:extLst>
            <a:ext uri="{FF2B5EF4-FFF2-40B4-BE49-F238E27FC236}">
              <a16:creationId xmlns:a16="http://schemas.microsoft.com/office/drawing/2014/main" id="{8E2D9188-595F-4096-B2FE-369E2CD6EAEB}"/>
            </a:ext>
          </a:extLst>
        </xdr:cNvPr>
        <xdr:cNvCxnSpPr/>
      </xdr:nvCxnSpPr>
      <xdr:spPr>
        <a:xfrm>
          <a:off x="14592300" y="106847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97790</xdr:rowOff>
    </xdr:from>
    <xdr:to>
      <xdr:col>72</xdr:col>
      <xdr:colOff>38100</xdr:colOff>
      <xdr:row>62</xdr:row>
      <xdr:rowOff>27940</xdr:rowOff>
    </xdr:to>
    <xdr:sp macro="" textlink="">
      <xdr:nvSpPr>
        <xdr:cNvPr id="647" name="楕円 646">
          <a:extLst>
            <a:ext uri="{FF2B5EF4-FFF2-40B4-BE49-F238E27FC236}">
              <a16:creationId xmlns:a16="http://schemas.microsoft.com/office/drawing/2014/main" id="{BAB87B80-FCBB-4CFE-8AF5-3841AA7CB347}"/>
            </a:ext>
          </a:extLst>
        </xdr:cNvPr>
        <xdr:cNvSpPr/>
      </xdr:nvSpPr>
      <xdr:spPr>
        <a:xfrm>
          <a:off x="13652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148590</xdr:rowOff>
    </xdr:from>
    <xdr:to>
      <xdr:col>76</xdr:col>
      <xdr:colOff>114300</xdr:colOff>
      <xdr:row>62</xdr:row>
      <xdr:rowOff>54864</xdr:rowOff>
    </xdr:to>
    <xdr:cxnSp macro="">
      <xdr:nvCxnSpPr>
        <xdr:cNvPr id="648" name="直線コネクタ 647">
          <a:extLst>
            <a:ext uri="{FF2B5EF4-FFF2-40B4-BE49-F238E27FC236}">
              <a16:creationId xmlns:a16="http://schemas.microsoft.com/office/drawing/2014/main" id="{D8117261-84B5-46CD-8A9B-40538656DD00}"/>
            </a:ext>
          </a:extLst>
        </xdr:cNvPr>
        <xdr:cNvCxnSpPr/>
      </xdr:nvCxnSpPr>
      <xdr:spPr>
        <a:xfrm>
          <a:off x="13703300" y="106070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33782</xdr:rowOff>
    </xdr:from>
    <xdr:to>
      <xdr:col>67</xdr:col>
      <xdr:colOff>101600</xdr:colOff>
      <xdr:row>61</xdr:row>
      <xdr:rowOff>135382</xdr:rowOff>
    </xdr:to>
    <xdr:sp macro="" textlink="">
      <xdr:nvSpPr>
        <xdr:cNvPr id="649" name="楕円 648">
          <a:extLst>
            <a:ext uri="{FF2B5EF4-FFF2-40B4-BE49-F238E27FC236}">
              <a16:creationId xmlns:a16="http://schemas.microsoft.com/office/drawing/2014/main" id="{8DE6599F-DF0E-4888-988E-A0FBE42BC3BE}"/>
            </a:ext>
          </a:extLst>
        </xdr:cNvPr>
        <xdr:cNvSpPr/>
      </xdr:nvSpPr>
      <xdr:spPr>
        <a:xfrm>
          <a:off x="12763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84582</xdr:rowOff>
    </xdr:from>
    <xdr:to>
      <xdr:col>71</xdr:col>
      <xdr:colOff>177800</xdr:colOff>
      <xdr:row>61</xdr:row>
      <xdr:rowOff>148590</xdr:rowOff>
    </xdr:to>
    <xdr:cxnSp macro="">
      <xdr:nvCxnSpPr>
        <xdr:cNvPr id="650" name="直線コネクタ 649">
          <a:extLst>
            <a:ext uri="{FF2B5EF4-FFF2-40B4-BE49-F238E27FC236}">
              <a16:creationId xmlns:a16="http://schemas.microsoft.com/office/drawing/2014/main" id="{770A0B4F-0F35-4759-8839-559F9399672D}"/>
            </a:ext>
          </a:extLst>
        </xdr:cNvPr>
        <xdr:cNvCxnSpPr/>
      </xdr:nvCxnSpPr>
      <xdr:spPr>
        <a:xfrm>
          <a:off x="12814300" y="105430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1033</xdr:rowOff>
    </xdr:from>
    <xdr:ext cx="405111" cy="259045"/>
    <xdr:sp macro="" textlink="">
      <xdr:nvSpPr>
        <xdr:cNvPr id="651" name="n_1aveValue【学校施設】&#10;有形固定資産減価償却率">
          <a:extLst>
            <a:ext uri="{FF2B5EF4-FFF2-40B4-BE49-F238E27FC236}">
              <a16:creationId xmlns:a16="http://schemas.microsoft.com/office/drawing/2014/main" id="{B3F84CFF-32D8-478F-B68B-8DEB8F6A3E07}"/>
            </a:ext>
          </a:extLst>
        </xdr:cNvPr>
        <xdr:cNvSpPr txBox="1"/>
      </xdr:nvSpPr>
      <xdr:spPr>
        <a:xfrm>
          <a:off x="15266044" y="1011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14749</xdr:rowOff>
    </xdr:from>
    <xdr:ext cx="405111" cy="259045"/>
    <xdr:sp macro="" textlink="">
      <xdr:nvSpPr>
        <xdr:cNvPr id="652" name="n_2aveValue【学校施設】&#10;有形固定資産減価償却率">
          <a:extLst>
            <a:ext uri="{FF2B5EF4-FFF2-40B4-BE49-F238E27FC236}">
              <a16:creationId xmlns:a16="http://schemas.microsoft.com/office/drawing/2014/main" id="{3F207C62-3CC4-4615-BC9D-8EF4AE9738DB}"/>
            </a:ext>
          </a:extLst>
        </xdr:cNvPr>
        <xdr:cNvSpPr txBox="1"/>
      </xdr:nvSpPr>
      <xdr:spPr>
        <a:xfrm>
          <a:off x="14389744" y="1013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653" name="n_3aveValue【学校施設】&#10;有形固定資産減価償却率">
          <a:extLst>
            <a:ext uri="{FF2B5EF4-FFF2-40B4-BE49-F238E27FC236}">
              <a16:creationId xmlns:a16="http://schemas.microsoft.com/office/drawing/2014/main" id="{8E59D93F-779E-493B-81AE-212025D102CD}"/>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145051</xdr:rowOff>
    </xdr:from>
    <xdr:ext cx="405111" cy="259045"/>
    <xdr:sp macro="" textlink="">
      <xdr:nvSpPr>
        <xdr:cNvPr id="654" name="n_4aveValue【学校施設】&#10;有形固定資産減価償却率">
          <a:extLst>
            <a:ext uri="{FF2B5EF4-FFF2-40B4-BE49-F238E27FC236}">
              <a16:creationId xmlns:a16="http://schemas.microsoft.com/office/drawing/2014/main" id="{08BB2AF4-7E37-4558-81E5-23FEC5823329}"/>
            </a:ext>
          </a:extLst>
        </xdr:cNvPr>
        <xdr:cNvSpPr txBox="1"/>
      </xdr:nvSpPr>
      <xdr:spPr>
        <a:xfrm>
          <a:off x="12611744" y="1008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3065</xdr:rowOff>
    </xdr:from>
    <xdr:ext cx="405111" cy="259045"/>
    <xdr:sp macro="" textlink="">
      <xdr:nvSpPr>
        <xdr:cNvPr id="655" name="n_1mainValue【学校施設】&#10;有形固定資産減価償却率">
          <a:extLst>
            <a:ext uri="{FF2B5EF4-FFF2-40B4-BE49-F238E27FC236}">
              <a16:creationId xmlns:a16="http://schemas.microsoft.com/office/drawing/2014/main" id="{1B321B3F-E997-4E4D-850F-8614952259DC}"/>
            </a:ext>
          </a:extLst>
        </xdr:cNvPr>
        <xdr:cNvSpPr txBox="1"/>
      </xdr:nvSpPr>
      <xdr:spPr>
        <a:xfrm>
          <a:off x="15266044" y="1080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96791</xdr:rowOff>
    </xdr:from>
    <xdr:ext cx="405111" cy="259045"/>
    <xdr:sp macro="" textlink="">
      <xdr:nvSpPr>
        <xdr:cNvPr id="656" name="n_2mainValue【学校施設】&#10;有形固定資産減価償却率">
          <a:extLst>
            <a:ext uri="{FF2B5EF4-FFF2-40B4-BE49-F238E27FC236}">
              <a16:creationId xmlns:a16="http://schemas.microsoft.com/office/drawing/2014/main" id="{FC305EEA-4B61-4024-A77E-845FE9F95C96}"/>
            </a:ext>
          </a:extLst>
        </xdr:cNvPr>
        <xdr:cNvSpPr txBox="1"/>
      </xdr:nvSpPr>
      <xdr:spPr>
        <a:xfrm>
          <a:off x="14389744" y="1072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19067</xdr:rowOff>
    </xdr:from>
    <xdr:ext cx="405111" cy="259045"/>
    <xdr:sp macro="" textlink="">
      <xdr:nvSpPr>
        <xdr:cNvPr id="657" name="n_3mainValue【学校施設】&#10;有形固定資産減価償却率">
          <a:extLst>
            <a:ext uri="{FF2B5EF4-FFF2-40B4-BE49-F238E27FC236}">
              <a16:creationId xmlns:a16="http://schemas.microsoft.com/office/drawing/2014/main" id="{8B66736E-075F-4E47-BA30-5AEF127BE53F}"/>
            </a:ext>
          </a:extLst>
        </xdr:cNvPr>
        <xdr:cNvSpPr txBox="1"/>
      </xdr:nvSpPr>
      <xdr:spPr>
        <a:xfrm>
          <a:off x="13500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126509</xdr:rowOff>
    </xdr:from>
    <xdr:ext cx="405111" cy="259045"/>
    <xdr:sp macro="" textlink="">
      <xdr:nvSpPr>
        <xdr:cNvPr id="658" name="n_4mainValue【学校施設】&#10;有形固定資産減価償却率">
          <a:extLst>
            <a:ext uri="{FF2B5EF4-FFF2-40B4-BE49-F238E27FC236}">
              <a16:creationId xmlns:a16="http://schemas.microsoft.com/office/drawing/2014/main" id="{8453A9F9-C2CA-4348-9B6F-025E1A28AEEE}"/>
            </a:ext>
          </a:extLst>
        </xdr:cNvPr>
        <xdr:cNvSpPr txBox="1"/>
      </xdr:nvSpPr>
      <xdr:spPr>
        <a:xfrm>
          <a:off x="12611744" y="1058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EAE364FF-B3CC-46F0-B528-8D6B33AF11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FF7E6CE3-9BA4-4294-8D34-4E9B16B499A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3F9550AE-50C0-44C3-BB8D-04224FF0FA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8B9DE6E3-DE1C-4997-9375-075487229C9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8DAFE344-C7C1-4CAF-A5B3-9975DEAA1D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804A114D-6B3C-489B-8E4E-5E58C4A2F3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AE2A2C45-E640-4E61-B430-3B79FA0492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AD593BCE-AAC2-4091-909E-74EE0F9A8F8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146ACB81-0D63-4E56-9A1B-616ECB4419C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857E49D8-0E3E-4A05-BA30-A631E2CCE56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07610B46-1421-4B2C-9F19-92B8EBF00AC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a:extLst>
            <a:ext uri="{FF2B5EF4-FFF2-40B4-BE49-F238E27FC236}">
              <a16:creationId xmlns:a16="http://schemas.microsoft.com/office/drawing/2014/main" id="{D2F368DD-9C01-41B7-B50E-694EFE1F0DE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a:extLst>
            <a:ext uri="{FF2B5EF4-FFF2-40B4-BE49-F238E27FC236}">
              <a16:creationId xmlns:a16="http://schemas.microsoft.com/office/drawing/2014/main" id="{0193429F-C367-4538-9926-E688C6A1B2A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a:extLst>
            <a:ext uri="{FF2B5EF4-FFF2-40B4-BE49-F238E27FC236}">
              <a16:creationId xmlns:a16="http://schemas.microsoft.com/office/drawing/2014/main" id="{78A7643C-7A4F-48A0-BEBA-DF7376467A7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a:extLst>
            <a:ext uri="{FF2B5EF4-FFF2-40B4-BE49-F238E27FC236}">
              <a16:creationId xmlns:a16="http://schemas.microsoft.com/office/drawing/2014/main" id="{C2847D16-DA7E-4F43-AD46-B1159349220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a:extLst>
            <a:ext uri="{FF2B5EF4-FFF2-40B4-BE49-F238E27FC236}">
              <a16:creationId xmlns:a16="http://schemas.microsoft.com/office/drawing/2014/main" id="{8AAF3616-ADD4-402D-8801-95FD84E82E3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a:extLst>
            <a:ext uri="{FF2B5EF4-FFF2-40B4-BE49-F238E27FC236}">
              <a16:creationId xmlns:a16="http://schemas.microsoft.com/office/drawing/2014/main" id="{3859D802-0C39-4C64-AADB-E62965536E5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a:extLst>
            <a:ext uri="{FF2B5EF4-FFF2-40B4-BE49-F238E27FC236}">
              <a16:creationId xmlns:a16="http://schemas.microsoft.com/office/drawing/2014/main" id="{8061DB02-8209-4B87-B394-352BF651A6D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a:extLst>
            <a:ext uri="{FF2B5EF4-FFF2-40B4-BE49-F238E27FC236}">
              <a16:creationId xmlns:a16="http://schemas.microsoft.com/office/drawing/2014/main" id="{EB708AA0-5417-4D45-9AE0-148EE5FF415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FE511214-423A-4D74-A247-F2D28818E2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6EEB0606-DADC-454E-9E58-5CF9F1D1AC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a:extLst>
            <a:ext uri="{FF2B5EF4-FFF2-40B4-BE49-F238E27FC236}">
              <a16:creationId xmlns:a16="http://schemas.microsoft.com/office/drawing/2014/main" id="{60E7E611-A4AE-4354-ACFD-F51029C813D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1" name="直線コネクタ 680">
          <a:extLst>
            <a:ext uri="{FF2B5EF4-FFF2-40B4-BE49-F238E27FC236}">
              <a16:creationId xmlns:a16="http://schemas.microsoft.com/office/drawing/2014/main" id="{A1D0BACB-B852-46CE-B462-1230B270649D}"/>
            </a:ext>
          </a:extLst>
        </xdr:cNvPr>
        <xdr:cNvCxnSpPr/>
      </xdr:nvCxnSpPr>
      <xdr:spPr>
        <a:xfrm flipV="1">
          <a:off x="22160864" y="9813798"/>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2" name="【学校施設】&#10;一人当たり面積最小値テキスト">
          <a:extLst>
            <a:ext uri="{FF2B5EF4-FFF2-40B4-BE49-F238E27FC236}">
              <a16:creationId xmlns:a16="http://schemas.microsoft.com/office/drawing/2014/main" id="{A3FCCC14-7232-43F0-9987-855337D15FB3}"/>
            </a:ext>
          </a:extLst>
        </xdr:cNvPr>
        <xdr:cNvSpPr txBox="1"/>
      </xdr:nvSpPr>
      <xdr:spPr>
        <a:xfrm>
          <a:off x="22199600" y="1104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3" name="直線コネクタ 682">
          <a:extLst>
            <a:ext uri="{FF2B5EF4-FFF2-40B4-BE49-F238E27FC236}">
              <a16:creationId xmlns:a16="http://schemas.microsoft.com/office/drawing/2014/main" id="{2D38FAF5-F08C-4D9B-A5E3-8738209664D6}"/>
            </a:ext>
          </a:extLst>
        </xdr:cNvPr>
        <xdr:cNvCxnSpPr/>
      </xdr:nvCxnSpPr>
      <xdr:spPr>
        <a:xfrm>
          <a:off x="22072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4" name="【学校施設】&#10;一人当たり面積最大値テキスト">
          <a:extLst>
            <a:ext uri="{FF2B5EF4-FFF2-40B4-BE49-F238E27FC236}">
              <a16:creationId xmlns:a16="http://schemas.microsoft.com/office/drawing/2014/main" id="{575F6696-DB9D-44F9-8D49-96B8A98A0BE2}"/>
            </a:ext>
          </a:extLst>
        </xdr:cNvPr>
        <xdr:cNvSpPr txBox="1"/>
      </xdr:nvSpPr>
      <xdr:spPr>
        <a:xfrm>
          <a:off x="22199600" y="958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5" name="直線コネクタ 684">
          <a:extLst>
            <a:ext uri="{FF2B5EF4-FFF2-40B4-BE49-F238E27FC236}">
              <a16:creationId xmlns:a16="http://schemas.microsoft.com/office/drawing/2014/main" id="{1726C442-E285-45E5-B785-0E7998BD981D}"/>
            </a:ext>
          </a:extLst>
        </xdr:cNvPr>
        <xdr:cNvCxnSpPr/>
      </xdr:nvCxnSpPr>
      <xdr:spPr>
        <a:xfrm>
          <a:off x="22072600" y="981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6" name="【学校施設】&#10;一人当たり面積平均値テキスト">
          <a:extLst>
            <a:ext uri="{FF2B5EF4-FFF2-40B4-BE49-F238E27FC236}">
              <a16:creationId xmlns:a16="http://schemas.microsoft.com/office/drawing/2014/main" id="{5E4A5638-6EDF-4454-891B-4B3D17ACA46E}"/>
            </a:ext>
          </a:extLst>
        </xdr:cNvPr>
        <xdr:cNvSpPr txBox="1"/>
      </xdr:nvSpPr>
      <xdr:spPr>
        <a:xfrm>
          <a:off x="22199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7" name="フローチャート: 判断 686">
          <a:extLst>
            <a:ext uri="{FF2B5EF4-FFF2-40B4-BE49-F238E27FC236}">
              <a16:creationId xmlns:a16="http://schemas.microsoft.com/office/drawing/2014/main" id="{30C63FA6-26A4-4E58-9C2D-86030768A03B}"/>
            </a:ext>
          </a:extLst>
        </xdr:cNvPr>
        <xdr:cNvSpPr/>
      </xdr:nvSpPr>
      <xdr:spPr>
        <a:xfrm>
          <a:off x="22110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8" name="フローチャート: 判断 687">
          <a:extLst>
            <a:ext uri="{FF2B5EF4-FFF2-40B4-BE49-F238E27FC236}">
              <a16:creationId xmlns:a16="http://schemas.microsoft.com/office/drawing/2014/main" id="{CA7FAA58-8CED-4B36-BC2C-DD75DE0B8C04}"/>
            </a:ext>
          </a:extLst>
        </xdr:cNvPr>
        <xdr:cNvSpPr/>
      </xdr:nvSpPr>
      <xdr:spPr>
        <a:xfrm>
          <a:off x="21272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89" name="フローチャート: 判断 688">
          <a:extLst>
            <a:ext uri="{FF2B5EF4-FFF2-40B4-BE49-F238E27FC236}">
              <a16:creationId xmlns:a16="http://schemas.microsoft.com/office/drawing/2014/main" id="{FA5160C9-6488-48A2-A637-CBE8F70C7D56}"/>
            </a:ext>
          </a:extLst>
        </xdr:cNvPr>
        <xdr:cNvSpPr/>
      </xdr:nvSpPr>
      <xdr:spPr>
        <a:xfrm>
          <a:off x="20383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0" name="フローチャート: 判断 689">
          <a:extLst>
            <a:ext uri="{FF2B5EF4-FFF2-40B4-BE49-F238E27FC236}">
              <a16:creationId xmlns:a16="http://schemas.microsoft.com/office/drawing/2014/main" id="{6C010132-5064-4777-9ADF-7D9C5F0F056B}"/>
            </a:ext>
          </a:extLst>
        </xdr:cNvPr>
        <xdr:cNvSpPr/>
      </xdr:nvSpPr>
      <xdr:spPr>
        <a:xfrm>
          <a:off x="19494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1" name="フローチャート: 判断 690">
          <a:extLst>
            <a:ext uri="{FF2B5EF4-FFF2-40B4-BE49-F238E27FC236}">
              <a16:creationId xmlns:a16="http://schemas.microsoft.com/office/drawing/2014/main" id="{7F113D12-CA8F-4E7D-BB3D-E4B9F963B957}"/>
            </a:ext>
          </a:extLst>
        </xdr:cNvPr>
        <xdr:cNvSpPr/>
      </xdr:nvSpPr>
      <xdr:spPr>
        <a:xfrm>
          <a:off x="18605500" y="1044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A33B81FC-4A72-4B44-9726-019A044E59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6AC2EC2-0C63-4EC5-976F-6CF8C558BE9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0E77A0B-17B7-4805-BA1F-4C73CE9C90B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44C3BF0-E219-4C28-AC20-E337EF9646F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BFF4D93-E62B-486E-A9F0-3A53E4ADAA4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88646</xdr:rowOff>
    </xdr:from>
    <xdr:to>
      <xdr:col>116</xdr:col>
      <xdr:colOff>114300</xdr:colOff>
      <xdr:row>61</xdr:row>
      <xdr:rowOff>18796</xdr:rowOff>
    </xdr:to>
    <xdr:sp macro="" textlink="">
      <xdr:nvSpPr>
        <xdr:cNvPr id="697" name="楕円 696">
          <a:extLst>
            <a:ext uri="{FF2B5EF4-FFF2-40B4-BE49-F238E27FC236}">
              <a16:creationId xmlns:a16="http://schemas.microsoft.com/office/drawing/2014/main" id="{74A902F3-020F-4ADD-998C-9A78B2635776}"/>
            </a:ext>
          </a:extLst>
        </xdr:cNvPr>
        <xdr:cNvSpPr/>
      </xdr:nvSpPr>
      <xdr:spPr>
        <a:xfrm>
          <a:off x="221107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111523</xdr:rowOff>
    </xdr:from>
    <xdr:ext cx="469744" cy="259045"/>
    <xdr:sp macro="" textlink="">
      <xdr:nvSpPr>
        <xdr:cNvPr id="698" name="【学校施設】&#10;一人当たり面積該当値テキスト">
          <a:extLst>
            <a:ext uri="{FF2B5EF4-FFF2-40B4-BE49-F238E27FC236}">
              <a16:creationId xmlns:a16="http://schemas.microsoft.com/office/drawing/2014/main" id="{F0740DE5-6CD9-4410-9795-C9AAA841FAC7}"/>
            </a:ext>
          </a:extLst>
        </xdr:cNvPr>
        <xdr:cNvSpPr txBox="1"/>
      </xdr:nvSpPr>
      <xdr:spPr>
        <a:xfrm>
          <a:off x="22199600" y="1022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116078</xdr:rowOff>
    </xdr:from>
    <xdr:to>
      <xdr:col>112</xdr:col>
      <xdr:colOff>38100</xdr:colOff>
      <xdr:row>61</xdr:row>
      <xdr:rowOff>46228</xdr:rowOff>
    </xdr:to>
    <xdr:sp macro="" textlink="">
      <xdr:nvSpPr>
        <xdr:cNvPr id="699" name="楕円 698">
          <a:extLst>
            <a:ext uri="{FF2B5EF4-FFF2-40B4-BE49-F238E27FC236}">
              <a16:creationId xmlns:a16="http://schemas.microsoft.com/office/drawing/2014/main" id="{442B59D7-9653-4DC0-ABA3-ABA403F2DF6A}"/>
            </a:ext>
          </a:extLst>
        </xdr:cNvPr>
        <xdr:cNvSpPr/>
      </xdr:nvSpPr>
      <xdr:spPr>
        <a:xfrm>
          <a:off x="212725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139446</xdr:rowOff>
    </xdr:from>
    <xdr:to>
      <xdr:col>116</xdr:col>
      <xdr:colOff>63500</xdr:colOff>
      <xdr:row>60</xdr:row>
      <xdr:rowOff>166878</xdr:rowOff>
    </xdr:to>
    <xdr:cxnSp macro="">
      <xdr:nvCxnSpPr>
        <xdr:cNvPr id="700" name="直線コネクタ 699">
          <a:extLst>
            <a:ext uri="{FF2B5EF4-FFF2-40B4-BE49-F238E27FC236}">
              <a16:creationId xmlns:a16="http://schemas.microsoft.com/office/drawing/2014/main" id="{5CBD5E2F-22C1-4734-99EC-8D1C0497709F}"/>
            </a:ext>
          </a:extLst>
        </xdr:cNvPr>
        <xdr:cNvCxnSpPr/>
      </xdr:nvCxnSpPr>
      <xdr:spPr>
        <a:xfrm flipV="1">
          <a:off x="21323300" y="1042644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129794</xdr:rowOff>
    </xdr:from>
    <xdr:to>
      <xdr:col>107</xdr:col>
      <xdr:colOff>101600</xdr:colOff>
      <xdr:row>61</xdr:row>
      <xdr:rowOff>59944</xdr:rowOff>
    </xdr:to>
    <xdr:sp macro="" textlink="">
      <xdr:nvSpPr>
        <xdr:cNvPr id="701" name="楕円 700">
          <a:extLst>
            <a:ext uri="{FF2B5EF4-FFF2-40B4-BE49-F238E27FC236}">
              <a16:creationId xmlns:a16="http://schemas.microsoft.com/office/drawing/2014/main" id="{D7BEF62D-93D6-49D1-8C66-E48320FE9A2D}"/>
            </a:ext>
          </a:extLst>
        </xdr:cNvPr>
        <xdr:cNvSpPr/>
      </xdr:nvSpPr>
      <xdr:spPr>
        <a:xfrm>
          <a:off x="20383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166878</xdr:rowOff>
    </xdr:from>
    <xdr:to>
      <xdr:col>111</xdr:col>
      <xdr:colOff>177800</xdr:colOff>
      <xdr:row>61</xdr:row>
      <xdr:rowOff>9144</xdr:rowOff>
    </xdr:to>
    <xdr:cxnSp macro="">
      <xdr:nvCxnSpPr>
        <xdr:cNvPr id="702" name="直線コネクタ 701">
          <a:extLst>
            <a:ext uri="{FF2B5EF4-FFF2-40B4-BE49-F238E27FC236}">
              <a16:creationId xmlns:a16="http://schemas.microsoft.com/office/drawing/2014/main" id="{617CBF06-3EB1-451D-99F6-724EBBBC5EF6}"/>
            </a:ext>
          </a:extLst>
        </xdr:cNvPr>
        <xdr:cNvCxnSpPr/>
      </xdr:nvCxnSpPr>
      <xdr:spPr>
        <a:xfrm flipV="1">
          <a:off x="20434300" y="1045387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116078</xdr:rowOff>
    </xdr:from>
    <xdr:to>
      <xdr:col>102</xdr:col>
      <xdr:colOff>165100</xdr:colOff>
      <xdr:row>61</xdr:row>
      <xdr:rowOff>46228</xdr:rowOff>
    </xdr:to>
    <xdr:sp macro="" textlink="">
      <xdr:nvSpPr>
        <xdr:cNvPr id="703" name="楕円 702">
          <a:extLst>
            <a:ext uri="{FF2B5EF4-FFF2-40B4-BE49-F238E27FC236}">
              <a16:creationId xmlns:a16="http://schemas.microsoft.com/office/drawing/2014/main" id="{58A5B8EF-8260-4E10-B595-A0EBDA4C2529}"/>
            </a:ext>
          </a:extLst>
        </xdr:cNvPr>
        <xdr:cNvSpPr/>
      </xdr:nvSpPr>
      <xdr:spPr>
        <a:xfrm>
          <a:off x="194945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166878</xdr:rowOff>
    </xdr:from>
    <xdr:to>
      <xdr:col>107</xdr:col>
      <xdr:colOff>50800</xdr:colOff>
      <xdr:row>61</xdr:row>
      <xdr:rowOff>9144</xdr:rowOff>
    </xdr:to>
    <xdr:cxnSp macro="">
      <xdr:nvCxnSpPr>
        <xdr:cNvPr id="704" name="直線コネクタ 703">
          <a:extLst>
            <a:ext uri="{FF2B5EF4-FFF2-40B4-BE49-F238E27FC236}">
              <a16:creationId xmlns:a16="http://schemas.microsoft.com/office/drawing/2014/main" id="{10620967-8254-49BC-A1AE-B50A91A796E0}"/>
            </a:ext>
          </a:extLst>
        </xdr:cNvPr>
        <xdr:cNvCxnSpPr/>
      </xdr:nvCxnSpPr>
      <xdr:spPr>
        <a:xfrm>
          <a:off x="19545300" y="1045387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166370</xdr:rowOff>
    </xdr:from>
    <xdr:to>
      <xdr:col>98</xdr:col>
      <xdr:colOff>38100</xdr:colOff>
      <xdr:row>61</xdr:row>
      <xdr:rowOff>96520</xdr:rowOff>
    </xdr:to>
    <xdr:sp macro="" textlink="">
      <xdr:nvSpPr>
        <xdr:cNvPr id="705" name="楕円 704">
          <a:extLst>
            <a:ext uri="{FF2B5EF4-FFF2-40B4-BE49-F238E27FC236}">
              <a16:creationId xmlns:a16="http://schemas.microsoft.com/office/drawing/2014/main" id="{3F469560-4898-42EB-8696-308CE140A19D}"/>
            </a:ext>
          </a:extLst>
        </xdr:cNvPr>
        <xdr:cNvSpPr/>
      </xdr:nvSpPr>
      <xdr:spPr>
        <a:xfrm>
          <a:off x="18605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166878</xdr:rowOff>
    </xdr:from>
    <xdr:to>
      <xdr:col>102</xdr:col>
      <xdr:colOff>114300</xdr:colOff>
      <xdr:row>61</xdr:row>
      <xdr:rowOff>45720</xdr:rowOff>
    </xdr:to>
    <xdr:cxnSp macro="">
      <xdr:nvCxnSpPr>
        <xdr:cNvPr id="706" name="直線コネクタ 705">
          <a:extLst>
            <a:ext uri="{FF2B5EF4-FFF2-40B4-BE49-F238E27FC236}">
              <a16:creationId xmlns:a16="http://schemas.microsoft.com/office/drawing/2014/main" id="{C112C4CD-FED1-44B9-B1F5-00758A0C6304}"/>
            </a:ext>
          </a:extLst>
        </xdr:cNvPr>
        <xdr:cNvCxnSpPr/>
      </xdr:nvCxnSpPr>
      <xdr:spPr>
        <a:xfrm flipV="1">
          <a:off x="18656300" y="1045387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macro="" textlink="">
      <xdr:nvSpPr>
        <xdr:cNvPr id="707" name="n_1aveValue【学校施設】&#10;一人当たり面積">
          <a:extLst>
            <a:ext uri="{FF2B5EF4-FFF2-40B4-BE49-F238E27FC236}">
              <a16:creationId xmlns:a16="http://schemas.microsoft.com/office/drawing/2014/main" id="{10B9C0AC-0CC5-4E71-8284-A20DE98B2FF7}"/>
            </a:ext>
          </a:extLst>
        </xdr:cNvPr>
        <xdr:cNvSpPr txBox="1"/>
      </xdr:nvSpPr>
      <xdr:spPr>
        <a:xfrm>
          <a:off x="21075727"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macro="" textlink="">
      <xdr:nvSpPr>
        <xdr:cNvPr id="708" name="n_2aveValue【学校施設】&#10;一人当たり面積">
          <a:extLst>
            <a:ext uri="{FF2B5EF4-FFF2-40B4-BE49-F238E27FC236}">
              <a16:creationId xmlns:a16="http://schemas.microsoft.com/office/drawing/2014/main" id="{D5DD922C-57EB-4CB0-BC2E-882CB9006433}"/>
            </a:ext>
          </a:extLst>
        </xdr:cNvPr>
        <xdr:cNvSpPr txBox="1"/>
      </xdr:nvSpPr>
      <xdr:spPr>
        <a:xfrm>
          <a:off x="20199427"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macro="" textlink="">
      <xdr:nvSpPr>
        <xdr:cNvPr id="709" name="n_3aveValue【学校施設】&#10;一人当たり面積">
          <a:extLst>
            <a:ext uri="{FF2B5EF4-FFF2-40B4-BE49-F238E27FC236}">
              <a16:creationId xmlns:a16="http://schemas.microsoft.com/office/drawing/2014/main" id="{23FC5A4D-2242-461A-83E9-276929CF4214}"/>
            </a:ext>
          </a:extLst>
        </xdr:cNvPr>
        <xdr:cNvSpPr txBox="1"/>
      </xdr:nvSpPr>
      <xdr:spPr>
        <a:xfrm>
          <a:off x="19310427"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106189</xdr:rowOff>
    </xdr:from>
    <xdr:ext cx="469744" cy="259045"/>
    <xdr:sp macro="" textlink="">
      <xdr:nvSpPr>
        <xdr:cNvPr id="710" name="n_4aveValue【学校施設】&#10;一人当たり面積">
          <a:extLst>
            <a:ext uri="{FF2B5EF4-FFF2-40B4-BE49-F238E27FC236}">
              <a16:creationId xmlns:a16="http://schemas.microsoft.com/office/drawing/2014/main" id="{FA5CFD48-1C00-4F41-81F5-FC8901B2A2DB}"/>
            </a:ext>
          </a:extLst>
        </xdr:cNvPr>
        <xdr:cNvSpPr txBox="1"/>
      </xdr:nvSpPr>
      <xdr:spPr>
        <a:xfrm>
          <a:off x="18421427" y="1022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62755</xdr:rowOff>
    </xdr:from>
    <xdr:ext cx="469744" cy="259045"/>
    <xdr:sp macro="" textlink="">
      <xdr:nvSpPr>
        <xdr:cNvPr id="711" name="n_1mainValue【学校施設】&#10;一人当たり面積">
          <a:extLst>
            <a:ext uri="{FF2B5EF4-FFF2-40B4-BE49-F238E27FC236}">
              <a16:creationId xmlns:a16="http://schemas.microsoft.com/office/drawing/2014/main" id="{A35FE108-B59B-435A-8CA4-A305D5704696}"/>
            </a:ext>
          </a:extLst>
        </xdr:cNvPr>
        <xdr:cNvSpPr txBox="1"/>
      </xdr:nvSpPr>
      <xdr:spPr>
        <a:xfrm>
          <a:off x="21075727" y="1017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76471</xdr:rowOff>
    </xdr:from>
    <xdr:ext cx="469744" cy="259045"/>
    <xdr:sp macro="" textlink="">
      <xdr:nvSpPr>
        <xdr:cNvPr id="712" name="n_2mainValue【学校施設】&#10;一人当たり面積">
          <a:extLst>
            <a:ext uri="{FF2B5EF4-FFF2-40B4-BE49-F238E27FC236}">
              <a16:creationId xmlns:a16="http://schemas.microsoft.com/office/drawing/2014/main" id="{87872F8D-22D4-4E6E-8E9A-57348A3198E7}"/>
            </a:ext>
          </a:extLst>
        </xdr:cNvPr>
        <xdr:cNvSpPr txBox="1"/>
      </xdr:nvSpPr>
      <xdr:spPr>
        <a:xfrm>
          <a:off x="20199427" y="101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62755</xdr:rowOff>
    </xdr:from>
    <xdr:ext cx="469744" cy="259045"/>
    <xdr:sp macro="" textlink="">
      <xdr:nvSpPr>
        <xdr:cNvPr id="713" name="n_3mainValue【学校施設】&#10;一人当たり面積">
          <a:extLst>
            <a:ext uri="{FF2B5EF4-FFF2-40B4-BE49-F238E27FC236}">
              <a16:creationId xmlns:a16="http://schemas.microsoft.com/office/drawing/2014/main" id="{69D5564A-91F5-430E-9680-AF2B19F04064}"/>
            </a:ext>
          </a:extLst>
        </xdr:cNvPr>
        <xdr:cNvSpPr txBox="1"/>
      </xdr:nvSpPr>
      <xdr:spPr>
        <a:xfrm>
          <a:off x="19310427" y="1017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87647</xdr:rowOff>
    </xdr:from>
    <xdr:ext cx="469744" cy="259045"/>
    <xdr:sp macro="" textlink="">
      <xdr:nvSpPr>
        <xdr:cNvPr id="714" name="n_4mainValue【学校施設】&#10;一人当たり面積">
          <a:extLst>
            <a:ext uri="{FF2B5EF4-FFF2-40B4-BE49-F238E27FC236}">
              <a16:creationId xmlns:a16="http://schemas.microsoft.com/office/drawing/2014/main" id="{4528C8ED-CA0C-4E20-829F-326E63BF031C}"/>
            </a:ext>
          </a:extLst>
        </xdr:cNvPr>
        <xdr:cNvSpPr txBox="1"/>
      </xdr:nvSpPr>
      <xdr:spPr>
        <a:xfrm>
          <a:off x="18421427" y="105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879D9087-52A4-4F20-958E-59CE4FA5102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2F9BBE50-B196-48FB-B1AE-2C62A6AAC2C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34DDBDD1-BB33-4661-83AA-DBB1E42239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D7327F9C-633A-4369-A84A-83ED7E933CE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B8E05E50-6BB7-443F-B04D-87A9EED7DF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2F32F41A-8962-4855-A732-76FE7B15F4F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2D08A743-5A00-439A-9A76-152AE41EA6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A5B55036-0973-4930-A7CB-87F072D4CA4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29213CF2-76C1-44E9-847E-9AAC74F41ED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6B7C4101-1ACF-4239-9435-93759656FB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9D302534-9FD4-46D0-BEFE-CB9B373768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6FFA4C92-9178-417C-BA65-E2B77503F59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9682621E-5659-459A-98B4-24989E238BE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D1B5CC9E-B4A4-4B9E-BB08-A9ACECFBE7A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D3DF6500-B48C-4A91-8B23-9A5D819A721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7CF8FD29-8304-46D5-9DDB-6CCAE086FB9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3E123F26-211E-4CBA-8B7D-8D05BB958F7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42364C17-E48B-41E6-ADAF-60DE1EB4193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54D7FC0F-BE2E-461A-B951-F3CA671B09A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92AC74B6-C991-4785-9D4B-14EFCB99F94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0470A021-F88C-4861-AEEE-C002C713FA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63F2ACB1-EFAB-429C-9107-6176A287830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78804183-A6F4-4254-9FD4-54E23E2D5E0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0EF73E2E-1E57-42D5-804A-77D16ADAC2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39" name="直線コネクタ 738">
          <a:extLst>
            <a:ext uri="{FF2B5EF4-FFF2-40B4-BE49-F238E27FC236}">
              <a16:creationId xmlns:a16="http://schemas.microsoft.com/office/drawing/2014/main" id="{0D30A9A4-7784-453A-939E-AAD71DEC0083}"/>
            </a:ext>
          </a:extLst>
        </xdr:cNvPr>
        <xdr:cNvCxnSpPr/>
      </xdr:nvCxnSpPr>
      <xdr:spPr>
        <a:xfrm flipV="1">
          <a:off x="16318864" y="13485495"/>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740" name="【児童館】&#10;有形固定資産減価償却率最小値テキスト">
          <a:extLst>
            <a:ext uri="{FF2B5EF4-FFF2-40B4-BE49-F238E27FC236}">
              <a16:creationId xmlns:a16="http://schemas.microsoft.com/office/drawing/2014/main" id="{8FF68455-8FE2-4738-92D5-63511A34AC81}"/>
            </a:ext>
          </a:extLst>
        </xdr:cNvPr>
        <xdr:cNvSpPr txBox="1"/>
      </xdr:nvSpPr>
      <xdr:spPr>
        <a:xfrm>
          <a:off x="16357600"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1" name="直線コネクタ 740">
          <a:extLst>
            <a:ext uri="{FF2B5EF4-FFF2-40B4-BE49-F238E27FC236}">
              <a16:creationId xmlns:a16="http://schemas.microsoft.com/office/drawing/2014/main" id="{D400CF13-ECD5-4611-AEF3-699E90F41BA1}"/>
            </a:ext>
          </a:extLst>
        </xdr:cNvPr>
        <xdr:cNvCxnSpPr/>
      </xdr:nvCxnSpPr>
      <xdr:spPr>
        <a:xfrm>
          <a:off x="16230600" y="14758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2" name="【児童館】&#10;有形固定資産減価償却率最大値テキスト">
          <a:extLst>
            <a:ext uri="{FF2B5EF4-FFF2-40B4-BE49-F238E27FC236}">
              <a16:creationId xmlns:a16="http://schemas.microsoft.com/office/drawing/2014/main" id="{17DE68B5-D238-4ED4-B79B-8457BEC386DE}"/>
            </a:ext>
          </a:extLst>
        </xdr:cNvPr>
        <xdr:cNvSpPr txBox="1"/>
      </xdr:nvSpPr>
      <xdr:spPr>
        <a:xfrm>
          <a:off x="16357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3" name="直線コネクタ 742">
          <a:extLst>
            <a:ext uri="{FF2B5EF4-FFF2-40B4-BE49-F238E27FC236}">
              <a16:creationId xmlns:a16="http://schemas.microsoft.com/office/drawing/2014/main" id="{AD6E3449-2E37-45CE-95E8-BAFA510FC22E}"/>
            </a:ext>
          </a:extLst>
        </xdr:cNvPr>
        <xdr:cNvCxnSpPr/>
      </xdr:nvCxnSpPr>
      <xdr:spPr>
        <a:xfrm>
          <a:off x="16230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44" name="【児童館】&#10;有形固定資産減価償却率平均値テキスト">
          <a:extLst>
            <a:ext uri="{FF2B5EF4-FFF2-40B4-BE49-F238E27FC236}">
              <a16:creationId xmlns:a16="http://schemas.microsoft.com/office/drawing/2014/main" id="{27A3D035-4E11-4455-9FE0-8F804E22537B}"/>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45" name="フローチャート: 判断 744">
          <a:extLst>
            <a:ext uri="{FF2B5EF4-FFF2-40B4-BE49-F238E27FC236}">
              <a16:creationId xmlns:a16="http://schemas.microsoft.com/office/drawing/2014/main" id="{AAB3BE4C-9E34-4E03-B31F-45D855515C5E}"/>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46" name="フローチャート: 判断 745">
          <a:extLst>
            <a:ext uri="{FF2B5EF4-FFF2-40B4-BE49-F238E27FC236}">
              <a16:creationId xmlns:a16="http://schemas.microsoft.com/office/drawing/2014/main" id="{DC6588A4-E85E-49DA-94FB-17B56E9E4DDB}"/>
            </a:ext>
          </a:extLst>
        </xdr:cNvPr>
        <xdr:cNvSpPr/>
      </xdr:nvSpPr>
      <xdr:spPr>
        <a:xfrm>
          <a:off x="1543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747" name="フローチャート: 判断 746">
          <a:extLst>
            <a:ext uri="{FF2B5EF4-FFF2-40B4-BE49-F238E27FC236}">
              <a16:creationId xmlns:a16="http://schemas.microsoft.com/office/drawing/2014/main" id="{00BB77BA-B422-421D-B901-614B2C252EC9}"/>
            </a:ext>
          </a:extLst>
        </xdr:cNvPr>
        <xdr:cNvSpPr/>
      </xdr:nvSpPr>
      <xdr:spPr>
        <a:xfrm>
          <a:off x="145415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8" name="フローチャート: 判断 747">
          <a:extLst>
            <a:ext uri="{FF2B5EF4-FFF2-40B4-BE49-F238E27FC236}">
              <a16:creationId xmlns:a16="http://schemas.microsoft.com/office/drawing/2014/main" id="{6DF54894-28B5-4E54-ADC5-E4A7FF03F33D}"/>
            </a:ext>
          </a:extLst>
        </xdr:cNvPr>
        <xdr:cNvSpPr/>
      </xdr:nvSpPr>
      <xdr:spPr>
        <a:xfrm>
          <a:off x="13652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9" name="フローチャート: 判断 748">
          <a:extLst>
            <a:ext uri="{FF2B5EF4-FFF2-40B4-BE49-F238E27FC236}">
              <a16:creationId xmlns:a16="http://schemas.microsoft.com/office/drawing/2014/main" id="{5D4EAA37-513E-43B2-BA9E-F74376548C05}"/>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860042D3-EA62-4C16-A1DD-9D69487B7DB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0C2F7B8-F85D-4FD8-BE04-1DC69ADE31F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AF895F1-31E5-4FDE-A829-66529494CB9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41E8917-43C5-4AA1-BB89-178DF2F591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D71E3DA-65CA-464E-A8B5-2EA1DAB0B23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46355</xdr:rowOff>
    </xdr:from>
    <xdr:to>
      <xdr:col>85</xdr:col>
      <xdr:colOff>177800</xdr:colOff>
      <xdr:row>82</xdr:row>
      <xdr:rowOff>147955</xdr:rowOff>
    </xdr:to>
    <xdr:sp macro="" textlink="">
      <xdr:nvSpPr>
        <xdr:cNvPr id="755" name="楕円 754">
          <a:extLst>
            <a:ext uri="{FF2B5EF4-FFF2-40B4-BE49-F238E27FC236}">
              <a16:creationId xmlns:a16="http://schemas.microsoft.com/office/drawing/2014/main" id="{40C1B41A-1027-4D7D-BF7D-91085F0159EB}"/>
            </a:ext>
          </a:extLst>
        </xdr:cNvPr>
        <xdr:cNvSpPr/>
      </xdr:nvSpPr>
      <xdr:spPr>
        <a:xfrm>
          <a:off x="162687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24782</xdr:rowOff>
    </xdr:from>
    <xdr:ext cx="405111" cy="259045"/>
    <xdr:sp macro="" textlink="">
      <xdr:nvSpPr>
        <xdr:cNvPr id="756" name="【児童館】&#10;有形固定資産減価償却率該当値テキスト">
          <a:extLst>
            <a:ext uri="{FF2B5EF4-FFF2-40B4-BE49-F238E27FC236}">
              <a16:creationId xmlns:a16="http://schemas.microsoft.com/office/drawing/2014/main" id="{4FC6BA15-53D8-420E-8A7C-D82CA900EAD1}"/>
            </a:ext>
          </a:extLst>
        </xdr:cNvPr>
        <xdr:cNvSpPr txBox="1"/>
      </xdr:nvSpPr>
      <xdr:spPr>
        <a:xfrm>
          <a:off x="16357600"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757" name="楕円 756">
          <a:extLst>
            <a:ext uri="{FF2B5EF4-FFF2-40B4-BE49-F238E27FC236}">
              <a16:creationId xmlns:a16="http://schemas.microsoft.com/office/drawing/2014/main" id="{E494A1B7-2DAA-4601-B654-384C3FF1279B}"/>
            </a:ext>
          </a:extLst>
        </xdr:cNvPr>
        <xdr:cNvSpPr/>
      </xdr:nvSpPr>
      <xdr:spPr>
        <a:xfrm>
          <a:off x="15430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97155</xdr:rowOff>
    </xdr:to>
    <xdr:cxnSp macro="">
      <xdr:nvCxnSpPr>
        <xdr:cNvPr id="758" name="直線コネクタ 757">
          <a:extLst>
            <a:ext uri="{FF2B5EF4-FFF2-40B4-BE49-F238E27FC236}">
              <a16:creationId xmlns:a16="http://schemas.microsoft.com/office/drawing/2014/main" id="{29D11BEF-70AE-4A1B-867D-1814170A12D1}"/>
            </a:ext>
          </a:extLst>
        </xdr:cNvPr>
        <xdr:cNvCxnSpPr/>
      </xdr:nvCxnSpPr>
      <xdr:spPr>
        <a:xfrm>
          <a:off x="15481300" y="141122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759" name="楕円 758">
          <a:extLst>
            <a:ext uri="{FF2B5EF4-FFF2-40B4-BE49-F238E27FC236}">
              <a16:creationId xmlns:a16="http://schemas.microsoft.com/office/drawing/2014/main" id="{B86FF923-6A39-4188-B3D1-E4585A19B693}"/>
            </a:ext>
          </a:extLst>
        </xdr:cNvPr>
        <xdr:cNvSpPr/>
      </xdr:nvSpPr>
      <xdr:spPr>
        <a:xfrm>
          <a:off x="14541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53339</xdr:rowOff>
    </xdr:from>
    <xdr:to>
      <xdr:col>81</xdr:col>
      <xdr:colOff>50800</xdr:colOff>
      <xdr:row>82</xdr:row>
      <xdr:rowOff>53339</xdr:rowOff>
    </xdr:to>
    <xdr:cxnSp macro="">
      <xdr:nvCxnSpPr>
        <xdr:cNvPr id="760" name="直線コネクタ 759">
          <a:extLst>
            <a:ext uri="{FF2B5EF4-FFF2-40B4-BE49-F238E27FC236}">
              <a16:creationId xmlns:a16="http://schemas.microsoft.com/office/drawing/2014/main" id="{353FAB5A-78C1-4C2A-90D7-CFEBE2ACE969}"/>
            </a:ext>
          </a:extLst>
        </xdr:cNvPr>
        <xdr:cNvCxnSpPr/>
      </xdr:nvCxnSpPr>
      <xdr:spPr>
        <a:xfrm>
          <a:off x="14592300" y="14112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761" name="楕円 760">
          <a:extLst>
            <a:ext uri="{FF2B5EF4-FFF2-40B4-BE49-F238E27FC236}">
              <a16:creationId xmlns:a16="http://schemas.microsoft.com/office/drawing/2014/main" id="{692AB4DC-6A0E-4CFB-91EA-C470B4E60B4A}"/>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53339</xdr:rowOff>
    </xdr:to>
    <xdr:cxnSp macro="">
      <xdr:nvCxnSpPr>
        <xdr:cNvPr id="762" name="直線コネクタ 761">
          <a:extLst>
            <a:ext uri="{FF2B5EF4-FFF2-40B4-BE49-F238E27FC236}">
              <a16:creationId xmlns:a16="http://schemas.microsoft.com/office/drawing/2014/main" id="{D2F467E3-B949-45D6-8D70-10735D773CF9}"/>
            </a:ext>
          </a:extLst>
        </xdr:cNvPr>
        <xdr:cNvCxnSpPr/>
      </xdr:nvCxnSpPr>
      <xdr:spPr>
        <a:xfrm>
          <a:off x="13703300" y="140741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113030</xdr:rowOff>
    </xdr:from>
    <xdr:to>
      <xdr:col>67</xdr:col>
      <xdr:colOff>101600</xdr:colOff>
      <xdr:row>82</xdr:row>
      <xdr:rowOff>43180</xdr:rowOff>
    </xdr:to>
    <xdr:sp macro="" textlink="">
      <xdr:nvSpPr>
        <xdr:cNvPr id="763" name="楕円 762">
          <a:extLst>
            <a:ext uri="{FF2B5EF4-FFF2-40B4-BE49-F238E27FC236}">
              <a16:creationId xmlns:a16="http://schemas.microsoft.com/office/drawing/2014/main" id="{E2BA8F8E-EA9D-41DC-ACD5-137919815BBF}"/>
            </a:ext>
          </a:extLst>
        </xdr:cNvPr>
        <xdr:cNvSpPr/>
      </xdr:nvSpPr>
      <xdr:spPr>
        <a:xfrm>
          <a:off x="12763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163830</xdr:rowOff>
    </xdr:from>
    <xdr:to>
      <xdr:col>71</xdr:col>
      <xdr:colOff>177800</xdr:colOff>
      <xdr:row>82</xdr:row>
      <xdr:rowOff>15239</xdr:rowOff>
    </xdr:to>
    <xdr:cxnSp macro="">
      <xdr:nvCxnSpPr>
        <xdr:cNvPr id="764" name="直線コネクタ 763">
          <a:extLst>
            <a:ext uri="{FF2B5EF4-FFF2-40B4-BE49-F238E27FC236}">
              <a16:creationId xmlns:a16="http://schemas.microsoft.com/office/drawing/2014/main" id="{08C02DC8-85B8-4D86-B5F7-76167BF75117}"/>
            </a:ext>
          </a:extLst>
        </xdr:cNvPr>
        <xdr:cNvCxnSpPr/>
      </xdr:nvCxnSpPr>
      <xdr:spPr>
        <a:xfrm>
          <a:off x="12814300" y="14051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120032</xdr:rowOff>
    </xdr:from>
    <xdr:ext cx="405111" cy="259045"/>
    <xdr:sp macro="" textlink="">
      <xdr:nvSpPr>
        <xdr:cNvPr id="765" name="n_1aveValue【児童館】&#10;有形固定資産減価償却率">
          <a:extLst>
            <a:ext uri="{FF2B5EF4-FFF2-40B4-BE49-F238E27FC236}">
              <a16:creationId xmlns:a16="http://schemas.microsoft.com/office/drawing/2014/main" id="{20147F9B-8F79-4F18-A99E-ECF40CE087A2}"/>
            </a:ext>
          </a:extLst>
        </xdr:cNvPr>
        <xdr:cNvSpPr txBox="1"/>
      </xdr:nvSpPr>
      <xdr:spPr>
        <a:xfrm>
          <a:off x="15266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766" name="n_2aveValue【児童館】&#10;有形固定資産減価償却率">
          <a:extLst>
            <a:ext uri="{FF2B5EF4-FFF2-40B4-BE49-F238E27FC236}">
              <a16:creationId xmlns:a16="http://schemas.microsoft.com/office/drawing/2014/main" id="{F5D3E242-1773-4BFA-A03B-3F67694FCEE6}"/>
            </a:ext>
          </a:extLst>
        </xdr:cNvPr>
        <xdr:cNvSpPr txBox="1"/>
      </xdr:nvSpPr>
      <xdr:spPr>
        <a:xfrm>
          <a:off x="143897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116222</xdr:rowOff>
    </xdr:from>
    <xdr:ext cx="405111" cy="259045"/>
    <xdr:sp macro="" textlink="">
      <xdr:nvSpPr>
        <xdr:cNvPr id="767" name="n_3aveValue【児童館】&#10;有形固定資産減価償却率">
          <a:extLst>
            <a:ext uri="{FF2B5EF4-FFF2-40B4-BE49-F238E27FC236}">
              <a16:creationId xmlns:a16="http://schemas.microsoft.com/office/drawing/2014/main" id="{124324E5-4AB3-4BC7-9E13-BF5ADF18AEE8}"/>
            </a:ext>
          </a:extLst>
        </xdr:cNvPr>
        <xdr:cNvSpPr txBox="1"/>
      </xdr:nvSpPr>
      <xdr:spPr>
        <a:xfrm>
          <a:off x="13500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68" name="n_4aveValue【児童館】&#10;有形固定資産減価償却率">
          <a:extLst>
            <a:ext uri="{FF2B5EF4-FFF2-40B4-BE49-F238E27FC236}">
              <a16:creationId xmlns:a16="http://schemas.microsoft.com/office/drawing/2014/main" id="{D266EC37-7FF3-4513-80BB-DDD514E1FC7A}"/>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769" name="n_1mainValue【児童館】&#10;有形固定資産減価償却率">
          <a:extLst>
            <a:ext uri="{FF2B5EF4-FFF2-40B4-BE49-F238E27FC236}">
              <a16:creationId xmlns:a16="http://schemas.microsoft.com/office/drawing/2014/main" id="{811FD044-2941-468D-A391-1E042449BA5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120666</xdr:rowOff>
    </xdr:from>
    <xdr:ext cx="405111" cy="259045"/>
    <xdr:sp macro="" textlink="">
      <xdr:nvSpPr>
        <xdr:cNvPr id="770" name="n_2mainValue【児童館】&#10;有形固定資産減価償却率">
          <a:extLst>
            <a:ext uri="{FF2B5EF4-FFF2-40B4-BE49-F238E27FC236}">
              <a16:creationId xmlns:a16="http://schemas.microsoft.com/office/drawing/2014/main" id="{2BE52781-C2FF-4529-BD97-34870B5C346C}"/>
            </a:ext>
          </a:extLst>
        </xdr:cNvPr>
        <xdr:cNvSpPr txBox="1"/>
      </xdr:nvSpPr>
      <xdr:spPr>
        <a:xfrm>
          <a:off x="14389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771" name="n_3mainValue【児童館】&#10;有形固定資産減価償却率">
          <a:extLst>
            <a:ext uri="{FF2B5EF4-FFF2-40B4-BE49-F238E27FC236}">
              <a16:creationId xmlns:a16="http://schemas.microsoft.com/office/drawing/2014/main" id="{5C09490F-03A2-432E-B636-F653A34CF8FB}"/>
            </a:ext>
          </a:extLst>
        </xdr:cNvPr>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2" name="n_4mainValue【児童館】&#10;有形固定資産減価償却率">
          <a:extLst>
            <a:ext uri="{FF2B5EF4-FFF2-40B4-BE49-F238E27FC236}">
              <a16:creationId xmlns:a16="http://schemas.microsoft.com/office/drawing/2014/main" id="{4E00343A-6980-4D55-B225-E8B199A2E69A}"/>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A5FACAA0-1752-4E12-85B1-F01E7503EE1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E4BAEF34-3E65-44BC-9401-B7A78F7471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2D4D561B-E6A3-4195-A8D2-E64C00124D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BF6877B8-EDC1-4244-B97D-E75BC260D73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FC3392A8-1022-40BB-BF4D-58C782EB81A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7B973A10-670C-48EB-BF6D-E7E7D34459A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D4746CE2-3146-432B-9E67-FE8E7AC5D10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848D9A73-764D-4339-8F01-29CBBC0B5B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BAB16F40-F16F-4676-9B41-395FED99523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18EB382D-6ABF-4BA3-AC2D-11839FBC00B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528FC716-D300-4C9A-BB18-6A6C5D189F9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7CD08856-3659-455E-AE4D-D026961BB62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D2312E10-07B5-480D-833D-62F5302EF77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A6E826E3-D02F-4D96-80D1-204C5D174B7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B446B807-C2F5-4827-8FF1-F1B2AADCF6B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667B01CF-6549-40C0-8245-484F278E048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EFB9FD64-EFAF-4EE4-8BD0-E420F022034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177CC5DE-BDDF-4468-B7BB-BCE34EBF331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3BC1A7F1-6C9B-4E60-B56F-DCE66BE917C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525E608A-F802-4447-B251-F75CC32E78D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490995E1-F65B-4E50-B461-9648F92C86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E7E6BD26-FF3B-4ED4-8FE3-AD4C2775D9E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45DD0AF2-68C6-4DF6-8CF4-73F20C8041F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DA047428-86AF-4C23-9A96-5043BB96B23F}"/>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6E4541C3-78DA-4196-A3A1-6DED3C187C4F}"/>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0BDE1A48-0FEF-47DE-AA8F-EE428976DFD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9" name="【児童館】&#10;一人当たり面積最大値テキスト">
          <a:extLst>
            <a:ext uri="{FF2B5EF4-FFF2-40B4-BE49-F238E27FC236}">
              <a16:creationId xmlns:a16="http://schemas.microsoft.com/office/drawing/2014/main" id="{DCA00C86-E216-418C-A93B-7914DF9702FF}"/>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0" name="直線コネクタ 799">
          <a:extLst>
            <a:ext uri="{FF2B5EF4-FFF2-40B4-BE49-F238E27FC236}">
              <a16:creationId xmlns:a16="http://schemas.microsoft.com/office/drawing/2014/main" id="{AB389EA2-077C-49B7-A5D3-1A77AA50EE8A}"/>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41927</xdr:rowOff>
    </xdr:from>
    <xdr:ext cx="469744" cy="259045"/>
    <xdr:sp macro="" textlink="">
      <xdr:nvSpPr>
        <xdr:cNvPr id="801" name="【児童館】&#10;一人当たり面積平均値テキスト">
          <a:extLst>
            <a:ext uri="{FF2B5EF4-FFF2-40B4-BE49-F238E27FC236}">
              <a16:creationId xmlns:a16="http://schemas.microsoft.com/office/drawing/2014/main" id="{0EDE8EAB-0B38-444C-8EA9-69445C5ABE3F}"/>
            </a:ext>
          </a:extLst>
        </xdr:cNvPr>
        <xdr:cNvSpPr txBox="1"/>
      </xdr:nvSpPr>
      <xdr:spPr>
        <a:xfrm>
          <a:off x="22199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2" name="フローチャート: 判断 801">
          <a:extLst>
            <a:ext uri="{FF2B5EF4-FFF2-40B4-BE49-F238E27FC236}">
              <a16:creationId xmlns:a16="http://schemas.microsoft.com/office/drawing/2014/main" id="{6840A816-9E3E-40FD-A3EA-9FC86B81CEA2}"/>
            </a:ext>
          </a:extLst>
        </xdr:cNvPr>
        <xdr:cNvSpPr/>
      </xdr:nvSpPr>
      <xdr:spPr>
        <a:xfrm>
          <a:off x="22110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803" name="フローチャート: 判断 802">
          <a:extLst>
            <a:ext uri="{FF2B5EF4-FFF2-40B4-BE49-F238E27FC236}">
              <a16:creationId xmlns:a16="http://schemas.microsoft.com/office/drawing/2014/main" id="{0339CCBD-909F-4B6D-8C7B-E13F3A752EF5}"/>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804" name="フローチャート: 判断 803">
          <a:extLst>
            <a:ext uri="{FF2B5EF4-FFF2-40B4-BE49-F238E27FC236}">
              <a16:creationId xmlns:a16="http://schemas.microsoft.com/office/drawing/2014/main" id="{C131FAB5-E4AA-4DF2-AFB3-472C0B6B72BE}"/>
            </a:ext>
          </a:extLst>
        </xdr:cNvPr>
        <xdr:cNvSpPr/>
      </xdr:nvSpPr>
      <xdr:spPr>
        <a:xfrm>
          <a:off x="20383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5" name="フローチャート: 判断 804">
          <a:extLst>
            <a:ext uri="{FF2B5EF4-FFF2-40B4-BE49-F238E27FC236}">
              <a16:creationId xmlns:a16="http://schemas.microsoft.com/office/drawing/2014/main" id="{1CEE3393-61E6-4E23-80DA-9548C3B9009F}"/>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06" name="フローチャート: 判断 805">
          <a:extLst>
            <a:ext uri="{FF2B5EF4-FFF2-40B4-BE49-F238E27FC236}">
              <a16:creationId xmlns:a16="http://schemas.microsoft.com/office/drawing/2014/main" id="{DB912CC1-37EF-4447-87BD-5A8075A2A11F}"/>
            </a:ext>
          </a:extLst>
        </xdr:cNvPr>
        <xdr:cNvSpPr/>
      </xdr:nvSpPr>
      <xdr:spPr>
        <a:xfrm>
          <a:off x="18605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4D240FD-F9D1-4C73-AE43-EBF8DF81057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5B8D169-1D93-40B8-B817-2DB5363FE11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43BA613-1197-423F-BB79-6E67E82A3A5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63A44CA-CA98-4632-BE28-CE262097B65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3E4466A-1D28-45E2-BC05-B1647C1B7D9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6350</xdr:rowOff>
    </xdr:from>
    <xdr:to>
      <xdr:col>116</xdr:col>
      <xdr:colOff>114300</xdr:colOff>
      <xdr:row>77</xdr:row>
      <xdr:rowOff>107950</xdr:rowOff>
    </xdr:to>
    <xdr:sp macro="" textlink="">
      <xdr:nvSpPr>
        <xdr:cNvPr id="812" name="楕円 811">
          <a:extLst>
            <a:ext uri="{FF2B5EF4-FFF2-40B4-BE49-F238E27FC236}">
              <a16:creationId xmlns:a16="http://schemas.microsoft.com/office/drawing/2014/main" id="{E7E65B54-3CCF-48A9-8195-C9FC72BA7A23}"/>
            </a:ext>
          </a:extLst>
        </xdr:cNvPr>
        <xdr:cNvSpPr/>
      </xdr:nvSpPr>
      <xdr:spPr>
        <a:xfrm>
          <a:off x="221107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130827</xdr:rowOff>
    </xdr:from>
    <xdr:ext cx="469744" cy="259045"/>
    <xdr:sp macro="" textlink="">
      <xdr:nvSpPr>
        <xdr:cNvPr id="813" name="【児童館】&#10;一人当たり面積該当値テキスト">
          <a:extLst>
            <a:ext uri="{FF2B5EF4-FFF2-40B4-BE49-F238E27FC236}">
              <a16:creationId xmlns:a16="http://schemas.microsoft.com/office/drawing/2014/main" id="{03D1BDE8-DC4F-4FB2-8ACD-842474248BD3}"/>
            </a:ext>
          </a:extLst>
        </xdr:cNvPr>
        <xdr:cNvSpPr txBox="1"/>
      </xdr:nvSpPr>
      <xdr:spPr>
        <a:xfrm>
          <a:off x="22199600"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25400</xdr:rowOff>
    </xdr:from>
    <xdr:to>
      <xdr:col>112</xdr:col>
      <xdr:colOff>38100</xdr:colOff>
      <xdr:row>78</xdr:row>
      <xdr:rowOff>127000</xdr:rowOff>
    </xdr:to>
    <xdr:sp macro="" textlink="">
      <xdr:nvSpPr>
        <xdr:cNvPr id="814" name="楕円 813">
          <a:extLst>
            <a:ext uri="{FF2B5EF4-FFF2-40B4-BE49-F238E27FC236}">
              <a16:creationId xmlns:a16="http://schemas.microsoft.com/office/drawing/2014/main" id="{AE7B264A-D32F-4B48-BEA3-625216F0BB92}"/>
            </a:ext>
          </a:extLst>
        </xdr:cNvPr>
        <xdr:cNvSpPr/>
      </xdr:nvSpPr>
      <xdr:spPr>
        <a:xfrm>
          <a:off x="21272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57150</xdr:rowOff>
    </xdr:from>
    <xdr:to>
      <xdr:col>116</xdr:col>
      <xdr:colOff>63500</xdr:colOff>
      <xdr:row>78</xdr:row>
      <xdr:rowOff>76200</xdr:rowOff>
    </xdr:to>
    <xdr:cxnSp macro="">
      <xdr:nvCxnSpPr>
        <xdr:cNvPr id="815" name="直線コネクタ 814">
          <a:extLst>
            <a:ext uri="{FF2B5EF4-FFF2-40B4-BE49-F238E27FC236}">
              <a16:creationId xmlns:a16="http://schemas.microsoft.com/office/drawing/2014/main" id="{586D4998-7BA4-49B2-8996-3A47BE45B870}"/>
            </a:ext>
          </a:extLst>
        </xdr:cNvPr>
        <xdr:cNvCxnSpPr/>
      </xdr:nvCxnSpPr>
      <xdr:spPr>
        <a:xfrm flipV="1">
          <a:off x="21323300" y="13258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25400</xdr:rowOff>
    </xdr:from>
    <xdr:to>
      <xdr:col>107</xdr:col>
      <xdr:colOff>101600</xdr:colOff>
      <xdr:row>78</xdr:row>
      <xdr:rowOff>127000</xdr:rowOff>
    </xdr:to>
    <xdr:sp macro="" textlink="">
      <xdr:nvSpPr>
        <xdr:cNvPr id="816" name="楕円 815">
          <a:extLst>
            <a:ext uri="{FF2B5EF4-FFF2-40B4-BE49-F238E27FC236}">
              <a16:creationId xmlns:a16="http://schemas.microsoft.com/office/drawing/2014/main" id="{51143A03-09AC-4B21-97E3-B80B5A9BFA6B}"/>
            </a:ext>
          </a:extLst>
        </xdr:cNvPr>
        <xdr:cNvSpPr/>
      </xdr:nvSpPr>
      <xdr:spPr>
        <a:xfrm>
          <a:off x="20383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76200</xdr:rowOff>
    </xdr:from>
    <xdr:to>
      <xdr:col>111</xdr:col>
      <xdr:colOff>177800</xdr:colOff>
      <xdr:row>78</xdr:row>
      <xdr:rowOff>76200</xdr:rowOff>
    </xdr:to>
    <xdr:cxnSp macro="">
      <xdr:nvCxnSpPr>
        <xdr:cNvPr id="817" name="直線コネクタ 816">
          <a:extLst>
            <a:ext uri="{FF2B5EF4-FFF2-40B4-BE49-F238E27FC236}">
              <a16:creationId xmlns:a16="http://schemas.microsoft.com/office/drawing/2014/main" id="{5BC55357-2B8E-4081-B65A-6F237CF956AB}"/>
            </a:ext>
          </a:extLst>
        </xdr:cNvPr>
        <xdr:cNvCxnSpPr/>
      </xdr:nvCxnSpPr>
      <xdr:spPr>
        <a:xfrm>
          <a:off x="20434300" y="1344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63500</xdr:rowOff>
    </xdr:from>
    <xdr:to>
      <xdr:col>102</xdr:col>
      <xdr:colOff>165100</xdr:colOff>
      <xdr:row>78</xdr:row>
      <xdr:rowOff>165100</xdr:rowOff>
    </xdr:to>
    <xdr:sp macro="" textlink="">
      <xdr:nvSpPr>
        <xdr:cNvPr id="818" name="楕円 817">
          <a:extLst>
            <a:ext uri="{FF2B5EF4-FFF2-40B4-BE49-F238E27FC236}">
              <a16:creationId xmlns:a16="http://schemas.microsoft.com/office/drawing/2014/main" id="{C9757E4D-6CFF-4E51-9597-263F74325A99}"/>
            </a:ext>
          </a:extLst>
        </xdr:cNvPr>
        <xdr:cNvSpPr/>
      </xdr:nvSpPr>
      <xdr:spPr>
        <a:xfrm>
          <a:off x="19494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76200</xdr:rowOff>
    </xdr:from>
    <xdr:to>
      <xdr:col>107</xdr:col>
      <xdr:colOff>50800</xdr:colOff>
      <xdr:row>78</xdr:row>
      <xdr:rowOff>114300</xdr:rowOff>
    </xdr:to>
    <xdr:cxnSp macro="">
      <xdr:nvCxnSpPr>
        <xdr:cNvPr id="819" name="直線コネクタ 818">
          <a:extLst>
            <a:ext uri="{FF2B5EF4-FFF2-40B4-BE49-F238E27FC236}">
              <a16:creationId xmlns:a16="http://schemas.microsoft.com/office/drawing/2014/main" id="{5960CB22-F384-4149-A68A-67FACEBA5078}"/>
            </a:ext>
          </a:extLst>
        </xdr:cNvPr>
        <xdr:cNvCxnSpPr/>
      </xdr:nvCxnSpPr>
      <xdr:spPr>
        <a:xfrm flipV="1">
          <a:off x="19545300" y="1344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820" name="楕円 819">
          <a:extLst>
            <a:ext uri="{FF2B5EF4-FFF2-40B4-BE49-F238E27FC236}">
              <a16:creationId xmlns:a16="http://schemas.microsoft.com/office/drawing/2014/main" id="{A50371B4-42D5-4BB0-92C8-13797201F49B}"/>
            </a:ext>
          </a:extLst>
        </xdr:cNvPr>
        <xdr:cNvSpPr/>
      </xdr:nvSpPr>
      <xdr:spPr>
        <a:xfrm>
          <a:off x="18605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114300</xdr:rowOff>
    </xdr:from>
    <xdr:to>
      <xdr:col>102</xdr:col>
      <xdr:colOff>114300</xdr:colOff>
      <xdr:row>78</xdr:row>
      <xdr:rowOff>152400</xdr:rowOff>
    </xdr:to>
    <xdr:cxnSp macro="">
      <xdr:nvCxnSpPr>
        <xdr:cNvPr id="821" name="直線コネクタ 820">
          <a:extLst>
            <a:ext uri="{FF2B5EF4-FFF2-40B4-BE49-F238E27FC236}">
              <a16:creationId xmlns:a16="http://schemas.microsoft.com/office/drawing/2014/main" id="{9BBD639B-0A8D-42D5-9879-73943853696E}"/>
            </a:ext>
          </a:extLst>
        </xdr:cNvPr>
        <xdr:cNvCxnSpPr/>
      </xdr:nvCxnSpPr>
      <xdr:spPr>
        <a:xfrm flipV="1">
          <a:off x="18656300" y="1348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22" name="n_1aveValue【児童館】&#10;一人当たり面積">
          <a:extLst>
            <a:ext uri="{FF2B5EF4-FFF2-40B4-BE49-F238E27FC236}">
              <a16:creationId xmlns:a16="http://schemas.microsoft.com/office/drawing/2014/main" id="{91489B12-1C82-48B3-979B-F58CF2D5F87B}"/>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macro="" textlink="">
      <xdr:nvSpPr>
        <xdr:cNvPr id="823" name="n_2aveValue【児童館】&#10;一人当たり面積">
          <a:extLst>
            <a:ext uri="{FF2B5EF4-FFF2-40B4-BE49-F238E27FC236}">
              <a16:creationId xmlns:a16="http://schemas.microsoft.com/office/drawing/2014/main" id="{75AE5432-D589-41FA-96ED-2D3A343E3609}"/>
            </a:ext>
          </a:extLst>
        </xdr:cNvPr>
        <xdr:cNvSpPr txBox="1"/>
      </xdr:nvSpPr>
      <xdr:spPr>
        <a:xfrm>
          <a:off x="20199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824" name="n_3aveValue【児童館】&#10;一人当たり面積">
          <a:extLst>
            <a:ext uri="{FF2B5EF4-FFF2-40B4-BE49-F238E27FC236}">
              <a16:creationId xmlns:a16="http://schemas.microsoft.com/office/drawing/2014/main" id="{21257110-A248-43FD-B18E-6C7D4FC2EC7D}"/>
            </a:ext>
          </a:extLst>
        </xdr:cNvPr>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22877</xdr:rowOff>
    </xdr:from>
    <xdr:ext cx="469744" cy="259045"/>
    <xdr:sp macro="" textlink="">
      <xdr:nvSpPr>
        <xdr:cNvPr id="825" name="n_4aveValue【児童館】&#10;一人当たり面積">
          <a:extLst>
            <a:ext uri="{FF2B5EF4-FFF2-40B4-BE49-F238E27FC236}">
              <a16:creationId xmlns:a16="http://schemas.microsoft.com/office/drawing/2014/main" id="{D1553FB7-7420-4695-B375-3138A1FC42A9}"/>
            </a:ext>
          </a:extLst>
        </xdr:cNvPr>
        <xdr:cNvSpPr txBox="1"/>
      </xdr:nvSpPr>
      <xdr:spPr>
        <a:xfrm>
          <a:off x="18421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143527</xdr:rowOff>
    </xdr:from>
    <xdr:ext cx="469744" cy="259045"/>
    <xdr:sp macro="" textlink="">
      <xdr:nvSpPr>
        <xdr:cNvPr id="826" name="n_1mainValue【児童館】&#10;一人当たり面積">
          <a:extLst>
            <a:ext uri="{FF2B5EF4-FFF2-40B4-BE49-F238E27FC236}">
              <a16:creationId xmlns:a16="http://schemas.microsoft.com/office/drawing/2014/main" id="{57BAE6A2-F8FC-434B-A2D1-1701B657E6FF}"/>
            </a:ext>
          </a:extLst>
        </xdr:cNvPr>
        <xdr:cNvSpPr txBox="1"/>
      </xdr:nvSpPr>
      <xdr:spPr>
        <a:xfrm>
          <a:off x="210757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143527</xdr:rowOff>
    </xdr:from>
    <xdr:ext cx="469744" cy="259045"/>
    <xdr:sp macro="" textlink="">
      <xdr:nvSpPr>
        <xdr:cNvPr id="827" name="n_2mainValue【児童館】&#10;一人当たり面積">
          <a:extLst>
            <a:ext uri="{FF2B5EF4-FFF2-40B4-BE49-F238E27FC236}">
              <a16:creationId xmlns:a16="http://schemas.microsoft.com/office/drawing/2014/main" id="{CDEBBE66-157F-4B10-9E02-BD0291F42989}"/>
            </a:ext>
          </a:extLst>
        </xdr:cNvPr>
        <xdr:cNvSpPr txBox="1"/>
      </xdr:nvSpPr>
      <xdr:spPr>
        <a:xfrm>
          <a:off x="20199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10177</xdr:rowOff>
    </xdr:from>
    <xdr:ext cx="469744" cy="259045"/>
    <xdr:sp macro="" textlink="">
      <xdr:nvSpPr>
        <xdr:cNvPr id="828" name="n_3mainValue【児童館】&#10;一人当たり面積">
          <a:extLst>
            <a:ext uri="{FF2B5EF4-FFF2-40B4-BE49-F238E27FC236}">
              <a16:creationId xmlns:a16="http://schemas.microsoft.com/office/drawing/2014/main" id="{2BE5613A-F4C5-4308-811C-B8DC6AC90E33}"/>
            </a:ext>
          </a:extLst>
        </xdr:cNvPr>
        <xdr:cNvSpPr txBox="1"/>
      </xdr:nvSpPr>
      <xdr:spPr>
        <a:xfrm>
          <a:off x="193104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829" name="n_4mainValue【児童館】&#10;一人当たり面積">
          <a:extLst>
            <a:ext uri="{FF2B5EF4-FFF2-40B4-BE49-F238E27FC236}">
              <a16:creationId xmlns:a16="http://schemas.microsoft.com/office/drawing/2014/main" id="{DD0A8AE1-181B-4D0E-994C-D3641AE732BB}"/>
            </a:ext>
          </a:extLst>
        </xdr:cNvPr>
        <xdr:cNvSpPr txBox="1"/>
      </xdr:nvSpPr>
      <xdr:spPr>
        <a:xfrm>
          <a:off x="184214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58E4C924-0278-41E6-A026-70DBA313D7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289B907E-A3B4-406F-AB2D-E3BC6C04697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AD6CA63-77C7-4565-97E4-DFB9B73038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CBD1D628-E854-452D-8EC1-59202895E9B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385B36A-4EA6-422B-AF65-795F19821C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AED8593A-CF21-4C19-8E84-D69FF59172F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7B731F13-0CB0-4A45-93C7-74830169C29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802EA103-A2F1-4CCC-964D-2A19E60958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59948855-6FD0-47BF-977A-1E7A637D6C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45D34709-9E78-42C7-BA6B-EE55FCE7651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2F35FBC-757E-4C7D-AEC3-B27EFA61674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1" name="直線コネクタ 840">
          <a:extLst>
            <a:ext uri="{FF2B5EF4-FFF2-40B4-BE49-F238E27FC236}">
              <a16:creationId xmlns:a16="http://schemas.microsoft.com/office/drawing/2014/main" id="{62331761-76A1-42AB-A325-CC619D48284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2" name="テキスト ボックス 841">
          <a:extLst>
            <a:ext uri="{FF2B5EF4-FFF2-40B4-BE49-F238E27FC236}">
              <a16:creationId xmlns:a16="http://schemas.microsoft.com/office/drawing/2014/main" id="{6F1F8FDD-D0AA-4ADF-8B4C-5E1137B0BA46}"/>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3" name="直線コネクタ 842">
          <a:extLst>
            <a:ext uri="{FF2B5EF4-FFF2-40B4-BE49-F238E27FC236}">
              <a16:creationId xmlns:a16="http://schemas.microsoft.com/office/drawing/2014/main" id="{506B5769-DDA3-4E36-AAC9-7F8556E6A2E4}"/>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4" name="テキスト ボックス 843">
          <a:extLst>
            <a:ext uri="{FF2B5EF4-FFF2-40B4-BE49-F238E27FC236}">
              <a16:creationId xmlns:a16="http://schemas.microsoft.com/office/drawing/2014/main" id="{62AE826B-3457-4A62-BA48-4B21B5D8A8B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5" name="直線コネクタ 844">
          <a:extLst>
            <a:ext uri="{FF2B5EF4-FFF2-40B4-BE49-F238E27FC236}">
              <a16:creationId xmlns:a16="http://schemas.microsoft.com/office/drawing/2014/main" id="{C969A324-F274-42FA-87F4-048E05C6875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6" name="テキスト ボックス 845">
          <a:extLst>
            <a:ext uri="{FF2B5EF4-FFF2-40B4-BE49-F238E27FC236}">
              <a16:creationId xmlns:a16="http://schemas.microsoft.com/office/drawing/2014/main" id="{E5655C43-25D0-4F05-B42E-976517A0462B}"/>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7" name="直線コネクタ 846">
          <a:extLst>
            <a:ext uri="{FF2B5EF4-FFF2-40B4-BE49-F238E27FC236}">
              <a16:creationId xmlns:a16="http://schemas.microsoft.com/office/drawing/2014/main" id="{3090B7F1-D8C1-425F-A1BE-16564E89EEE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8" name="テキスト ボックス 847">
          <a:extLst>
            <a:ext uri="{FF2B5EF4-FFF2-40B4-BE49-F238E27FC236}">
              <a16:creationId xmlns:a16="http://schemas.microsoft.com/office/drawing/2014/main" id="{EE25F227-9C76-4C1D-940D-080ACE98412E}"/>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E3AD4971-4DAB-4EE4-8DD4-9110DF5DF7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0" name="テキスト ボックス 849">
          <a:extLst>
            <a:ext uri="{FF2B5EF4-FFF2-40B4-BE49-F238E27FC236}">
              <a16:creationId xmlns:a16="http://schemas.microsoft.com/office/drawing/2014/main" id="{FBB5E7AF-2148-4396-BAE0-C7F75B43C2A9}"/>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1" name="【公民館】&#10;有形固定資産減価償却率グラフ枠">
          <a:extLst>
            <a:ext uri="{FF2B5EF4-FFF2-40B4-BE49-F238E27FC236}">
              <a16:creationId xmlns:a16="http://schemas.microsoft.com/office/drawing/2014/main" id="{953E8787-FDE8-460C-85B5-9A44335B85B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2" name="直線コネクタ 851">
          <a:extLst>
            <a:ext uri="{FF2B5EF4-FFF2-40B4-BE49-F238E27FC236}">
              <a16:creationId xmlns:a16="http://schemas.microsoft.com/office/drawing/2014/main" id="{6BC482D7-B59F-449E-ACBF-FF7BA1857626}"/>
            </a:ext>
          </a:extLst>
        </xdr:cNvPr>
        <xdr:cNvCxnSpPr/>
      </xdr:nvCxnSpPr>
      <xdr:spPr>
        <a:xfrm flipV="1">
          <a:off x="16318864" y="17136618"/>
          <a:ext cx="0" cy="125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853" name="【公民館】&#10;有形固定資産減価償却率最小値テキスト">
          <a:extLst>
            <a:ext uri="{FF2B5EF4-FFF2-40B4-BE49-F238E27FC236}">
              <a16:creationId xmlns:a16="http://schemas.microsoft.com/office/drawing/2014/main" id="{97AF5ACC-F7C0-4F0C-B246-13BDB9532D71}"/>
            </a:ext>
          </a:extLst>
        </xdr:cNvPr>
        <xdr:cNvSpPr txBox="1"/>
      </xdr:nvSpPr>
      <xdr:spPr>
        <a:xfrm>
          <a:off x="16357600" y="1839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4" name="直線コネクタ 853">
          <a:extLst>
            <a:ext uri="{FF2B5EF4-FFF2-40B4-BE49-F238E27FC236}">
              <a16:creationId xmlns:a16="http://schemas.microsoft.com/office/drawing/2014/main" id="{8B202866-6A86-42BC-B262-19F0EC4C8571}"/>
            </a:ext>
          </a:extLst>
        </xdr:cNvPr>
        <xdr:cNvCxnSpPr/>
      </xdr:nvCxnSpPr>
      <xdr:spPr>
        <a:xfrm>
          <a:off x="16230600" y="1838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855" name="【公民館】&#10;有形固定資産減価償却率最大値テキスト">
          <a:extLst>
            <a:ext uri="{FF2B5EF4-FFF2-40B4-BE49-F238E27FC236}">
              <a16:creationId xmlns:a16="http://schemas.microsoft.com/office/drawing/2014/main" id="{5B693877-8904-4B1E-BB62-3586B5E3BEA8}"/>
            </a:ext>
          </a:extLst>
        </xdr:cNvPr>
        <xdr:cNvSpPr txBox="1"/>
      </xdr:nvSpPr>
      <xdr:spPr>
        <a:xfrm>
          <a:off x="16357600" y="1691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6" name="直線コネクタ 855">
          <a:extLst>
            <a:ext uri="{FF2B5EF4-FFF2-40B4-BE49-F238E27FC236}">
              <a16:creationId xmlns:a16="http://schemas.microsoft.com/office/drawing/2014/main" id="{AA2FDF23-95D0-4912-AD04-B29B48182FC7}"/>
            </a:ext>
          </a:extLst>
        </xdr:cNvPr>
        <xdr:cNvCxnSpPr/>
      </xdr:nvCxnSpPr>
      <xdr:spPr>
        <a:xfrm>
          <a:off x="16230600" y="1713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857" name="【公民館】&#10;有形固定資産減価償却率平均値テキスト">
          <a:extLst>
            <a:ext uri="{FF2B5EF4-FFF2-40B4-BE49-F238E27FC236}">
              <a16:creationId xmlns:a16="http://schemas.microsoft.com/office/drawing/2014/main" id="{4CA0AAE3-CFC2-41DC-ADB4-72220BCD1D5F}"/>
            </a:ext>
          </a:extLst>
        </xdr:cNvPr>
        <xdr:cNvSpPr txBox="1"/>
      </xdr:nvSpPr>
      <xdr:spPr>
        <a:xfrm>
          <a:off x="16357600" y="1740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858" name="フローチャート: 判断 857">
          <a:extLst>
            <a:ext uri="{FF2B5EF4-FFF2-40B4-BE49-F238E27FC236}">
              <a16:creationId xmlns:a16="http://schemas.microsoft.com/office/drawing/2014/main" id="{FF224536-EFCD-4692-8F1A-C4627CB4FC8B}"/>
            </a:ext>
          </a:extLst>
        </xdr:cNvPr>
        <xdr:cNvSpPr/>
      </xdr:nvSpPr>
      <xdr:spPr>
        <a:xfrm>
          <a:off x="162687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859" name="フローチャート: 判断 858">
          <a:extLst>
            <a:ext uri="{FF2B5EF4-FFF2-40B4-BE49-F238E27FC236}">
              <a16:creationId xmlns:a16="http://schemas.microsoft.com/office/drawing/2014/main" id="{2827CD5C-BE80-466A-8AF5-5372BA0FB385}"/>
            </a:ext>
          </a:extLst>
        </xdr:cNvPr>
        <xdr:cNvSpPr/>
      </xdr:nvSpPr>
      <xdr:spPr>
        <a:xfrm>
          <a:off x="15430500" y="1752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860" name="フローチャート: 判断 859">
          <a:extLst>
            <a:ext uri="{FF2B5EF4-FFF2-40B4-BE49-F238E27FC236}">
              <a16:creationId xmlns:a16="http://schemas.microsoft.com/office/drawing/2014/main" id="{FF0DDBCC-FDA3-47A3-84D0-B8699CD3C794}"/>
            </a:ext>
          </a:extLst>
        </xdr:cNvPr>
        <xdr:cNvSpPr/>
      </xdr:nvSpPr>
      <xdr:spPr>
        <a:xfrm>
          <a:off x="14541500" y="1748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61" name="フローチャート: 判断 860">
          <a:extLst>
            <a:ext uri="{FF2B5EF4-FFF2-40B4-BE49-F238E27FC236}">
              <a16:creationId xmlns:a16="http://schemas.microsoft.com/office/drawing/2014/main" id="{72A4659B-E6F7-48EF-991C-95CF01A6B202}"/>
            </a:ext>
          </a:extLst>
        </xdr:cNvPr>
        <xdr:cNvSpPr/>
      </xdr:nvSpPr>
      <xdr:spPr>
        <a:xfrm>
          <a:off x="136525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862" name="フローチャート: 判断 861">
          <a:extLst>
            <a:ext uri="{FF2B5EF4-FFF2-40B4-BE49-F238E27FC236}">
              <a16:creationId xmlns:a16="http://schemas.microsoft.com/office/drawing/2014/main" id="{185ED635-B4B9-4BD4-A80F-CC3AC0CBCFDE}"/>
            </a:ext>
          </a:extLst>
        </xdr:cNvPr>
        <xdr:cNvSpPr/>
      </xdr:nvSpPr>
      <xdr:spPr>
        <a:xfrm>
          <a:off x="12763500" y="17451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EAFDCFC1-F83D-4081-9D1B-5B2CB3EB20D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A13B5F9D-1639-4609-B642-AF9E7F8C9D4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2C07A9EF-E4B6-4381-8BE7-C67D05829D8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DB2912B-DD5A-4797-812A-D2A755E5D5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E31EA13-C06B-479D-A6C9-4F6752B3E54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27687</xdr:rowOff>
    </xdr:from>
    <xdr:to>
      <xdr:col>85</xdr:col>
      <xdr:colOff>177800</xdr:colOff>
      <xdr:row>103</xdr:row>
      <xdr:rowOff>129287</xdr:rowOff>
    </xdr:to>
    <xdr:sp macro="" textlink="">
      <xdr:nvSpPr>
        <xdr:cNvPr id="868" name="楕円 867">
          <a:extLst>
            <a:ext uri="{FF2B5EF4-FFF2-40B4-BE49-F238E27FC236}">
              <a16:creationId xmlns:a16="http://schemas.microsoft.com/office/drawing/2014/main" id="{43EC7780-A86C-4973-ABBC-18B7A6643670}"/>
            </a:ext>
          </a:extLst>
        </xdr:cNvPr>
        <xdr:cNvSpPr/>
      </xdr:nvSpPr>
      <xdr:spPr>
        <a:xfrm>
          <a:off x="16268700" y="176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6114</xdr:rowOff>
    </xdr:from>
    <xdr:ext cx="405111" cy="259045"/>
    <xdr:sp macro="" textlink="">
      <xdr:nvSpPr>
        <xdr:cNvPr id="869" name="【公民館】&#10;有形固定資産減価償却率該当値テキスト">
          <a:extLst>
            <a:ext uri="{FF2B5EF4-FFF2-40B4-BE49-F238E27FC236}">
              <a16:creationId xmlns:a16="http://schemas.microsoft.com/office/drawing/2014/main" id="{1BD3C0A9-A904-40CF-B514-8738EBB25C6E}"/>
            </a:ext>
          </a:extLst>
        </xdr:cNvPr>
        <xdr:cNvSpPr txBox="1"/>
      </xdr:nvSpPr>
      <xdr:spPr>
        <a:xfrm>
          <a:off x="16357600" y="1766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xdr:rowOff>
    </xdr:from>
    <xdr:to>
      <xdr:col>81</xdr:col>
      <xdr:colOff>101600</xdr:colOff>
      <xdr:row>103</xdr:row>
      <xdr:rowOff>106426</xdr:rowOff>
    </xdr:to>
    <xdr:sp macro="" textlink="">
      <xdr:nvSpPr>
        <xdr:cNvPr id="870" name="楕円 869">
          <a:extLst>
            <a:ext uri="{FF2B5EF4-FFF2-40B4-BE49-F238E27FC236}">
              <a16:creationId xmlns:a16="http://schemas.microsoft.com/office/drawing/2014/main" id="{2D3F0F6F-FDDB-49BB-96D6-B53425EBC9B6}"/>
            </a:ext>
          </a:extLst>
        </xdr:cNvPr>
        <xdr:cNvSpPr/>
      </xdr:nvSpPr>
      <xdr:spPr>
        <a:xfrm>
          <a:off x="154305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55626</xdr:rowOff>
    </xdr:from>
    <xdr:to>
      <xdr:col>85</xdr:col>
      <xdr:colOff>127000</xdr:colOff>
      <xdr:row>103</xdr:row>
      <xdr:rowOff>78487</xdr:rowOff>
    </xdr:to>
    <xdr:cxnSp macro="">
      <xdr:nvCxnSpPr>
        <xdr:cNvPr id="871" name="直線コネクタ 870">
          <a:extLst>
            <a:ext uri="{FF2B5EF4-FFF2-40B4-BE49-F238E27FC236}">
              <a16:creationId xmlns:a16="http://schemas.microsoft.com/office/drawing/2014/main" id="{ED88E92A-823F-41A6-BCB4-E3556C5A5A21}"/>
            </a:ext>
          </a:extLst>
        </xdr:cNvPr>
        <xdr:cNvCxnSpPr/>
      </xdr:nvCxnSpPr>
      <xdr:spPr>
        <a:xfrm>
          <a:off x="15481300" y="17714976"/>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137413</xdr:rowOff>
    </xdr:from>
    <xdr:to>
      <xdr:col>76</xdr:col>
      <xdr:colOff>165100</xdr:colOff>
      <xdr:row>103</xdr:row>
      <xdr:rowOff>67563</xdr:rowOff>
    </xdr:to>
    <xdr:sp macro="" textlink="">
      <xdr:nvSpPr>
        <xdr:cNvPr id="872" name="楕円 871">
          <a:extLst>
            <a:ext uri="{FF2B5EF4-FFF2-40B4-BE49-F238E27FC236}">
              <a16:creationId xmlns:a16="http://schemas.microsoft.com/office/drawing/2014/main" id="{7CDCF977-305B-4BF5-AFC7-DAE60A41E07A}"/>
            </a:ext>
          </a:extLst>
        </xdr:cNvPr>
        <xdr:cNvSpPr/>
      </xdr:nvSpPr>
      <xdr:spPr>
        <a:xfrm>
          <a:off x="145415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16763</xdr:rowOff>
    </xdr:from>
    <xdr:to>
      <xdr:col>81</xdr:col>
      <xdr:colOff>50800</xdr:colOff>
      <xdr:row>103</xdr:row>
      <xdr:rowOff>55626</xdr:rowOff>
    </xdr:to>
    <xdr:cxnSp macro="">
      <xdr:nvCxnSpPr>
        <xdr:cNvPr id="873" name="直線コネクタ 872">
          <a:extLst>
            <a:ext uri="{FF2B5EF4-FFF2-40B4-BE49-F238E27FC236}">
              <a16:creationId xmlns:a16="http://schemas.microsoft.com/office/drawing/2014/main" id="{CA6E1CB2-D5D6-4B5E-B5D8-4D1E0AE94087}"/>
            </a:ext>
          </a:extLst>
        </xdr:cNvPr>
        <xdr:cNvCxnSpPr/>
      </xdr:nvCxnSpPr>
      <xdr:spPr>
        <a:xfrm>
          <a:off x="14592300" y="17676113"/>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128270</xdr:rowOff>
    </xdr:from>
    <xdr:to>
      <xdr:col>72</xdr:col>
      <xdr:colOff>38100</xdr:colOff>
      <xdr:row>103</xdr:row>
      <xdr:rowOff>58420</xdr:rowOff>
    </xdr:to>
    <xdr:sp macro="" textlink="">
      <xdr:nvSpPr>
        <xdr:cNvPr id="874" name="楕円 873">
          <a:extLst>
            <a:ext uri="{FF2B5EF4-FFF2-40B4-BE49-F238E27FC236}">
              <a16:creationId xmlns:a16="http://schemas.microsoft.com/office/drawing/2014/main" id="{4DCA0F61-C693-4F44-97A8-DA6D101DAE01}"/>
            </a:ext>
          </a:extLst>
        </xdr:cNvPr>
        <xdr:cNvSpPr/>
      </xdr:nvSpPr>
      <xdr:spPr>
        <a:xfrm>
          <a:off x="13652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xdr:rowOff>
    </xdr:from>
    <xdr:to>
      <xdr:col>76</xdr:col>
      <xdr:colOff>114300</xdr:colOff>
      <xdr:row>103</xdr:row>
      <xdr:rowOff>16763</xdr:rowOff>
    </xdr:to>
    <xdr:cxnSp macro="">
      <xdr:nvCxnSpPr>
        <xdr:cNvPr id="875" name="直線コネクタ 874">
          <a:extLst>
            <a:ext uri="{FF2B5EF4-FFF2-40B4-BE49-F238E27FC236}">
              <a16:creationId xmlns:a16="http://schemas.microsoft.com/office/drawing/2014/main" id="{A99D0AFD-D28D-4A23-A279-2B2C843041A0}"/>
            </a:ext>
          </a:extLst>
        </xdr:cNvPr>
        <xdr:cNvCxnSpPr/>
      </xdr:nvCxnSpPr>
      <xdr:spPr>
        <a:xfrm>
          <a:off x="13703300" y="1766697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112268</xdr:rowOff>
    </xdr:from>
    <xdr:to>
      <xdr:col>67</xdr:col>
      <xdr:colOff>101600</xdr:colOff>
      <xdr:row>103</xdr:row>
      <xdr:rowOff>42418</xdr:rowOff>
    </xdr:to>
    <xdr:sp macro="" textlink="">
      <xdr:nvSpPr>
        <xdr:cNvPr id="876" name="楕円 875">
          <a:extLst>
            <a:ext uri="{FF2B5EF4-FFF2-40B4-BE49-F238E27FC236}">
              <a16:creationId xmlns:a16="http://schemas.microsoft.com/office/drawing/2014/main" id="{B3B885E5-1BCA-46C4-875A-1E9DA3326C8E}"/>
            </a:ext>
          </a:extLst>
        </xdr:cNvPr>
        <xdr:cNvSpPr/>
      </xdr:nvSpPr>
      <xdr:spPr>
        <a:xfrm>
          <a:off x="127635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163068</xdr:rowOff>
    </xdr:from>
    <xdr:to>
      <xdr:col>71</xdr:col>
      <xdr:colOff>177800</xdr:colOff>
      <xdr:row>103</xdr:row>
      <xdr:rowOff>7620</xdr:rowOff>
    </xdr:to>
    <xdr:cxnSp macro="">
      <xdr:nvCxnSpPr>
        <xdr:cNvPr id="877" name="直線コネクタ 876">
          <a:extLst>
            <a:ext uri="{FF2B5EF4-FFF2-40B4-BE49-F238E27FC236}">
              <a16:creationId xmlns:a16="http://schemas.microsoft.com/office/drawing/2014/main" id="{01D3EF1B-2CC9-466A-BF87-269C3425EA8A}"/>
            </a:ext>
          </a:extLst>
        </xdr:cNvPr>
        <xdr:cNvCxnSpPr/>
      </xdr:nvCxnSpPr>
      <xdr:spPr>
        <a:xfrm>
          <a:off x="12814300" y="1765096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878" name="n_1aveValue【公民館】&#10;有形固定資産減価償却率">
          <a:extLst>
            <a:ext uri="{FF2B5EF4-FFF2-40B4-BE49-F238E27FC236}">
              <a16:creationId xmlns:a16="http://schemas.microsoft.com/office/drawing/2014/main" id="{AFCE8020-70B5-4CCB-B3A2-4DA3CAA166CE}"/>
            </a:ext>
          </a:extLst>
        </xdr:cNvPr>
        <xdr:cNvSpPr txBox="1"/>
      </xdr:nvSpPr>
      <xdr:spPr>
        <a:xfrm>
          <a:off x="15266044" y="173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879" name="n_2aveValue【公民館】&#10;有形固定資産減価償却率">
          <a:extLst>
            <a:ext uri="{FF2B5EF4-FFF2-40B4-BE49-F238E27FC236}">
              <a16:creationId xmlns:a16="http://schemas.microsoft.com/office/drawing/2014/main" id="{13514F67-9153-49BA-AAAA-AA319AE3FD6C}"/>
            </a:ext>
          </a:extLst>
        </xdr:cNvPr>
        <xdr:cNvSpPr txBox="1"/>
      </xdr:nvSpPr>
      <xdr:spPr>
        <a:xfrm>
          <a:off x="14389744" y="1726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0" name="n_3aveValue【公民館】&#10;有形固定資産減価償却率">
          <a:extLst>
            <a:ext uri="{FF2B5EF4-FFF2-40B4-BE49-F238E27FC236}">
              <a16:creationId xmlns:a16="http://schemas.microsoft.com/office/drawing/2014/main" id="{A50FD2E4-0B6F-4B0D-919F-3F282716AFEE}"/>
            </a:ext>
          </a:extLst>
        </xdr:cNvPr>
        <xdr:cNvSpPr txBox="1"/>
      </xdr:nvSpPr>
      <xdr:spPr>
        <a:xfrm>
          <a:off x="135007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881" name="n_4aveValue【公民館】&#10;有形固定資産減価償却率">
          <a:extLst>
            <a:ext uri="{FF2B5EF4-FFF2-40B4-BE49-F238E27FC236}">
              <a16:creationId xmlns:a16="http://schemas.microsoft.com/office/drawing/2014/main" id="{14E1DEF8-B03F-4DA2-B22F-6EA96CB92291}"/>
            </a:ext>
          </a:extLst>
        </xdr:cNvPr>
        <xdr:cNvSpPr txBox="1"/>
      </xdr:nvSpPr>
      <xdr:spPr>
        <a:xfrm>
          <a:off x="12611744" y="1722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97553</xdr:rowOff>
    </xdr:from>
    <xdr:ext cx="405111" cy="259045"/>
    <xdr:sp macro="" textlink="">
      <xdr:nvSpPr>
        <xdr:cNvPr id="882" name="n_1mainValue【公民館】&#10;有形固定資産減価償却率">
          <a:extLst>
            <a:ext uri="{FF2B5EF4-FFF2-40B4-BE49-F238E27FC236}">
              <a16:creationId xmlns:a16="http://schemas.microsoft.com/office/drawing/2014/main" id="{C87AD2E6-ACFA-42ED-AC42-A796016E33F3}"/>
            </a:ext>
          </a:extLst>
        </xdr:cNvPr>
        <xdr:cNvSpPr txBox="1"/>
      </xdr:nvSpPr>
      <xdr:spPr>
        <a:xfrm>
          <a:off x="15266044" y="1775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58690</xdr:rowOff>
    </xdr:from>
    <xdr:ext cx="405111" cy="259045"/>
    <xdr:sp macro="" textlink="">
      <xdr:nvSpPr>
        <xdr:cNvPr id="883" name="n_2mainValue【公民館】&#10;有形固定資産減価償却率">
          <a:extLst>
            <a:ext uri="{FF2B5EF4-FFF2-40B4-BE49-F238E27FC236}">
              <a16:creationId xmlns:a16="http://schemas.microsoft.com/office/drawing/2014/main" id="{48E9C624-5F92-4829-AFB9-CB92017F85C1}"/>
            </a:ext>
          </a:extLst>
        </xdr:cNvPr>
        <xdr:cNvSpPr txBox="1"/>
      </xdr:nvSpPr>
      <xdr:spPr>
        <a:xfrm>
          <a:off x="14389744" y="1771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49547</xdr:rowOff>
    </xdr:from>
    <xdr:ext cx="405111" cy="259045"/>
    <xdr:sp macro="" textlink="">
      <xdr:nvSpPr>
        <xdr:cNvPr id="884" name="n_3mainValue【公民館】&#10;有形固定資産減価償却率">
          <a:extLst>
            <a:ext uri="{FF2B5EF4-FFF2-40B4-BE49-F238E27FC236}">
              <a16:creationId xmlns:a16="http://schemas.microsoft.com/office/drawing/2014/main" id="{2A65EF98-7976-4F89-80BA-23314C53BABD}"/>
            </a:ext>
          </a:extLst>
        </xdr:cNvPr>
        <xdr:cNvSpPr txBox="1"/>
      </xdr:nvSpPr>
      <xdr:spPr>
        <a:xfrm>
          <a:off x="13500744" y="177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33545</xdr:rowOff>
    </xdr:from>
    <xdr:ext cx="405111" cy="259045"/>
    <xdr:sp macro="" textlink="">
      <xdr:nvSpPr>
        <xdr:cNvPr id="885" name="n_4mainValue【公民館】&#10;有形固定資産減価償却率">
          <a:extLst>
            <a:ext uri="{FF2B5EF4-FFF2-40B4-BE49-F238E27FC236}">
              <a16:creationId xmlns:a16="http://schemas.microsoft.com/office/drawing/2014/main" id="{E7588531-2327-4807-90F1-C9BEE4FAFDFF}"/>
            </a:ext>
          </a:extLst>
        </xdr:cNvPr>
        <xdr:cNvSpPr txBox="1"/>
      </xdr:nvSpPr>
      <xdr:spPr>
        <a:xfrm>
          <a:off x="12611744" y="1769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a:extLst>
            <a:ext uri="{FF2B5EF4-FFF2-40B4-BE49-F238E27FC236}">
              <a16:creationId xmlns:a16="http://schemas.microsoft.com/office/drawing/2014/main" id="{736106E4-A439-48DF-BF46-725A7166D9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a:extLst>
            <a:ext uri="{FF2B5EF4-FFF2-40B4-BE49-F238E27FC236}">
              <a16:creationId xmlns:a16="http://schemas.microsoft.com/office/drawing/2014/main" id="{82D9FBB0-538C-4BF1-90A4-2C4DA04AF1B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a:extLst>
            <a:ext uri="{FF2B5EF4-FFF2-40B4-BE49-F238E27FC236}">
              <a16:creationId xmlns:a16="http://schemas.microsoft.com/office/drawing/2014/main" id="{8E544D89-AE00-4A34-94D9-8D2F77545BE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a:extLst>
            <a:ext uri="{FF2B5EF4-FFF2-40B4-BE49-F238E27FC236}">
              <a16:creationId xmlns:a16="http://schemas.microsoft.com/office/drawing/2014/main" id="{8E51FC64-9521-44E0-8B49-992BA356657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a:extLst>
            <a:ext uri="{FF2B5EF4-FFF2-40B4-BE49-F238E27FC236}">
              <a16:creationId xmlns:a16="http://schemas.microsoft.com/office/drawing/2014/main" id="{5B56FFC0-8729-4AA0-BB54-9A1D257922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a:extLst>
            <a:ext uri="{FF2B5EF4-FFF2-40B4-BE49-F238E27FC236}">
              <a16:creationId xmlns:a16="http://schemas.microsoft.com/office/drawing/2014/main" id="{0B648122-E045-41BD-AC69-645C6D4DD90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a:extLst>
            <a:ext uri="{FF2B5EF4-FFF2-40B4-BE49-F238E27FC236}">
              <a16:creationId xmlns:a16="http://schemas.microsoft.com/office/drawing/2014/main" id="{B31CAF06-C133-4AF0-A969-F8C3DF97DCD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a:extLst>
            <a:ext uri="{FF2B5EF4-FFF2-40B4-BE49-F238E27FC236}">
              <a16:creationId xmlns:a16="http://schemas.microsoft.com/office/drawing/2014/main" id="{A10DA720-BD2F-46EE-AA10-FD48BFBF551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a:extLst>
            <a:ext uri="{FF2B5EF4-FFF2-40B4-BE49-F238E27FC236}">
              <a16:creationId xmlns:a16="http://schemas.microsoft.com/office/drawing/2014/main" id="{6D29F530-D4BC-4543-A220-E3F524CA00F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a:extLst>
            <a:ext uri="{FF2B5EF4-FFF2-40B4-BE49-F238E27FC236}">
              <a16:creationId xmlns:a16="http://schemas.microsoft.com/office/drawing/2014/main" id="{E82C1EBD-7B86-47E8-BA79-D5C6DF6CD2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a:extLst>
            <a:ext uri="{FF2B5EF4-FFF2-40B4-BE49-F238E27FC236}">
              <a16:creationId xmlns:a16="http://schemas.microsoft.com/office/drawing/2014/main" id="{B6EEF06B-871A-433B-86D3-D681C5155CC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a:extLst>
            <a:ext uri="{FF2B5EF4-FFF2-40B4-BE49-F238E27FC236}">
              <a16:creationId xmlns:a16="http://schemas.microsoft.com/office/drawing/2014/main" id="{F55DB928-818A-46E3-B360-D64C63E20E1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a:extLst>
            <a:ext uri="{FF2B5EF4-FFF2-40B4-BE49-F238E27FC236}">
              <a16:creationId xmlns:a16="http://schemas.microsoft.com/office/drawing/2014/main" id="{301B281E-0A35-4D58-8B21-C60CF7F4DFF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a:extLst>
            <a:ext uri="{FF2B5EF4-FFF2-40B4-BE49-F238E27FC236}">
              <a16:creationId xmlns:a16="http://schemas.microsoft.com/office/drawing/2014/main" id="{B8F839A3-2E44-477E-84EA-0ECE8D51821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a:extLst>
            <a:ext uri="{FF2B5EF4-FFF2-40B4-BE49-F238E27FC236}">
              <a16:creationId xmlns:a16="http://schemas.microsoft.com/office/drawing/2014/main" id="{90CD0090-8B01-4B6D-9081-B51E1134A00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a:extLst>
            <a:ext uri="{FF2B5EF4-FFF2-40B4-BE49-F238E27FC236}">
              <a16:creationId xmlns:a16="http://schemas.microsoft.com/office/drawing/2014/main" id="{6E5374FB-6106-4466-B828-AD8AE889E83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a:extLst>
            <a:ext uri="{FF2B5EF4-FFF2-40B4-BE49-F238E27FC236}">
              <a16:creationId xmlns:a16="http://schemas.microsoft.com/office/drawing/2014/main" id="{3A222E84-F56F-4ED6-818E-A9356B74D20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a:extLst>
            <a:ext uri="{FF2B5EF4-FFF2-40B4-BE49-F238E27FC236}">
              <a16:creationId xmlns:a16="http://schemas.microsoft.com/office/drawing/2014/main" id="{879458DF-BF13-4F8C-A9DD-8E1A6398FCD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a:extLst>
            <a:ext uri="{FF2B5EF4-FFF2-40B4-BE49-F238E27FC236}">
              <a16:creationId xmlns:a16="http://schemas.microsoft.com/office/drawing/2014/main" id="{B28C4BC2-32AC-4462-826A-75AAFE4408C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a:extLst>
            <a:ext uri="{FF2B5EF4-FFF2-40B4-BE49-F238E27FC236}">
              <a16:creationId xmlns:a16="http://schemas.microsoft.com/office/drawing/2014/main" id="{6FC29415-6349-44C6-A773-B82AA4E6759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2DB2971C-3ECD-451C-801C-5901B08B8D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E2E28E22-7E27-4A60-969B-BFF80E08E50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31B6AD65-AF5F-48A1-B060-D3BEA461A14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09" name="直線コネクタ 908">
          <a:extLst>
            <a:ext uri="{FF2B5EF4-FFF2-40B4-BE49-F238E27FC236}">
              <a16:creationId xmlns:a16="http://schemas.microsoft.com/office/drawing/2014/main" id="{AD7FCDAE-7D6B-47E8-9D5D-6E190694C1F2}"/>
            </a:ext>
          </a:extLst>
        </xdr:cNvPr>
        <xdr:cNvCxnSpPr/>
      </xdr:nvCxnSpPr>
      <xdr:spPr>
        <a:xfrm flipV="1">
          <a:off x="22160864" y="173609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0" name="【公民館】&#10;一人当たり面積最小値テキスト">
          <a:extLst>
            <a:ext uri="{FF2B5EF4-FFF2-40B4-BE49-F238E27FC236}">
              <a16:creationId xmlns:a16="http://schemas.microsoft.com/office/drawing/2014/main" id="{1A4EF4D2-B70D-4C66-8589-780C7DF34C26}"/>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1" name="直線コネクタ 910">
          <a:extLst>
            <a:ext uri="{FF2B5EF4-FFF2-40B4-BE49-F238E27FC236}">
              <a16:creationId xmlns:a16="http://schemas.microsoft.com/office/drawing/2014/main" id="{962C413A-FDA6-44E5-9564-1E9A17B70B0C}"/>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912" name="【公民館】&#10;一人当たり面積最大値テキスト">
          <a:extLst>
            <a:ext uri="{FF2B5EF4-FFF2-40B4-BE49-F238E27FC236}">
              <a16:creationId xmlns:a16="http://schemas.microsoft.com/office/drawing/2014/main" id="{ABD10B21-39CF-4C27-96F4-F6360E8791E8}"/>
            </a:ext>
          </a:extLst>
        </xdr:cNvPr>
        <xdr:cNvSpPr txBox="1"/>
      </xdr:nvSpPr>
      <xdr:spPr>
        <a:xfrm>
          <a:off x="22199600" y="1713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3" name="直線コネクタ 912">
          <a:extLst>
            <a:ext uri="{FF2B5EF4-FFF2-40B4-BE49-F238E27FC236}">
              <a16:creationId xmlns:a16="http://schemas.microsoft.com/office/drawing/2014/main" id="{5EC94CA3-00AB-4713-BA9E-D7247FA07DF5}"/>
            </a:ext>
          </a:extLst>
        </xdr:cNvPr>
        <xdr:cNvCxnSpPr/>
      </xdr:nvCxnSpPr>
      <xdr:spPr>
        <a:xfrm>
          <a:off x="22072600" y="1736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914" name="【公民館】&#10;一人当たり面積平均値テキスト">
          <a:extLst>
            <a:ext uri="{FF2B5EF4-FFF2-40B4-BE49-F238E27FC236}">
              <a16:creationId xmlns:a16="http://schemas.microsoft.com/office/drawing/2014/main" id="{DD7145F7-6B99-4EAF-99E0-40E0D1746D03}"/>
            </a:ext>
          </a:extLst>
        </xdr:cNvPr>
        <xdr:cNvSpPr txBox="1"/>
      </xdr:nvSpPr>
      <xdr:spPr>
        <a:xfrm>
          <a:off x="22199600" y="1805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915" name="フローチャート: 判断 914">
          <a:extLst>
            <a:ext uri="{FF2B5EF4-FFF2-40B4-BE49-F238E27FC236}">
              <a16:creationId xmlns:a16="http://schemas.microsoft.com/office/drawing/2014/main" id="{CCF63A23-0B8F-47A1-82B4-0EB217561DBC}"/>
            </a:ext>
          </a:extLst>
        </xdr:cNvPr>
        <xdr:cNvSpPr/>
      </xdr:nvSpPr>
      <xdr:spPr>
        <a:xfrm>
          <a:off x="22110700" y="1807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916" name="フローチャート: 判断 915">
          <a:extLst>
            <a:ext uri="{FF2B5EF4-FFF2-40B4-BE49-F238E27FC236}">
              <a16:creationId xmlns:a16="http://schemas.microsoft.com/office/drawing/2014/main" id="{B88DC1A3-84E5-495C-B008-441546EC0744}"/>
            </a:ext>
          </a:extLst>
        </xdr:cNvPr>
        <xdr:cNvSpPr/>
      </xdr:nvSpPr>
      <xdr:spPr>
        <a:xfrm>
          <a:off x="21272500" y="1809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917" name="フローチャート: 判断 916">
          <a:extLst>
            <a:ext uri="{FF2B5EF4-FFF2-40B4-BE49-F238E27FC236}">
              <a16:creationId xmlns:a16="http://schemas.microsoft.com/office/drawing/2014/main" id="{04A0D919-8907-48E7-A333-4D79E9A2E41B}"/>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18" name="フローチャート: 判断 917">
          <a:extLst>
            <a:ext uri="{FF2B5EF4-FFF2-40B4-BE49-F238E27FC236}">
              <a16:creationId xmlns:a16="http://schemas.microsoft.com/office/drawing/2014/main" id="{F7813B45-8E68-4AC3-982D-417C1E1567C6}"/>
            </a:ext>
          </a:extLst>
        </xdr:cNvPr>
        <xdr:cNvSpPr/>
      </xdr:nvSpPr>
      <xdr:spPr>
        <a:xfrm>
          <a:off x="19494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19" name="フローチャート: 判断 918">
          <a:extLst>
            <a:ext uri="{FF2B5EF4-FFF2-40B4-BE49-F238E27FC236}">
              <a16:creationId xmlns:a16="http://schemas.microsoft.com/office/drawing/2014/main" id="{D9627C89-A23A-42D0-926C-178206846B4A}"/>
            </a:ext>
          </a:extLst>
        </xdr:cNvPr>
        <xdr:cNvSpPr/>
      </xdr:nvSpPr>
      <xdr:spPr>
        <a:xfrm>
          <a:off x="18605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426CA623-069B-4D49-B8A8-E039CE5388A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6CD6838E-5813-4269-9D87-FEC715ADDF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D71EDA3-2AF9-4C06-84F8-37D75AE7AE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3F44E5E7-A707-4529-A2DD-85E74898CD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41FEF92-2167-45FF-9AA1-2BEC2F271BA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165100</xdr:rowOff>
    </xdr:from>
    <xdr:to>
      <xdr:col>116</xdr:col>
      <xdr:colOff>114300</xdr:colOff>
      <xdr:row>101</xdr:row>
      <xdr:rowOff>95250</xdr:rowOff>
    </xdr:to>
    <xdr:sp macro="" textlink="">
      <xdr:nvSpPr>
        <xdr:cNvPr id="925" name="楕円 924">
          <a:extLst>
            <a:ext uri="{FF2B5EF4-FFF2-40B4-BE49-F238E27FC236}">
              <a16:creationId xmlns:a16="http://schemas.microsoft.com/office/drawing/2014/main" id="{BCFC271B-ABFA-47B7-9C9A-EAC12090F54C}"/>
            </a:ext>
          </a:extLst>
        </xdr:cNvPr>
        <xdr:cNvSpPr/>
      </xdr:nvSpPr>
      <xdr:spPr>
        <a:xfrm>
          <a:off x="22110700" y="1731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118127</xdr:rowOff>
    </xdr:from>
    <xdr:ext cx="469744" cy="259045"/>
    <xdr:sp macro="" textlink="">
      <xdr:nvSpPr>
        <xdr:cNvPr id="926" name="【公民館】&#10;一人当たり面積該当値テキスト">
          <a:extLst>
            <a:ext uri="{FF2B5EF4-FFF2-40B4-BE49-F238E27FC236}">
              <a16:creationId xmlns:a16="http://schemas.microsoft.com/office/drawing/2014/main" id="{75946D64-D45A-499B-AE08-59F82D3B7E5A}"/>
            </a:ext>
          </a:extLst>
        </xdr:cNvPr>
        <xdr:cNvSpPr txBox="1"/>
      </xdr:nvSpPr>
      <xdr:spPr>
        <a:xfrm>
          <a:off x="22199600" y="1726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127000</xdr:rowOff>
    </xdr:from>
    <xdr:to>
      <xdr:col>112</xdr:col>
      <xdr:colOff>38100</xdr:colOff>
      <xdr:row>103</xdr:row>
      <xdr:rowOff>57150</xdr:rowOff>
    </xdr:to>
    <xdr:sp macro="" textlink="">
      <xdr:nvSpPr>
        <xdr:cNvPr id="927" name="楕円 926">
          <a:extLst>
            <a:ext uri="{FF2B5EF4-FFF2-40B4-BE49-F238E27FC236}">
              <a16:creationId xmlns:a16="http://schemas.microsoft.com/office/drawing/2014/main" id="{6258AA0A-9AF9-4294-A422-58BED9996617}"/>
            </a:ext>
          </a:extLst>
        </xdr:cNvPr>
        <xdr:cNvSpPr/>
      </xdr:nvSpPr>
      <xdr:spPr>
        <a:xfrm>
          <a:off x="21272500" y="1761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44450</xdr:rowOff>
    </xdr:from>
    <xdr:to>
      <xdr:col>116</xdr:col>
      <xdr:colOff>63500</xdr:colOff>
      <xdr:row>103</xdr:row>
      <xdr:rowOff>6350</xdr:rowOff>
    </xdr:to>
    <xdr:cxnSp macro="">
      <xdr:nvCxnSpPr>
        <xdr:cNvPr id="928" name="直線コネクタ 927">
          <a:extLst>
            <a:ext uri="{FF2B5EF4-FFF2-40B4-BE49-F238E27FC236}">
              <a16:creationId xmlns:a16="http://schemas.microsoft.com/office/drawing/2014/main" id="{CC5D6F20-98EC-4CF1-86D9-0A6C0C635057}"/>
            </a:ext>
          </a:extLst>
        </xdr:cNvPr>
        <xdr:cNvCxnSpPr/>
      </xdr:nvCxnSpPr>
      <xdr:spPr>
        <a:xfrm flipV="1">
          <a:off x="21323300" y="1736090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127000</xdr:rowOff>
    </xdr:from>
    <xdr:to>
      <xdr:col>107</xdr:col>
      <xdr:colOff>101600</xdr:colOff>
      <xdr:row>103</xdr:row>
      <xdr:rowOff>57150</xdr:rowOff>
    </xdr:to>
    <xdr:sp macro="" textlink="">
      <xdr:nvSpPr>
        <xdr:cNvPr id="929" name="楕円 928">
          <a:extLst>
            <a:ext uri="{FF2B5EF4-FFF2-40B4-BE49-F238E27FC236}">
              <a16:creationId xmlns:a16="http://schemas.microsoft.com/office/drawing/2014/main" id="{AEB12D10-453F-4444-BC6E-E04C5FF4EB41}"/>
            </a:ext>
          </a:extLst>
        </xdr:cNvPr>
        <xdr:cNvSpPr/>
      </xdr:nvSpPr>
      <xdr:spPr>
        <a:xfrm>
          <a:off x="20383500" y="1761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6350</xdr:rowOff>
    </xdr:from>
    <xdr:to>
      <xdr:col>111</xdr:col>
      <xdr:colOff>177800</xdr:colOff>
      <xdr:row>103</xdr:row>
      <xdr:rowOff>6350</xdr:rowOff>
    </xdr:to>
    <xdr:cxnSp macro="">
      <xdr:nvCxnSpPr>
        <xdr:cNvPr id="930" name="直線コネクタ 929">
          <a:extLst>
            <a:ext uri="{FF2B5EF4-FFF2-40B4-BE49-F238E27FC236}">
              <a16:creationId xmlns:a16="http://schemas.microsoft.com/office/drawing/2014/main" id="{7ABCEFCD-BEC2-4755-A42D-0EF7ABD458B0}"/>
            </a:ext>
          </a:extLst>
        </xdr:cNvPr>
        <xdr:cNvCxnSpPr/>
      </xdr:nvCxnSpPr>
      <xdr:spPr>
        <a:xfrm>
          <a:off x="20434300" y="17665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931" name="楕円 930">
          <a:extLst>
            <a:ext uri="{FF2B5EF4-FFF2-40B4-BE49-F238E27FC236}">
              <a16:creationId xmlns:a16="http://schemas.microsoft.com/office/drawing/2014/main" id="{B5A88A3F-FCB9-4D4F-9CDB-74FB448D3A1B}"/>
            </a:ext>
          </a:extLst>
        </xdr:cNvPr>
        <xdr:cNvSpPr/>
      </xdr:nvSpPr>
      <xdr:spPr>
        <a:xfrm>
          <a:off x="19494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6350</xdr:rowOff>
    </xdr:from>
    <xdr:to>
      <xdr:col>107</xdr:col>
      <xdr:colOff>50800</xdr:colOff>
      <xdr:row>103</xdr:row>
      <xdr:rowOff>19050</xdr:rowOff>
    </xdr:to>
    <xdr:cxnSp macro="">
      <xdr:nvCxnSpPr>
        <xdr:cNvPr id="932" name="直線コネクタ 931">
          <a:extLst>
            <a:ext uri="{FF2B5EF4-FFF2-40B4-BE49-F238E27FC236}">
              <a16:creationId xmlns:a16="http://schemas.microsoft.com/office/drawing/2014/main" id="{A8E06B03-1D3D-4A21-AB0F-EA72B38ADC1C}"/>
            </a:ext>
          </a:extLst>
        </xdr:cNvPr>
        <xdr:cNvCxnSpPr/>
      </xdr:nvCxnSpPr>
      <xdr:spPr>
        <a:xfrm flipV="1">
          <a:off x="19545300" y="17665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139700</xdr:rowOff>
    </xdr:from>
    <xdr:to>
      <xdr:col>98</xdr:col>
      <xdr:colOff>38100</xdr:colOff>
      <xdr:row>103</xdr:row>
      <xdr:rowOff>69850</xdr:rowOff>
    </xdr:to>
    <xdr:sp macro="" textlink="">
      <xdr:nvSpPr>
        <xdr:cNvPr id="933" name="楕円 932">
          <a:extLst>
            <a:ext uri="{FF2B5EF4-FFF2-40B4-BE49-F238E27FC236}">
              <a16:creationId xmlns:a16="http://schemas.microsoft.com/office/drawing/2014/main" id="{948B9E60-DB9E-4E07-9C6D-8BB5E8E2771F}"/>
            </a:ext>
          </a:extLst>
        </xdr:cNvPr>
        <xdr:cNvSpPr/>
      </xdr:nvSpPr>
      <xdr:spPr>
        <a:xfrm>
          <a:off x="18605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19050</xdr:rowOff>
    </xdr:to>
    <xdr:cxnSp macro="">
      <xdr:nvCxnSpPr>
        <xdr:cNvPr id="934" name="直線コネクタ 933">
          <a:extLst>
            <a:ext uri="{FF2B5EF4-FFF2-40B4-BE49-F238E27FC236}">
              <a16:creationId xmlns:a16="http://schemas.microsoft.com/office/drawing/2014/main" id="{0B490811-B798-4475-ABCB-F67145B07D6C}"/>
            </a:ext>
          </a:extLst>
        </xdr:cNvPr>
        <xdr:cNvCxnSpPr/>
      </xdr:nvCxnSpPr>
      <xdr:spPr>
        <a:xfrm>
          <a:off x="18656300" y="1767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16527</xdr:rowOff>
    </xdr:from>
    <xdr:ext cx="469744" cy="259045"/>
    <xdr:sp macro="" textlink="">
      <xdr:nvSpPr>
        <xdr:cNvPr id="935" name="n_1aveValue【公民館】&#10;一人当たり面積">
          <a:extLst>
            <a:ext uri="{FF2B5EF4-FFF2-40B4-BE49-F238E27FC236}">
              <a16:creationId xmlns:a16="http://schemas.microsoft.com/office/drawing/2014/main" id="{8FB981C9-B5CA-4E0F-A2C3-75972605B92C}"/>
            </a:ext>
          </a:extLst>
        </xdr:cNvPr>
        <xdr:cNvSpPr txBox="1"/>
      </xdr:nvSpPr>
      <xdr:spPr>
        <a:xfrm>
          <a:off x="21075727" y="181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936" name="n_2aveValue【公民館】&#10;一人当たり面積">
          <a:extLst>
            <a:ext uri="{FF2B5EF4-FFF2-40B4-BE49-F238E27FC236}">
              <a16:creationId xmlns:a16="http://schemas.microsoft.com/office/drawing/2014/main" id="{AFE73D2D-6DC7-4F82-8D36-4CB6D8CE7F74}"/>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937" name="n_3aveValue【公民館】&#10;一人当たり面積">
          <a:extLst>
            <a:ext uri="{FF2B5EF4-FFF2-40B4-BE49-F238E27FC236}">
              <a16:creationId xmlns:a16="http://schemas.microsoft.com/office/drawing/2014/main" id="{05D20DE7-AB49-4400-9EDE-089B0AE2DFF7}"/>
            </a:ext>
          </a:extLst>
        </xdr:cNvPr>
        <xdr:cNvSpPr txBox="1"/>
      </xdr:nvSpPr>
      <xdr:spPr>
        <a:xfrm>
          <a:off x="19310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938" name="n_4aveValue【公民館】&#10;一人当たり面積">
          <a:extLst>
            <a:ext uri="{FF2B5EF4-FFF2-40B4-BE49-F238E27FC236}">
              <a16:creationId xmlns:a16="http://schemas.microsoft.com/office/drawing/2014/main" id="{E4314691-CDEA-438F-876B-A8ECAAA0C8FB}"/>
            </a:ext>
          </a:extLst>
        </xdr:cNvPr>
        <xdr:cNvSpPr txBox="1"/>
      </xdr:nvSpPr>
      <xdr:spPr>
        <a:xfrm>
          <a:off x="18421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73677</xdr:rowOff>
    </xdr:from>
    <xdr:ext cx="469744" cy="259045"/>
    <xdr:sp macro="" textlink="">
      <xdr:nvSpPr>
        <xdr:cNvPr id="939" name="n_1mainValue【公民館】&#10;一人当たり面積">
          <a:extLst>
            <a:ext uri="{FF2B5EF4-FFF2-40B4-BE49-F238E27FC236}">
              <a16:creationId xmlns:a16="http://schemas.microsoft.com/office/drawing/2014/main" id="{0B3025B2-4323-438A-85E1-7CC6FB6DD16C}"/>
            </a:ext>
          </a:extLst>
        </xdr:cNvPr>
        <xdr:cNvSpPr txBox="1"/>
      </xdr:nvSpPr>
      <xdr:spPr>
        <a:xfrm>
          <a:off x="21075727"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73677</xdr:rowOff>
    </xdr:from>
    <xdr:ext cx="469744" cy="259045"/>
    <xdr:sp macro="" textlink="">
      <xdr:nvSpPr>
        <xdr:cNvPr id="940" name="n_2mainValue【公民館】&#10;一人当たり面積">
          <a:extLst>
            <a:ext uri="{FF2B5EF4-FFF2-40B4-BE49-F238E27FC236}">
              <a16:creationId xmlns:a16="http://schemas.microsoft.com/office/drawing/2014/main" id="{F545BDCA-0F0B-4242-91D5-EA15CA7FCD57}"/>
            </a:ext>
          </a:extLst>
        </xdr:cNvPr>
        <xdr:cNvSpPr txBox="1"/>
      </xdr:nvSpPr>
      <xdr:spPr>
        <a:xfrm>
          <a:off x="20199427"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941" name="n_3mainValue【公民館】&#10;一人当たり面積">
          <a:extLst>
            <a:ext uri="{FF2B5EF4-FFF2-40B4-BE49-F238E27FC236}">
              <a16:creationId xmlns:a16="http://schemas.microsoft.com/office/drawing/2014/main" id="{BD9A227F-3E85-49D9-9A77-2B9B4F57F464}"/>
            </a:ext>
          </a:extLst>
        </xdr:cNvPr>
        <xdr:cNvSpPr txBox="1"/>
      </xdr:nvSpPr>
      <xdr:spPr>
        <a:xfrm>
          <a:off x="19310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86377</xdr:rowOff>
    </xdr:from>
    <xdr:ext cx="469744" cy="259045"/>
    <xdr:sp macro="" textlink="">
      <xdr:nvSpPr>
        <xdr:cNvPr id="942" name="n_4mainValue【公民館】&#10;一人当たり面積">
          <a:extLst>
            <a:ext uri="{FF2B5EF4-FFF2-40B4-BE49-F238E27FC236}">
              <a16:creationId xmlns:a16="http://schemas.microsoft.com/office/drawing/2014/main" id="{FCDEF717-B519-4A66-A6FE-479F00D50D52}"/>
            </a:ext>
          </a:extLst>
        </xdr:cNvPr>
        <xdr:cNvSpPr txBox="1"/>
      </xdr:nvSpPr>
      <xdr:spPr>
        <a:xfrm>
          <a:off x="18421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A43D6FB9-509D-4AAF-8D43-EDAB4620740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DFE42C55-E023-4E33-8588-FCBFD206F4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B362F404-DCD2-454E-8FA5-0D87BE48575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高度経済成長期に当たる昭和</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年代から政令指定都市移行前後の昭和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年代にかけ集中整備した公共施設が耐用年数を迎えつつあることから、令和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年度の有形固定資産減価償却率は全国平均や類似団体より高い水準にあるが、この中でも特に有形固定資産減価償却率が類似団体内平均値よりも高く、</a:t>
          </a:r>
          <a:r>
            <a:rPr kumimoji="1" lang="en-US" altLang="ja-JP" sz="1200">
              <a:latin typeface="ＭＳ Ｐゴシック" panose="020B0600070205080204" pitchFamily="50" charset="-128"/>
              <a:ea typeface="ＭＳ Ｐゴシック" panose="020B0600070205080204" pitchFamily="50" charset="-128"/>
            </a:rPr>
            <a:t>65</a:t>
          </a:r>
          <a:r>
            <a:rPr kumimoji="1" lang="ja-JP" altLang="en-US" sz="1200">
              <a:latin typeface="ＭＳ Ｐゴシック" panose="020B0600070205080204" pitchFamily="50" charset="-128"/>
              <a:ea typeface="ＭＳ Ｐゴシック" panose="020B0600070205080204" pitchFamily="50" charset="-128"/>
            </a:rPr>
            <a:t>％を超えているものは、橋りょう・トンネル、港湾・漁港、公営住宅、認定こども園・幼稚園・保育所、学校施設となっている。このうち、橋りょう・トンネルについては、いずれも個別施設計画を策定済であり、計画的な維持保全に取り組むことで、維持保全費用の縮減と長寿命化に努めている。港湾については、必要な修繕等を実施しながら、適切な維持管理に取り組んでいく。公営住宅については、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月に策定した「広島市市営住宅マネジメント計画・推進プラン編」に基づき、計画的に再編・集約化や維持保全を進めていく。認定こども園・保育所については、私立保育園等の運営継続意思や私立幼稚園の認定こども園化等の意向を十分踏まえた上で提供区域ごとの方針を決定していき、需要が定員を下回る地域では公立保育園の定員削減を進め、さらに需要の減少が進行した場合には待機児童の発生しない範囲で統廃合を進めていく。幼稚園については、「広島市幼児教育・保育ビジョン」等の考え方に基づき、一定規模の集団による教育環境の確保が困難であると見込まれる園の中から、地域バランス等を考慮して、統廃合も含めたあり方の検討を行う対象園を選定し、地域の関係者と協議を行いながら、検討を進めることとしており、この取組状況に応じて、必要な維持保全等を行う。学校施設については、令和 </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月に策定した「広島市学校施設長寿命化計画」に基づき、計画的に維持保全等を進めていく。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9AFA88-9C22-47AF-9EFA-9877F8F0BFF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BAD015-3E36-4899-8C77-AF0F2C72BB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74F4EE-E500-4C28-B8D8-C1718365E8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A91A70-FDE0-4C2B-A0E4-100766CB0A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広島県広島市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3549A7-A43C-4FF2-956C-51FD60C33BE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3181E7F-B568-4349-984C-14629C5821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49C047-A0DA-44F4-A74F-5051A391FF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204906-1F87-4516-88ED-3711D60B33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B4573F-7269-45A1-827F-A9F286613EC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1DF995-8766-4A74-8FAA-4B320F686C5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1,173,543
1,150,473
906.69
724,426,839
720,666,916
2,267,683
358,258,463
1,098,519,970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140789-6227-43C1-875F-E275EFEAF5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E40B46-F2D2-458F-AAFE-BACF200B35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8FC456-AF57-47D9-83BB-434278292C0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161.3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23DEB53-C05B-45F5-86D2-45D0281C50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680E78-40D3-4205-9CF7-46F6B8EFEC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61E2E12-E6A4-4FF2-B35B-433DFD9C134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DBFE75-A315-4C18-9275-FCF76ADB84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550DF1-7DA5-49C5-8EEE-D7DEF4AFE0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1EA2360-8115-48E4-92B9-D5D5EB8BA34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84C06A-9F05-4E30-8A39-B8137D060C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279D1D-987F-4066-9867-2A34591F35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F96DAF-DCBC-41BE-810B-09D2EECE7F7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5E065C-E51F-44F9-BFA1-9E88C7BCDE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F35197-346B-410C-B2F0-01017799C22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3BB83D-4DDA-41DD-B8CB-8D2CDE7E20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D2D907-1C70-478E-BF7D-72A30C467B3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881085-7E2B-4F11-A7C1-CE77FD33E5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EAC7BC-132F-4786-AD6A-B9F8296938C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FDD6FB-E165-41A0-A09A-0DBA7DA6636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6C209B-7399-4151-B395-7A99C38E6B9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D8DE28-8E40-438F-956A-3570E9D9B91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AC6951-CEAD-4F58-97CD-1A1A685C2C8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01179C-1C69-4222-9611-7E57347877E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A4ED2EF-36F1-4270-9333-2B6E251FE3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7A3B3B-5D30-47DD-AB0B-31E187DB018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607461-5550-405E-91C9-FF7D97BD8F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00AEBA-F34A-4AED-9672-60853643FDA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A9A6D2-2950-4E6C-B1A9-74E1102464B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C1B7A4-C5B4-4202-A452-702FEAD50B2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29DA4B-C161-46E8-8008-4D41FCF965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9A9B9A-E6D5-4A27-B818-C2E55E46B10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8BFA00E7-7ED4-4898-9040-14BDCCFB0E2A}"/>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9679666-EB51-4487-ADE0-788FE9310BE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295D0A77-6C48-4EB1-AB05-CBB80092879B}"/>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717F895-EF8E-4F59-AE30-65A40767C00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F7B93C-5579-4673-BF86-7BBE6541319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75D071B-ABEA-4B74-87AF-2A8124F22B3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6F06F17-3843-4329-81CF-54738884443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3F5F37F-2772-4765-96B8-3F1E0D29DD7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AD98F5-9AEE-41EA-B034-44594C44C2B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DA3B26C-0964-45E3-B069-7795D047476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39594C6-2C2D-451B-BC73-9A36D9B1879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6F8D1A-831A-42DE-B066-F894509A7D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7670F072-CA30-4F8E-A47C-E2A45DC452D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9201559-710C-416B-9CBB-DFD165C1D0F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2703B032-346D-46A5-84D4-05DAC5CE5882}"/>
            </a:ext>
          </a:extLst>
        </xdr:cNvPr>
        <xdr:cNvCxnSpPr/>
      </xdr:nvCxnSpPr>
      <xdr:spPr>
        <a:xfrm flipV="1">
          <a:off x="4634865" y="566547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a:extLst>
            <a:ext uri="{FF2B5EF4-FFF2-40B4-BE49-F238E27FC236}">
              <a16:creationId xmlns:a16="http://schemas.microsoft.com/office/drawing/2014/main" id="{C61D90C2-4783-41E9-A313-F9E378261D2B}"/>
            </a:ext>
          </a:extLst>
        </xdr:cNvPr>
        <xdr:cNvSpPr txBox="1"/>
      </xdr:nvSpPr>
      <xdr:spPr>
        <a:xfrm>
          <a:off x="4673600"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10CEC624-41A1-4FFB-805F-489E05085F71}"/>
            </a:ext>
          </a:extLst>
        </xdr:cNvPr>
        <xdr:cNvCxnSpPr/>
      </xdr:nvCxnSpPr>
      <xdr:spPr>
        <a:xfrm>
          <a:off x="4546600" y="697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a:extLst>
            <a:ext uri="{FF2B5EF4-FFF2-40B4-BE49-F238E27FC236}">
              <a16:creationId xmlns:a16="http://schemas.microsoft.com/office/drawing/2014/main" id="{484886D1-5E41-47D2-9B66-ACA277B03565}"/>
            </a:ext>
          </a:extLst>
        </xdr:cNvPr>
        <xdr:cNvSpPr txBox="1"/>
      </xdr:nvSpPr>
      <xdr:spPr>
        <a:xfrm>
          <a:off x="4673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17E337D7-327A-4CF1-8884-D31FF7391319}"/>
            </a:ext>
          </a:extLst>
        </xdr:cNvPr>
        <xdr:cNvCxnSpPr/>
      </xdr:nvCxnSpPr>
      <xdr:spPr>
        <a:xfrm>
          <a:off x="4546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2" name="【図書館】&#10;有形固定資産減価償却率平均値テキスト">
          <a:extLst>
            <a:ext uri="{FF2B5EF4-FFF2-40B4-BE49-F238E27FC236}">
              <a16:creationId xmlns:a16="http://schemas.microsoft.com/office/drawing/2014/main" id="{F430FDF3-FCE7-4F3E-8A17-C038F445076F}"/>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a:extLst>
            <a:ext uri="{FF2B5EF4-FFF2-40B4-BE49-F238E27FC236}">
              <a16:creationId xmlns:a16="http://schemas.microsoft.com/office/drawing/2014/main" id="{E20EF5DE-828D-45C9-B203-1314B97AC944}"/>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a:extLst>
            <a:ext uri="{FF2B5EF4-FFF2-40B4-BE49-F238E27FC236}">
              <a16:creationId xmlns:a16="http://schemas.microsoft.com/office/drawing/2014/main" id="{8F3AB8D5-40E4-4F22-BF88-D11B78E56EE9}"/>
            </a:ext>
          </a:extLst>
        </xdr:cNvPr>
        <xdr:cNvSpPr/>
      </xdr:nvSpPr>
      <xdr:spPr>
        <a:xfrm>
          <a:off x="3746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35</xdr:row>
      <xdr:rowOff>17797</xdr:rowOff>
    </xdr:from>
    <xdr:ext cx="405111" cy="259045"/>
    <xdr:sp macro="" textlink="">
      <xdr:nvSpPr>
        <xdr:cNvPr id="65" name="n_1aveValue【図書館】&#10;有形固定資産減価償却率">
          <a:extLst>
            <a:ext uri="{FF2B5EF4-FFF2-40B4-BE49-F238E27FC236}">
              <a16:creationId xmlns:a16="http://schemas.microsoft.com/office/drawing/2014/main" id="{0DCF0E5D-798D-47FB-8D1B-F337C9C85815}"/>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162560</xdr:rowOff>
    </xdr:from>
    <xdr:to>
      <xdr:col>15</xdr:col>
      <xdr:colOff>101600</xdr:colOff>
      <xdr:row>36</xdr:row>
      <xdr:rowOff>92710</xdr:rowOff>
    </xdr:to>
    <xdr:sp macro="" textlink="">
      <xdr:nvSpPr>
        <xdr:cNvPr id="66" name="フローチャート: 判断 65">
          <a:extLst>
            <a:ext uri="{FF2B5EF4-FFF2-40B4-BE49-F238E27FC236}">
              <a16:creationId xmlns:a16="http://schemas.microsoft.com/office/drawing/2014/main" id="{E90F95DA-F00E-4F91-9C8E-E0D147D3FA55}"/>
            </a:ext>
          </a:extLst>
        </xdr:cNvPr>
        <xdr:cNvSpPr/>
      </xdr:nvSpPr>
      <xdr:spPr>
        <a:xfrm>
          <a:off x="2857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34</xdr:row>
      <xdr:rowOff>109237</xdr:rowOff>
    </xdr:from>
    <xdr:ext cx="405111" cy="259045"/>
    <xdr:sp macro="" textlink="">
      <xdr:nvSpPr>
        <xdr:cNvPr id="67" name="n_2aveValue【図書館】&#10;有形固定資産減価償却率">
          <a:extLst>
            <a:ext uri="{FF2B5EF4-FFF2-40B4-BE49-F238E27FC236}">
              <a16:creationId xmlns:a16="http://schemas.microsoft.com/office/drawing/2014/main" id="{7A3C5AD1-8DB3-44E8-A3C6-D6434CBB91E2}"/>
            </a:ext>
          </a:extLst>
        </xdr:cNvPr>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97790</xdr:rowOff>
    </xdr:from>
    <xdr:to>
      <xdr:col>10</xdr:col>
      <xdr:colOff>165100</xdr:colOff>
      <xdr:row>36</xdr:row>
      <xdr:rowOff>27940</xdr:rowOff>
    </xdr:to>
    <xdr:sp macro="" textlink="">
      <xdr:nvSpPr>
        <xdr:cNvPr id="68" name="フローチャート: 判断 67">
          <a:extLst>
            <a:ext uri="{FF2B5EF4-FFF2-40B4-BE49-F238E27FC236}">
              <a16:creationId xmlns:a16="http://schemas.microsoft.com/office/drawing/2014/main" id="{7D71E928-020F-477D-BC7D-4493D49DB764}"/>
            </a:ext>
          </a:extLst>
        </xdr:cNvPr>
        <xdr:cNvSpPr/>
      </xdr:nvSpPr>
      <xdr:spPr>
        <a:xfrm>
          <a:off x="1968500" y="609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34</xdr:row>
      <xdr:rowOff>44467</xdr:rowOff>
    </xdr:from>
    <xdr:ext cx="405111" cy="259045"/>
    <xdr:sp macro="" textlink="">
      <xdr:nvSpPr>
        <xdr:cNvPr id="69" name="n_3aveValue【図書館】&#10;有形固定資産減価償却率">
          <a:extLst>
            <a:ext uri="{FF2B5EF4-FFF2-40B4-BE49-F238E27FC236}">
              <a16:creationId xmlns:a16="http://schemas.microsoft.com/office/drawing/2014/main" id="{E783E7FA-A421-4CC8-82EE-0FEE8367FE31}"/>
            </a:ext>
          </a:extLst>
        </xdr:cNvPr>
        <xdr:cNvSpPr txBox="1"/>
      </xdr:nvSpPr>
      <xdr:spPr>
        <a:xfrm>
          <a:off x="1816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48260</xdr:rowOff>
    </xdr:from>
    <xdr:to>
      <xdr:col>6</xdr:col>
      <xdr:colOff>38100</xdr:colOff>
      <xdr:row>35</xdr:row>
      <xdr:rowOff>149860</xdr:rowOff>
    </xdr:to>
    <xdr:sp macro="" textlink="">
      <xdr:nvSpPr>
        <xdr:cNvPr id="70" name="フローチャート: 判断 69">
          <a:extLst>
            <a:ext uri="{FF2B5EF4-FFF2-40B4-BE49-F238E27FC236}">
              <a16:creationId xmlns:a16="http://schemas.microsoft.com/office/drawing/2014/main" id="{02B2D50A-4E1A-47FB-B66A-643AF53236B6}"/>
            </a:ext>
          </a:extLst>
        </xdr:cNvPr>
        <xdr:cNvSpPr/>
      </xdr:nvSpPr>
      <xdr:spPr>
        <a:xfrm>
          <a:off x="1079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33</xdr:row>
      <xdr:rowOff>166387</xdr:rowOff>
    </xdr:from>
    <xdr:ext cx="405111" cy="259045"/>
    <xdr:sp macro="" textlink="">
      <xdr:nvSpPr>
        <xdr:cNvPr id="71" name="n_4aveValue【図書館】&#10;有形固定資産減価償却率">
          <a:extLst>
            <a:ext uri="{FF2B5EF4-FFF2-40B4-BE49-F238E27FC236}">
              <a16:creationId xmlns:a16="http://schemas.microsoft.com/office/drawing/2014/main" id="{8E4D2484-A001-47F1-AAA0-5D73B8DFB5AE}"/>
            </a:ext>
          </a:extLst>
        </xdr:cNvPr>
        <xdr:cNvSpPr txBox="1"/>
      </xdr:nvSpPr>
      <xdr:spPr>
        <a:xfrm>
          <a:off x="927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4465D4-F653-4EE0-AF55-35DF5064075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A09160-8AE9-46D3-86AC-32820CFD50F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374B9257-3DAB-4515-AF42-35DAEB2F823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88451E50-7899-426F-A472-7A6F8BEFC5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2F10AA84-641F-4CEE-9966-C7F00D6B09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128270</xdr:rowOff>
    </xdr:from>
    <xdr:to>
      <xdr:col>24</xdr:col>
      <xdr:colOff>114300</xdr:colOff>
      <xdr:row>33</xdr:row>
      <xdr:rowOff>58420</xdr:rowOff>
    </xdr:to>
    <xdr:sp macro="" textlink="">
      <xdr:nvSpPr>
        <xdr:cNvPr id="77" name="楕円 76">
          <a:extLst>
            <a:ext uri="{FF2B5EF4-FFF2-40B4-BE49-F238E27FC236}">
              <a16:creationId xmlns:a16="http://schemas.microsoft.com/office/drawing/2014/main" id="{B2C770FB-B8B6-4974-BE1E-B0C2E5CE4943}"/>
            </a:ext>
          </a:extLst>
        </xdr:cNvPr>
        <xdr:cNvSpPr/>
      </xdr:nvSpPr>
      <xdr:spPr>
        <a:xfrm>
          <a:off x="45847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81297</xdr:rowOff>
    </xdr:from>
    <xdr:ext cx="405111" cy="259045"/>
    <xdr:sp macro="" textlink="">
      <xdr:nvSpPr>
        <xdr:cNvPr id="78" name="【図書館】&#10;有形固定資産減価償却率該当値テキスト">
          <a:extLst>
            <a:ext uri="{FF2B5EF4-FFF2-40B4-BE49-F238E27FC236}">
              <a16:creationId xmlns:a16="http://schemas.microsoft.com/office/drawing/2014/main" id="{BD4EDF83-0798-49A3-AB72-926E28832635}"/>
            </a:ext>
          </a:extLst>
        </xdr:cNvPr>
        <xdr:cNvSpPr txBox="1"/>
      </xdr:nvSpPr>
      <xdr:spPr>
        <a:xfrm>
          <a:off x="4673600" y="556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162560</xdr:rowOff>
    </xdr:from>
    <xdr:to>
      <xdr:col>20</xdr:col>
      <xdr:colOff>38100</xdr:colOff>
      <xdr:row>41</xdr:row>
      <xdr:rowOff>92710</xdr:rowOff>
    </xdr:to>
    <xdr:sp macro="" textlink="">
      <xdr:nvSpPr>
        <xdr:cNvPr id="79" name="楕円 78">
          <a:extLst>
            <a:ext uri="{FF2B5EF4-FFF2-40B4-BE49-F238E27FC236}">
              <a16:creationId xmlns:a16="http://schemas.microsoft.com/office/drawing/2014/main" id="{DC7D1949-88A7-48FE-AF67-7440C4714EA0}"/>
            </a:ext>
          </a:extLst>
        </xdr:cNvPr>
        <xdr:cNvSpPr/>
      </xdr:nvSpPr>
      <xdr:spPr>
        <a:xfrm>
          <a:off x="3746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7620</xdr:rowOff>
    </xdr:from>
    <xdr:to>
      <xdr:col>24</xdr:col>
      <xdr:colOff>63500</xdr:colOff>
      <xdr:row>41</xdr:row>
      <xdr:rowOff>41910</xdr:rowOff>
    </xdr:to>
    <xdr:cxnSp macro="">
      <xdr:nvCxnSpPr>
        <xdr:cNvPr id="80" name="直線コネクタ 79">
          <a:extLst>
            <a:ext uri="{FF2B5EF4-FFF2-40B4-BE49-F238E27FC236}">
              <a16:creationId xmlns:a16="http://schemas.microsoft.com/office/drawing/2014/main" id="{27FD2494-6970-4EFB-A9AE-F642BBFCD7DC}"/>
            </a:ext>
          </a:extLst>
        </xdr:cNvPr>
        <xdr:cNvCxnSpPr/>
      </xdr:nvCxnSpPr>
      <xdr:spPr>
        <a:xfrm flipV="1">
          <a:off x="3797300" y="5665470"/>
          <a:ext cx="838200" cy="140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86360</xdr:rowOff>
    </xdr:from>
    <xdr:to>
      <xdr:col>15</xdr:col>
      <xdr:colOff>101600</xdr:colOff>
      <xdr:row>41</xdr:row>
      <xdr:rowOff>16510</xdr:rowOff>
    </xdr:to>
    <xdr:sp macro="" textlink="">
      <xdr:nvSpPr>
        <xdr:cNvPr id="81" name="楕円 80">
          <a:extLst>
            <a:ext uri="{FF2B5EF4-FFF2-40B4-BE49-F238E27FC236}">
              <a16:creationId xmlns:a16="http://schemas.microsoft.com/office/drawing/2014/main" id="{6EBA9462-861F-4C74-B322-FFF2CFA18E54}"/>
            </a:ext>
          </a:extLst>
        </xdr:cNvPr>
        <xdr:cNvSpPr/>
      </xdr:nvSpPr>
      <xdr:spPr>
        <a:xfrm>
          <a:off x="2857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137160</xdr:rowOff>
    </xdr:from>
    <xdr:to>
      <xdr:col>19</xdr:col>
      <xdr:colOff>177800</xdr:colOff>
      <xdr:row>41</xdr:row>
      <xdr:rowOff>41910</xdr:rowOff>
    </xdr:to>
    <xdr:cxnSp macro="">
      <xdr:nvCxnSpPr>
        <xdr:cNvPr id="82" name="直線コネクタ 81">
          <a:extLst>
            <a:ext uri="{FF2B5EF4-FFF2-40B4-BE49-F238E27FC236}">
              <a16:creationId xmlns:a16="http://schemas.microsoft.com/office/drawing/2014/main" id="{66EEA4D0-1A1A-48EB-B858-16F5606DD2DE}"/>
            </a:ext>
          </a:extLst>
        </xdr:cNvPr>
        <xdr:cNvCxnSpPr/>
      </xdr:nvCxnSpPr>
      <xdr:spPr>
        <a:xfrm>
          <a:off x="2908300" y="6995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6350</xdr:rowOff>
    </xdr:from>
    <xdr:to>
      <xdr:col>10</xdr:col>
      <xdr:colOff>165100</xdr:colOff>
      <xdr:row>40</xdr:row>
      <xdr:rowOff>107950</xdr:rowOff>
    </xdr:to>
    <xdr:sp macro="" textlink="">
      <xdr:nvSpPr>
        <xdr:cNvPr id="83" name="楕円 82">
          <a:extLst>
            <a:ext uri="{FF2B5EF4-FFF2-40B4-BE49-F238E27FC236}">
              <a16:creationId xmlns:a16="http://schemas.microsoft.com/office/drawing/2014/main" id="{AC95082F-0003-4CEB-BBEC-73466A3D5DDB}"/>
            </a:ext>
          </a:extLst>
        </xdr:cNvPr>
        <xdr:cNvSpPr/>
      </xdr:nvSpPr>
      <xdr:spPr>
        <a:xfrm>
          <a:off x="1968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57150</xdr:rowOff>
    </xdr:from>
    <xdr:to>
      <xdr:col>15</xdr:col>
      <xdr:colOff>50800</xdr:colOff>
      <xdr:row>40</xdr:row>
      <xdr:rowOff>137160</xdr:rowOff>
    </xdr:to>
    <xdr:cxnSp macro="">
      <xdr:nvCxnSpPr>
        <xdr:cNvPr id="84" name="直線コネクタ 83">
          <a:extLst>
            <a:ext uri="{FF2B5EF4-FFF2-40B4-BE49-F238E27FC236}">
              <a16:creationId xmlns:a16="http://schemas.microsoft.com/office/drawing/2014/main" id="{4BC24E74-4BA2-481C-B8FF-81F1A75563FA}"/>
            </a:ext>
          </a:extLst>
        </xdr:cNvPr>
        <xdr:cNvCxnSpPr/>
      </xdr:nvCxnSpPr>
      <xdr:spPr>
        <a:xfrm>
          <a:off x="2019300" y="69151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5" name="楕円 84">
          <a:extLst>
            <a:ext uri="{FF2B5EF4-FFF2-40B4-BE49-F238E27FC236}">
              <a16:creationId xmlns:a16="http://schemas.microsoft.com/office/drawing/2014/main" id="{1EAB2CCD-439F-43B7-AD04-A06ED3E59161}"/>
            </a:ext>
          </a:extLst>
        </xdr:cNvPr>
        <xdr:cNvSpPr/>
      </xdr:nvSpPr>
      <xdr:spPr>
        <a:xfrm>
          <a:off x="107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57150</xdr:rowOff>
    </xdr:to>
    <xdr:cxnSp macro="">
      <xdr:nvCxnSpPr>
        <xdr:cNvPr id="86" name="直線コネクタ 85">
          <a:extLst>
            <a:ext uri="{FF2B5EF4-FFF2-40B4-BE49-F238E27FC236}">
              <a16:creationId xmlns:a16="http://schemas.microsoft.com/office/drawing/2014/main" id="{6C1D9E16-3621-42BD-B9BF-BD9EEE4CB3F0}"/>
            </a:ext>
          </a:extLst>
        </xdr:cNvPr>
        <xdr:cNvCxnSpPr/>
      </xdr:nvCxnSpPr>
      <xdr:spPr>
        <a:xfrm>
          <a:off x="1130300" y="68351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41</xdr:row>
      <xdr:rowOff>83837</xdr:rowOff>
    </xdr:from>
    <xdr:ext cx="405111" cy="259045"/>
    <xdr:sp macro="" textlink="">
      <xdr:nvSpPr>
        <xdr:cNvPr id="87" name="n_1mainValue【図書館】&#10;有形固定資産減価償却率">
          <a:extLst>
            <a:ext uri="{FF2B5EF4-FFF2-40B4-BE49-F238E27FC236}">
              <a16:creationId xmlns:a16="http://schemas.microsoft.com/office/drawing/2014/main" id="{CE3083E4-3E44-40F9-8DD5-EB06D257933E}"/>
            </a:ext>
          </a:extLst>
        </xdr:cNvPr>
        <xdr:cNvSpPr txBox="1"/>
      </xdr:nvSpPr>
      <xdr:spPr>
        <a:xfrm>
          <a:off x="3582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7637</xdr:rowOff>
    </xdr:from>
    <xdr:ext cx="405111" cy="259045"/>
    <xdr:sp macro="" textlink="">
      <xdr:nvSpPr>
        <xdr:cNvPr id="88" name="n_2mainValue【図書館】&#10;有形固定資産減価償却率">
          <a:extLst>
            <a:ext uri="{FF2B5EF4-FFF2-40B4-BE49-F238E27FC236}">
              <a16:creationId xmlns:a16="http://schemas.microsoft.com/office/drawing/2014/main" id="{353332C1-F1C8-4CE9-9062-17E51E805B66}"/>
            </a:ext>
          </a:extLst>
        </xdr:cNvPr>
        <xdr:cNvSpPr txBox="1"/>
      </xdr:nvSpPr>
      <xdr:spPr>
        <a:xfrm>
          <a:off x="27057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44D1B455-2E36-428E-9154-B9F9C044DB91}"/>
            </a:ext>
          </a:extLst>
        </xdr:cNvPr>
        <xdr:cNvSpPr txBox="1"/>
      </xdr:nvSpPr>
      <xdr:spPr>
        <a:xfrm>
          <a:off x="18167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90" name="n_4mainValue【図書館】&#10;有形固定資産減価償却率">
          <a:extLst>
            <a:ext uri="{FF2B5EF4-FFF2-40B4-BE49-F238E27FC236}">
              <a16:creationId xmlns:a16="http://schemas.microsoft.com/office/drawing/2014/main" id="{FD4BF0F4-26F4-47BB-A19F-9930777493F1}"/>
            </a:ext>
          </a:extLst>
        </xdr:cNvPr>
        <xdr:cNvSpPr txBox="1"/>
      </xdr:nvSpPr>
      <xdr:spPr>
        <a:xfrm>
          <a:off x="927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EBB2CE-BF23-4E68-AC5D-8CCAB9DA6E7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499A650-2AE3-4116-8FC2-505392FFD39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12F7D7C-397B-432B-A57F-9B1E23C7E1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2AC1C06-6338-4987-A3CB-9D627203F3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97660C-EF18-41F2-9091-31A72E15A62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A35C53A-5A0B-4684-894F-8E45D622D2D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E0772D7-0FD0-45F9-839E-43215EC53E5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18F868E-AE31-431B-AA7F-9CCCEAE986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29C6B26-0BDD-4ECA-A0B9-F762A717ECD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BA7DCD0-A14E-4C29-8FE1-57DA4EFAF1F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5F8484CE-162C-48AD-B05E-409DA423A6B7}"/>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C334A5D-B2F3-4781-8E08-8DFC73572D4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D92814E-C2DE-47E4-86C2-115788DD9A4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0C97C4F-7604-4966-A13D-7AAF5C17551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D13C740-83AC-46E6-B059-103D936DE33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E85742A-6674-4DD3-9215-A455CCB4AA3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389CA6D-F0F4-410F-AE2A-B64B9325355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AA6CC52-DA4A-40B2-98B9-04D1A1891CA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663D878-A05B-499E-8991-E209E44CBC1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3D4FDED-79DF-4FA0-9633-2F946C472FD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6C3B46D-46F7-4AD1-9677-7CBC356C538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E26B5F9-A15F-45A3-A43A-21BF623D55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13EC712-9E70-4908-9753-45DABC3EC89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B26489E-4EAA-4D69-A00F-E3D306C3963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F0BEBDEB-564E-49E9-9CF1-293AC3246DBE}"/>
            </a:ext>
          </a:extLst>
        </xdr:cNvPr>
        <xdr:cNvCxnSpPr/>
      </xdr:nvCxnSpPr>
      <xdr:spPr>
        <a:xfrm flipV="1">
          <a:off x="10476865" y="579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a:extLst>
            <a:ext uri="{FF2B5EF4-FFF2-40B4-BE49-F238E27FC236}">
              <a16:creationId xmlns:a16="http://schemas.microsoft.com/office/drawing/2014/main" id="{A353ED14-69DF-4F7C-AEE6-515536709890}"/>
            </a:ext>
          </a:extLst>
        </xdr:cNvPr>
        <xdr:cNvSpPr txBox="1"/>
      </xdr:nvSpPr>
      <xdr:spPr>
        <a:xfrm>
          <a:off x="10515600"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7EE91C6D-9812-4B9D-85CE-D5844BE8003A}"/>
            </a:ext>
          </a:extLst>
        </xdr:cNvPr>
        <xdr:cNvCxnSpPr/>
      </xdr:nvCxnSpPr>
      <xdr:spPr>
        <a:xfrm>
          <a:off x="10388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a:extLst>
            <a:ext uri="{FF2B5EF4-FFF2-40B4-BE49-F238E27FC236}">
              <a16:creationId xmlns:a16="http://schemas.microsoft.com/office/drawing/2014/main" id="{6380B45E-C13C-42D4-A25F-FCE965D24E59}"/>
            </a:ext>
          </a:extLst>
        </xdr:cNvPr>
        <xdr:cNvSpPr txBox="1"/>
      </xdr:nvSpPr>
      <xdr:spPr>
        <a:xfrm>
          <a:off x="105156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1C325944-6C32-4A17-9A71-0E1F15BA5185}"/>
            </a:ext>
          </a:extLst>
        </xdr:cNvPr>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1D04F0EA-F6FC-4591-9D04-EF2FBE563AD4}"/>
            </a:ext>
          </a:extLst>
        </xdr:cNvPr>
        <xdr:cNvSpPr txBox="1"/>
      </xdr:nvSpPr>
      <xdr:spPr>
        <a:xfrm>
          <a:off x="10515600" y="6823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a:extLst>
            <a:ext uri="{FF2B5EF4-FFF2-40B4-BE49-F238E27FC236}">
              <a16:creationId xmlns:a16="http://schemas.microsoft.com/office/drawing/2014/main" id="{7AE7069A-B9DB-4CFA-B3A9-30A40459B953}"/>
            </a:ext>
          </a:extLst>
        </xdr:cNvPr>
        <xdr:cNvSpPr/>
      </xdr:nvSpPr>
      <xdr:spPr>
        <a:xfrm>
          <a:off x="104267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a:extLst>
            <a:ext uri="{FF2B5EF4-FFF2-40B4-BE49-F238E27FC236}">
              <a16:creationId xmlns:a16="http://schemas.microsoft.com/office/drawing/2014/main" id="{FDBAE589-3D9B-4D97-B483-708309308735}"/>
            </a:ext>
          </a:extLst>
        </xdr:cNvPr>
        <xdr:cNvSpPr/>
      </xdr:nvSpPr>
      <xdr:spPr>
        <a:xfrm>
          <a:off x="95885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105427</xdr:rowOff>
    </xdr:from>
    <xdr:ext cx="469744" cy="259045"/>
    <xdr:sp macro="" textlink="">
      <xdr:nvSpPr>
        <xdr:cNvPr id="123" name="n_1aveValue【図書館】&#10;一人当たり面積">
          <a:extLst>
            <a:ext uri="{FF2B5EF4-FFF2-40B4-BE49-F238E27FC236}">
              <a16:creationId xmlns:a16="http://schemas.microsoft.com/office/drawing/2014/main" id="{194B123F-3370-4AAA-9EDE-A8D099AB863E}"/>
            </a:ext>
          </a:extLst>
        </xdr:cNvPr>
        <xdr:cNvSpPr txBox="1"/>
      </xdr:nvSpPr>
      <xdr:spPr>
        <a:xfrm>
          <a:off x="93917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158750</xdr:rowOff>
    </xdr:from>
    <xdr:to>
      <xdr:col>46</xdr:col>
      <xdr:colOff>38100</xdr:colOff>
      <xdr:row>40</xdr:row>
      <xdr:rowOff>88900</xdr:rowOff>
    </xdr:to>
    <xdr:sp macro="" textlink="">
      <xdr:nvSpPr>
        <xdr:cNvPr id="124" name="フローチャート: 判断 123">
          <a:extLst>
            <a:ext uri="{FF2B5EF4-FFF2-40B4-BE49-F238E27FC236}">
              <a16:creationId xmlns:a16="http://schemas.microsoft.com/office/drawing/2014/main" id="{B1B0F54A-60F0-40A9-B602-C1CB0B3367B2}"/>
            </a:ext>
          </a:extLst>
        </xdr:cNvPr>
        <xdr:cNvSpPr/>
      </xdr:nvSpPr>
      <xdr:spPr>
        <a:xfrm>
          <a:off x="86995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105427</xdr:rowOff>
    </xdr:from>
    <xdr:ext cx="469744" cy="259045"/>
    <xdr:sp macro="" textlink="">
      <xdr:nvSpPr>
        <xdr:cNvPr id="125" name="n_2aveValue【図書館】&#10;一人当たり面積">
          <a:extLst>
            <a:ext uri="{FF2B5EF4-FFF2-40B4-BE49-F238E27FC236}">
              <a16:creationId xmlns:a16="http://schemas.microsoft.com/office/drawing/2014/main" id="{53A97DF6-7F0E-4920-9715-223A3448B815}"/>
            </a:ext>
          </a:extLst>
        </xdr:cNvPr>
        <xdr:cNvSpPr txBox="1"/>
      </xdr:nvSpPr>
      <xdr:spPr>
        <a:xfrm>
          <a:off x="85154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158750</xdr:rowOff>
    </xdr:from>
    <xdr:to>
      <xdr:col>41</xdr:col>
      <xdr:colOff>101600</xdr:colOff>
      <xdr:row>40</xdr:row>
      <xdr:rowOff>88900</xdr:rowOff>
    </xdr:to>
    <xdr:sp macro="" textlink="">
      <xdr:nvSpPr>
        <xdr:cNvPr id="126" name="フローチャート: 判断 125">
          <a:extLst>
            <a:ext uri="{FF2B5EF4-FFF2-40B4-BE49-F238E27FC236}">
              <a16:creationId xmlns:a16="http://schemas.microsoft.com/office/drawing/2014/main" id="{E7E20269-9943-443E-8A84-2A1F850C6288}"/>
            </a:ext>
          </a:extLst>
        </xdr:cNvPr>
        <xdr:cNvSpPr/>
      </xdr:nvSpPr>
      <xdr:spPr>
        <a:xfrm>
          <a:off x="78105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105427</xdr:rowOff>
    </xdr:from>
    <xdr:ext cx="469744" cy="259045"/>
    <xdr:sp macro="" textlink="">
      <xdr:nvSpPr>
        <xdr:cNvPr id="127" name="n_3aveValue【図書館】&#10;一人当たり面積">
          <a:extLst>
            <a:ext uri="{FF2B5EF4-FFF2-40B4-BE49-F238E27FC236}">
              <a16:creationId xmlns:a16="http://schemas.microsoft.com/office/drawing/2014/main" id="{691736FE-ED40-402A-97E2-AE493A58CC54}"/>
            </a:ext>
          </a:extLst>
        </xdr:cNvPr>
        <xdr:cNvSpPr txBox="1"/>
      </xdr:nvSpPr>
      <xdr:spPr>
        <a:xfrm>
          <a:off x="76264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158750</xdr:rowOff>
    </xdr:from>
    <xdr:to>
      <xdr:col>36</xdr:col>
      <xdr:colOff>165100</xdr:colOff>
      <xdr:row>40</xdr:row>
      <xdr:rowOff>88900</xdr:rowOff>
    </xdr:to>
    <xdr:sp macro="" textlink="">
      <xdr:nvSpPr>
        <xdr:cNvPr id="128" name="フローチャート: 判断 127">
          <a:extLst>
            <a:ext uri="{FF2B5EF4-FFF2-40B4-BE49-F238E27FC236}">
              <a16:creationId xmlns:a16="http://schemas.microsoft.com/office/drawing/2014/main" id="{9FC0D1DC-0811-4FAF-AACB-81E670E8FBEB}"/>
            </a:ext>
          </a:extLst>
        </xdr:cNvPr>
        <xdr:cNvSpPr/>
      </xdr:nvSpPr>
      <xdr:spPr>
        <a:xfrm>
          <a:off x="69215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105427</xdr:rowOff>
    </xdr:from>
    <xdr:ext cx="469744" cy="259045"/>
    <xdr:sp macro="" textlink="">
      <xdr:nvSpPr>
        <xdr:cNvPr id="129" name="n_4aveValue【図書館】&#10;一人当たり面積">
          <a:extLst>
            <a:ext uri="{FF2B5EF4-FFF2-40B4-BE49-F238E27FC236}">
              <a16:creationId xmlns:a16="http://schemas.microsoft.com/office/drawing/2014/main" id="{088320B6-EE03-4DF3-8AC1-B907DCEDFAD1}"/>
            </a:ext>
          </a:extLst>
        </xdr:cNvPr>
        <xdr:cNvSpPr txBox="1"/>
      </xdr:nvSpPr>
      <xdr:spPr>
        <a:xfrm>
          <a:off x="67374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7F9E6A8-5EAA-46F9-8475-74A1AB67C57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20D0FC1-3B2B-42D0-90E8-B678F4B2B6D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8AB59B4-9FD5-4092-885D-59325978654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07A9EE8-1BC1-439F-926B-E40EFBF2EE7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AC0B3550-D192-478B-8ADD-7044F41600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5" name="楕円 134">
          <a:extLst>
            <a:ext uri="{FF2B5EF4-FFF2-40B4-BE49-F238E27FC236}">
              <a16:creationId xmlns:a16="http://schemas.microsoft.com/office/drawing/2014/main" id="{D97B3B11-5F92-4614-8D32-52FD3EA07A2F}"/>
            </a:ext>
          </a:extLst>
        </xdr:cNvPr>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macro="" textlink="">
      <xdr:nvSpPr>
        <xdr:cNvPr id="136" name="【図書館】&#10;一人当たり面積該当値テキスト">
          <a:extLst>
            <a:ext uri="{FF2B5EF4-FFF2-40B4-BE49-F238E27FC236}">
              <a16:creationId xmlns:a16="http://schemas.microsoft.com/office/drawing/2014/main" id="{7D6107EE-6FE6-42B4-8092-6D25EFF71D19}"/>
            </a:ext>
          </a:extLst>
        </xdr:cNvPr>
        <xdr:cNvSpPr txBox="1"/>
      </xdr:nvSpPr>
      <xdr:spPr>
        <a:xfrm>
          <a:off x="10515600"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7" name="楕円 136">
          <a:extLst>
            <a:ext uri="{FF2B5EF4-FFF2-40B4-BE49-F238E27FC236}">
              <a16:creationId xmlns:a16="http://schemas.microsoft.com/office/drawing/2014/main" id="{63415439-764E-4E4C-89F7-A53B51EE9540}"/>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40</xdr:row>
      <xdr:rowOff>76200</xdr:rowOff>
    </xdr:to>
    <xdr:cxnSp macro="">
      <xdr:nvCxnSpPr>
        <xdr:cNvPr id="138" name="直線コネクタ 137">
          <a:extLst>
            <a:ext uri="{FF2B5EF4-FFF2-40B4-BE49-F238E27FC236}">
              <a16:creationId xmlns:a16="http://schemas.microsoft.com/office/drawing/2014/main" id="{9E1B3817-8C05-44B5-82E1-2461FC82C190}"/>
            </a:ext>
          </a:extLst>
        </xdr:cNvPr>
        <xdr:cNvCxnSpPr/>
      </xdr:nvCxnSpPr>
      <xdr:spPr>
        <a:xfrm flipV="1">
          <a:off x="9639300" y="662940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9" name="楕円 138">
          <a:extLst>
            <a:ext uri="{FF2B5EF4-FFF2-40B4-BE49-F238E27FC236}">
              <a16:creationId xmlns:a16="http://schemas.microsoft.com/office/drawing/2014/main" id="{74A17252-532D-4B84-80D1-E47EA9BD3538}"/>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40" name="直線コネクタ 139">
          <a:extLst>
            <a:ext uri="{FF2B5EF4-FFF2-40B4-BE49-F238E27FC236}">
              <a16:creationId xmlns:a16="http://schemas.microsoft.com/office/drawing/2014/main" id="{5DB773B3-C8EE-4BF9-8704-ACDE6D33C150}"/>
            </a:ext>
          </a:extLst>
        </xdr:cNvPr>
        <xdr:cNvCxnSpPr/>
      </xdr:nvCxnSpPr>
      <xdr:spPr>
        <a:xfrm>
          <a:off x="875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41" name="楕円 140">
          <a:extLst>
            <a:ext uri="{FF2B5EF4-FFF2-40B4-BE49-F238E27FC236}">
              <a16:creationId xmlns:a16="http://schemas.microsoft.com/office/drawing/2014/main" id="{E6EE709C-F518-4857-BF05-6FEBB5B3EA93}"/>
            </a:ext>
          </a:extLst>
        </xdr:cNvPr>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42" name="直線コネクタ 141">
          <a:extLst>
            <a:ext uri="{FF2B5EF4-FFF2-40B4-BE49-F238E27FC236}">
              <a16:creationId xmlns:a16="http://schemas.microsoft.com/office/drawing/2014/main" id="{2DE3FD5F-CB70-46A3-9CEE-2A86A6A2260B}"/>
            </a:ext>
          </a:extLst>
        </xdr:cNvPr>
        <xdr:cNvCxnSpPr/>
      </xdr:nvCxnSpPr>
      <xdr:spPr>
        <a:xfrm>
          <a:off x="7861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43" name="楕円 142">
          <a:extLst>
            <a:ext uri="{FF2B5EF4-FFF2-40B4-BE49-F238E27FC236}">
              <a16:creationId xmlns:a16="http://schemas.microsoft.com/office/drawing/2014/main" id="{8B1D153F-49D5-4585-AF6D-D74192F779D5}"/>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114300</xdr:rowOff>
    </xdr:to>
    <xdr:cxnSp macro="">
      <xdr:nvCxnSpPr>
        <xdr:cNvPr id="144" name="直線コネクタ 143">
          <a:extLst>
            <a:ext uri="{FF2B5EF4-FFF2-40B4-BE49-F238E27FC236}">
              <a16:creationId xmlns:a16="http://schemas.microsoft.com/office/drawing/2014/main" id="{68476D80-736C-4F0E-B704-AC242FA1E8AC}"/>
            </a:ext>
          </a:extLst>
        </xdr:cNvPr>
        <xdr:cNvCxnSpPr/>
      </xdr:nvCxnSpPr>
      <xdr:spPr>
        <a:xfrm flipV="1">
          <a:off x="6972300" y="693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38BC3AE7-2F3C-4B40-91A4-53502936EF0D}"/>
            </a:ext>
          </a:extLst>
        </xdr:cNvPr>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a:extLst>
            <a:ext uri="{FF2B5EF4-FFF2-40B4-BE49-F238E27FC236}">
              <a16:creationId xmlns:a16="http://schemas.microsoft.com/office/drawing/2014/main" id="{963970AC-A0AE-4D81-A640-23A879945BBC}"/>
            </a:ext>
          </a:extLst>
        </xdr:cNvPr>
        <xdr:cNvSpPr txBox="1"/>
      </xdr:nvSpPr>
      <xdr:spPr>
        <a:xfrm>
          <a:off x="8515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7" name="n_3mainValue【図書館】&#10;一人当たり面積">
          <a:extLst>
            <a:ext uri="{FF2B5EF4-FFF2-40B4-BE49-F238E27FC236}">
              <a16:creationId xmlns:a16="http://schemas.microsoft.com/office/drawing/2014/main" id="{2D321E96-71E2-47C7-8C7E-2BEDED8991CC}"/>
            </a:ext>
          </a:extLst>
        </xdr:cNvPr>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a:extLst>
            <a:ext uri="{FF2B5EF4-FFF2-40B4-BE49-F238E27FC236}">
              <a16:creationId xmlns:a16="http://schemas.microsoft.com/office/drawing/2014/main" id="{4EDF8B4F-2901-4D1E-9608-2CBD3734B00E}"/>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B2AC7F1-DA2C-41B1-B6E7-56477F894F5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6E7FB42-1ABB-4F92-B6DA-090AD5351B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EDB136A-91CC-4B3A-AFEE-AC7440D673D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3885744-CDD9-4664-94CC-7A1514C1B8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65BFB0B-1667-49FA-B115-191EC5D6B9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216EE54-904E-44D2-AA8F-F14F16EAC1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755AFA1-6260-435C-9400-B8ABF94B17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43DBD8C-9F1C-4624-98DB-1878F0C7E17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AE7CAE5-77EF-407B-8408-8B9C74B1C9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D832B81-664B-439C-B309-FC2C1F317B2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93C98C9-4A20-4FBC-9D88-1B4B388123B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0E4F525-4896-4180-8C54-B86867D8C9A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EDEA8ACE-BB1E-410A-A8E7-1733E9EBEDE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4770B76-B923-4F50-A3E1-9919929E0EC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73AB884-59CB-4803-B785-DCE66736A32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068F01B-ECAE-4A87-A0AC-F62929864B6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264E88A-2146-4625-8783-279B1C12718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BC7F91F-58DB-4F7A-A0A0-B0867A68022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273115E-FA4C-4003-826C-2193B372138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76BF17F-C3EE-4F5C-AA3F-EE0E031F05A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C81015F-2484-46FF-891C-D29F57720AD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80816B3-7AED-422D-9E11-B7773A93D9A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2B64CEAA-A666-484C-AEA5-C9242E58949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09881EA-14CA-428F-AB87-3FE41F54B9C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DDBFE3AA-B5C4-40DB-A33F-57CA2CCCCA9B}"/>
            </a:ext>
          </a:extLst>
        </xdr:cNvPr>
        <xdr:cNvCxnSpPr/>
      </xdr:nvCxnSpPr>
      <xdr:spPr>
        <a:xfrm flipV="1">
          <a:off x="4634865" y="942975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A0467FB-1BBD-4164-B198-AD7F57428248}"/>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1068BFF5-9F78-4A8A-894A-EEF7F2B652B0}"/>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9C8108B-F67C-481B-8E4B-23BBF9F66DA8}"/>
            </a:ext>
          </a:extLst>
        </xdr:cNvPr>
        <xdr:cNvSpPr txBox="1"/>
      </xdr:nvSpPr>
      <xdr:spPr>
        <a:xfrm>
          <a:off x="4673600" y="920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A741BEE3-9F72-40B2-928D-8FAC41142F04}"/>
            </a:ext>
          </a:extLst>
        </xdr:cNvPr>
        <xdr:cNvCxnSpPr/>
      </xdr:nvCxnSpPr>
      <xdr:spPr>
        <a:xfrm>
          <a:off x="4546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5BA5579-6C95-40AE-95DE-6DE5BA2BC5C1}"/>
            </a:ext>
          </a:extLst>
        </xdr:cNvPr>
        <xdr:cNvSpPr txBox="1"/>
      </xdr:nvSpPr>
      <xdr:spPr>
        <a:xfrm>
          <a:off x="4673600" y="9851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a:extLst>
            <a:ext uri="{FF2B5EF4-FFF2-40B4-BE49-F238E27FC236}">
              <a16:creationId xmlns:a16="http://schemas.microsoft.com/office/drawing/2014/main" id="{145BF6BA-275F-4059-8FDE-780AC669882E}"/>
            </a:ext>
          </a:extLst>
        </xdr:cNvPr>
        <xdr:cNvSpPr/>
      </xdr:nvSpPr>
      <xdr:spPr>
        <a:xfrm>
          <a:off x="45847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a:extLst>
            <a:ext uri="{FF2B5EF4-FFF2-40B4-BE49-F238E27FC236}">
              <a16:creationId xmlns:a16="http://schemas.microsoft.com/office/drawing/2014/main" id="{E94A3AD7-93D2-4149-B25F-6004BBF33CE4}"/>
            </a:ext>
          </a:extLst>
        </xdr:cNvPr>
        <xdr:cNvSpPr/>
      </xdr:nvSpPr>
      <xdr:spPr>
        <a:xfrm>
          <a:off x="3746500"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120667</xdr:rowOff>
    </xdr:from>
    <xdr:ext cx="405111" cy="259045"/>
    <xdr:sp macro="" textlink="">
      <xdr:nvSpPr>
        <xdr:cNvPr id="181" name="n_1aveValue【体育館・プール】&#10;有形固定資産減価償却率">
          <a:extLst>
            <a:ext uri="{FF2B5EF4-FFF2-40B4-BE49-F238E27FC236}">
              <a16:creationId xmlns:a16="http://schemas.microsoft.com/office/drawing/2014/main" id="{7FD26EB6-08DA-4C5B-B176-1F1D92A133BC}"/>
            </a:ext>
          </a:extLst>
        </xdr:cNvPr>
        <xdr:cNvSpPr txBox="1"/>
      </xdr:nvSpPr>
      <xdr:spPr>
        <a:xfrm>
          <a:off x="35820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132080</xdr:rowOff>
    </xdr:from>
    <xdr:to>
      <xdr:col>15</xdr:col>
      <xdr:colOff>101600</xdr:colOff>
      <xdr:row>58</xdr:row>
      <xdr:rowOff>62230</xdr:rowOff>
    </xdr:to>
    <xdr:sp macro="" textlink="">
      <xdr:nvSpPr>
        <xdr:cNvPr id="182" name="フローチャート: 判断 181">
          <a:extLst>
            <a:ext uri="{FF2B5EF4-FFF2-40B4-BE49-F238E27FC236}">
              <a16:creationId xmlns:a16="http://schemas.microsoft.com/office/drawing/2014/main" id="{011C4BC9-5EE7-485D-9E55-2DA1E34FDC35}"/>
            </a:ext>
          </a:extLst>
        </xdr:cNvPr>
        <xdr:cNvSpPr/>
      </xdr:nvSpPr>
      <xdr:spPr>
        <a:xfrm>
          <a:off x="285750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56</xdr:row>
      <xdr:rowOff>78757</xdr:rowOff>
    </xdr:from>
    <xdr:ext cx="405111" cy="259045"/>
    <xdr:sp macro="" textlink="">
      <xdr:nvSpPr>
        <xdr:cNvPr id="183" name="n_2aveValue【体育館・プール】&#10;有形固定資産減価償却率">
          <a:extLst>
            <a:ext uri="{FF2B5EF4-FFF2-40B4-BE49-F238E27FC236}">
              <a16:creationId xmlns:a16="http://schemas.microsoft.com/office/drawing/2014/main" id="{22A61738-CCE5-4830-A6A9-30A6FB471752}"/>
            </a:ext>
          </a:extLst>
        </xdr:cNvPr>
        <xdr:cNvSpPr txBox="1"/>
      </xdr:nvSpPr>
      <xdr:spPr>
        <a:xfrm>
          <a:off x="2705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78740</xdr:rowOff>
    </xdr:from>
    <xdr:to>
      <xdr:col>10</xdr:col>
      <xdr:colOff>165100</xdr:colOff>
      <xdr:row>58</xdr:row>
      <xdr:rowOff>8890</xdr:rowOff>
    </xdr:to>
    <xdr:sp macro="" textlink="">
      <xdr:nvSpPr>
        <xdr:cNvPr id="184" name="フローチャート: 判断 183">
          <a:extLst>
            <a:ext uri="{FF2B5EF4-FFF2-40B4-BE49-F238E27FC236}">
              <a16:creationId xmlns:a16="http://schemas.microsoft.com/office/drawing/2014/main" id="{CE998F4A-ED12-479F-8A1F-0B1699D578CE}"/>
            </a:ext>
          </a:extLst>
        </xdr:cNvPr>
        <xdr:cNvSpPr/>
      </xdr:nvSpPr>
      <xdr:spPr>
        <a:xfrm>
          <a:off x="1968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56</xdr:row>
      <xdr:rowOff>25417</xdr:rowOff>
    </xdr:from>
    <xdr:ext cx="405111" cy="259045"/>
    <xdr:sp macro="" textlink="">
      <xdr:nvSpPr>
        <xdr:cNvPr id="185" name="n_3aveValue【体育館・プール】&#10;有形固定資産減価償却率">
          <a:extLst>
            <a:ext uri="{FF2B5EF4-FFF2-40B4-BE49-F238E27FC236}">
              <a16:creationId xmlns:a16="http://schemas.microsoft.com/office/drawing/2014/main" id="{B627A17E-A390-4BA9-BF88-3A87C71CBA6E}"/>
            </a:ext>
          </a:extLst>
        </xdr:cNvPr>
        <xdr:cNvSpPr txBox="1"/>
      </xdr:nvSpPr>
      <xdr:spPr>
        <a:xfrm>
          <a:off x="1816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17780</xdr:rowOff>
    </xdr:from>
    <xdr:to>
      <xdr:col>6</xdr:col>
      <xdr:colOff>38100</xdr:colOff>
      <xdr:row>57</xdr:row>
      <xdr:rowOff>119380</xdr:rowOff>
    </xdr:to>
    <xdr:sp macro="" textlink="">
      <xdr:nvSpPr>
        <xdr:cNvPr id="186" name="フローチャート: 判断 185">
          <a:extLst>
            <a:ext uri="{FF2B5EF4-FFF2-40B4-BE49-F238E27FC236}">
              <a16:creationId xmlns:a16="http://schemas.microsoft.com/office/drawing/2014/main" id="{EB96D3AE-4AD2-4B81-963B-387E80C5A76C}"/>
            </a:ext>
          </a:extLst>
        </xdr:cNvPr>
        <xdr:cNvSpPr/>
      </xdr:nvSpPr>
      <xdr:spPr>
        <a:xfrm>
          <a:off x="1079500" y="979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55</xdr:row>
      <xdr:rowOff>135907</xdr:rowOff>
    </xdr:from>
    <xdr:ext cx="405111" cy="259045"/>
    <xdr:sp macro="" textlink="">
      <xdr:nvSpPr>
        <xdr:cNvPr id="187" name="n_4aveValue【体育館・プール】&#10;有形固定資産減価償却率">
          <a:extLst>
            <a:ext uri="{FF2B5EF4-FFF2-40B4-BE49-F238E27FC236}">
              <a16:creationId xmlns:a16="http://schemas.microsoft.com/office/drawing/2014/main" id="{61078F51-C73C-48B6-BAD1-A27724BCE43D}"/>
            </a:ext>
          </a:extLst>
        </xdr:cNvPr>
        <xdr:cNvSpPr txBox="1"/>
      </xdr:nvSpPr>
      <xdr:spPr>
        <a:xfrm>
          <a:off x="9277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D75B2BD-BC8E-467B-9C1E-27882FD0A35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7211A2E-65CC-4201-B0F5-B9AAB99F4FD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AF127F6-8E9C-4157-A2E5-8A5ECB33FA2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8D6F170-F696-4CB1-AA10-9474344B26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77664304-8F31-43FA-802A-4ADCFE6019C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93" name="楕円 192">
          <a:extLst>
            <a:ext uri="{FF2B5EF4-FFF2-40B4-BE49-F238E27FC236}">
              <a16:creationId xmlns:a16="http://schemas.microsoft.com/office/drawing/2014/main" id="{48D268A5-4322-4F42-868E-E1CD2D8E0B61}"/>
            </a:ext>
          </a:extLst>
        </xdr:cNvPr>
        <xdr:cNvSpPr/>
      </xdr:nvSpPr>
      <xdr:spPr>
        <a:xfrm>
          <a:off x="4584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D2483671-051F-4393-9516-8AE6D80149F4}"/>
            </a:ext>
          </a:extLst>
        </xdr:cNvPr>
        <xdr:cNvSpPr txBox="1"/>
      </xdr:nvSpPr>
      <xdr:spPr>
        <a:xfrm>
          <a:off x="4673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139700</xdr:rowOff>
    </xdr:from>
    <xdr:to>
      <xdr:col>20</xdr:col>
      <xdr:colOff>38100</xdr:colOff>
      <xdr:row>61</xdr:row>
      <xdr:rowOff>69850</xdr:rowOff>
    </xdr:to>
    <xdr:sp macro="" textlink="">
      <xdr:nvSpPr>
        <xdr:cNvPr id="195" name="楕円 194">
          <a:extLst>
            <a:ext uri="{FF2B5EF4-FFF2-40B4-BE49-F238E27FC236}">
              <a16:creationId xmlns:a16="http://schemas.microsoft.com/office/drawing/2014/main" id="{D08303C9-6CDD-4E81-B8B4-929370DF2C88}"/>
            </a:ext>
          </a:extLst>
        </xdr:cNvPr>
        <xdr:cNvSpPr/>
      </xdr:nvSpPr>
      <xdr:spPr>
        <a:xfrm>
          <a:off x="3746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19050</xdr:rowOff>
    </xdr:from>
    <xdr:to>
      <xdr:col>24</xdr:col>
      <xdr:colOff>63500</xdr:colOff>
      <xdr:row>61</xdr:row>
      <xdr:rowOff>152400</xdr:rowOff>
    </xdr:to>
    <xdr:cxnSp macro="">
      <xdr:nvCxnSpPr>
        <xdr:cNvPr id="196" name="直線コネクタ 195">
          <a:extLst>
            <a:ext uri="{FF2B5EF4-FFF2-40B4-BE49-F238E27FC236}">
              <a16:creationId xmlns:a16="http://schemas.microsoft.com/office/drawing/2014/main" id="{5629EF0E-6C6E-4608-98E4-F5DB8E466E11}"/>
            </a:ext>
          </a:extLst>
        </xdr:cNvPr>
        <xdr:cNvCxnSpPr/>
      </xdr:nvCxnSpPr>
      <xdr:spPr>
        <a:xfrm>
          <a:off x="3797300" y="104775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93980</xdr:rowOff>
    </xdr:from>
    <xdr:to>
      <xdr:col>15</xdr:col>
      <xdr:colOff>101600</xdr:colOff>
      <xdr:row>62</xdr:row>
      <xdr:rowOff>24130</xdr:rowOff>
    </xdr:to>
    <xdr:sp macro="" textlink="">
      <xdr:nvSpPr>
        <xdr:cNvPr id="197" name="楕円 196">
          <a:extLst>
            <a:ext uri="{FF2B5EF4-FFF2-40B4-BE49-F238E27FC236}">
              <a16:creationId xmlns:a16="http://schemas.microsoft.com/office/drawing/2014/main" id="{6998BB15-E807-47F6-AEF2-2A6ED93EE498}"/>
            </a:ext>
          </a:extLst>
        </xdr:cNvPr>
        <xdr:cNvSpPr/>
      </xdr:nvSpPr>
      <xdr:spPr>
        <a:xfrm>
          <a:off x="2857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19050</xdr:rowOff>
    </xdr:from>
    <xdr:to>
      <xdr:col>19</xdr:col>
      <xdr:colOff>177800</xdr:colOff>
      <xdr:row>61</xdr:row>
      <xdr:rowOff>144780</xdr:rowOff>
    </xdr:to>
    <xdr:cxnSp macro="">
      <xdr:nvCxnSpPr>
        <xdr:cNvPr id="198" name="直線コネクタ 197">
          <a:extLst>
            <a:ext uri="{FF2B5EF4-FFF2-40B4-BE49-F238E27FC236}">
              <a16:creationId xmlns:a16="http://schemas.microsoft.com/office/drawing/2014/main" id="{61E6ED61-FB87-4689-A755-7BFF5AFF1F24}"/>
            </a:ext>
          </a:extLst>
        </xdr:cNvPr>
        <xdr:cNvCxnSpPr/>
      </xdr:nvCxnSpPr>
      <xdr:spPr>
        <a:xfrm flipV="1">
          <a:off x="2908300" y="104775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25400</xdr:rowOff>
    </xdr:from>
    <xdr:to>
      <xdr:col>10</xdr:col>
      <xdr:colOff>165100</xdr:colOff>
      <xdr:row>61</xdr:row>
      <xdr:rowOff>127000</xdr:rowOff>
    </xdr:to>
    <xdr:sp macro="" textlink="">
      <xdr:nvSpPr>
        <xdr:cNvPr id="199" name="楕円 198">
          <a:extLst>
            <a:ext uri="{FF2B5EF4-FFF2-40B4-BE49-F238E27FC236}">
              <a16:creationId xmlns:a16="http://schemas.microsoft.com/office/drawing/2014/main" id="{2912CE27-6D59-4C29-96BC-D38FE8FCB862}"/>
            </a:ext>
          </a:extLst>
        </xdr:cNvPr>
        <xdr:cNvSpPr/>
      </xdr:nvSpPr>
      <xdr:spPr>
        <a:xfrm>
          <a:off x="1968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76200</xdr:rowOff>
    </xdr:from>
    <xdr:to>
      <xdr:col>15</xdr:col>
      <xdr:colOff>50800</xdr:colOff>
      <xdr:row>61</xdr:row>
      <xdr:rowOff>144780</xdr:rowOff>
    </xdr:to>
    <xdr:cxnSp macro="">
      <xdr:nvCxnSpPr>
        <xdr:cNvPr id="200" name="直線コネクタ 199">
          <a:extLst>
            <a:ext uri="{FF2B5EF4-FFF2-40B4-BE49-F238E27FC236}">
              <a16:creationId xmlns:a16="http://schemas.microsoft.com/office/drawing/2014/main" id="{CAD0081B-5447-479F-B8B6-C2DC44D385D8}"/>
            </a:ext>
          </a:extLst>
        </xdr:cNvPr>
        <xdr:cNvCxnSpPr/>
      </xdr:nvCxnSpPr>
      <xdr:spPr>
        <a:xfrm>
          <a:off x="2019300" y="105346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116840</xdr:rowOff>
    </xdr:from>
    <xdr:to>
      <xdr:col>6</xdr:col>
      <xdr:colOff>38100</xdr:colOff>
      <xdr:row>61</xdr:row>
      <xdr:rowOff>46990</xdr:rowOff>
    </xdr:to>
    <xdr:sp macro="" textlink="">
      <xdr:nvSpPr>
        <xdr:cNvPr id="201" name="楕円 200">
          <a:extLst>
            <a:ext uri="{FF2B5EF4-FFF2-40B4-BE49-F238E27FC236}">
              <a16:creationId xmlns:a16="http://schemas.microsoft.com/office/drawing/2014/main" id="{6BB37DCD-5FCC-4C83-ADEC-2E421DCCA393}"/>
            </a:ext>
          </a:extLst>
        </xdr:cNvPr>
        <xdr:cNvSpPr/>
      </xdr:nvSpPr>
      <xdr:spPr>
        <a:xfrm>
          <a:off x="1079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167640</xdr:rowOff>
    </xdr:from>
    <xdr:to>
      <xdr:col>10</xdr:col>
      <xdr:colOff>114300</xdr:colOff>
      <xdr:row>61</xdr:row>
      <xdr:rowOff>76200</xdr:rowOff>
    </xdr:to>
    <xdr:cxnSp macro="">
      <xdr:nvCxnSpPr>
        <xdr:cNvPr id="202" name="直線コネクタ 201">
          <a:extLst>
            <a:ext uri="{FF2B5EF4-FFF2-40B4-BE49-F238E27FC236}">
              <a16:creationId xmlns:a16="http://schemas.microsoft.com/office/drawing/2014/main" id="{3A0CB445-5FFB-441B-AD0B-E04BBD4BDF6D}"/>
            </a:ext>
          </a:extLst>
        </xdr:cNvPr>
        <xdr:cNvCxnSpPr/>
      </xdr:nvCxnSpPr>
      <xdr:spPr>
        <a:xfrm>
          <a:off x="1130300" y="104546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60977</xdr:rowOff>
    </xdr:from>
    <xdr:ext cx="405111" cy="259045"/>
    <xdr:sp macro="" textlink="">
      <xdr:nvSpPr>
        <xdr:cNvPr id="203" name="n_1mainValue【体育館・プール】&#10;有形固定資産減価償却率">
          <a:extLst>
            <a:ext uri="{FF2B5EF4-FFF2-40B4-BE49-F238E27FC236}">
              <a16:creationId xmlns:a16="http://schemas.microsoft.com/office/drawing/2014/main" id="{F44AD954-C072-4DA8-AC54-1C61F0CEEAC3}"/>
            </a:ext>
          </a:extLst>
        </xdr:cNvPr>
        <xdr:cNvSpPr txBox="1"/>
      </xdr:nvSpPr>
      <xdr:spPr>
        <a:xfrm>
          <a:off x="35820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15257</xdr:rowOff>
    </xdr:from>
    <xdr:ext cx="405111" cy="259045"/>
    <xdr:sp macro="" textlink="">
      <xdr:nvSpPr>
        <xdr:cNvPr id="204" name="n_2mainValue【体育館・プール】&#10;有形固定資産減価償却率">
          <a:extLst>
            <a:ext uri="{FF2B5EF4-FFF2-40B4-BE49-F238E27FC236}">
              <a16:creationId xmlns:a16="http://schemas.microsoft.com/office/drawing/2014/main" id="{748F7821-54DF-4ADE-9605-C6C69D91CEB6}"/>
            </a:ext>
          </a:extLst>
        </xdr:cNvPr>
        <xdr:cNvSpPr txBox="1"/>
      </xdr:nvSpPr>
      <xdr:spPr>
        <a:xfrm>
          <a:off x="2705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118127</xdr:rowOff>
    </xdr:from>
    <xdr:ext cx="405111" cy="259045"/>
    <xdr:sp macro="" textlink="">
      <xdr:nvSpPr>
        <xdr:cNvPr id="205" name="n_3mainValue【体育館・プール】&#10;有形固定資産減価償却率">
          <a:extLst>
            <a:ext uri="{FF2B5EF4-FFF2-40B4-BE49-F238E27FC236}">
              <a16:creationId xmlns:a16="http://schemas.microsoft.com/office/drawing/2014/main" id="{CE165889-2673-4C2A-8C22-9F31A0282A13}"/>
            </a:ext>
          </a:extLst>
        </xdr:cNvPr>
        <xdr:cNvSpPr txBox="1"/>
      </xdr:nvSpPr>
      <xdr:spPr>
        <a:xfrm>
          <a:off x="1816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23346078-BB5D-46D0-85DA-0CCDE75DA015}"/>
            </a:ext>
          </a:extLst>
        </xdr:cNvPr>
        <xdr:cNvSpPr txBox="1"/>
      </xdr:nvSpPr>
      <xdr:spPr>
        <a:xfrm>
          <a:off x="927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1945B60-AC4C-410F-BD54-25E3491F39A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5790FE8-4682-40F6-B818-B7B8562D49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9CF5B9F-1B35-47EC-8C24-008A9D570B2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7BD7EF3-A92B-4CF3-B96D-23755388CE8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D485246-D381-42DA-84D0-FC737C74870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A3C4FF3-5004-4493-9494-B8F8BA5874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CA3C802-1F9C-4C2C-ABC0-D1320C34E9C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B11A572-3C62-408F-8615-9F0062D7A9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A4CD569-8FE3-4082-9C57-C2961263DD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AFC722B-6C39-489E-8A2F-51BCA80BD15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4DDAA9C5-9D9D-4837-ABFA-E18B5B8DFAB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8F02B225-17A1-4DEA-A193-C249C5092A9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C8340B46-9E8E-4189-93E4-97B6F0D990F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8A8F75B-06F9-4B35-A8D5-0AD627DBE7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C4403A4-726E-4F8C-9FEB-64BFB9B636E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DFE33D8A-7BB5-4423-A74D-2B77D2DB372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121A9F9A-66F1-46AB-ACBD-341CE1BC2BB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4B31E9E-C223-4560-B4A8-6F50B0C533E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9F8D2535-DE0F-4043-99A6-C59F902FFFA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DC00904-3AC9-478A-8BA7-0BE84FDF3DF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BE0C91FC-E860-4D6F-BD97-9DD915AF1C4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E053CC9-7DD1-45E2-B408-50797E8C9E4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B0C7FEB-B294-4CC0-8099-BD1832F59FD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2DCABA8B-A44D-4B12-8C28-F002B79CCD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DC2EC78C-A55B-4A4F-92FD-3A65BFF5A7B8}"/>
            </a:ext>
          </a:extLst>
        </xdr:cNvPr>
        <xdr:cNvCxnSpPr/>
      </xdr:nvCxnSpPr>
      <xdr:spPr>
        <a:xfrm flipV="1">
          <a:off x="10476865" y="9512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a:extLst>
            <a:ext uri="{FF2B5EF4-FFF2-40B4-BE49-F238E27FC236}">
              <a16:creationId xmlns:a16="http://schemas.microsoft.com/office/drawing/2014/main" id="{3853A0B0-B7BF-478E-B88B-BC3BE869926D}"/>
            </a:ext>
          </a:extLst>
        </xdr:cNvPr>
        <xdr:cNvSpPr txBox="1"/>
      </xdr:nvSpPr>
      <xdr:spPr>
        <a:xfrm>
          <a:off x="10515600" y="1092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45F2B790-4E7B-43AE-A21B-401905F1F7E9}"/>
            </a:ext>
          </a:extLst>
        </xdr:cNvPr>
        <xdr:cNvCxnSpPr/>
      </xdr:nvCxnSpPr>
      <xdr:spPr>
        <a:xfrm>
          <a:off x="10388600" y="1092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a:extLst>
            <a:ext uri="{FF2B5EF4-FFF2-40B4-BE49-F238E27FC236}">
              <a16:creationId xmlns:a16="http://schemas.microsoft.com/office/drawing/2014/main" id="{F8AAC15F-DBA6-41CE-880E-F6E1E652FF1E}"/>
            </a:ext>
          </a:extLst>
        </xdr:cNvPr>
        <xdr:cNvSpPr txBox="1"/>
      </xdr:nvSpPr>
      <xdr:spPr>
        <a:xfrm>
          <a:off x="10515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47EAE0AD-E412-4559-BCCD-FD2EFA08C117}"/>
            </a:ext>
          </a:extLst>
        </xdr:cNvPr>
        <xdr:cNvCxnSpPr/>
      </xdr:nvCxnSpPr>
      <xdr:spPr>
        <a:xfrm>
          <a:off x="10388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macro="" textlink="">
      <xdr:nvSpPr>
        <xdr:cNvPr id="236" name="【体育館・プール】&#10;一人当たり面積平均値テキスト">
          <a:extLst>
            <a:ext uri="{FF2B5EF4-FFF2-40B4-BE49-F238E27FC236}">
              <a16:creationId xmlns:a16="http://schemas.microsoft.com/office/drawing/2014/main" id="{27CC0993-585F-4982-B79C-25FCF665026C}"/>
            </a:ext>
          </a:extLst>
        </xdr:cNvPr>
        <xdr:cNvSpPr txBox="1"/>
      </xdr:nvSpPr>
      <xdr:spPr>
        <a:xfrm>
          <a:off x="10515600" y="1043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a:extLst>
            <a:ext uri="{FF2B5EF4-FFF2-40B4-BE49-F238E27FC236}">
              <a16:creationId xmlns:a16="http://schemas.microsoft.com/office/drawing/2014/main" id="{19F8DE6E-2148-4032-B3D8-D294040CBD05}"/>
            </a:ext>
          </a:extLst>
        </xdr:cNvPr>
        <xdr:cNvSpPr/>
      </xdr:nvSpPr>
      <xdr:spPr>
        <a:xfrm>
          <a:off x="104267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a:extLst>
            <a:ext uri="{FF2B5EF4-FFF2-40B4-BE49-F238E27FC236}">
              <a16:creationId xmlns:a16="http://schemas.microsoft.com/office/drawing/2014/main" id="{5DAF585F-2E7B-4AD7-9179-F5F12173269C}"/>
            </a:ext>
          </a:extLst>
        </xdr:cNvPr>
        <xdr:cNvSpPr/>
      </xdr:nvSpPr>
      <xdr:spPr>
        <a:xfrm>
          <a:off x="9588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99077</xdr:rowOff>
    </xdr:from>
    <xdr:ext cx="469744" cy="259045"/>
    <xdr:sp macro="" textlink="">
      <xdr:nvSpPr>
        <xdr:cNvPr id="239" name="n_1aveValue【体育館・プール】&#10;一人当たり面積">
          <a:extLst>
            <a:ext uri="{FF2B5EF4-FFF2-40B4-BE49-F238E27FC236}">
              <a16:creationId xmlns:a16="http://schemas.microsoft.com/office/drawing/2014/main" id="{9A27B230-B153-49B7-956A-42AFB8FD7C4C}"/>
            </a:ext>
          </a:extLst>
        </xdr:cNvPr>
        <xdr:cNvSpPr txBox="1"/>
      </xdr:nvSpPr>
      <xdr:spPr>
        <a:xfrm>
          <a:off x="9391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19050</xdr:rowOff>
    </xdr:from>
    <xdr:to>
      <xdr:col>46</xdr:col>
      <xdr:colOff>38100</xdr:colOff>
      <xdr:row>61</xdr:row>
      <xdr:rowOff>120650</xdr:rowOff>
    </xdr:to>
    <xdr:sp macro="" textlink="">
      <xdr:nvSpPr>
        <xdr:cNvPr id="240" name="フローチャート: 判断 239">
          <a:extLst>
            <a:ext uri="{FF2B5EF4-FFF2-40B4-BE49-F238E27FC236}">
              <a16:creationId xmlns:a16="http://schemas.microsoft.com/office/drawing/2014/main" id="{12DCBA80-9263-4703-A359-6A61579E6966}"/>
            </a:ext>
          </a:extLst>
        </xdr:cNvPr>
        <xdr:cNvSpPr/>
      </xdr:nvSpPr>
      <xdr:spPr>
        <a:xfrm>
          <a:off x="8699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111777</xdr:rowOff>
    </xdr:from>
    <xdr:ext cx="469744" cy="259045"/>
    <xdr:sp macro="" textlink="">
      <xdr:nvSpPr>
        <xdr:cNvPr id="241" name="n_2aveValue【体育館・プール】&#10;一人当たり面積">
          <a:extLst>
            <a:ext uri="{FF2B5EF4-FFF2-40B4-BE49-F238E27FC236}">
              <a16:creationId xmlns:a16="http://schemas.microsoft.com/office/drawing/2014/main" id="{05B1E27D-3BA8-4106-8305-8814602B797B}"/>
            </a:ext>
          </a:extLst>
        </xdr:cNvPr>
        <xdr:cNvSpPr txBox="1"/>
      </xdr:nvSpPr>
      <xdr:spPr>
        <a:xfrm>
          <a:off x="8515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6350</xdr:rowOff>
    </xdr:from>
    <xdr:to>
      <xdr:col>41</xdr:col>
      <xdr:colOff>101600</xdr:colOff>
      <xdr:row>61</xdr:row>
      <xdr:rowOff>107950</xdr:rowOff>
    </xdr:to>
    <xdr:sp macro="" textlink="">
      <xdr:nvSpPr>
        <xdr:cNvPr id="242" name="フローチャート: 判断 241">
          <a:extLst>
            <a:ext uri="{FF2B5EF4-FFF2-40B4-BE49-F238E27FC236}">
              <a16:creationId xmlns:a16="http://schemas.microsoft.com/office/drawing/2014/main" id="{584D034F-EB40-45E9-81A2-47210FC5E5D4}"/>
            </a:ext>
          </a:extLst>
        </xdr:cNvPr>
        <xdr:cNvSpPr/>
      </xdr:nvSpPr>
      <xdr:spPr>
        <a:xfrm>
          <a:off x="781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99077</xdr:rowOff>
    </xdr:from>
    <xdr:ext cx="469744" cy="259045"/>
    <xdr:sp macro="" textlink="">
      <xdr:nvSpPr>
        <xdr:cNvPr id="243" name="n_3aveValue【体育館・プール】&#10;一人当たり面積">
          <a:extLst>
            <a:ext uri="{FF2B5EF4-FFF2-40B4-BE49-F238E27FC236}">
              <a16:creationId xmlns:a16="http://schemas.microsoft.com/office/drawing/2014/main" id="{A90045C9-14B7-4899-9551-F55FBE506D17}"/>
            </a:ext>
          </a:extLst>
        </xdr:cNvPr>
        <xdr:cNvSpPr txBox="1"/>
      </xdr:nvSpPr>
      <xdr:spPr>
        <a:xfrm>
          <a:off x="76264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19050</xdr:rowOff>
    </xdr:from>
    <xdr:to>
      <xdr:col>36</xdr:col>
      <xdr:colOff>165100</xdr:colOff>
      <xdr:row>61</xdr:row>
      <xdr:rowOff>120650</xdr:rowOff>
    </xdr:to>
    <xdr:sp macro="" textlink="">
      <xdr:nvSpPr>
        <xdr:cNvPr id="244" name="フローチャート: 判断 243">
          <a:extLst>
            <a:ext uri="{FF2B5EF4-FFF2-40B4-BE49-F238E27FC236}">
              <a16:creationId xmlns:a16="http://schemas.microsoft.com/office/drawing/2014/main" id="{5020D269-DC97-4ED4-B24F-0D225BD3F504}"/>
            </a:ext>
          </a:extLst>
        </xdr:cNvPr>
        <xdr:cNvSpPr/>
      </xdr:nvSpPr>
      <xdr:spPr>
        <a:xfrm>
          <a:off x="6921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111777</xdr:rowOff>
    </xdr:from>
    <xdr:ext cx="469744" cy="259045"/>
    <xdr:sp macro="" textlink="">
      <xdr:nvSpPr>
        <xdr:cNvPr id="245" name="n_4aveValue【体育館・プール】&#10;一人当たり面積">
          <a:extLst>
            <a:ext uri="{FF2B5EF4-FFF2-40B4-BE49-F238E27FC236}">
              <a16:creationId xmlns:a16="http://schemas.microsoft.com/office/drawing/2014/main" id="{8A75FF89-0C85-4B52-862E-6191BFC18D79}"/>
            </a:ext>
          </a:extLst>
        </xdr:cNvPr>
        <xdr:cNvSpPr txBox="1"/>
      </xdr:nvSpPr>
      <xdr:spPr>
        <a:xfrm>
          <a:off x="6737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B65CC2D-E6C7-4F8D-942C-9D36D19F1F8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47DFEF0-0E7E-43B7-89CD-6BC35331406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DA702B5-D0E9-4997-9D76-335F75CFB16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5A2995E-BB50-414C-9C83-E80E2F3D9F4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47A9782A-F5B7-45E4-AAE5-DA56BFB452D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12700</xdr:rowOff>
    </xdr:from>
    <xdr:to>
      <xdr:col>55</xdr:col>
      <xdr:colOff>50800</xdr:colOff>
      <xdr:row>60</xdr:row>
      <xdr:rowOff>114300</xdr:rowOff>
    </xdr:to>
    <xdr:sp macro="" textlink="">
      <xdr:nvSpPr>
        <xdr:cNvPr id="251" name="楕円 250">
          <a:extLst>
            <a:ext uri="{FF2B5EF4-FFF2-40B4-BE49-F238E27FC236}">
              <a16:creationId xmlns:a16="http://schemas.microsoft.com/office/drawing/2014/main" id="{058FFEAF-2B62-4EE4-8064-703B05A3F28A}"/>
            </a:ext>
          </a:extLst>
        </xdr:cNvPr>
        <xdr:cNvSpPr/>
      </xdr:nvSpPr>
      <xdr:spPr>
        <a:xfrm>
          <a:off x="104267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35577</xdr:rowOff>
    </xdr:from>
    <xdr:ext cx="469744" cy="259045"/>
    <xdr:sp macro="" textlink="">
      <xdr:nvSpPr>
        <xdr:cNvPr id="252" name="【体育館・プール】&#10;一人当たり面積該当値テキスト">
          <a:extLst>
            <a:ext uri="{FF2B5EF4-FFF2-40B4-BE49-F238E27FC236}">
              <a16:creationId xmlns:a16="http://schemas.microsoft.com/office/drawing/2014/main" id="{42FC9D77-6479-4F86-8E03-929F6060B774}"/>
            </a:ext>
          </a:extLst>
        </xdr:cNvPr>
        <xdr:cNvSpPr txBox="1"/>
      </xdr:nvSpPr>
      <xdr:spPr>
        <a:xfrm>
          <a:off x="10515600" y="1015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101600</xdr:rowOff>
    </xdr:from>
    <xdr:to>
      <xdr:col>50</xdr:col>
      <xdr:colOff>165100</xdr:colOff>
      <xdr:row>61</xdr:row>
      <xdr:rowOff>31750</xdr:rowOff>
    </xdr:to>
    <xdr:sp macro="" textlink="">
      <xdr:nvSpPr>
        <xdr:cNvPr id="253" name="楕円 252">
          <a:extLst>
            <a:ext uri="{FF2B5EF4-FFF2-40B4-BE49-F238E27FC236}">
              <a16:creationId xmlns:a16="http://schemas.microsoft.com/office/drawing/2014/main" id="{769A55D0-C1F5-4C7C-83D1-96C7A417AAFE}"/>
            </a:ext>
          </a:extLst>
        </xdr:cNvPr>
        <xdr:cNvSpPr/>
      </xdr:nvSpPr>
      <xdr:spPr>
        <a:xfrm>
          <a:off x="9588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63500</xdr:rowOff>
    </xdr:from>
    <xdr:to>
      <xdr:col>55</xdr:col>
      <xdr:colOff>0</xdr:colOff>
      <xdr:row>60</xdr:row>
      <xdr:rowOff>152400</xdr:rowOff>
    </xdr:to>
    <xdr:cxnSp macro="">
      <xdr:nvCxnSpPr>
        <xdr:cNvPr id="254" name="直線コネクタ 253">
          <a:extLst>
            <a:ext uri="{FF2B5EF4-FFF2-40B4-BE49-F238E27FC236}">
              <a16:creationId xmlns:a16="http://schemas.microsoft.com/office/drawing/2014/main" id="{7EDD4A30-1513-4289-B12E-A028CFED2321}"/>
            </a:ext>
          </a:extLst>
        </xdr:cNvPr>
        <xdr:cNvCxnSpPr/>
      </xdr:nvCxnSpPr>
      <xdr:spPr>
        <a:xfrm flipV="1">
          <a:off x="9639300" y="103505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114300</xdr:rowOff>
    </xdr:from>
    <xdr:to>
      <xdr:col>46</xdr:col>
      <xdr:colOff>38100</xdr:colOff>
      <xdr:row>61</xdr:row>
      <xdr:rowOff>44450</xdr:rowOff>
    </xdr:to>
    <xdr:sp macro="" textlink="">
      <xdr:nvSpPr>
        <xdr:cNvPr id="255" name="楕円 254">
          <a:extLst>
            <a:ext uri="{FF2B5EF4-FFF2-40B4-BE49-F238E27FC236}">
              <a16:creationId xmlns:a16="http://schemas.microsoft.com/office/drawing/2014/main" id="{2D5FE930-4B2E-4B36-98CA-3DCF92255CFE}"/>
            </a:ext>
          </a:extLst>
        </xdr:cNvPr>
        <xdr:cNvSpPr/>
      </xdr:nvSpPr>
      <xdr:spPr>
        <a:xfrm>
          <a:off x="8699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152400</xdr:rowOff>
    </xdr:from>
    <xdr:to>
      <xdr:col>50</xdr:col>
      <xdr:colOff>114300</xdr:colOff>
      <xdr:row>60</xdr:row>
      <xdr:rowOff>165100</xdr:rowOff>
    </xdr:to>
    <xdr:cxnSp macro="">
      <xdr:nvCxnSpPr>
        <xdr:cNvPr id="256" name="直線コネクタ 255">
          <a:extLst>
            <a:ext uri="{FF2B5EF4-FFF2-40B4-BE49-F238E27FC236}">
              <a16:creationId xmlns:a16="http://schemas.microsoft.com/office/drawing/2014/main" id="{5CD8E4CE-8AA9-4C35-81D8-BFB9037E578B}"/>
            </a:ext>
          </a:extLst>
        </xdr:cNvPr>
        <xdr:cNvCxnSpPr/>
      </xdr:nvCxnSpPr>
      <xdr:spPr>
        <a:xfrm flipV="1">
          <a:off x="8750300" y="1043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114300</xdr:rowOff>
    </xdr:from>
    <xdr:to>
      <xdr:col>41</xdr:col>
      <xdr:colOff>101600</xdr:colOff>
      <xdr:row>61</xdr:row>
      <xdr:rowOff>44450</xdr:rowOff>
    </xdr:to>
    <xdr:sp macro="" textlink="">
      <xdr:nvSpPr>
        <xdr:cNvPr id="257" name="楕円 256">
          <a:extLst>
            <a:ext uri="{FF2B5EF4-FFF2-40B4-BE49-F238E27FC236}">
              <a16:creationId xmlns:a16="http://schemas.microsoft.com/office/drawing/2014/main" id="{32330E67-DB4A-428E-9B12-C661AD1760D0}"/>
            </a:ext>
          </a:extLst>
        </xdr:cNvPr>
        <xdr:cNvSpPr/>
      </xdr:nvSpPr>
      <xdr:spPr>
        <a:xfrm>
          <a:off x="7810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165100</xdr:rowOff>
    </xdr:from>
    <xdr:to>
      <xdr:col>45</xdr:col>
      <xdr:colOff>177800</xdr:colOff>
      <xdr:row>60</xdr:row>
      <xdr:rowOff>165100</xdr:rowOff>
    </xdr:to>
    <xdr:cxnSp macro="">
      <xdr:nvCxnSpPr>
        <xdr:cNvPr id="258" name="直線コネクタ 257">
          <a:extLst>
            <a:ext uri="{FF2B5EF4-FFF2-40B4-BE49-F238E27FC236}">
              <a16:creationId xmlns:a16="http://schemas.microsoft.com/office/drawing/2014/main" id="{622511BF-9F22-4CC8-BDAD-592FA288ACB8}"/>
            </a:ext>
          </a:extLst>
        </xdr:cNvPr>
        <xdr:cNvCxnSpPr/>
      </xdr:nvCxnSpPr>
      <xdr:spPr>
        <a:xfrm>
          <a:off x="7861300" y="1045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114300</xdr:rowOff>
    </xdr:from>
    <xdr:to>
      <xdr:col>36</xdr:col>
      <xdr:colOff>165100</xdr:colOff>
      <xdr:row>61</xdr:row>
      <xdr:rowOff>44450</xdr:rowOff>
    </xdr:to>
    <xdr:sp macro="" textlink="">
      <xdr:nvSpPr>
        <xdr:cNvPr id="259" name="楕円 258">
          <a:extLst>
            <a:ext uri="{FF2B5EF4-FFF2-40B4-BE49-F238E27FC236}">
              <a16:creationId xmlns:a16="http://schemas.microsoft.com/office/drawing/2014/main" id="{78977E47-0BD0-4B62-81EE-42F1AA8A0952}"/>
            </a:ext>
          </a:extLst>
        </xdr:cNvPr>
        <xdr:cNvSpPr/>
      </xdr:nvSpPr>
      <xdr:spPr>
        <a:xfrm>
          <a:off x="6921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165100</xdr:rowOff>
    </xdr:from>
    <xdr:to>
      <xdr:col>41</xdr:col>
      <xdr:colOff>50800</xdr:colOff>
      <xdr:row>60</xdr:row>
      <xdr:rowOff>165100</xdr:rowOff>
    </xdr:to>
    <xdr:cxnSp macro="">
      <xdr:nvCxnSpPr>
        <xdr:cNvPr id="260" name="直線コネクタ 259">
          <a:extLst>
            <a:ext uri="{FF2B5EF4-FFF2-40B4-BE49-F238E27FC236}">
              <a16:creationId xmlns:a16="http://schemas.microsoft.com/office/drawing/2014/main" id="{25BA286D-4B7D-47C4-8F60-8991D21004DE}"/>
            </a:ext>
          </a:extLst>
        </xdr:cNvPr>
        <xdr:cNvCxnSpPr/>
      </xdr:nvCxnSpPr>
      <xdr:spPr>
        <a:xfrm>
          <a:off x="6972300" y="1045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48277</xdr:rowOff>
    </xdr:from>
    <xdr:ext cx="469744" cy="259045"/>
    <xdr:sp macro="" textlink="">
      <xdr:nvSpPr>
        <xdr:cNvPr id="261" name="n_1mainValue【体育館・プール】&#10;一人当たり面積">
          <a:extLst>
            <a:ext uri="{FF2B5EF4-FFF2-40B4-BE49-F238E27FC236}">
              <a16:creationId xmlns:a16="http://schemas.microsoft.com/office/drawing/2014/main" id="{E077D9E4-7FBF-42A9-BB15-BB179C425AFD}"/>
            </a:ext>
          </a:extLst>
        </xdr:cNvPr>
        <xdr:cNvSpPr txBox="1"/>
      </xdr:nvSpPr>
      <xdr:spPr>
        <a:xfrm>
          <a:off x="93917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60977</xdr:rowOff>
    </xdr:from>
    <xdr:ext cx="469744" cy="259045"/>
    <xdr:sp macro="" textlink="">
      <xdr:nvSpPr>
        <xdr:cNvPr id="262" name="n_2mainValue【体育館・プール】&#10;一人当たり面積">
          <a:extLst>
            <a:ext uri="{FF2B5EF4-FFF2-40B4-BE49-F238E27FC236}">
              <a16:creationId xmlns:a16="http://schemas.microsoft.com/office/drawing/2014/main" id="{EBE16DE1-43F1-4FDF-B43C-2AE5B2E289AD}"/>
            </a:ext>
          </a:extLst>
        </xdr:cNvPr>
        <xdr:cNvSpPr txBox="1"/>
      </xdr:nvSpPr>
      <xdr:spPr>
        <a:xfrm>
          <a:off x="85154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60977</xdr:rowOff>
    </xdr:from>
    <xdr:ext cx="469744" cy="259045"/>
    <xdr:sp macro="" textlink="">
      <xdr:nvSpPr>
        <xdr:cNvPr id="263" name="n_3mainValue【体育館・プール】&#10;一人当たり面積">
          <a:extLst>
            <a:ext uri="{FF2B5EF4-FFF2-40B4-BE49-F238E27FC236}">
              <a16:creationId xmlns:a16="http://schemas.microsoft.com/office/drawing/2014/main" id="{26BA873B-2A49-4860-B867-3FD729E607BB}"/>
            </a:ext>
          </a:extLst>
        </xdr:cNvPr>
        <xdr:cNvSpPr txBox="1"/>
      </xdr:nvSpPr>
      <xdr:spPr>
        <a:xfrm>
          <a:off x="76264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60977</xdr:rowOff>
    </xdr:from>
    <xdr:ext cx="469744" cy="259045"/>
    <xdr:sp macro="" textlink="">
      <xdr:nvSpPr>
        <xdr:cNvPr id="264" name="n_4mainValue【体育館・プール】&#10;一人当たり面積">
          <a:extLst>
            <a:ext uri="{FF2B5EF4-FFF2-40B4-BE49-F238E27FC236}">
              <a16:creationId xmlns:a16="http://schemas.microsoft.com/office/drawing/2014/main" id="{1F23A39F-0A07-44CF-A1AE-301C93B875F7}"/>
            </a:ext>
          </a:extLst>
        </xdr:cNvPr>
        <xdr:cNvSpPr txBox="1"/>
      </xdr:nvSpPr>
      <xdr:spPr>
        <a:xfrm>
          <a:off x="67374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D781FF7-6A13-4201-B5A1-08BA79D4792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ED55D18-E54E-4D2E-BC79-E79E8D31A1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166DBCD-1353-40DE-B757-235B9205DF1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F3FDBBF-3F85-45F4-A640-61FD484CA57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F646E08-7C2F-4E54-8266-0BA8244605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6472AC9-C0E0-4FAB-9184-AF3F2740379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32D263A-9FF4-4E7B-9F77-B9FE926C5DD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1FA9563-A802-4B56-87B4-2AD82DB699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3CDB6D4-3D49-4710-A50C-815A4712DC1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A2087FF-CDF1-453C-B020-46A9DE1F20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a:extLst>
            <a:ext uri="{FF2B5EF4-FFF2-40B4-BE49-F238E27FC236}">
              <a16:creationId xmlns:a16="http://schemas.microsoft.com/office/drawing/2014/main" id="{318E64C8-0179-4B88-B6AD-73F3FDAFDC67}"/>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D4DD2391-EBE7-4386-B1A4-F2922CC6F25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7" name="テキスト ボックス 276">
          <a:extLst>
            <a:ext uri="{FF2B5EF4-FFF2-40B4-BE49-F238E27FC236}">
              <a16:creationId xmlns:a16="http://schemas.microsoft.com/office/drawing/2014/main" id="{B1CC4FE5-9E3D-483E-A851-F37AC7A0EE19}"/>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E2E18D65-7328-4EA0-BF19-D18E2F9DF65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B11AB2E4-8E5C-4119-8209-0B7558ABF47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2FFC5E4-3C78-4FF7-960D-484701F078B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EB99354F-9E5F-493E-881F-0C39BAA1130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FB631FB-74A5-43CF-96C6-169EB3072DD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18099067-C13B-4509-A726-A2A0A0D2321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C2E99F-A610-434A-8CFD-E3F919B230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9640258-7FF5-4BE6-8C0F-C75AC9152C0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24786BA-CFC9-47BF-AF4C-64C874DCC4A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B5E3AD89-2515-4F0E-919A-DF670657FC2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10938C3-0ADB-4555-BF95-A56945056B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102870</xdr:rowOff>
    </xdr:from>
    <xdr:to>
      <xdr:col>24</xdr:col>
      <xdr:colOff>62865</xdr:colOff>
      <xdr:row>87</xdr:row>
      <xdr:rowOff>30480</xdr:rowOff>
    </xdr:to>
    <xdr:cxnSp macro="">
      <xdr:nvCxnSpPr>
        <xdr:cNvPr id="289" name="直線コネクタ 288">
          <a:extLst>
            <a:ext uri="{FF2B5EF4-FFF2-40B4-BE49-F238E27FC236}">
              <a16:creationId xmlns:a16="http://schemas.microsoft.com/office/drawing/2014/main" id="{87B5E59B-A85A-44CD-B4D6-1AF3EE68BD46}"/>
            </a:ext>
          </a:extLst>
        </xdr:cNvPr>
        <xdr:cNvCxnSpPr/>
      </xdr:nvCxnSpPr>
      <xdr:spPr>
        <a:xfrm flipV="1">
          <a:off x="4634865" y="1364742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34307</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A4FEFC23-4000-4C76-AEB3-A84C47AD8513}"/>
            </a:ext>
          </a:extLst>
        </xdr:cNvPr>
        <xdr:cNvSpPr txBox="1"/>
      </xdr:nvSpPr>
      <xdr:spPr>
        <a:xfrm>
          <a:off x="4673600" y="1495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30480</xdr:rowOff>
    </xdr:from>
    <xdr:to>
      <xdr:col>24</xdr:col>
      <xdr:colOff>152400</xdr:colOff>
      <xdr:row>87</xdr:row>
      <xdr:rowOff>30480</xdr:rowOff>
    </xdr:to>
    <xdr:cxnSp macro="">
      <xdr:nvCxnSpPr>
        <xdr:cNvPr id="291" name="直線コネクタ 290">
          <a:extLst>
            <a:ext uri="{FF2B5EF4-FFF2-40B4-BE49-F238E27FC236}">
              <a16:creationId xmlns:a16="http://schemas.microsoft.com/office/drawing/2014/main" id="{7995C7A1-61F9-4431-8932-03B8F2373E7A}"/>
            </a:ext>
          </a:extLst>
        </xdr:cNvPr>
        <xdr:cNvCxnSpPr/>
      </xdr:nvCxnSpPr>
      <xdr:spPr>
        <a:xfrm>
          <a:off x="4546600" y="1494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49547</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2B0F2D72-CF15-418D-8275-83CB46BF2610}"/>
            </a:ext>
          </a:extLst>
        </xdr:cNvPr>
        <xdr:cNvSpPr txBox="1"/>
      </xdr:nvSpPr>
      <xdr:spPr>
        <a:xfrm>
          <a:off x="4673600"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102870</xdr:rowOff>
    </xdr:from>
    <xdr:to>
      <xdr:col>24</xdr:col>
      <xdr:colOff>152400</xdr:colOff>
      <xdr:row>79</xdr:row>
      <xdr:rowOff>102870</xdr:rowOff>
    </xdr:to>
    <xdr:cxnSp macro="">
      <xdr:nvCxnSpPr>
        <xdr:cNvPr id="293" name="直線コネクタ 292">
          <a:extLst>
            <a:ext uri="{FF2B5EF4-FFF2-40B4-BE49-F238E27FC236}">
              <a16:creationId xmlns:a16="http://schemas.microsoft.com/office/drawing/2014/main" id="{AA9A8652-E746-424F-BCCE-624771F2588C}"/>
            </a:ext>
          </a:extLst>
        </xdr:cNvPr>
        <xdr:cNvCxnSpPr/>
      </xdr:nvCxnSpPr>
      <xdr:spPr>
        <a:xfrm>
          <a:off x="4546600" y="1364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30497</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D3CBE20-C565-4F27-9887-90FCCC713A7C}"/>
            </a:ext>
          </a:extLst>
        </xdr:cNvPr>
        <xdr:cNvSpPr txBox="1"/>
      </xdr:nvSpPr>
      <xdr:spPr>
        <a:xfrm>
          <a:off x="4673600" y="14260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52070</xdr:rowOff>
    </xdr:from>
    <xdr:to>
      <xdr:col>24</xdr:col>
      <xdr:colOff>114300</xdr:colOff>
      <xdr:row>83</xdr:row>
      <xdr:rowOff>153670</xdr:rowOff>
    </xdr:to>
    <xdr:sp macro="" textlink="">
      <xdr:nvSpPr>
        <xdr:cNvPr id="295" name="フローチャート: 判断 294">
          <a:extLst>
            <a:ext uri="{FF2B5EF4-FFF2-40B4-BE49-F238E27FC236}">
              <a16:creationId xmlns:a16="http://schemas.microsoft.com/office/drawing/2014/main" id="{2366DF5A-2CB5-4125-9E61-28602CBCE279}"/>
            </a:ext>
          </a:extLst>
        </xdr:cNvPr>
        <xdr:cNvSpPr/>
      </xdr:nvSpPr>
      <xdr:spPr>
        <a:xfrm>
          <a:off x="45847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52070</xdr:rowOff>
    </xdr:from>
    <xdr:to>
      <xdr:col>20</xdr:col>
      <xdr:colOff>38100</xdr:colOff>
      <xdr:row>83</xdr:row>
      <xdr:rowOff>153670</xdr:rowOff>
    </xdr:to>
    <xdr:sp macro="" textlink="">
      <xdr:nvSpPr>
        <xdr:cNvPr id="296" name="フローチャート: 判断 295">
          <a:extLst>
            <a:ext uri="{FF2B5EF4-FFF2-40B4-BE49-F238E27FC236}">
              <a16:creationId xmlns:a16="http://schemas.microsoft.com/office/drawing/2014/main" id="{B7E550C4-A386-4E47-B841-05345BAA0746}"/>
            </a:ext>
          </a:extLst>
        </xdr:cNvPr>
        <xdr:cNvSpPr/>
      </xdr:nvSpPr>
      <xdr:spPr>
        <a:xfrm>
          <a:off x="3746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144797</xdr:rowOff>
    </xdr:from>
    <xdr:ext cx="405111" cy="259045"/>
    <xdr:sp macro="" textlink="">
      <xdr:nvSpPr>
        <xdr:cNvPr id="297" name="n_1aveValue【福祉施設】&#10;有形固定資産減価償却率">
          <a:extLst>
            <a:ext uri="{FF2B5EF4-FFF2-40B4-BE49-F238E27FC236}">
              <a16:creationId xmlns:a16="http://schemas.microsoft.com/office/drawing/2014/main" id="{ED39571D-B020-4152-B58A-494437E7FEEB}"/>
            </a:ext>
          </a:extLst>
        </xdr:cNvPr>
        <xdr:cNvSpPr txBox="1"/>
      </xdr:nvSpPr>
      <xdr:spPr>
        <a:xfrm>
          <a:off x="35820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25400</xdr:rowOff>
    </xdr:from>
    <xdr:to>
      <xdr:col>15</xdr:col>
      <xdr:colOff>101600</xdr:colOff>
      <xdr:row>83</xdr:row>
      <xdr:rowOff>127000</xdr:rowOff>
    </xdr:to>
    <xdr:sp macro="" textlink="">
      <xdr:nvSpPr>
        <xdr:cNvPr id="298" name="フローチャート: 判断 297">
          <a:extLst>
            <a:ext uri="{FF2B5EF4-FFF2-40B4-BE49-F238E27FC236}">
              <a16:creationId xmlns:a16="http://schemas.microsoft.com/office/drawing/2014/main" id="{4BF254D0-1488-4C0E-955D-BDAD8F0B597E}"/>
            </a:ext>
          </a:extLst>
        </xdr:cNvPr>
        <xdr:cNvSpPr/>
      </xdr:nvSpPr>
      <xdr:spPr>
        <a:xfrm>
          <a:off x="2857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83</xdr:row>
      <xdr:rowOff>118127</xdr:rowOff>
    </xdr:from>
    <xdr:ext cx="405111" cy="259045"/>
    <xdr:sp macro="" textlink="">
      <xdr:nvSpPr>
        <xdr:cNvPr id="299" name="n_2aveValue【福祉施設】&#10;有形固定資産減価償却率">
          <a:extLst>
            <a:ext uri="{FF2B5EF4-FFF2-40B4-BE49-F238E27FC236}">
              <a16:creationId xmlns:a16="http://schemas.microsoft.com/office/drawing/2014/main" id="{8750D8CA-440F-49E5-9E5E-CE64768C8692}"/>
            </a:ext>
          </a:extLst>
        </xdr:cNvPr>
        <xdr:cNvSpPr txBox="1"/>
      </xdr:nvSpPr>
      <xdr:spPr>
        <a:xfrm>
          <a:off x="2705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162561</xdr:rowOff>
    </xdr:from>
    <xdr:to>
      <xdr:col>10</xdr:col>
      <xdr:colOff>165100</xdr:colOff>
      <xdr:row>83</xdr:row>
      <xdr:rowOff>92711</xdr:rowOff>
    </xdr:to>
    <xdr:sp macro="" textlink="">
      <xdr:nvSpPr>
        <xdr:cNvPr id="300" name="フローチャート: 判断 299">
          <a:extLst>
            <a:ext uri="{FF2B5EF4-FFF2-40B4-BE49-F238E27FC236}">
              <a16:creationId xmlns:a16="http://schemas.microsoft.com/office/drawing/2014/main" id="{BA1D199A-2A5C-4BAB-AF74-D4DA899B7775}"/>
            </a:ext>
          </a:extLst>
        </xdr:cNvPr>
        <xdr:cNvSpPr/>
      </xdr:nvSpPr>
      <xdr:spPr>
        <a:xfrm>
          <a:off x="1968500" y="1422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83</xdr:row>
      <xdr:rowOff>83838</xdr:rowOff>
    </xdr:from>
    <xdr:ext cx="405111" cy="259045"/>
    <xdr:sp macro="" textlink="">
      <xdr:nvSpPr>
        <xdr:cNvPr id="301" name="n_3aveValue【福祉施設】&#10;有形固定資産減価償却率">
          <a:extLst>
            <a:ext uri="{FF2B5EF4-FFF2-40B4-BE49-F238E27FC236}">
              <a16:creationId xmlns:a16="http://schemas.microsoft.com/office/drawing/2014/main" id="{C1EE3D24-864C-482B-9C29-CB45C78EAF2B}"/>
            </a:ext>
          </a:extLst>
        </xdr:cNvPr>
        <xdr:cNvSpPr txBox="1"/>
      </xdr:nvSpPr>
      <xdr:spPr>
        <a:xfrm>
          <a:off x="1816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82</xdr:row>
      <xdr:rowOff>124461</xdr:rowOff>
    </xdr:from>
    <xdr:to>
      <xdr:col>6</xdr:col>
      <xdr:colOff>38100</xdr:colOff>
      <xdr:row>83</xdr:row>
      <xdr:rowOff>54611</xdr:rowOff>
    </xdr:to>
    <xdr:sp macro="" textlink="">
      <xdr:nvSpPr>
        <xdr:cNvPr id="302" name="フローチャート: 判断 301">
          <a:extLst>
            <a:ext uri="{FF2B5EF4-FFF2-40B4-BE49-F238E27FC236}">
              <a16:creationId xmlns:a16="http://schemas.microsoft.com/office/drawing/2014/main" id="{68C59942-01DE-4EC3-B68A-39C010981E73}"/>
            </a:ext>
          </a:extLst>
        </xdr:cNvPr>
        <xdr:cNvSpPr/>
      </xdr:nvSpPr>
      <xdr:spPr>
        <a:xfrm>
          <a:off x="1079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83</xdr:row>
      <xdr:rowOff>45738</xdr:rowOff>
    </xdr:from>
    <xdr:ext cx="405111" cy="259045"/>
    <xdr:sp macro="" textlink="">
      <xdr:nvSpPr>
        <xdr:cNvPr id="303" name="n_4aveValue【福祉施設】&#10;有形固定資産減価償却率">
          <a:extLst>
            <a:ext uri="{FF2B5EF4-FFF2-40B4-BE49-F238E27FC236}">
              <a16:creationId xmlns:a16="http://schemas.microsoft.com/office/drawing/2014/main" id="{4DD2577A-9845-4BBC-9DA8-9326E4F5F42D}"/>
            </a:ext>
          </a:extLst>
        </xdr:cNvPr>
        <xdr:cNvSpPr txBox="1"/>
      </xdr:nvSpPr>
      <xdr:spPr>
        <a:xfrm>
          <a:off x="927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7521C33-E4A2-4C99-89BB-32DDF555B5E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97D0A8A-BDBB-4C98-B612-44C09A65DFE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6E73BF2-101E-4368-85A3-A63596D8835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D5DF3794-4CBD-4D3C-B6A1-8527CE80D1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3A0D9C19-864E-4E27-A1A8-3069232E5B9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52070</xdr:rowOff>
    </xdr:from>
    <xdr:to>
      <xdr:col>24</xdr:col>
      <xdr:colOff>114300</xdr:colOff>
      <xdr:row>79</xdr:row>
      <xdr:rowOff>153670</xdr:rowOff>
    </xdr:to>
    <xdr:sp macro="" textlink="">
      <xdr:nvSpPr>
        <xdr:cNvPr id="309" name="楕円 308">
          <a:extLst>
            <a:ext uri="{FF2B5EF4-FFF2-40B4-BE49-F238E27FC236}">
              <a16:creationId xmlns:a16="http://schemas.microsoft.com/office/drawing/2014/main" id="{95E9BD73-F69F-4A97-BE11-11EEB67D48CC}"/>
            </a:ext>
          </a:extLst>
        </xdr:cNvPr>
        <xdr:cNvSpPr/>
      </xdr:nvSpPr>
      <xdr:spPr>
        <a:xfrm>
          <a:off x="4584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5097</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611EF6D1-20AA-4A95-8C24-D60F302F31E0}"/>
            </a:ext>
          </a:extLst>
        </xdr:cNvPr>
        <xdr:cNvSpPr txBox="1"/>
      </xdr:nvSpPr>
      <xdr:spPr>
        <a:xfrm>
          <a:off x="4673600"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90170</xdr:rowOff>
    </xdr:from>
    <xdr:to>
      <xdr:col>20</xdr:col>
      <xdr:colOff>38100</xdr:colOff>
      <xdr:row>79</xdr:row>
      <xdr:rowOff>20320</xdr:rowOff>
    </xdr:to>
    <xdr:sp macro="" textlink="">
      <xdr:nvSpPr>
        <xdr:cNvPr id="311" name="楕円 310">
          <a:extLst>
            <a:ext uri="{FF2B5EF4-FFF2-40B4-BE49-F238E27FC236}">
              <a16:creationId xmlns:a16="http://schemas.microsoft.com/office/drawing/2014/main" id="{50D9B7AD-1310-4584-BB21-6AAD8859B662}"/>
            </a:ext>
          </a:extLst>
        </xdr:cNvPr>
        <xdr:cNvSpPr/>
      </xdr:nvSpPr>
      <xdr:spPr>
        <a:xfrm>
          <a:off x="3746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140970</xdr:rowOff>
    </xdr:from>
    <xdr:to>
      <xdr:col>24</xdr:col>
      <xdr:colOff>63500</xdr:colOff>
      <xdr:row>79</xdr:row>
      <xdr:rowOff>102870</xdr:rowOff>
    </xdr:to>
    <xdr:cxnSp macro="">
      <xdr:nvCxnSpPr>
        <xdr:cNvPr id="312" name="直線コネクタ 311">
          <a:extLst>
            <a:ext uri="{FF2B5EF4-FFF2-40B4-BE49-F238E27FC236}">
              <a16:creationId xmlns:a16="http://schemas.microsoft.com/office/drawing/2014/main" id="{4778A051-EDB5-464C-B602-F11F7FE2E595}"/>
            </a:ext>
          </a:extLst>
        </xdr:cNvPr>
        <xdr:cNvCxnSpPr/>
      </xdr:nvCxnSpPr>
      <xdr:spPr>
        <a:xfrm>
          <a:off x="3797300" y="1351407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124461</xdr:rowOff>
    </xdr:from>
    <xdr:to>
      <xdr:col>15</xdr:col>
      <xdr:colOff>101600</xdr:colOff>
      <xdr:row>78</xdr:row>
      <xdr:rowOff>54611</xdr:rowOff>
    </xdr:to>
    <xdr:sp macro="" textlink="">
      <xdr:nvSpPr>
        <xdr:cNvPr id="313" name="楕円 312">
          <a:extLst>
            <a:ext uri="{FF2B5EF4-FFF2-40B4-BE49-F238E27FC236}">
              <a16:creationId xmlns:a16="http://schemas.microsoft.com/office/drawing/2014/main" id="{7733EDA7-C9E3-42C8-8FF8-93713E59277C}"/>
            </a:ext>
          </a:extLst>
        </xdr:cNvPr>
        <xdr:cNvSpPr/>
      </xdr:nvSpPr>
      <xdr:spPr>
        <a:xfrm>
          <a:off x="2857500" y="133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3811</xdr:rowOff>
    </xdr:from>
    <xdr:to>
      <xdr:col>19</xdr:col>
      <xdr:colOff>177800</xdr:colOff>
      <xdr:row>78</xdr:row>
      <xdr:rowOff>140970</xdr:rowOff>
    </xdr:to>
    <xdr:cxnSp macro="">
      <xdr:nvCxnSpPr>
        <xdr:cNvPr id="314" name="直線コネクタ 313">
          <a:extLst>
            <a:ext uri="{FF2B5EF4-FFF2-40B4-BE49-F238E27FC236}">
              <a16:creationId xmlns:a16="http://schemas.microsoft.com/office/drawing/2014/main" id="{C334516B-D2DC-4ECA-9B81-49DB52C18073}"/>
            </a:ext>
          </a:extLst>
        </xdr:cNvPr>
        <xdr:cNvCxnSpPr/>
      </xdr:nvCxnSpPr>
      <xdr:spPr>
        <a:xfrm>
          <a:off x="2908300" y="1337691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139700</xdr:rowOff>
    </xdr:from>
    <xdr:to>
      <xdr:col>10</xdr:col>
      <xdr:colOff>165100</xdr:colOff>
      <xdr:row>79</xdr:row>
      <xdr:rowOff>69850</xdr:rowOff>
    </xdr:to>
    <xdr:sp macro="" textlink="">
      <xdr:nvSpPr>
        <xdr:cNvPr id="315" name="楕円 314">
          <a:extLst>
            <a:ext uri="{FF2B5EF4-FFF2-40B4-BE49-F238E27FC236}">
              <a16:creationId xmlns:a16="http://schemas.microsoft.com/office/drawing/2014/main" id="{A206E2FF-2AFF-4A94-B0BC-58740CC722C1}"/>
            </a:ext>
          </a:extLst>
        </xdr:cNvPr>
        <xdr:cNvSpPr/>
      </xdr:nvSpPr>
      <xdr:spPr>
        <a:xfrm>
          <a:off x="1968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3811</xdr:rowOff>
    </xdr:from>
    <xdr:to>
      <xdr:col>15</xdr:col>
      <xdr:colOff>50800</xdr:colOff>
      <xdr:row>79</xdr:row>
      <xdr:rowOff>19050</xdr:rowOff>
    </xdr:to>
    <xdr:cxnSp macro="">
      <xdr:nvCxnSpPr>
        <xdr:cNvPr id="316" name="直線コネクタ 315">
          <a:extLst>
            <a:ext uri="{FF2B5EF4-FFF2-40B4-BE49-F238E27FC236}">
              <a16:creationId xmlns:a16="http://schemas.microsoft.com/office/drawing/2014/main" id="{9E067E29-F317-4921-9CF8-CD209F7901A5}"/>
            </a:ext>
          </a:extLst>
        </xdr:cNvPr>
        <xdr:cNvCxnSpPr/>
      </xdr:nvCxnSpPr>
      <xdr:spPr>
        <a:xfrm flipV="1">
          <a:off x="2019300" y="13376911"/>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86361</xdr:rowOff>
    </xdr:from>
    <xdr:to>
      <xdr:col>6</xdr:col>
      <xdr:colOff>38100</xdr:colOff>
      <xdr:row>82</xdr:row>
      <xdr:rowOff>16511</xdr:rowOff>
    </xdr:to>
    <xdr:sp macro="" textlink="">
      <xdr:nvSpPr>
        <xdr:cNvPr id="317" name="楕円 316">
          <a:extLst>
            <a:ext uri="{FF2B5EF4-FFF2-40B4-BE49-F238E27FC236}">
              <a16:creationId xmlns:a16="http://schemas.microsoft.com/office/drawing/2014/main" id="{2C1DAFCA-794A-402E-B04D-B5DA76F50048}"/>
            </a:ext>
          </a:extLst>
        </xdr:cNvPr>
        <xdr:cNvSpPr/>
      </xdr:nvSpPr>
      <xdr:spPr>
        <a:xfrm>
          <a:off x="1079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19050</xdr:rowOff>
    </xdr:from>
    <xdr:to>
      <xdr:col>10</xdr:col>
      <xdr:colOff>114300</xdr:colOff>
      <xdr:row>81</xdr:row>
      <xdr:rowOff>137161</xdr:rowOff>
    </xdr:to>
    <xdr:cxnSp macro="">
      <xdr:nvCxnSpPr>
        <xdr:cNvPr id="318" name="直線コネクタ 317">
          <a:extLst>
            <a:ext uri="{FF2B5EF4-FFF2-40B4-BE49-F238E27FC236}">
              <a16:creationId xmlns:a16="http://schemas.microsoft.com/office/drawing/2014/main" id="{540E0EB3-E308-4EBF-B357-C92059322B0A}"/>
            </a:ext>
          </a:extLst>
        </xdr:cNvPr>
        <xdr:cNvCxnSpPr/>
      </xdr:nvCxnSpPr>
      <xdr:spPr>
        <a:xfrm flipV="1">
          <a:off x="1130300" y="13563600"/>
          <a:ext cx="889000" cy="46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36847</xdr:rowOff>
    </xdr:from>
    <xdr:ext cx="405111" cy="259045"/>
    <xdr:sp macro="" textlink="">
      <xdr:nvSpPr>
        <xdr:cNvPr id="319" name="n_1mainValue【福祉施設】&#10;有形固定資産減価償却率">
          <a:extLst>
            <a:ext uri="{FF2B5EF4-FFF2-40B4-BE49-F238E27FC236}">
              <a16:creationId xmlns:a16="http://schemas.microsoft.com/office/drawing/2014/main" id="{B7771F0C-76C4-4413-A174-F6AACD3C24CD}"/>
            </a:ext>
          </a:extLst>
        </xdr:cNvPr>
        <xdr:cNvSpPr txBox="1"/>
      </xdr:nvSpPr>
      <xdr:spPr>
        <a:xfrm>
          <a:off x="3582044"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71138</xdr:rowOff>
    </xdr:from>
    <xdr:ext cx="405111" cy="259045"/>
    <xdr:sp macro="" textlink="">
      <xdr:nvSpPr>
        <xdr:cNvPr id="320" name="n_2mainValue【福祉施設】&#10;有形固定資産減価償却率">
          <a:extLst>
            <a:ext uri="{FF2B5EF4-FFF2-40B4-BE49-F238E27FC236}">
              <a16:creationId xmlns:a16="http://schemas.microsoft.com/office/drawing/2014/main" id="{7DE35597-33B5-46B8-A6E3-2C8BAF036005}"/>
            </a:ext>
          </a:extLst>
        </xdr:cNvPr>
        <xdr:cNvSpPr txBox="1"/>
      </xdr:nvSpPr>
      <xdr:spPr>
        <a:xfrm>
          <a:off x="27057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86377</xdr:rowOff>
    </xdr:from>
    <xdr:ext cx="405111" cy="259045"/>
    <xdr:sp macro="" textlink="">
      <xdr:nvSpPr>
        <xdr:cNvPr id="321" name="n_3mainValue【福祉施設】&#10;有形固定資産減価償却率">
          <a:extLst>
            <a:ext uri="{FF2B5EF4-FFF2-40B4-BE49-F238E27FC236}">
              <a16:creationId xmlns:a16="http://schemas.microsoft.com/office/drawing/2014/main" id="{78F8C75E-3A0D-4C79-9E2A-B360C5AB53A1}"/>
            </a:ext>
          </a:extLst>
        </xdr:cNvPr>
        <xdr:cNvSpPr txBox="1"/>
      </xdr:nvSpPr>
      <xdr:spPr>
        <a:xfrm>
          <a:off x="1816744"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33038</xdr:rowOff>
    </xdr:from>
    <xdr:ext cx="405111" cy="259045"/>
    <xdr:sp macro="" textlink="">
      <xdr:nvSpPr>
        <xdr:cNvPr id="322" name="n_4mainValue【福祉施設】&#10;有形固定資産減価償却率">
          <a:extLst>
            <a:ext uri="{FF2B5EF4-FFF2-40B4-BE49-F238E27FC236}">
              <a16:creationId xmlns:a16="http://schemas.microsoft.com/office/drawing/2014/main" id="{2A63E891-BCDA-4FAE-B95A-C393DB4E038E}"/>
            </a:ext>
          </a:extLst>
        </xdr:cNvPr>
        <xdr:cNvSpPr txBox="1"/>
      </xdr:nvSpPr>
      <xdr:spPr>
        <a:xfrm>
          <a:off x="927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0CA94FA-74DD-4248-BEEB-3CCC23F15D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DD79009-F563-43DB-8814-7F8729F1665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B090C11-408D-436E-AA46-7AD4B2DB74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5BC1325-A029-46CB-B1FE-17F7DB412F8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7E06034-FDF8-4630-A358-2388AC5146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BB4B8D0-26E7-4C25-BEC2-4FA4D297FD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97B76BD-A220-4AD3-96A7-C4258012643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85E5BA7-3155-4323-9F8F-F9E801DAA10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34B3A96-82D9-47B7-BF8A-30DD5EB1673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8F82A94-C16E-4CDD-80D8-F1BD5EFA0A8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33236C88-9807-482F-B38B-4519257F6A0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EDE05DBD-CAA5-429B-A296-070477698C0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2A108F6A-C27E-463D-8754-6C5A55D2D63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C9E35EE6-132E-467C-9684-3A3DD21FF29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99AFED78-0B72-484C-B8FF-A2083F51087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434836F-5D46-4409-A102-7B8952635B2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8C793913-0152-49B2-8E69-B56A761283E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CAF8BC95-E7C3-4AFA-A5DD-5F8516A8DAE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0481F752-8331-4373-85CB-D53B6ECD62F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947F45D5-1A6B-4A4B-BE93-2C5183EDD7B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723274CF-2F6B-403D-BA62-4C671B97363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A728D4B6-A22D-4195-BB59-306F5E91D5F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17194D18-BB38-456A-BA36-6FEE78F815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A7EC6615-4E86-40F9-AF90-2746DD0CCC1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5673D243-D540-4239-B0CF-01267AA1843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8" name="直線コネクタ 347">
          <a:extLst>
            <a:ext uri="{FF2B5EF4-FFF2-40B4-BE49-F238E27FC236}">
              <a16:creationId xmlns:a16="http://schemas.microsoft.com/office/drawing/2014/main" id="{F44A1B06-8D36-4699-81E6-B0782D71E5CD}"/>
            </a:ext>
          </a:extLst>
        </xdr:cNvPr>
        <xdr:cNvCxnSpPr/>
      </xdr:nvCxnSpPr>
      <xdr:spPr>
        <a:xfrm flipV="1">
          <a:off x="10476865" y="13443857"/>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9" name="【福祉施設】&#10;一人当たり面積最小値テキスト">
          <a:extLst>
            <a:ext uri="{FF2B5EF4-FFF2-40B4-BE49-F238E27FC236}">
              <a16:creationId xmlns:a16="http://schemas.microsoft.com/office/drawing/2014/main" id="{C123EEBA-9B5B-45BA-8BC2-663220543B1F}"/>
            </a:ext>
          </a:extLst>
        </xdr:cNvPr>
        <xdr:cNvSpPr txBox="1"/>
      </xdr:nvSpPr>
      <xdr:spPr>
        <a:xfrm>
          <a:off x="10515600" y="1472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50" name="直線コネクタ 349">
          <a:extLst>
            <a:ext uri="{FF2B5EF4-FFF2-40B4-BE49-F238E27FC236}">
              <a16:creationId xmlns:a16="http://schemas.microsoft.com/office/drawing/2014/main" id="{81E161D2-C74D-41B7-B3D6-510C0D691B07}"/>
            </a:ext>
          </a:extLst>
        </xdr:cNvPr>
        <xdr:cNvCxnSpPr/>
      </xdr:nvCxnSpPr>
      <xdr:spPr>
        <a:xfrm>
          <a:off x="10388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51" name="【福祉施設】&#10;一人当たり面積最大値テキスト">
          <a:extLst>
            <a:ext uri="{FF2B5EF4-FFF2-40B4-BE49-F238E27FC236}">
              <a16:creationId xmlns:a16="http://schemas.microsoft.com/office/drawing/2014/main" id="{CCDA1CE7-AF7F-442B-BFB7-C385B2A131DC}"/>
            </a:ext>
          </a:extLst>
        </xdr:cNvPr>
        <xdr:cNvSpPr txBox="1"/>
      </xdr:nvSpPr>
      <xdr:spPr>
        <a:xfrm>
          <a:off x="10515600" y="1321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2" name="直線コネクタ 351">
          <a:extLst>
            <a:ext uri="{FF2B5EF4-FFF2-40B4-BE49-F238E27FC236}">
              <a16:creationId xmlns:a16="http://schemas.microsoft.com/office/drawing/2014/main" id="{37B10755-4472-4F5A-8F3E-BDCD90B581CC}"/>
            </a:ext>
          </a:extLst>
        </xdr:cNvPr>
        <xdr:cNvCxnSpPr/>
      </xdr:nvCxnSpPr>
      <xdr:spPr>
        <a:xfrm>
          <a:off x="10388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153506</xdr:rowOff>
    </xdr:from>
    <xdr:ext cx="469744" cy="259045"/>
    <xdr:sp macro="" textlink="">
      <xdr:nvSpPr>
        <xdr:cNvPr id="353" name="【福祉施設】&#10;一人当たり面積平均値テキスト">
          <a:extLst>
            <a:ext uri="{FF2B5EF4-FFF2-40B4-BE49-F238E27FC236}">
              <a16:creationId xmlns:a16="http://schemas.microsoft.com/office/drawing/2014/main" id="{96D89526-E83A-43F8-B958-2258C04C0434}"/>
            </a:ext>
          </a:extLst>
        </xdr:cNvPr>
        <xdr:cNvSpPr txBox="1"/>
      </xdr:nvSpPr>
      <xdr:spPr>
        <a:xfrm>
          <a:off x="10515600" y="14040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4" name="フローチャート: 判断 353">
          <a:extLst>
            <a:ext uri="{FF2B5EF4-FFF2-40B4-BE49-F238E27FC236}">
              <a16:creationId xmlns:a16="http://schemas.microsoft.com/office/drawing/2014/main" id="{39E7993A-1108-49E6-8191-546339990179}"/>
            </a:ext>
          </a:extLst>
        </xdr:cNvPr>
        <xdr:cNvSpPr/>
      </xdr:nvSpPr>
      <xdr:spPr>
        <a:xfrm>
          <a:off x="104267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5" name="フローチャート: 判断 354">
          <a:extLst>
            <a:ext uri="{FF2B5EF4-FFF2-40B4-BE49-F238E27FC236}">
              <a16:creationId xmlns:a16="http://schemas.microsoft.com/office/drawing/2014/main" id="{5BB20B7C-2686-441C-BA5D-A19E1BE8A6A6}"/>
            </a:ext>
          </a:extLst>
        </xdr:cNvPr>
        <xdr:cNvSpPr/>
      </xdr:nvSpPr>
      <xdr:spPr>
        <a:xfrm>
          <a:off x="9588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15620</xdr:rowOff>
    </xdr:from>
    <xdr:ext cx="469744" cy="259045"/>
    <xdr:sp macro="" textlink="">
      <xdr:nvSpPr>
        <xdr:cNvPr id="356" name="n_1aveValue【福祉施設】&#10;一人当たり面積">
          <a:extLst>
            <a:ext uri="{FF2B5EF4-FFF2-40B4-BE49-F238E27FC236}">
              <a16:creationId xmlns:a16="http://schemas.microsoft.com/office/drawing/2014/main" id="{6E39EA01-1B9C-490F-B0F9-E3CD82118500}"/>
            </a:ext>
          </a:extLst>
        </xdr:cNvPr>
        <xdr:cNvSpPr txBox="1"/>
      </xdr:nvSpPr>
      <xdr:spPr>
        <a:xfrm>
          <a:off x="93917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82</xdr:row>
      <xdr:rowOff>68943</xdr:rowOff>
    </xdr:from>
    <xdr:to>
      <xdr:col>46</xdr:col>
      <xdr:colOff>38100</xdr:colOff>
      <xdr:row>82</xdr:row>
      <xdr:rowOff>170543</xdr:rowOff>
    </xdr:to>
    <xdr:sp macro="" textlink="">
      <xdr:nvSpPr>
        <xdr:cNvPr id="357" name="フローチャート: 判断 356">
          <a:extLst>
            <a:ext uri="{FF2B5EF4-FFF2-40B4-BE49-F238E27FC236}">
              <a16:creationId xmlns:a16="http://schemas.microsoft.com/office/drawing/2014/main" id="{E6494DC9-C181-4470-82A8-F082D69CF732}"/>
            </a:ext>
          </a:extLst>
        </xdr:cNvPr>
        <xdr:cNvSpPr/>
      </xdr:nvSpPr>
      <xdr:spPr>
        <a:xfrm>
          <a:off x="8699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81</xdr:row>
      <xdr:rowOff>15620</xdr:rowOff>
    </xdr:from>
    <xdr:ext cx="469744" cy="259045"/>
    <xdr:sp macro="" textlink="">
      <xdr:nvSpPr>
        <xdr:cNvPr id="358" name="n_2aveValue【福祉施設】&#10;一人当たり面積">
          <a:extLst>
            <a:ext uri="{FF2B5EF4-FFF2-40B4-BE49-F238E27FC236}">
              <a16:creationId xmlns:a16="http://schemas.microsoft.com/office/drawing/2014/main" id="{B3BED158-8276-48ED-8326-0D92AD408E0F}"/>
            </a:ext>
          </a:extLst>
        </xdr:cNvPr>
        <xdr:cNvSpPr txBox="1"/>
      </xdr:nvSpPr>
      <xdr:spPr>
        <a:xfrm>
          <a:off x="85154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82</xdr:row>
      <xdr:rowOff>68943</xdr:rowOff>
    </xdr:from>
    <xdr:to>
      <xdr:col>41</xdr:col>
      <xdr:colOff>101600</xdr:colOff>
      <xdr:row>82</xdr:row>
      <xdr:rowOff>170543</xdr:rowOff>
    </xdr:to>
    <xdr:sp macro="" textlink="">
      <xdr:nvSpPr>
        <xdr:cNvPr id="359" name="フローチャート: 判断 358">
          <a:extLst>
            <a:ext uri="{FF2B5EF4-FFF2-40B4-BE49-F238E27FC236}">
              <a16:creationId xmlns:a16="http://schemas.microsoft.com/office/drawing/2014/main" id="{67BD8FD1-3CEC-4DA1-A660-9B2A5B485C6F}"/>
            </a:ext>
          </a:extLst>
        </xdr:cNvPr>
        <xdr:cNvSpPr/>
      </xdr:nvSpPr>
      <xdr:spPr>
        <a:xfrm>
          <a:off x="7810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81</xdr:row>
      <xdr:rowOff>15620</xdr:rowOff>
    </xdr:from>
    <xdr:ext cx="469744" cy="259045"/>
    <xdr:sp macro="" textlink="">
      <xdr:nvSpPr>
        <xdr:cNvPr id="360" name="n_3aveValue【福祉施設】&#10;一人当たり面積">
          <a:extLst>
            <a:ext uri="{FF2B5EF4-FFF2-40B4-BE49-F238E27FC236}">
              <a16:creationId xmlns:a16="http://schemas.microsoft.com/office/drawing/2014/main" id="{AF2C6414-864A-4212-A521-DCAE32DA0D60}"/>
            </a:ext>
          </a:extLst>
        </xdr:cNvPr>
        <xdr:cNvSpPr txBox="1"/>
      </xdr:nvSpPr>
      <xdr:spPr>
        <a:xfrm>
          <a:off x="76264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85271</xdr:rowOff>
    </xdr:from>
    <xdr:to>
      <xdr:col>36</xdr:col>
      <xdr:colOff>165100</xdr:colOff>
      <xdr:row>83</xdr:row>
      <xdr:rowOff>15421</xdr:rowOff>
    </xdr:to>
    <xdr:sp macro="" textlink="">
      <xdr:nvSpPr>
        <xdr:cNvPr id="361" name="フローチャート: 判断 360">
          <a:extLst>
            <a:ext uri="{FF2B5EF4-FFF2-40B4-BE49-F238E27FC236}">
              <a16:creationId xmlns:a16="http://schemas.microsoft.com/office/drawing/2014/main" id="{9F54C218-AA41-4995-A597-4541B51E7FFA}"/>
            </a:ext>
          </a:extLst>
        </xdr:cNvPr>
        <xdr:cNvSpPr/>
      </xdr:nvSpPr>
      <xdr:spPr>
        <a:xfrm>
          <a:off x="692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81</xdr:row>
      <xdr:rowOff>31948</xdr:rowOff>
    </xdr:from>
    <xdr:ext cx="469744" cy="259045"/>
    <xdr:sp macro="" textlink="">
      <xdr:nvSpPr>
        <xdr:cNvPr id="362" name="n_4aveValue【福祉施設】&#10;一人当たり面積">
          <a:extLst>
            <a:ext uri="{FF2B5EF4-FFF2-40B4-BE49-F238E27FC236}">
              <a16:creationId xmlns:a16="http://schemas.microsoft.com/office/drawing/2014/main" id="{B3A9ECFC-E82D-4AD0-BECE-40DBBE0DFCEB}"/>
            </a:ext>
          </a:extLst>
        </xdr:cNvPr>
        <xdr:cNvSpPr txBox="1"/>
      </xdr:nvSpPr>
      <xdr:spPr>
        <a:xfrm>
          <a:off x="6737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3B3BCD6-56C2-4F30-82CF-B891BAC5F02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156A8E2-4322-4ABD-961F-2C29E8362A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919BC324-30E5-489E-B720-A85882E50B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93FEEDD0-AFFE-4AD7-A6D4-B8FA829258C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7A362A7A-69CA-4396-B2B8-EE912368B95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93436</xdr:rowOff>
    </xdr:from>
    <xdr:to>
      <xdr:col>55</xdr:col>
      <xdr:colOff>50800</xdr:colOff>
      <xdr:row>82</xdr:row>
      <xdr:rowOff>23586</xdr:rowOff>
    </xdr:to>
    <xdr:sp macro="" textlink="">
      <xdr:nvSpPr>
        <xdr:cNvPr id="368" name="楕円 367">
          <a:extLst>
            <a:ext uri="{FF2B5EF4-FFF2-40B4-BE49-F238E27FC236}">
              <a16:creationId xmlns:a16="http://schemas.microsoft.com/office/drawing/2014/main" id="{851D2D0C-58E3-454E-9C6E-4827F0028794}"/>
            </a:ext>
          </a:extLst>
        </xdr:cNvPr>
        <xdr:cNvSpPr/>
      </xdr:nvSpPr>
      <xdr:spPr>
        <a:xfrm>
          <a:off x="104267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116313</xdr:rowOff>
    </xdr:from>
    <xdr:ext cx="469744" cy="259045"/>
    <xdr:sp macro="" textlink="">
      <xdr:nvSpPr>
        <xdr:cNvPr id="369" name="【福祉施設】&#10;一人当たり面積該当値テキスト">
          <a:extLst>
            <a:ext uri="{FF2B5EF4-FFF2-40B4-BE49-F238E27FC236}">
              <a16:creationId xmlns:a16="http://schemas.microsoft.com/office/drawing/2014/main" id="{D59AD312-5168-40C7-A483-36F66DEA9337}"/>
            </a:ext>
          </a:extLst>
        </xdr:cNvPr>
        <xdr:cNvSpPr txBox="1"/>
      </xdr:nvSpPr>
      <xdr:spPr>
        <a:xfrm>
          <a:off x="10515600"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70" name="楕円 369">
          <a:extLst>
            <a:ext uri="{FF2B5EF4-FFF2-40B4-BE49-F238E27FC236}">
              <a16:creationId xmlns:a16="http://schemas.microsoft.com/office/drawing/2014/main" id="{D12609B4-A8CB-47CA-9915-D62F646676EB}"/>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83</xdr:row>
      <xdr:rowOff>95250</xdr:rowOff>
    </xdr:to>
    <xdr:cxnSp macro="">
      <xdr:nvCxnSpPr>
        <xdr:cNvPr id="371" name="直線コネクタ 370">
          <a:extLst>
            <a:ext uri="{FF2B5EF4-FFF2-40B4-BE49-F238E27FC236}">
              <a16:creationId xmlns:a16="http://schemas.microsoft.com/office/drawing/2014/main" id="{DB4B7FC0-E4D5-406B-A330-66653FF03E42}"/>
            </a:ext>
          </a:extLst>
        </xdr:cNvPr>
        <xdr:cNvCxnSpPr/>
      </xdr:nvCxnSpPr>
      <xdr:spPr>
        <a:xfrm flipV="1">
          <a:off x="9639300" y="14031686"/>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60779</xdr:rowOff>
    </xdr:from>
    <xdr:to>
      <xdr:col>46</xdr:col>
      <xdr:colOff>38100</xdr:colOff>
      <xdr:row>83</xdr:row>
      <xdr:rowOff>162379</xdr:rowOff>
    </xdr:to>
    <xdr:sp macro="" textlink="">
      <xdr:nvSpPr>
        <xdr:cNvPr id="372" name="楕円 371">
          <a:extLst>
            <a:ext uri="{FF2B5EF4-FFF2-40B4-BE49-F238E27FC236}">
              <a16:creationId xmlns:a16="http://schemas.microsoft.com/office/drawing/2014/main" id="{5C343C4B-3D43-4609-BB1A-F51AD44B167E}"/>
            </a:ext>
          </a:extLst>
        </xdr:cNvPr>
        <xdr:cNvSpPr/>
      </xdr:nvSpPr>
      <xdr:spPr>
        <a:xfrm>
          <a:off x="8699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111579</xdr:rowOff>
    </xdr:to>
    <xdr:cxnSp macro="">
      <xdr:nvCxnSpPr>
        <xdr:cNvPr id="373" name="直線コネクタ 372">
          <a:extLst>
            <a:ext uri="{FF2B5EF4-FFF2-40B4-BE49-F238E27FC236}">
              <a16:creationId xmlns:a16="http://schemas.microsoft.com/office/drawing/2014/main" id="{6F54DFF8-C931-4BB7-B7F3-313B07E1BE9C}"/>
            </a:ext>
          </a:extLst>
        </xdr:cNvPr>
        <xdr:cNvCxnSpPr/>
      </xdr:nvCxnSpPr>
      <xdr:spPr>
        <a:xfrm flipV="1">
          <a:off x="8750300" y="143256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60779</xdr:rowOff>
    </xdr:from>
    <xdr:to>
      <xdr:col>41</xdr:col>
      <xdr:colOff>101600</xdr:colOff>
      <xdr:row>83</xdr:row>
      <xdr:rowOff>162379</xdr:rowOff>
    </xdr:to>
    <xdr:sp macro="" textlink="">
      <xdr:nvSpPr>
        <xdr:cNvPr id="374" name="楕円 373">
          <a:extLst>
            <a:ext uri="{FF2B5EF4-FFF2-40B4-BE49-F238E27FC236}">
              <a16:creationId xmlns:a16="http://schemas.microsoft.com/office/drawing/2014/main" id="{37E5848B-D02C-4F1D-8282-C8301F68F54C}"/>
            </a:ext>
          </a:extLst>
        </xdr:cNvPr>
        <xdr:cNvSpPr/>
      </xdr:nvSpPr>
      <xdr:spPr>
        <a:xfrm>
          <a:off x="7810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111579</xdr:rowOff>
    </xdr:from>
    <xdr:to>
      <xdr:col>45</xdr:col>
      <xdr:colOff>177800</xdr:colOff>
      <xdr:row>83</xdr:row>
      <xdr:rowOff>111579</xdr:rowOff>
    </xdr:to>
    <xdr:cxnSp macro="">
      <xdr:nvCxnSpPr>
        <xdr:cNvPr id="375" name="直線コネクタ 374">
          <a:extLst>
            <a:ext uri="{FF2B5EF4-FFF2-40B4-BE49-F238E27FC236}">
              <a16:creationId xmlns:a16="http://schemas.microsoft.com/office/drawing/2014/main" id="{C30202FB-966C-4D99-BFA8-62A7F87198E7}"/>
            </a:ext>
          </a:extLst>
        </xdr:cNvPr>
        <xdr:cNvCxnSpPr/>
      </xdr:nvCxnSpPr>
      <xdr:spPr>
        <a:xfrm>
          <a:off x="7861300" y="14341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76" name="楕円 375">
          <a:extLst>
            <a:ext uri="{FF2B5EF4-FFF2-40B4-BE49-F238E27FC236}">
              <a16:creationId xmlns:a16="http://schemas.microsoft.com/office/drawing/2014/main" id="{BEA7D977-3946-4939-B150-A8A1137628C4}"/>
            </a:ext>
          </a:extLst>
        </xdr:cNvPr>
        <xdr:cNvSpPr/>
      </xdr:nvSpPr>
      <xdr:spPr>
        <a:xfrm>
          <a:off x="692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111579</xdr:rowOff>
    </xdr:from>
    <xdr:to>
      <xdr:col>41</xdr:col>
      <xdr:colOff>50800</xdr:colOff>
      <xdr:row>84</xdr:row>
      <xdr:rowOff>152400</xdr:rowOff>
    </xdr:to>
    <xdr:cxnSp macro="">
      <xdr:nvCxnSpPr>
        <xdr:cNvPr id="377" name="直線コネクタ 376">
          <a:extLst>
            <a:ext uri="{FF2B5EF4-FFF2-40B4-BE49-F238E27FC236}">
              <a16:creationId xmlns:a16="http://schemas.microsoft.com/office/drawing/2014/main" id="{D2EEF4FD-1828-4AED-8DD8-BA1E79884989}"/>
            </a:ext>
          </a:extLst>
        </xdr:cNvPr>
        <xdr:cNvCxnSpPr/>
      </xdr:nvCxnSpPr>
      <xdr:spPr>
        <a:xfrm flipV="1">
          <a:off x="6972300" y="14341929"/>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137177</xdr:rowOff>
    </xdr:from>
    <xdr:ext cx="469744" cy="259045"/>
    <xdr:sp macro="" textlink="">
      <xdr:nvSpPr>
        <xdr:cNvPr id="378" name="n_1mainValue【福祉施設】&#10;一人当たり面積">
          <a:extLst>
            <a:ext uri="{FF2B5EF4-FFF2-40B4-BE49-F238E27FC236}">
              <a16:creationId xmlns:a16="http://schemas.microsoft.com/office/drawing/2014/main" id="{8BF06419-FEB4-45DD-BC00-65E8FC82C1E4}"/>
            </a:ext>
          </a:extLst>
        </xdr:cNvPr>
        <xdr:cNvSpPr txBox="1"/>
      </xdr:nvSpPr>
      <xdr:spPr>
        <a:xfrm>
          <a:off x="9391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153506</xdr:rowOff>
    </xdr:from>
    <xdr:ext cx="469744" cy="259045"/>
    <xdr:sp macro="" textlink="">
      <xdr:nvSpPr>
        <xdr:cNvPr id="379" name="n_2mainValue【福祉施設】&#10;一人当たり面積">
          <a:extLst>
            <a:ext uri="{FF2B5EF4-FFF2-40B4-BE49-F238E27FC236}">
              <a16:creationId xmlns:a16="http://schemas.microsoft.com/office/drawing/2014/main" id="{65224BD1-D24C-4234-B8AB-FBE1C67A8EBC}"/>
            </a:ext>
          </a:extLst>
        </xdr:cNvPr>
        <xdr:cNvSpPr txBox="1"/>
      </xdr:nvSpPr>
      <xdr:spPr>
        <a:xfrm>
          <a:off x="8515427" y="14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153506</xdr:rowOff>
    </xdr:from>
    <xdr:ext cx="469744" cy="259045"/>
    <xdr:sp macro="" textlink="">
      <xdr:nvSpPr>
        <xdr:cNvPr id="380" name="n_3mainValue【福祉施設】&#10;一人当たり面積">
          <a:extLst>
            <a:ext uri="{FF2B5EF4-FFF2-40B4-BE49-F238E27FC236}">
              <a16:creationId xmlns:a16="http://schemas.microsoft.com/office/drawing/2014/main" id="{A83A67C4-E222-4619-A16E-B5278BACDEFA}"/>
            </a:ext>
          </a:extLst>
        </xdr:cNvPr>
        <xdr:cNvSpPr txBox="1"/>
      </xdr:nvSpPr>
      <xdr:spPr>
        <a:xfrm>
          <a:off x="7626427" y="14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81" name="n_4mainValue【福祉施設】&#10;一人当たり面積">
          <a:extLst>
            <a:ext uri="{FF2B5EF4-FFF2-40B4-BE49-F238E27FC236}">
              <a16:creationId xmlns:a16="http://schemas.microsoft.com/office/drawing/2014/main" id="{69D83B37-6E3E-4ABC-A700-B0757B8A146A}"/>
            </a:ext>
          </a:extLst>
        </xdr:cNvPr>
        <xdr:cNvSpPr txBox="1"/>
      </xdr:nvSpPr>
      <xdr:spPr>
        <a:xfrm>
          <a:off x="6737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63D51404-106C-47B7-8E65-98898F33E6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716D8D6-AB01-4B36-8A8E-DDA4E8294B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E7D637D-ECE7-4C14-A377-79C93753FF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E17842A8-82A6-4157-BDE9-6AEF22EAE8E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F95CC36F-FDA7-44AF-9961-17C61836BFB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FF8D210C-2376-45DE-8F0E-1F6BEEF85F2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85CFDA2F-0C62-4803-9C6A-5E3DA5FAAA2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EC9003AC-0E9C-4693-A659-0050DB096D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4068511-AE7F-4C54-8BE0-7DBC92197E4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8239AE71-0D92-496E-A8C0-E6B3385062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6CF9A6A4-3C89-4576-AD3F-4D741D217FA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723C7C0D-ACD7-4D01-B45F-D0ACD72D278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3D49BFE8-C64D-4C79-8980-39DE9F25BCC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41A00686-170B-4C9D-9B66-BEA9A3843A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009AE2F0-4FB4-447A-BFFE-6967C19B704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307598E0-802C-423B-9E7E-62ED30F5739F}"/>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6F69A9B4-D179-4B68-A6E2-47CC8493F53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33D5FFFD-B153-4362-8534-52CF90A0B3D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717BDF71-8AA7-4CA1-B128-FFCD14AA95D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BC5AC39D-5D3F-4F4D-B18A-9625FAF159B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4A2DA884-8CAD-43F1-9D30-C2036D059CE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AB0D7382-8A12-42E6-9926-1D497511E21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5065079B-EB04-4B02-82E7-21188034511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市民会館】&#10;有形固定資産減価償却率グラフ枠">
          <a:extLst>
            <a:ext uri="{FF2B5EF4-FFF2-40B4-BE49-F238E27FC236}">
              <a16:creationId xmlns:a16="http://schemas.microsoft.com/office/drawing/2014/main" id="{F0DE23C4-90AD-46CF-9EDF-6C341F19A11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6" name="直線コネクタ 405">
          <a:extLst>
            <a:ext uri="{FF2B5EF4-FFF2-40B4-BE49-F238E27FC236}">
              <a16:creationId xmlns:a16="http://schemas.microsoft.com/office/drawing/2014/main" id="{7CAC2D67-C9A6-4457-AD94-6CB6360485CF}"/>
            </a:ext>
          </a:extLst>
        </xdr:cNvPr>
        <xdr:cNvCxnSpPr/>
      </xdr:nvCxnSpPr>
      <xdr:spPr>
        <a:xfrm flipV="1">
          <a:off x="4634865" y="1712976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7" name="【市民会館】&#10;有形固定資産減価償却率最小値テキスト">
          <a:extLst>
            <a:ext uri="{FF2B5EF4-FFF2-40B4-BE49-F238E27FC236}">
              <a16:creationId xmlns:a16="http://schemas.microsoft.com/office/drawing/2014/main" id="{D9BEDAA2-0F30-45F8-8E93-AAC9A4E52F7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8" name="直線コネクタ 407">
          <a:extLst>
            <a:ext uri="{FF2B5EF4-FFF2-40B4-BE49-F238E27FC236}">
              <a16:creationId xmlns:a16="http://schemas.microsoft.com/office/drawing/2014/main" id="{DCAB12EF-14EB-4873-A1F2-49181AA407C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9" name="【市民会館】&#10;有形固定資産減価償却率最大値テキスト">
          <a:extLst>
            <a:ext uri="{FF2B5EF4-FFF2-40B4-BE49-F238E27FC236}">
              <a16:creationId xmlns:a16="http://schemas.microsoft.com/office/drawing/2014/main" id="{CAADD384-768B-4814-A0F4-637284F19183}"/>
            </a:ext>
          </a:extLst>
        </xdr:cNvPr>
        <xdr:cNvSpPr txBox="1"/>
      </xdr:nvSpPr>
      <xdr:spPr>
        <a:xfrm>
          <a:off x="4673600"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10" name="直線コネクタ 409">
          <a:extLst>
            <a:ext uri="{FF2B5EF4-FFF2-40B4-BE49-F238E27FC236}">
              <a16:creationId xmlns:a16="http://schemas.microsoft.com/office/drawing/2014/main" id="{C5A10C88-FF2C-44A1-B1A2-08F6EA27AFE6}"/>
            </a:ext>
          </a:extLst>
        </xdr:cNvPr>
        <xdr:cNvCxnSpPr/>
      </xdr:nvCxnSpPr>
      <xdr:spPr>
        <a:xfrm>
          <a:off x="4546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11" name="【市民会館】&#10;有形固定資産減価償却率平均値テキスト">
          <a:extLst>
            <a:ext uri="{FF2B5EF4-FFF2-40B4-BE49-F238E27FC236}">
              <a16:creationId xmlns:a16="http://schemas.microsoft.com/office/drawing/2014/main" id="{C1127E2C-FA9F-4288-8E02-C2069D8CB9FF}"/>
            </a:ext>
          </a:extLst>
        </xdr:cNvPr>
        <xdr:cNvSpPr txBox="1"/>
      </xdr:nvSpPr>
      <xdr:spPr>
        <a:xfrm>
          <a:off x="4673600" y="1758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2" name="フローチャート: 判断 411">
          <a:extLst>
            <a:ext uri="{FF2B5EF4-FFF2-40B4-BE49-F238E27FC236}">
              <a16:creationId xmlns:a16="http://schemas.microsoft.com/office/drawing/2014/main" id="{E0231E39-57EA-49ED-A14F-FF229DC67A94}"/>
            </a:ext>
          </a:extLst>
        </xdr:cNvPr>
        <xdr:cNvSpPr/>
      </xdr:nvSpPr>
      <xdr:spPr>
        <a:xfrm>
          <a:off x="4584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3" name="フローチャート: 判断 412">
          <a:extLst>
            <a:ext uri="{FF2B5EF4-FFF2-40B4-BE49-F238E27FC236}">
              <a16:creationId xmlns:a16="http://schemas.microsoft.com/office/drawing/2014/main" id="{561D7E3D-6D88-4F2B-B4DC-F4434218445E}"/>
            </a:ext>
          </a:extLst>
        </xdr:cNvPr>
        <xdr:cNvSpPr/>
      </xdr:nvSpPr>
      <xdr:spPr>
        <a:xfrm>
          <a:off x="3746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15891</xdr:rowOff>
    </xdr:from>
    <xdr:ext cx="405111" cy="259045"/>
    <xdr:sp macro="" textlink="">
      <xdr:nvSpPr>
        <xdr:cNvPr id="414" name="n_1aveValue【市民会館】&#10;有形固定資産減価償却率">
          <a:extLst>
            <a:ext uri="{FF2B5EF4-FFF2-40B4-BE49-F238E27FC236}">
              <a16:creationId xmlns:a16="http://schemas.microsoft.com/office/drawing/2014/main" id="{681FFF6B-B2DA-4FCD-8A39-42F22828DF23}"/>
            </a:ext>
          </a:extLst>
        </xdr:cNvPr>
        <xdr:cNvSpPr txBox="1"/>
      </xdr:nvSpPr>
      <xdr:spPr>
        <a:xfrm>
          <a:off x="35820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40639</xdr:rowOff>
    </xdr:from>
    <xdr:to>
      <xdr:col>15</xdr:col>
      <xdr:colOff>101600</xdr:colOff>
      <xdr:row>103</xdr:row>
      <xdr:rowOff>142239</xdr:rowOff>
    </xdr:to>
    <xdr:sp macro="" textlink="">
      <xdr:nvSpPr>
        <xdr:cNvPr id="415" name="フローチャート: 判断 414">
          <a:extLst>
            <a:ext uri="{FF2B5EF4-FFF2-40B4-BE49-F238E27FC236}">
              <a16:creationId xmlns:a16="http://schemas.microsoft.com/office/drawing/2014/main" id="{7C45AFC0-109A-4672-92E3-8DC6C7D8EE07}"/>
            </a:ext>
          </a:extLst>
        </xdr:cNvPr>
        <xdr:cNvSpPr/>
      </xdr:nvSpPr>
      <xdr:spPr>
        <a:xfrm>
          <a:off x="28575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101</xdr:row>
      <xdr:rowOff>158766</xdr:rowOff>
    </xdr:from>
    <xdr:ext cx="405111" cy="259045"/>
    <xdr:sp macro="" textlink="">
      <xdr:nvSpPr>
        <xdr:cNvPr id="416" name="n_2aveValue【市民会館】&#10;有形固定資産減価償却率">
          <a:extLst>
            <a:ext uri="{FF2B5EF4-FFF2-40B4-BE49-F238E27FC236}">
              <a16:creationId xmlns:a16="http://schemas.microsoft.com/office/drawing/2014/main" id="{C1A397FB-4A4A-4BC3-B34D-00C4E3A3B52C}"/>
            </a:ext>
          </a:extLst>
        </xdr:cNvPr>
        <xdr:cNvSpPr txBox="1"/>
      </xdr:nvSpPr>
      <xdr:spPr>
        <a:xfrm>
          <a:off x="2705744" y="174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38736</xdr:rowOff>
    </xdr:from>
    <xdr:to>
      <xdr:col>10</xdr:col>
      <xdr:colOff>165100</xdr:colOff>
      <xdr:row>103</xdr:row>
      <xdr:rowOff>140336</xdr:rowOff>
    </xdr:to>
    <xdr:sp macro="" textlink="">
      <xdr:nvSpPr>
        <xdr:cNvPr id="417" name="フローチャート: 判断 416">
          <a:extLst>
            <a:ext uri="{FF2B5EF4-FFF2-40B4-BE49-F238E27FC236}">
              <a16:creationId xmlns:a16="http://schemas.microsoft.com/office/drawing/2014/main" id="{A057DA65-F415-4FC9-92CD-92F5FC8D64AB}"/>
            </a:ext>
          </a:extLst>
        </xdr:cNvPr>
        <xdr:cNvSpPr/>
      </xdr:nvSpPr>
      <xdr:spPr>
        <a:xfrm>
          <a:off x="1968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101</xdr:row>
      <xdr:rowOff>156863</xdr:rowOff>
    </xdr:from>
    <xdr:ext cx="405111" cy="259045"/>
    <xdr:sp macro="" textlink="">
      <xdr:nvSpPr>
        <xdr:cNvPr id="418" name="n_3aveValue【市民会館】&#10;有形固定資産減価償却率">
          <a:extLst>
            <a:ext uri="{FF2B5EF4-FFF2-40B4-BE49-F238E27FC236}">
              <a16:creationId xmlns:a16="http://schemas.microsoft.com/office/drawing/2014/main" id="{C7DFB512-A5BF-4CEE-A01C-51EE4246F0A9}"/>
            </a:ext>
          </a:extLst>
        </xdr:cNvPr>
        <xdr:cNvSpPr txBox="1"/>
      </xdr:nvSpPr>
      <xdr:spPr>
        <a:xfrm>
          <a:off x="1816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55880</xdr:rowOff>
    </xdr:from>
    <xdr:to>
      <xdr:col>6</xdr:col>
      <xdr:colOff>38100</xdr:colOff>
      <xdr:row>103</xdr:row>
      <xdr:rowOff>157480</xdr:rowOff>
    </xdr:to>
    <xdr:sp macro="" textlink="">
      <xdr:nvSpPr>
        <xdr:cNvPr id="419" name="フローチャート: 判断 418">
          <a:extLst>
            <a:ext uri="{FF2B5EF4-FFF2-40B4-BE49-F238E27FC236}">
              <a16:creationId xmlns:a16="http://schemas.microsoft.com/office/drawing/2014/main" id="{C44E6398-C75B-41FB-AA3D-0D425E2A5B4C}"/>
            </a:ext>
          </a:extLst>
        </xdr:cNvPr>
        <xdr:cNvSpPr/>
      </xdr:nvSpPr>
      <xdr:spPr>
        <a:xfrm>
          <a:off x="1079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2557</xdr:rowOff>
    </xdr:from>
    <xdr:ext cx="405111" cy="259045"/>
    <xdr:sp macro="" textlink="">
      <xdr:nvSpPr>
        <xdr:cNvPr id="420" name="n_4aveValue【市民会館】&#10;有形固定資産減価償却率">
          <a:extLst>
            <a:ext uri="{FF2B5EF4-FFF2-40B4-BE49-F238E27FC236}">
              <a16:creationId xmlns:a16="http://schemas.microsoft.com/office/drawing/2014/main" id="{92050D14-E458-4D1F-ACDC-77A0E40CA1C8}"/>
            </a:ext>
          </a:extLst>
        </xdr:cNvPr>
        <xdr:cNvSpPr txBox="1"/>
      </xdr:nvSpPr>
      <xdr:spPr>
        <a:xfrm>
          <a:off x="927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C3B0F1A6-AFBE-427D-A40B-3FEA17E1F48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C26D23EF-A7C9-42CF-A4EA-592AF42945B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940D38C6-D0A8-47BE-A0E5-FBD49AF302E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5FBA80AC-F1C7-4B5D-80BA-5C774177001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0F8B1FFD-E752-4BED-9E55-4C845843F3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151130</xdr:rowOff>
    </xdr:from>
    <xdr:to>
      <xdr:col>24</xdr:col>
      <xdr:colOff>114300</xdr:colOff>
      <xdr:row>107</xdr:row>
      <xdr:rowOff>81280</xdr:rowOff>
    </xdr:to>
    <xdr:sp macro="" textlink="">
      <xdr:nvSpPr>
        <xdr:cNvPr id="426" name="楕円 425">
          <a:extLst>
            <a:ext uri="{FF2B5EF4-FFF2-40B4-BE49-F238E27FC236}">
              <a16:creationId xmlns:a16="http://schemas.microsoft.com/office/drawing/2014/main" id="{4395A2AF-5BE1-4173-BBFF-45DC4B28B504}"/>
            </a:ext>
          </a:extLst>
        </xdr:cNvPr>
        <xdr:cNvSpPr/>
      </xdr:nvSpPr>
      <xdr:spPr>
        <a:xfrm>
          <a:off x="4584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129557</xdr:rowOff>
    </xdr:from>
    <xdr:ext cx="405111" cy="259045"/>
    <xdr:sp macro="" textlink="">
      <xdr:nvSpPr>
        <xdr:cNvPr id="427" name="【市民会館】&#10;有形固定資産減価償却率該当値テキスト">
          <a:extLst>
            <a:ext uri="{FF2B5EF4-FFF2-40B4-BE49-F238E27FC236}">
              <a16:creationId xmlns:a16="http://schemas.microsoft.com/office/drawing/2014/main" id="{E7552EB9-4BBD-470B-975E-0F8728BA1395}"/>
            </a:ext>
          </a:extLst>
        </xdr:cNvPr>
        <xdr:cNvSpPr txBox="1"/>
      </xdr:nvSpPr>
      <xdr:spPr>
        <a:xfrm>
          <a:off x="4673600"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67311</xdr:rowOff>
    </xdr:from>
    <xdr:to>
      <xdr:col>20</xdr:col>
      <xdr:colOff>38100</xdr:colOff>
      <xdr:row>106</xdr:row>
      <xdr:rowOff>168911</xdr:rowOff>
    </xdr:to>
    <xdr:sp macro="" textlink="">
      <xdr:nvSpPr>
        <xdr:cNvPr id="428" name="楕円 427">
          <a:extLst>
            <a:ext uri="{FF2B5EF4-FFF2-40B4-BE49-F238E27FC236}">
              <a16:creationId xmlns:a16="http://schemas.microsoft.com/office/drawing/2014/main" id="{0224BEE8-0071-4C1E-BA4B-2320E291B411}"/>
            </a:ext>
          </a:extLst>
        </xdr:cNvPr>
        <xdr:cNvSpPr/>
      </xdr:nvSpPr>
      <xdr:spPr>
        <a:xfrm>
          <a:off x="3746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118111</xdr:rowOff>
    </xdr:from>
    <xdr:to>
      <xdr:col>24</xdr:col>
      <xdr:colOff>63500</xdr:colOff>
      <xdr:row>107</xdr:row>
      <xdr:rowOff>30480</xdr:rowOff>
    </xdr:to>
    <xdr:cxnSp macro="">
      <xdr:nvCxnSpPr>
        <xdr:cNvPr id="429" name="直線コネクタ 428">
          <a:extLst>
            <a:ext uri="{FF2B5EF4-FFF2-40B4-BE49-F238E27FC236}">
              <a16:creationId xmlns:a16="http://schemas.microsoft.com/office/drawing/2014/main" id="{C08EC4F5-9646-4BBB-97CC-E510F0612965}"/>
            </a:ext>
          </a:extLst>
        </xdr:cNvPr>
        <xdr:cNvCxnSpPr/>
      </xdr:nvCxnSpPr>
      <xdr:spPr>
        <a:xfrm>
          <a:off x="3797300" y="18291811"/>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33020</xdr:rowOff>
    </xdr:from>
    <xdr:to>
      <xdr:col>15</xdr:col>
      <xdr:colOff>101600</xdr:colOff>
      <xdr:row>106</xdr:row>
      <xdr:rowOff>134620</xdr:rowOff>
    </xdr:to>
    <xdr:sp macro="" textlink="">
      <xdr:nvSpPr>
        <xdr:cNvPr id="430" name="楕円 429">
          <a:extLst>
            <a:ext uri="{FF2B5EF4-FFF2-40B4-BE49-F238E27FC236}">
              <a16:creationId xmlns:a16="http://schemas.microsoft.com/office/drawing/2014/main" id="{407BBCF1-EC74-400A-8A3F-044DEE6E5902}"/>
            </a:ext>
          </a:extLst>
        </xdr:cNvPr>
        <xdr:cNvSpPr/>
      </xdr:nvSpPr>
      <xdr:spPr>
        <a:xfrm>
          <a:off x="2857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83820</xdr:rowOff>
    </xdr:from>
    <xdr:to>
      <xdr:col>19</xdr:col>
      <xdr:colOff>177800</xdr:colOff>
      <xdr:row>106</xdr:row>
      <xdr:rowOff>118111</xdr:rowOff>
    </xdr:to>
    <xdr:cxnSp macro="">
      <xdr:nvCxnSpPr>
        <xdr:cNvPr id="431" name="直線コネクタ 430">
          <a:extLst>
            <a:ext uri="{FF2B5EF4-FFF2-40B4-BE49-F238E27FC236}">
              <a16:creationId xmlns:a16="http://schemas.microsoft.com/office/drawing/2014/main" id="{4FFE52CD-2EAF-4B3E-B2A4-5EE4D8CF52D1}"/>
            </a:ext>
          </a:extLst>
        </xdr:cNvPr>
        <xdr:cNvCxnSpPr/>
      </xdr:nvCxnSpPr>
      <xdr:spPr>
        <a:xfrm>
          <a:off x="2908300" y="182575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158750</xdr:rowOff>
    </xdr:from>
    <xdr:to>
      <xdr:col>10</xdr:col>
      <xdr:colOff>165100</xdr:colOff>
      <xdr:row>106</xdr:row>
      <xdr:rowOff>88900</xdr:rowOff>
    </xdr:to>
    <xdr:sp macro="" textlink="">
      <xdr:nvSpPr>
        <xdr:cNvPr id="432" name="楕円 431">
          <a:extLst>
            <a:ext uri="{FF2B5EF4-FFF2-40B4-BE49-F238E27FC236}">
              <a16:creationId xmlns:a16="http://schemas.microsoft.com/office/drawing/2014/main" id="{9E901E20-039E-4144-B77F-923CC2B1D6AE}"/>
            </a:ext>
          </a:extLst>
        </xdr:cNvPr>
        <xdr:cNvSpPr/>
      </xdr:nvSpPr>
      <xdr:spPr>
        <a:xfrm>
          <a:off x="1968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38100</xdr:rowOff>
    </xdr:from>
    <xdr:to>
      <xdr:col>15</xdr:col>
      <xdr:colOff>50800</xdr:colOff>
      <xdr:row>106</xdr:row>
      <xdr:rowOff>83820</xdr:rowOff>
    </xdr:to>
    <xdr:cxnSp macro="">
      <xdr:nvCxnSpPr>
        <xdr:cNvPr id="433" name="直線コネクタ 432">
          <a:extLst>
            <a:ext uri="{FF2B5EF4-FFF2-40B4-BE49-F238E27FC236}">
              <a16:creationId xmlns:a16="http://schemas.microsoft.com/office/drawing/2014/main" id="{82D9B9A7-54B3-41FF-99D1-BB0E86DDC9AC}"/>
            </a:ext>
          </a:extLst>
        </xdr:cNvPr>
        <xdr:cNvCxnSpPr/>
      </xdr:nvCxnSpPr>
      <xdr:spPr>
        <a:xfrm>
          <a:off x="2019300" y="18211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114936</xdr:rowOff>
    </xdr:from>
    <xdr:to>
      <xdr:col>6</xdr:col>
      <xdr:colOff>38100</xdr:colOff>
      <xdr:row>106</xdr:row>
      <xdr:rowOff>45086</xdr:rowOff>
    </xdr:to>
    <xdr:sp macro="" textlink="">
      <xdr:nvSpPr>
        <xdr:cNvPr id="434" name="楕円 433">
          <a:extLst>
            <a:ext uri="{FF2B5EF4-FFF2-40B4-BE49-F238E27FC236}">
              <a16:creationId xmlns:a16="http://schemas.microsoft.com/office/drawing/2014/main" id="{D6ABA5A8-4185-4C64-8BB2-D23314BEF152}"/>
            </a:ext>
          </a:extLst>
        </xdr:cNvPr>
        <xdr:cNvSpPr/>
      </xdr:nvSpPr>
      <xdr:spPr>
        <a:xfrm>
          <a:off x="107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165736</xdr:rowOff>
    </xdr:from>
    <xdr:to>
      <xdr:col>10</xdr:col>
      <xdr:colOff>114300</xdr:colOff>
      <xdr:row>106</xdr:row>
      <xdr:rowOff>38100</xdr:rowOff>
    </xdr:to>
    <xdr:cxnSp macro="">
      <xdr:nvCxnSpPr>
        <xdr:cNvPr id="435" name="直線コネクタ 434">
          <a:extLst>
            <a:ext uri="{FF2B5EF4-FFF2-40B4-BE49-F238E27FC236}">
              <a16:creationId xmlns:a16="http://schemas.microsoft.com/office/drawing/2014/main" id="{574DD344-C420-471A-B4CA-93DDBD9332BF}"/>
            </a:ext>
          </a:extLst>
        </xdr:cNvPr>
        <xdr:cNvCxnSpPr/>
      </xdr:nvCxnSpPr>
      <xdr:spPr>
        <a:xfrm>
          <a:off x="1130300" y="181679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160038</xdr:rowOff>
    </xdr:from>
    <xdr:ext cx="405111" cy="259045"/>
    <xdr:sp macro="" textlink="">
      <xdr:nvSpPr>
        <xdr:cNvPr id="436" name="n_1mainValue【市民会館】&#10;有形固定資産減価償却率">
          <a:extLst>
            <a:ext uri="{FF2B5EF4-FFF2-40B4-BE49-F238E27FC236}">
              <a16:creationId xmlns:a16="http://schemas.microsoft.com/office/drawing/2014/main" id="{F7773270-1647-4A6B-8435-E883CC142E2E}"/>
            </a:ext>
          </a:extLst>
        </xdr:cNvPr>
        <xdr:cNvSpPr txBox="1"/>
      </xdr:nvSpPr>
      <xdr:spPr>
        <a:xfrm>
          <a:off x="35820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125747</xdr:rowOff>
    </xdr:from>
    <xdr:ext cx="405111" cy="259045"/>
    <xdr:sp macro="" textlink="">
      <xdr:nvSpPr>
        <xdr:cNvPr id="437" name="n_2mainValue【市民会館】&#10;有形固定資産減価償却率">
          <a:extLst>
            <a:ext uri="{FF2B5EF4-FFF2-40B4-BE49-F238E27FC236}">
              <a16:creationId xmlns:a16="http://schemas.microsoft.com/office/drawing/2014/main" id="{C490AF43-8593-4F9A-9888-71581DADEA3B}"/>
            </a:ext>
          </a:extLst>
        </xdr:cNvPr>
        <xdr:cNvSpPr txBox="1"/>
      </xdr:nvSpPr>
      <xdr:spPr>
        <a:xfrm>
          <a:off x="2705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80027</xdr:rowOff>
    </xdr:from>
    <xdr:ext cx="405111" cy="259045"/>
    <xdr:sp macro="" textlink="">
      <xdr:nvSpPr>
        <xdr:cNvPr id="438" name="n_3mainValue【市民会館】&#10;有形固定資産減価償却率">
          <a:extLst>
            <a:ext uri="{FF2B5EF4-FFF2-40B4-BE49-F238E27FC236}">
              <a16:creationId xmlns:a16="http://schemas.microsoft.com/office/drawing/2014/main" id="{5A171755-5BCE-434B-B88C-EAC9538FCF85}"/>
            </a:ext>
          </a:extLst>
        </xdr:cNvPr>
        <xdr:cNvSpPr txBox="1"/>
      </xdr:nvSpPr>
      <xdr:spPr>
        <a:xfrm>
          <a:off x="1816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36213</xdr:rowOff>
    </xdr:from>
    <xdr:ext cx="405111" cy="259045"/>
    <xdr:sp macro="" textlink="">
      <xdr:nvSpPr>
        <xdr:cNvPr id="439" name="n_4mainValue【市民会館】&#10;有形固定資産減価償却率">
          <a:extLst>
            <a:ext uri="{FF2B5EF4-FFF2-40B4-BE49-F238E27FC236}">
              <a16:creationId xmlns:a16="http://schemas.microsoft.com/office/drawing/2014/main" id="{AFE8EE70-7292-42A3-9A51-FF9410696769}"/>
            </a:ext>
          </a:extLst>
        </xdr:cNvPr>
        <xdr:cNvSpPr txBox="1"/>
      </xdr:nvSpPr>
      <xdr:spPr>
        <a:xfrm>
          <a:off x="927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30C1B8CC-37BB-4AEE-9BE5-5D5194E2B94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E3C10D16-382E-41A1-8A10-B91940324F5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370B9505-1178-4202-A943-C7A24044DFA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31A2340E-5356-4F57-AF86-765A4529B2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F5179037-B1F3-432D-B6E6-A264FF9134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142EFD5A-5F84-43F9-9AA6-2AA0704E0B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65568497-62D2-441C-8A46-822D6EBC80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C7E2986E-BF80-4E26-8388-E22228A7B1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AAD8733C-F921-4729-8082-26F57FE53C8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C31CAC4E-DA9C-4220-8D0B-11AB0ADC002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8411BD35-15B7-43E8-8048-EDE90A6D04A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1" name="テキスト ボックス 450">
          <a:extLst>
            <a:ext uri="{FF2B5EF4-FFF2-40B4-BE49-F238E27FC236}">
              <a16:creationId xmlns:a16="http://schemas.microsoft.com/office/drawing/2014/main" id="{E160628F-473C-4DF7-B2F9-9A415748B444}"/>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BFF184E0-7198-49F2-B163-7E4B38F2032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3" name="テキスト ボックス 452">
          <a:extLst>
            <a:ext uri="{FF2B5EF4-FFF2-40B4-BE49-F238E27FC236}">
              <a16:creationId xmlns:a16="http://schemas.microsoft.com/office/drawing/2014/main" id="{95A8C418-BD3C-48A5-926B-46C6AC2E4DFD}"/>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90A26D21-A0C0-49B6-B4B2-5F63EAD68A4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5" name="テキスト ボックス 454">
          <a:extLst>
            <a:ext uri="{FF2B5EF4-FFF2-40B4-BE49-F238E27FC236}">
              <a16:creationId xmlns:a16="http://schemas.microsoft.com/office/drawing/2014/main" id="{D1ED0083-C352-43BF-8338-FFC169A22853}"/>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5B76093C-2AF3-419C-85A6-B34B3CF27D39}"/>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7" name="テキスト ボックス 456">
          <a:extLst>
            <a:ext uri="{FF2B5EF4-FFF2-40B4-BE49-F238E27FC236}">
              <a16:creationId xmlns:a16="http://schemas.microsoft.com/office/drawing/2014/main" id="{7F477DB4-EB5F-4B83-87A7-6298BEE040E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724CAD33-AB70-47BF-BB80-27E19DAAE93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DEB3D366-EF54-4B5E-A575-2D842682056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35C29666-391E-436C-8D62-004505008F8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61" name="直線コネクタ 460">
          <a:extLst>
            <a:ext uri="{FF2B5EF4-FFF2-40B4-BE49-F238E27FC236}">
              <a16:creationId xmlns:a16="http://schemas.microsoft.com/office/drawing/2014/main" id="{899922E1-4883-42EF-838E-8E78E2BFDFDF}"/>
            </a:ext>
          </a:extLst>
        </xdr:cNvPr>
        <xdr:cNvCxnSpPr/>
      </xdr:nvCxnSpPr>
      <xdr:spPr>
        <a:xfrm flipV="1">
          <a:off x="10476865" y="17518380"/>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2" name="【市民会館】&#10;一人当たり面積最小値テキスト">
          <a:extLst>
            <a:ext uri="{FF2B5EF4-FFF2-40B4-BE49-F238E27FC236}">
              <a16:creationId xmlns:a16="http://schemas.microsoft.com/office/drawing/2014/main" id="{671271DB-596A-4EB4-BE2B-E323DA6F862B}"/>
            </a:ext>
          </a:extLst>
        </xdr:cNvPr>
        <xdr:cNvSpPr txBox="1"/>
      </xdr:nvSpPr>
      <xdr:spPr>
        <a:xfrm>
          <a:off x="10515600" y="1856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3" name="直線コネクタ 462">
          <a:extLst>
            <a:ext uri="{FF2B5EF4-FFF2-40B4-BE49-F238E27FC236}">
              <a16:creationId xmlns:a16="http://schemas.microsoft.com/office/drawing/2014/main" id="{9844E7E3-4ED7-4E89-A82F-9615AFC97D70}"/>
            </a:ext>
          </a:extLst>
        </xdr:cNvPr>
        <xdr:cNvCxnSpPr/>
      </xdr:nvCxnSpPr>
      <xdr:spPr>
        <a:xfrm>
          <a:off x="10388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4" name="【市民会館】&#10;一人当たり面積最大値テキスト">
          <a:extLst>
            <a:ext uri="{FF2B5EF4-FFF2-40B4-BE49-F238E27FC236}">
              <a16:creationId xmlns:a16="http://schemas.microsoft.com/office/drawing/2014/main" id="{B78A4D8C-283B-4FD5-85D4-01EA14F59799}"/>
            </a:ext>
          </a:extLst>
        </xdr:cNvPr>
        <xdr:cNvSpPr txBox="1"/>
      </xdr:nvSpPr>
      <xdr:spPr>
        <a:xfrm>
          <a:off x="10515600" y="1729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5" name="直線コネクタ 464">
          <a:extLst>
            <a:ext uri="{FF2B5EF4-FFF2-40B4-BE49-F238E27FC236}">
              <a16:creationId xmlns:a16="http://schemas.microsoft.com/office/drawing/2014/main" id="{7CB8B3C7-A2C9-4D06-99F2-D363F8F75898}"/>
            </a:ext>
          </a:extLst>
        </xdr:cNvPr>
        <xdr:cNvCxnSpPr/>
      </xdr:nvCxnSpPr>
      <xdr:spPr>
        <a:xfrm>
          <a:off x="10388600" y="1751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8399</xdr:rowOff>
    </xdr:from>
    <xdr:ext cx="469744" cy="259045"/>
    <xdr:sp macro="" textlink="">
      <xdr:nvSpPr>
        <xdr:cNvPr id="466" name="【市民会館】&#10;一人当たり面積平均値テキスト">
          <a:extLst>
            <a:ext uri="{FF2B5EF4-FFF2-40B4-BE49-F238E27FC236}">
              <a16:creationId xmlns:a16="http://schemas.microsoft.com/office/drawing/2014/main" id="{0EF16984-DA67-4C58-82F5-2D926D5A2A2B}"/>
            </a:ext>
          </a:extLst>
        </xdr:cNvPr>
        <xdr:cNvSpPr txBox="1"/>
      </xdr:nvSpPr>
      <xdr:spPr>
        <a:xfrm>
          <a:off x="10515600" y="18182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7" name="フローチャート: 判断 466">
          <a:extLst>
            <a:ext uri="{FF2B5EF4-FFF2-40B4-BE49-F238E27FC236}">
              <a16:creationId xmlns:a16="http://schemas.microsoft.com/office/drawing/2014/main" id="{329F6841-070E-4BBD-9565-C85EDA601254}"/>
            </a:ext>
          </a:extLst>
        </xdr:cNvPr>
        <xdr:cNvSpPr/>
      </xdr:nvSpPr>
      <xdr:spPr>
        <a:xfrm>
          <a:off x="104267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8" name="フローチャート: 判断 467">
          <a:extLst>
            <a:ext uri="{FF2B5EF4-FFF2-40B4-BE49-F238E27FC236}">
              <a16:creationId xmlns:a16="http://schemas.microsoft.com/office/drawing/2014/main" id="{E5F6DA76-6899-454C-A348-A3D7EBFB4E77}"/>
            </a:ext>
          </a:extLst>
        </xdr:cNvPr>
        <xdr:cNvSpPr/>
      </xdr:nvSpPr>
      <xdr:spPr>
        <a:xfrm>
          <a:off x="9588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122699</xdr:rowOff>
    </xdr:from>
    <xdr:ext cx="469744" cy="259045"/>
    <xdr:sp macro="" textlink="">
      <xdr:nvSpPr>
        <xdr:cNvPr id="469" name="n_1aveValue【市民会館】&#10;一人当たり面積">
          <a:extLst>
            <a:ext uri="{FF2B5EF4-FFF2-40B4-BE49-F238E27FC236}">
              <a16:creationId xmlns:a16="http://schemas.microsoft.com/office/drawing/2014/main" id="{06BB76EA-E0B0-4895-873C-88D0C19C3315}"/>
            </a:ext>
          </a:extLst>
        </xdr:cNvPr>
        <xdr:cNvSpPr txBox="1"/>
      </xdr:nvSpPr>
      <xdr:spPr>
        <a:xfrm>
          <a:off x="9391727" y="1829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29972</xdr:rowOff>
    </xdr:from>
    <xdr:to>
      <xdr:col>46</xdr:col>
      <xdr:colOff>38100</xdr:colOff>
      <xdr:row>106</xdr:row>
      <xdr:rowOff>131572</xdr:rowOff>
    </xdr:to>
    <xdr:sp macro="" textlink="">
      <xdr:nvSpPr>
        <xdr:cNvPr id="470" name="フローチャート: 判断 469">
          <a:extLst>
            <a:ext uri="{FF2B5EF4-FFF2-40B4-BE49-F238E27FC236}">
              <a16:creationId xmlns:a16="http://schemas.microsoft.com/office/drawing/2014/main" id="{B82846E0-0FB7-4D43-B554-A20E4D195912}"/>
            </a:ext>
          </a:extLst>
        </xdr:cNvPr>
        <xdr:cNvSpPr/>
      </xdr:nvSpPr>
      <xdr:spPr>
        <a:xfrm>
          <a:off x="8699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106</xdr:row>
      <xdr:rowOff>122699</xdr:rowOff>
    </xdr:from>
    <xdr:ext cx="469744" cy="259045"/>
    <xdr:sp macro="" textlink="">
      <xdr:nvSpPr>
        <xdr:cNvPr id="471" name="n_2aveValue【市民会館】&#10;一人当たり面積">
          <a:extLst>
            <a:ext uri="{FF2B5EF4-FFF2-40B4-BE49-F238E27FC236}">
              <a16:creationId xmlns:a16="http://schemas.microsoft.com/office/drawing/2014/main" id="{2A34AB0C-60BB-4CA3-A02B-4C02E9A4B0D6}"/>
            </a:ext>
          </a:extLst>
        </xdr:cNvPr>
        <xdr:cNvSpPr txBox="1"/>
      </xdr:nvSpPr>
      <xdr:spPr>
        <a:xfrm>
          <a:off x="8515427" y="1829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34544</xdr:rowOff>
    </xdr:from>
    <xdr:to>
      <xdr:col>41</xdr:col>
      <xdr:colOff>101600</xdr:colOff>
      <xdr:row>106</xdr:row>
      <xdr:rowOff>136144</xdr:rowOff>
    </xdr:to>
    <xdr:sp macro="" textlink="">
      <xdr:nvSpPr>
        <xdr:cNvPr id="472" name="フローチャート: 判断 471">
          <a:extLst>
            <a:ext uri="{FF2B5EF4-FFF2-40B4-BE49-F238E27FC236}">
              <a16:creationId xmlns:a16="http://schemas.microsoft.com/office/drawing/2014/main" id="{68CC0FAD-1EBB-46B6-A71E-DA868D91BE20}"/>
            </a:ext>
          </a:extLst>
        </xdr:cNvPr>
        <xdr:cNvSpPr/>
      </xdr:nvSpPr>
      <xdr:spPr>
        <a:xfrm>
          <a:off x="7810500" y="1820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127271</xdr:rowOff>
    </xdr:from>
    <xdr:ext cx="469744" cy="259045"/>
    <xdr:sp macro="" textlink="">
      <xdr:nvSpPr>
        <xdr:cNvPr id="473" name="n_3aveValue【市民会館】&#10;一人当たり面積">
          <a:extLst>
            <a:ext uri="{FF2B5EF4-FFF2-40B4-BE49-F238E27FC236}">
              <a16:creationId xmlns:a16="http://schemas.microsoft.com/office/drawing/2014/main" id="{F9B725F4-28C3-41A1-85A6-AB4BC0CF5804}"/>
            </a:ext>
          </a:extLst>
        </xdr:cNvPr>
        <xdr:cNvSpPr txBox="1"/>
      </xdr:nvSpPr>
      <xdr:spPr>
        <a:xfrm>
          <a:off x="7626427"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34544</xdr:rowOff>
    </xdr:from>
    <xdr:to>
      <xdr:col>36</xdr:col>
      <xdr:colOff>165100</xdr:colOff>
      <xdr:row>106</xdr:row>
      <xdr:rowOff>136144</xdr:rowOff>
    </xdr:to>
    <xdr:sp macro="" textlink="">
      <xdr:nvSpPr>
        <xdr:cNvPr id="474" name="フローチャート: 判断 473">
          <a:extLst>
            <a:ext uri="{FF2B5EF4-FFF2-40B4-BE49-F238E27FC236}">
              <a16:creationId xmlns:a16="http://schemas.microsoft.com/office/drawing/2014/main" id="{8CDDB88C-E83E-42B5-844F-FF2C70F1E578}"/>
            </a:ext>
          </a:extLst>
        </xdr:cNvPr>
        <xdr:cNvSpPr/>
      </xdr:nvSpPr>
      <xdr:spPr>
        <a:xfrm>
          <a:off x="6921500" y="1820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106</xdr:row>
      <xdr:rowOff>127271</xdr:rowOff>
    </xdr:from>
    <xdr:ext cx="469744" cy="259045"/>
    <xdr:sp macro="" textlink="">
      <xdr:nvSpPr>
        <xdr:cNvPr id="475" name="n_4aveValue【市民会館】&#10;一人当たり面積">
          <a:extLst>
            <a:ext uri="{FF2B5EF4-FFF2-40B4-BE49-F238E27FC236}">
              <a16:creationId xmlns:a16="http://schemas.microsoft.com/office/drawing/2014/main" id="{E526F1DC-EDCB-4EDA-AF78-74B4D3487BC9}"/>
            </a:ext>
          </a:extLst>
        </xdr:cNvPr>
        <xdr:cNvSpPr txBox="1"/>
      </xdr:nvSpPr>
      <xdr:spPr>
        <a:xfrm>
          <a:off x="6737427"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1358DBA-7F66-4C49-A6CE-F5F6467429F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3B2AA6C-006F-4E28-84BC-9F506634B0B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3B03274-37AB-4F5D-8454-C46318B90FF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9407E7F3-6A2C-4A3C-8E64-8EB478F9771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C553EC96-4547-41E5-B6C7-19E5AED04A4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77978</xdr:rowOff>
    </xdr:from>
    <xdr:to>
      <xdr:col>55</xdr:col>
      <xdr:colOff>50800</xdr:colOff>
      <xdr:row>104</xdr:row>
      <xdr:rowOff>8128</xdr:rowOff>
    </xdr:to>
    <xdr:sp macro="" textlink="">
      <xdr:nvSpPr>
        <xdr:cNvPr id="481" name="楕円 480">
          <a:extLst>
            <a:ext uri="{FF2B5EF4-FFF2-40B4-BE49-F238E27FC236}">
              <a16:creationId xmlns:a16="http://schemas.microsoft.com/office/drawing/2014/main" id="{77975168-CA1D-4FB2-9742-CB811EBDC4C4}"/>
            </a:ext>
          </a:extLst>
        </xdr:cNvPr>
        <xdr:cNvSpPr/>
      </xdr:nvSpPr>
      <xdr:spPr>
        <a:xfrm>
          <a:off x="104267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100855</xdr:rowOff>
    </xdr:from>
    <xdr:ext cx="469744" cy="259045"/>
    <xdr:sp macro="" textlink="">
      <xdr:nvSpPr>
        <xdr:cNvPr id="482" name="【市民会館】&#10;一人当たり面積該当値テキスト">
          <a:extLst>
            <a:ext uri="{FF2B5EF4-FFF2-40B4-BE49-F238E27FC236}">
              <a16:creationId xmlns:a16="http://schemas.microsoft.com/office/drawing/2014/main" id="{1400B14E-3AD3-4FFE-87C7-937D9282C3CF}"/>
            </a:ext>
          </a:extLst>
        </xdr:cNvPr>
        <xdr:cNvSpPr txBox="1"/>
      </xdr:nvSpPr>
      <xdr:spPr>
        <a:xfrm>
          <a:off x="10515600" y="1758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96265</xdr:rowOff>
    </xdr:from>
    <xdr:to>
      <xdr:col>50</xdr:col>
      <xdr:colOff>165100</xdr:colOff>
      <xdr:row>104</xdr:row>
      <xdr:rowOff>26415</xdr:rowOff>
    </xdr:to>
    <xdr:sp macro="" textlink="">
      <xdr:nvSpPr>
        <xdr:cNvPr id="483" name="楕円 482">
          <a:extLst>
            <a:ext uri="{FF2B5EF4-FFF2-40B4-BE49-F238E27FC236}">
              <a16:creationId xmlns:a16="http://schemas.microsoft.com/office/drawing/2014/main" id="{988A6145-DD86-4BB4-BAB8-656BE4722599}"/>
            </a:ext>
          </a:extLst>
        </xdr:cNvPr>
        <xdr:cNvSpPr/>
      </xdr:nvSpPr>
      <xdr:spPr>
        <a:xfrm>
          <a:off x="9588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128778</xdr:rowOff>
    </xdr:from>
    <xdr:to>
      <xdr:col>55</xdr:col>
      <xdr:colOff>0</xdr:colOff>
      <xdr:row>103</xdr:row>
      <xdr:rowOff>147065</xdr:rowOff>
    </xdr:to>
    <xdr:cxnSp macro="">
      <xdr:nvCxnSpPr>
        <xdr:cNvPr id="484" name="直線コネクタ 483">
          <a:extLst>
            <a:ext uri="{FF2B5EF4-FFF2-40B4-BE49-F238E27FC236}">
              <a16:creationId xmlns:a16="http://schemas.microsoft.com/office/drawing/2014/main" id="{40E51991-5E96-4964-8377-76A9AC5ABE64}"/>
            </a:ext>
          </a:extLst>
        </xdr:cNvPr>
        <xdr:cNvCxnSpPr/>
      </xdr:nvCxnSpPr>
      <xdr:spPr>
        <a:xfrm flipV="1">
          <a:off x="9639300" y="17788128"/>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96265</xdr:rowOff>
    </xdr:from>
    <xdr:to>
      <xdr:col>46</xdr:col>
      <xdr:colOff>38100</xdr:colOff>
      <xdr:row>104</xdr:row>
      <xdr:rowOff>26415</xdr:rowOff>
    </xdr:to>
    <xdr:sp macro="" textlink="">
      <xdr:nvSpPr>
        <xdr:cNvPr id="485" name="楕円 484">
          <a:extLst>
            <a:ext uri="{FF2B5EF4-FFF2-40B4-BE49-F238E27FC236}">
              <a16:creationId xmlns:a16="http://schemas.microsoft.com/office/drawing/2014/main" id="{D901E7BF-BBF4-46F6-AB4F-11C1656FC714}"/>
            </a:ext>
          </a:extLst>
        </xdr:cNvPr>
        <xdr:cNvSpPr/>
      </xdr:nvSpPr>
      <xdr:spPr>
        <a:xfrm>
          <a:off x="8699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147065</xdr:rowOff>
    </xdr:from>
    <xdr:to>
      <xdr:col>50</xdr:col>
      <xdr:colOff>114300</xdr:colOff>
      <xdr:row>103</xdr:row>
      <xdr:rowOff>147065</xdr:rowOff>
    </xdr:to>
    <xdr:cxnSp macro="">
      <xdr:nvCxnSpPr>
        <xdr:cNvPr id="486" name="直線コネクタ 485">
          <a:extLst>
            <a:ext uri="{FF2B5EF4-FFF2-40B4-BE49-F238E27FC236}">
              <a16:creationId xmlns:a16="http://schemas.microsoft.com/office/drawing/2014/main" id="{74105EF7-C32D-4C97-98E3-C79D73D3807E}"/>
            </a:ext>
          </a:extLst>
        </xdr:cNvPr>
        <xdr:cNvCxnSpPr/>
      </xdr:nvCxnSpPr>
      <xdr:spPr>
        <a:xfrm>
          <a:off x="8750300" y="17806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100837</xdr:rowOff>
    </xdr:from>
    <xdr:to>
      <xdr:col>41</xdr:col>
      <xdr:colOff>101600</xdr:colOff>
      <xdr:row>104</xdr:row>
      <xdr:rowOff>30987</xdr:rowOff>
    </xdr:to>
    <xdr:sp macro="" textlink="">
      <xdr:nvSpPr>
        <xdr:cNvPr id="487" name="楕円 486">
          <a:extLst>
            <a:ext uri="{FF2B5EF4-FFF2-40B4-BE49-F238E27FC236}">
              <a16:creationId xmlns:a16="http://schemas.microsoft.com/office/drawing/2014/main" id="{9E91C7AD-258C-4423-9E78-E05F404E05DF}"/>
            </a:ext>
          </a:extLst>
        </xdr:cNvPr>
        <xdr:cNvSpPr/>
      </xdr:nvSpPr>
      <xdr:spPr>
        <a:xfrm>
          <a:off x="7810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147065</xdr:rowOff>
    </xdr:from>
    <xdr:to>
      <xdr:col>45</xdr:col>
      <xdr:colOff>177800</xdr:colOff>
      <xdr:row>103</xdr:row>
      <xdr:rowOff>151637</xdr:rowOff>
    </xdr:to>
    <xdr:cxnSp macro="">
      <xdr:nvCxnSpPr>
        <xdr:cNvPr id="488" name="直線コネクタ 487">
          <a:extLst>
            <a:ext uri="{FF2B5EF4-FFF2-40B4-BE49-F238E27FC236}">
              <a16:creationId xmlns:a16="http://schemas.microsoft.com/office/drawing/2014/main" id="{8453F92E-C52D-494A-AAD7-9FB4C62E4436}"/>
            </a:ext>
          </a:extLst>
        </xdr:cNvPr>
        <xdr:cNvCxnSpPr/>
      </xdr:nvCxnSpPr>
      <xdr:spPr>
        <a:xfrm flipV="1">
          <a:off x="7861300" y="178064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105411</xdr:rowOff>
    </xdr:from>
    <xdr:to>
      <xdr:col>36</xdr:col>
      <xdr:colOff>165100</xdr:colOff>
      <xdr:row>104</xdr:row>
      <xdr:rowOff>35561</xdr:rowOff>
    </xdr:to>
    <xdr:sp macro="" textlink="">
      <xdr:nvSpPr>
        <xdr:cNvPr id="489" name="楕円 488">
          <a:extLst>
            <a:ext uri="{FF2B5EF4-FFF2-40B4-BE49-F238E27FC236}">
              <a16:creationId xmlns:a16="http://schemas.microsoft.com/office/drawing/2014/main" id="{73A22F02-D4D3-438D-9275-70B0E3C08E5B}"/>
            </a:ext>
          </a:extLst>
        </xdr:cNvPr>
        <xdr:cNvSpPr/>
      </xdr:nvSpPr>
      <xdr:spPr>
        <a:xfrm>
          <a:off x="6921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151637</xdr:rowOff>
    </xdr:from>
    <xdr:to>
      <xdr:col>41</xdr:col>
      <xdr:colOff>50800</xdr:colOff>
      <xdr:row>103</xdr:row>
      <xdr:rowOff>156211</xdr:rowOff>
    </xdr:to>
    <xdr:cxnSp macro="">
      <xdr:nvCxnSpPr>
        <xdr:cNvPr id="490" name="直線コネクタ 489">
          <a:extLst>
            <a:ext uri="{FF2B5EF4-FFF2-40B4-BE49-F238E27FC236}">
              <a16:creationId xmlns:a16="http://schemas.microsoft.com/office/drawing/2014/main" id="{B835C1B2-CAA2-4CE2-A843-CE0B9358811B}"/>
            </a:ext>
          </a:extLst>
        </xdr:cNvPr>
        <xdr:cNvCxnSpPr/>
      </xdr:nvCxnSpPr>
      <xdr:spPr>
        <a:xfrm flipV="1">
          <a:off x="6972300" y="178109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42942</xdr:rowOff>
    </xdr:from>
    <xdr:ext cx="469744" cy="259045"/>
    <xdr:sp macro="" textlink="">
      <xdr:nvSpPr>
        <xdr:cNvPr id="491" name="n_1mainValue【市民会館】&#10;一人当たり面積">
          <a:extLst>
            <a:ext uri="{FF2B5EF4-FFF2-40B4-BE49-F238E27FC236}">
              <a16:creationId xmlns:a16="http://schemas.microsoft.com/office/drawing/2014/main" id="{DDB0E598-17B7-44E1-AE72-0843627795DE}"/>
            </a:ext>
          </a:extLst>
        </xdr:cNvPr>
        <xdr:cNvSpPr txBox="1"/>
      </xdr:nvSpPr>
      <xdr:spPr>
        <a:xfrm>
          <a:off x="93917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42942</xdr:rowOff>
    </xdr:from>
    <xdr:ext cx="469744" cy="259045"/>
    <xdr:sp macro="" textlink="">
      <xdr:nvSpPr>
        <xdr:cNvPr id="492" name="n_2mainValue【市民会館】&#10;一人当たり面積">
          <a:extLst>
            <a:ext uri="{FF2B5EF4-FFF2-40B4-BE49-F238E27FC236}">
              <a16:creationId xmlns:a16="http://schemas.microsoft.com/office/drawing/2014/main" id="{03B96439-A9C3-47DA-A974-48E500ABB847}"/>
            </a:ext>
          </a:extLst>
        </xdr:cNvPr>
        <xdr:cNvSpPr txBox="1"/>
      </xdr:nvSpPr>
      <xdr:spPr>
        <a:xfrm>
          <a:off x="85154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47514</xdr:rowOff>
    </xdr:from>
    <xdr:ext cx="469744" cy="259045"/>
    <xdr:sp macro="" textlink="">
      <xdr:nvSpPr>
        <xdr:cNvPr id="493" name="n_3mainValue【市民会館】&#10;一人当たり面積">
          <a:extLst>
            <a:ext uri="{FF2B5EF4-FFF2-40B4-BE49-F238E27FC236}">
              <a16:creationId xmlns:a16="http://schemas.microsoft.com/office/drawing/2014/main" id="{DF5E017C-71BD-4503-84A8-FA6A792BF1A1}"/>
            </a:ext>
          </a:extLst>
        </xdr:cNvPr>
        <xdr:cNvSpPr txBox="1"/>
      </xdr:nvSpPr>
      <xdr:spPr>
        <a:xfrm>
          <a:off x="7626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52088</xdr:rowOff>
    </xdr:from>
    <xdr:ext cx="469744" cy="259045"/>
    <xdr:sp macro="" textlink="">
      <xdr:nvSpPr>
        <xdr:cNvPr id="494" name="n_4mainValue【市民会館】&#10;一人当たり面積">
          <a:extLst>
            <a:ext uri="{FF2B5EF4-FFF2-40B4-BE49-F238E27FC236}">
              <a16:creationId xmlns:a16="http://schemas.microsoft.com/office/drawing/2014/main" id="{88271B71-D7E7-4A2D-922C-6DA052EB31B6}"/>
            </a:ext>
          </a:extLst>
        </xdr:cNvPr>
        <xdr:cNvSpPr txBox="1"/>
      </xdr:nvSpPr>
      <xdr:spPr>
        <a:xfrm>
          <a:off x="6737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1596FD7A-5F48-44BE-9F85-B4052A2D2E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63F65929-060D-4259-910A-D440BC5398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18EB73EB-9E11-4297-A80D-4B13CDDE954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8BF6B189-1E16-4300-88A3-D2E63CD460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BE11ED9-35F6-46CB-ADC2-4C9CD3EE6C2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1491AEEC-E010-4D51-BD6D-5BB4B2D9F39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12833453-E720-4499-BCD6-8C6B0937784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6EBAA312-9EE3-42D5-8B7F-96EF543B0AF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273FEC5E-8825-47D1-8904-50C5C3EA30D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378C4561-8AE1-43B9-9F0A-D17F73AE08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5" name="テキスト ボックス 504">
          <a:extLst>
            <a:ext uri="{FF2B5EF4-FFF2-40B4-BE49-F238E27FC236}">
              <a16:creationId xmlns:a16="http://schemas.microsoft.com/office/drawing/2014/main" id="{7C0FE480-6B11-4E49-984D-93A628A9D9DE}"/>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8F9CECF9-CDA4-4741-99AC-70EA49F7897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7" name="テキスト ボックス 506">
          <a:extLst>
            <a:ext uri="{FF2B5EF4-FFF2-40B4-BE49-F238E27FC236}">
              <a16:creationId xmlns:a16="http://schemas.microsoft.com/office/drawing/2014/main" id="{7A1541AB-9524-4F22-9E0E-F18D61006CA7}"/>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9D5E3AEE-1285-4226-8D4C-48B50F4EE93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4E810DF3-B408-442E-A988-2505D6BF7F1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1AC0344E-15F1-4DF5-868A-5C3559349E0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3CB6730E-84BF-4A37-A01F-1B4526E543A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22489265-A195-4AFA-8836-9455708A3E5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7A688F8D-7CF6-43B0-B903-8FB58D68379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2B8C63EC-1755-4A1B-92DC-2D4166C7B0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5DCFF36E-4B17-4D9B-8DFE-ECEDF926318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78BCFF4-6FBF-48E8-9460-AD5BB2D827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7" name="テキスト ボックス 516">
          <a:extLst>
            <a:ext uri="{FF2B5EF4-FFF2-40B4-BE49-F238E27FC236}">
              <a16:creationId xmlns:a16="http://schemas.microsoft.com/office/drawing/2014/main" id="{715134B1-7951-4045-87C1-D3819420A45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E0301E0-AF7D-4315-A892-A15F3928238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9" name="直線コネクタ 518">
          <a:extLst>
            <a:ext uri="{FF2B5EF4-FFF2-40B4-BE49-F238E27FC236}">
              <a16:creationId xmlns:a16="http://schemas.microsoft.com/office/drawing/2014/main" id="{30517E89-99D5-489C-8F7B-8C8AD403B06E}"/>
            </a:ext>
          </a:extLst>
        </xdr:cNvPr>
        <xdr:cNvCxnSpPr/>
      </xdr:nvCxnSpPr>
      <xdr:spPr>
        <a:xfrm flipV="1">
          <a:off x="16318864" y="5631180"/>
          <a:ext cx="0" cy="1649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71DE456-C1A5-4786-999D-C4392C1E4BD2}"/>
            </a:ext>
          </a:extLst>
        </xdr:cNvPr>
        <xdr:cNvSpPr txBox="1"/>
      </xdr:nvSpPr>
      <xdr:spPr>
        <a:xfrm>
          <a:off x="16357600" y="728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21" name="直線コネクタ 520">
          <a:extLst>
            <a:ext uri="{FF2B5EF4-FFF2-40B4-BE49-F238E27FC236}">
              <a16:creationId xmlns:a16="http://schemas.microsoft.com/office/drawing/2014/main" id="{D656F8D8-14C9-42B8-B245-D2C3E6F85D91}"/>
            </a:ext>
          </a:extLst>
        </xdr:cNvPr>
        <xdr:cNvCxnSpPr/>
      </xdr:nvCxnSpPr>
      <xdr:spPr>
        <a:xfrm>
          <a:off x="16230600" y="728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4EA176A3-6D4F-4DF3-8E06-0DB11338E477}"/>
            </a:ext>
          </a:extLst>
        </xdr:cNvPr>
        <xdr:cNvSpPr txBox="1"/>
      </xdr:nvSpPr>
      <xdr:spPr>
        <a:xfrm>
          <a:off x="16357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3" name="直線コネクタ 522">
          <a:extLst>
            <a:ext uri="{FF2B5EF4-FFF2-40B4-BE49-F238E27FC236}">
              <a16:creationId xmlns:a16="http://schemas.microsoft.com/office/drawing/2014/main" id="{4794E7EE-8589-428A-BD65-B2004FF9A41A}"/>
            </a:ext>
          </a:extLst>
        </xdr:cNvPr>
        <xdr:cNvCxnSpPr/>
      </xdr:nvCxnSpPr>
      <xdr:spPr>
        <a:xfrm>
          <a:off x="16230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160037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49CE532-63F1-41AE-A89F-F95A23DA31BF}"/>
            </a:ext>
          </a:extLst>
        </xdr:cNvPr>
        <xdr:cNvSpPr txBox="1"/>
      </xdr:nvSpPr>
      <xdr:spPr>
        <a:xfrm>
          <a:off x="16357600" y="6675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5" name="フローチャート: 判断 524">
          <a:extLst>
            <a:ext uri="{FF2B5EF4-FFF2-40B4-BE49-F238E27FC236}">
              <a16:creationId xmlns:a16="http://schemas.microsoft.com/office/drawing/2014/main" id="{4E62D419-FD1F-4061-958F-34F010F542CA}"/>
            </a:ext>
          </a:extLst>
        </xdr:cNvPr>
        <xdr:cNvSpPr/>
      </xdr:nvSpPr>
      <xdr:spPr>
        <a:xfrm>
          <a:off x="16268700" y="669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6" name="フローチャート: 判断 525">
          <a:extLst>
            <a:ext uri="{FF2B5EF4-FFF2-40B4-BE49-F238E27FC236}">
              <a16:creationId xmlns:a16="http://schemas.microsoft.com/office/drawing/2014/main" id="{A7B40FA6-C11C-4F34-BC50-5EA721301A37}"/>
            </a:ext>
          </a:extLst>
        </xdr:cNvPr>
        <xdr:cNvSpPr/>
      </xdr:nvSpPr>
      <xdr:spPr>
        <a:xfrm>
          <a:off x="15430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39</xdr:row>
      <xdr:rowOff>106697</xdr:rowOff>
    </xdr:from>
    <xdr:ext cx="405111" cy="259045"/>
    <xdr:sp macro="" textlink="">
      <xdr:nvSpPr>
        <xdr:cNvPr id="527" name="n_1aveValue【一般廃棄物処理施設】&#10;有形固定資産減価償却率">
          <a:extLst>
            <a:ext uri="{FF2B5EF4-FFF2-40B4-BE49-F238E27FC236}">
              <a16:creationId xmlns:a16="http://schemas.microsoft.com/office/drawing/2014/main" id="{3415F2D9-D68B-4AC2-BFEB-73B627E0CA52}"/>
            </a:ext>
          </a:extLst>
        </xdr:cNvPr>
        <xdr:cNvSpPr txBox="1"/>
      </xdr:nvSpPr>
      <xdr:spPr>
        <a:xfrm>
          <a:off x="152660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86360</xdr:rowOff>
    </xdr:from>
    <xdr:to>
      <xdr:col>76</xdr:col>
      <xdr:colOff>165100</xdr:colOff>
      <xdr:row>40</xdr:row>
      <xdr:rowOff>16510</xdr:rowOff>
    </xdr:to>
    <xdr:sp macro="" textlink="">
      <xdr:nvSpPr>
        <xdr:cNvPr id="528" name="フローチャート: 判断 527">
          <a:extLst>
            <a:ext uri="{FF2B5EF4-FFF2-40B4-BE49-F238E27FC236}">
              <a16:creationId xmlns:a16="http://schemas.microsoft.com/office/drawing/2014/main" id="{31C7320C-38F7-4F0A-9D11-BD810184B83B}"/>
            </a:ext>
          </a:extLst>
        </xdr:cNvPr>
        <xdr:cNvSpPr/>
      </xdr:nvSpPr>
      <xdr:spPr>
        <a:xfrm>
          <a:off x="14541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40</xdr:row>
      <xdr:rowOff>7637</xdr:rowOff>
    </xdr:from>
    <xdr:ext cx="405111" cy="259045"/>
    <xdr:sp macro="" textlink="">
      <xdr:nvSpPr>
        <xdr:cNvPr id="529" name="n_2aveValue【一般廃棄物処理施設】&#10;有形固定資産減価償却率">
          <a:extLst>
            <a:ext uri="{FF2B5EF4-FFF2-40B4-BE49-F238E27FC236}">
              <a16:creationId xmlns:a16="http://schemas.microsoft.com/office/drawing/2014/main" id="{815677AC-F6A7-40F3-B02D-9A4840D65FB2}"/>
            </a:ext>
          </a:extLst>
        </xdr:cNvPr>
        <xdr:cNvSpPr txBox="1"/>
      </xdr:nvSpPr>
      <xdr:spPr>
        <a:xfrm>
          <a:off x="1438974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33020</xdr:rowOff>
    </xdr:from>
    <xdr:to>
      <xdr:col>72</xdr:col>
      <xdr:colOff>38100</xdr:colOff>
      <xdr:row>39</xdr:row>
      <xdr:rowOff>134620</xdr:rowOff>
    </xdr:to>
    <xdr:sp macro="" textlink="">
      <xdr:nvSpPr>
        <xdr:cNvPr id="530" name="フローチャート: 判断 529">
          <a:extLst>
            <a:ext uri="{FF2B5EF4-FFF2-40B4-BE49-F238E27FC236}">
              <a16:creationId xmlns:a16="http://schemas.microsoft.com/office/drawing/2014/main" id="{5CA02147-7D24-4014-BC7C-227BB4299C28}"/>
            </a:ext>
          </a:extLst>
        </xdr:cNvPr>
        <xdr:cNvSpPr/>
      </xdr:nvSpPr>
      <xdr:spPr>
        <a:xfrm>
          <a:off x="1365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39</xdr:row>
      <xdr:rowOff>125747</xdr:rowOff>
    </xdr:from>
    <xdr:ext cx="405111" cy="259045"/>
    <xdr:sp macro="" textlink="">
      <xdr:nvSpPr>
        <xdr:cNvPr id="531" name="n_3aveValue【一般廃棄物処理施設】&#10;有形固定資産減価償却率">
          <a:extLst>
            <a:ext uri="{FF2B5EF4-FFF2-40B4-BE49-F238E27FC236}">
              <a16:creationId xmlns:a16="http://schemas.microsoft.com/office/drawing/2014/main" id="{ABECBBE2-4A3B-4245-99FD-A65910CFB0A7}"/>
            </a:ext>
          </a:extLst>
        </xdr:cNvPr>
        <xdr:cNvSpPr txBox="1"/>
      </xdr:nvSpPr>
      <xdr:spPr>
        <a:xfrm>
          <a:off x="13500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162560</xdr:rowOff>
    </xdr:from>
    <xdr:to>
      <xdr:col>67</xdr:col>
      <xdr:colOff>101600</xdr:colOff>
      <xdr:row>39</xdr:row>
      <xdr:rowOff>92710</xdr:rowOff>
    </xdr:to>
    <xdr:sp macro="" textlink="">
      <xdr:nvSpPr>
        <xdr:cNvPr id="532" name="フローチャート: 判断 531">
          <a:extLst>
            <a:ext uri="{FF2B5EF4-FFF2-40B4-BE49-F238E27FC236}">
              <a16:creationId xmlns:a16="http://schemas.microsoft.com/office/drawing/2014/main" id="{A5777DA2-5FA5-47C7-9939-A57EF7BFA7D0}"/>
            </a:ext>
          </a:extLst>
        </xdr:cNvPr>
        <xdr:cNvSpPr/>
      </xdr:nvSpPr>
      <xdr:spPr>
        <a:xfrm>
          <a:off x="1276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39</xdr:row>
      <xdr:rowOff>83837</xdr:rowOff>
    </xdr:from>
    <xdr:ext cx="405111" cy="259045"/>
    <xdr:sp macro="" textlink="">
      <xdr:nvSpPr>
        <xdr:cNvPr id="533" name="n_4aveValue【一般廃棄物処理施設】&#10;有形固定資産減価償却率">
          <a:extLst>
            <a:ext uri="{FF2B5EF4-FFF2-40B4-BE49-F238E27FC236}">
              <a16:creationId xmlns:a16="http://schemas.microsoft.com/office/drawing/2014/main" id="{629993C4-F693-4690-87B6-3D881D8DB4EE}"/>
            </a:ext>
          </a:extLst>
        </xdr:cNvPr>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3959DFD-4404-4DE9-9DF7-3A7B7D9A907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F874323-27FC-4617-ADC5-5C5857FC51A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3458B491-BB5C-4323-B8D2-8F5C3713BFF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7A7BA6BC-21C8-4DDB-8BF0-D34AC83412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EF9411EB-DD41-4D1C-8398-7D5057F0FF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132080</xdr:rowOff>
    </xdr:from>
    <xdr:to>
      <xdr:col>85</xdr:col>
      <xdr:colOff>177800</xdr:colOff>
      <xdr:row>39</xdr:row>
      <xdr:rowOff>62230</xdr:rowOff>
    </xdr:to>
    <xdr:sp macro="" textlink="">
      <xdr:nvSpPr>
        <xdr:cNvPr id="539" name="楕円 538">
          <a:extLst>
            <a:ext uri="{FF2B5EF4-FFF2-40B4-BE49-F238E27FC236}">
              <a16:creationId xmlns:a16="http://schemas.microsoft.com/office/drawing/2014/main" id="{7814206D-8D18-4988-8E69-3C5B4FC96E09}"/>
            </a:ext>
          </a:extLst>
        </xdr:cNvPr>
        <xdr:cNvSpPr/>
      </xdr:nvSpPr>
      <xdr:spPr>
        <a:xfrm>
          <a:off x="16268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154957</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912F4325-C63E-4B1E-9105-F31317F8DE42}"/>
            </a:ext>
          </a:extLst>
        </xdr:cNvPr>
        <xdr:cNvSpPr txBox="1"/>
      </xdr:nvSpPr>
      <xdr:spPr>
        <a:xfrm>
          <a:off x="16357600"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xdr:rowOff>
    </xdr:from>
    <xdr:to>
      <xdr:col>81</xdr:col>
      <xdr:colOff>101600</xdr:colOff>
      <xdr:row>38</xdr:row>
      <xdr:rowOff>107950</xdr:rowOff>
    </xdr:to>
    <xdr:sp macro="" textlink="">
      <xdr:nvSpPr>
        <xdr:cNvPr id="541" name="楕円 540">
          <a:extLst>
            <a:ext uri="{FF2B5EF4-FFF2-40B4-BE49-F238E27FC236}">
              <a16:creationId xmlns:a16="http://schemas.microsoft.com/office/drawing/2014/main" id="{6AFE2637-38E6-46EE-A5CC-278374FC5C89}"/>
            </a:ext>
          </a:extLst>
        </xdr:cNvPr>
        <xdr:cNvSpPr/>
      </xdr:nvSpPr>
      <xdr:spPr>
        <a:xfrm>
          <a:off x="1543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57150</xdr:rowOff>
    </xdr:from>
    <xdr:to>
      <xdr:col>85</xdr:col>
      <xdr:colOff>127000</xdr:colOff>
      <xdr:row>39</xdr:row>
      <xdr:rowOff>11430</xdr:rowOff>
    </xdr:to>
    <xdr:cxnSp macro="">
      <xdr:nvCxnSpPr>
        <xdr:cNvPr id="542" name="直線コネクタ 541">
          <a:extLst>
            <a:ext uri="{FF2B5EF4-FFF2-40B4-BE49-F238E27FC236}">
              <a16:creationId xmlns:a16="http://schemas.microsoft.com/office/drawing/2014/main" id="{DE374DF0-C4C9-47B1-A908-C61DF9443F62}"/>
            </a:ext>
          </a:extLst>
        </xdr:cNvPr>
        <xdr:cNvCxnSpPr/>
      </xdr:nvCxnSpPr>
      <xdr:spPr>
        <a:xfrm>
          <a:off x="15481300" y="657225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90170</xdr:rowOff>
    </xdr:from>
    <xdr:to>
      <xdr:col>76</xdr:col>
      <xdr:colOff>165100</xdr:colOff>
      <xdr:row>38</xdr:row>
      <xdr:rowOff>20320</xdr:rowOff>
    </xdr:to>
    <xdr:sp macro="" textlink="">
      <xdr:nvSpPr>
        <xdr:cNvPr id="543" name="楕円 542">
          <a:extLst>
            <a:ext uri="{FF2B5EF4-FFF2-40B4-BE49-F238E27FC236}">
              <a16:creationId xmlns:a16="http://schemas.microsoft.com/office/drawing/2014/main" id="{5BEB62F8-9FB5-4817-AAB5-C1AB8A5FA6EB}"/>
            </a:ext>
          </a:extLst>
        </xdr:cNvPr>
        <xdr:cNvSpPr/>
      </xdr:nvSpPr>
      <xdr:spPr>
        <a:xfrm>
          <a:off x="1454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38</xdr:row>
      <xdr:rowOff>57150</xdr:rowOff>
    </xdr:to>
    <xdr:cxnSp macro="">
      <xdr:nvCxnSpPr>
        <xdr:cNvPr id="544" name="直線コネクタ 543">
          <a:extLst>
            <a:ext uri="{FF2B5EF4-FFF2-40B4-BE49-F238E27FC236}">
              <a16:creationId xmlns:a16="http://schemas.microsoft.com/office/drawing/2014/main" id="{D8BB3F41-73A5-461D-8B18-E319CB93D681}"/>
            </a:ext>
          </a:extLst>
        </xdr:cNvPr>
        <xdr:cNvCxnSpPr/>
      </xdr:nvCxnSpPr>
      <xdr:spPr>
        <a:xfrm>
          <a:off x="14592300" y="64846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166370</xdr:rowOff>
    </xdr:from>
    <xdr:to>
      <xdr:col>72</xdr:col>
      <xdr:colOff>38100</xdr:colOff>
      <xdr:row>39</xdr:row>
      <xdr:rowOff>96520</xdr:rowOff>
    </xdr:to>
    <xdr:sp macro="" textlink="">
      <xdr:nvSpPr>
        <xdr:cNvPr id="545" name="楕円 544">
          <a:extLst>
            <a:ext uri="{FF2B5EF4-FFF2-40B4-BE49-F238E27FC236}">
              <a16:creationId xmlns:a16="http://schemas.microsoft.com/office/drawing/2014/main" id="{669722B4-630C-4403-A0E8-A425F3A8EC85}"/>
            </a:ext>
          </a:extLst>
        </xdr:cNvPr>
        <xdr:cNvSpPr/>
      </xdr:nvSpPr>
      <xdr:spPr>
        <a:xfrm>
          <a:off x="1365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140970</xdr:rowOff>
    </xdr:from>
    <xdr:to>
      <xdr:col>76</xdr:col>
      <xdr:colOff>114300</xdr:colOff>
      <xdr:row>39</xdr:row>
      <xdr:rowOff>45720</xdr:rowOff>
    </xdr:to>
    <xdr:cxnSp macro="">
      <xdr:nvCxnSpPr>
        <xdr:cNvPr id="546" name="直線コネクタ 545">
          <a:extLst>
            <a:ext uri="{FF2B5EF4-FFF2-40B4-BE49-F238E27FC236}">
              <a16:creationId xmlns:a16="http://schemas.microsoft.com/office/drawing/2014/main" id="{8D6CD458-5B0C-4453-8A2E-9AA12F426D48}"/>
            </a:ext>
          </a:extLst>
        </xdr:cNvPr>
        <xdr:cNvCxnSpPr/>
      </xdr:nvCxnSpPr>
      <xdr:spPr>
        <a:xfrm flipV="1">
          <a:off x="13703300" y="648462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93980</xdr:rowOff>
    </xdr:from>
    <xdr:to>
      <xdr:col>67</xdr:col>
      <xdr:colOff>101600</xdr:colOff>
      <xdr:row>39</xdr:row>
      <xdr:rowOff>24130</xdr:rowOff>
    </xdr:to>
    <xdr:sp macro="" textlink="">
      <xdr:nvSpPr>
        <xdr:cNvPr id="547" name="楕円 546">
          <a:extLst>
            <a:ext uri="{FF2B5EF4-FFF2-40B4-BE49-F238E27FC236}">
              <a16:creationId xmlns:a16="http://schemas.microsoft.com/office/drawing/2014/main" id="{2F518646-5480-45C7-BDFA-3DF08294C420}"/>
            </a:ext>
          </a:extLst>
        </xdr:cNvPr>
        <xdr:cNvSpPr/>
      </xdr:nvSpPr>
      <xdr:spPr>
        <a:xfrm>
          <a:off x="1276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144780</xdr:rowOff>
    </xdr:from>
    <xdr:to>
      <xdr:col>71</xdr:col>
      <xdr:colOff>177800</xdr:colOff>
      <xdr:row>39</xdr:row>
      <xdr:rowOff>45720</xdr:rowOff>
    </xdr:to>
    <xdr:cxnSp macro="">
      <xdr:nvCxnSpPr>
        <xdr:cNvPr id="548" name="直線コネクタ 547">
          <a:extLst>
            <a:ext uri="{FF2B5EF4-FFF2-40B4-BE49-F238E27FC236}">
              <a16:creationId xmlns:a16="http://schemas.microsoft.com/office/drawing/2014/main" id="{B3040A59-3A58-4F08-8A69-548363308EDF}"/>
            </a:ext>
          </a:extLst>
        </xdr:cNvPr>
        <xdr:cNvCxnSpPr/>
      </xdr:nvCxnSpPr>
      <xdr:spPr>
        <a:xfrm>
          <a:off x="12814300" y="6659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124477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31AB54CC-C8DA-4221-94F9-D2CC09EA7D0C}"/>
            </a:ext>
          </a:extLst>
        </xdr:cNvPr>
        <xdr:cNvSpPr txBox="1"/>
      </xdr:nvSpPr>
      <xdr:spPr>
        <a:xfrm>
          <a:off x="15266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36847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454EC69A-F5B5-4F56-AF07-B5B6E5FE8903}"/>
            </a:ext>
          </a:extLst>
        </xdr:cNvPr>
        <xdr:cNvSpPr txBox="1"/>
      </xdr:nvSpPr>
      <xdr:spPr>
        <a:xfrm>
          <a:off x="14389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113047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1EFCA3BF-228A-4FE7-8210-20F62B71E8C0}"/>
            </a:ext>
          </a:extLst>
        </xdr:cNvPr>
        <xdr:cNvSpPr txBox="1"/>
      </xdr:nvSpPr>
      <xdr:spPr>
        <a:xfrm>
          <a:off x="13500744"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40657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31E35E01-F812-4AF9-BA4E-545A9E38CC5A}"/>
            </a:ext>
          </a:extLst>
        </xdr:cNvPr>
        <xdr:cNvSpPr txBox="1"/>
      </xdr:nvSpPr>
      <xdr:spPr>
        <a:xfrm>
          <a:off x="126117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A846FB8-7DC0-45A1-9626-13B98E67EB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BECDD433-31AB-4A5A-907F-C525515D3E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BD9B567-1FA4-419E-A865-05F28D3E10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BE9EFC1-E0EF-4801-9BF1-8200E71A1A5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871A2B4-C5E9-43FB-A693-E4B0D82F292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36E7F82C-6CC9-495A-8E27-C409C40A6C4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848C150-662A-4A41-8B3F-C8B9FD6D9E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3FCB9143-3AE2-444E-9D18-0C4AD6234B0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423E6A7-5EA6-4CED-A1B5-D99D70A4B3F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C4DCF44-3B66-4EF0-A399-365010F2C5B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3" name="テキスト ボックス 562">
          <a:extLst>
            <a:ext uri="{FF2B5EF4-FFF2-40B4-BE49-F238E27FC236}">
              <a16:creationId xmlns:a16="http://schemas.microsoft.com/office/drawing/2014/main" id="{4FD855BA-A476-4704-99B4-F20A9536AA17}"/>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4" name="直線コネクタ 563">
          <a:extLst>
            <a:ext uri="{FF2B5EF4-FFF2-40B4-BE49-F238E27FC236}">
              <a16:creationId xmlns:a16="http://schemas.microsoft.com/office/drawing/2014/main" id="{CD91B214-655A-4C41-A341-CAB372820C2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5" name="テキスト ボックス 564">
          <a:extLst>
            <a:ext uri="{FF2B5EF4-FFF2-40B4-BE49-F238E27FC236}">
              <a16:creationId xmlns:a16="http://schemas.microsoft.com/office/drawing/2014/main" id="{E51F5CE2-CC6D-49F7-B727-7FDDFE450981}"/>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6" name="直線コネクタ 565">
          <a:extLst>
            <a:ext uri="{FF2B5EF4-FFF2-40B4-BE49-F238E27FC236}">
              <a16:creationId xmlns:a16="http://schemas.microsoft.com/office/drawing/2014/main" id="{44EEF322-A41C-49D3-B841-E99E0114015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7" name="テキスト ボックス 566">
          <a:extLst>
            <a:ext uri="{FF2B5EF4-FFF2-40B4-BE49-F238E27FC236}">
              <a16:creationId xmlns:a16="http://schemas.microsoft.com/office/drawing/2014/main" id="{D447B9CA-E989-4E71-9274-FE117E1AEC01}"/>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8" name="直線コネクタ 567">
          <a:extLst>
            <a:ext uri="{FF2B5EF4-FFF2-40B4-BE49-F238E27FC236}">
              <a16:creationId xmlns:a16="http://schemas.microsoft.com/office/drawing/2014/main" id="{8EC16E21-C170-420B-BBD1-ABB3F06A9E5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9" name="テキスト ボックス 568">
          <a:extLst>
            <a:ext uri="{FF2B5EF4-FFF2-40B4-BE49-F238E27FC236}">
              <a16:creationId xmlns:a16="http://schemas.microsoft.com/office/drawing/2014/main" id="{35A1F704-319A-4518-9795-ED8FF0EF5DA6}"/>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0" name="直線コネクタ 569">
          <a:extLst>
            <a:ext uri="{FF2B5EF4-FFF2-40B4-BE49-F238E27FC236}">
              <a16:creationId xmlns:a16="http://schemas.microsoft.com/office/drawing/2014/main" id="{98BD7187-7BB6-4E58-B414-73A7C053455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1" name="テキスト ボックス 570">
          <a:extLst>
            <a:ext uri="{FF2B5EF4-FFF2-40B4-BE49-F238E27FC236}">
              <a16:creationId xmlns:a16="http://schemas.microsoft.com/office/drawing/2014/main" id="{DEA24F9F-757E-4C82-AB81-670A59CB2E04}"/>
            </a:ext>
          </a:extLst>
        </xdr:cNvPr>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2" name="直線コネクタ 571">
          <a:extLst>
            <a:ext uri="{FF2B5EF4-FFF2-40B4-BE49-F238E27FC236}">
              <a16:creationId xmlns:a16="http://schemas.microsoft.com/office/drawing/2014/main" id="{DD7B0880-F765-44B3-9A43-A1916D3C76E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3" name="テキスト ボックス 572">
          <a:extLst>
            <a:ext uri="{FF2B5EF4-FFF2-40B4-BE49-F238E27FC236}">
              <a16:creationId xmlns:a16="http://schemas.microsoft.com/office/drawing/2014/main" id="{BFFE67CE-047C-49FA-88AE-80F18DA73F05}"/>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4" name="直線コネクタ 573">
          <a:extLst>
            <a:ext uri="{FF2B5EF4-FFF2-40B4-BE49-F238E27FC236}">
              <a16:creationId xmlns:a16="http://schemas.microsoft.com/office/drawing/2014/main" id="{8E42A9D4-4A29-461D-943F-3BEDA4616FD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5" name="テキスト ボックス 574">
          <a:extLst>
            <a:ext uri="{FF2B5EF4-FFF2-40B4-BE49-F238E27FC236}">
              <a16:creationId xmlns:a16="http://schemas.microsoft.com/office/drawing/2014/main" id="{5C9B4788-6D35-4282-8B53-45498F43783F}"/>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A5A05D04-93F3-4093-AF6A-D3DDE9E5D1D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EED1B6C8-CE3F-49D8-8A05-F47AE374FB8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92DB4BAB-0AEE-4274-8955-EDEA381A6C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9" name="直線コネクタ 578">
          <a:extLst>
            <a:ext uri="{FF2B5EF4-FFF2-40B4-BE49-F238E27FC236}">
              <a16:creationId xmlns:a16="http://schemas.microsoft.com/office/drawing/2014/main" id="{2E2976F8-CF3E-4993-AB50-40CA6CD0F92D}"/>
            </a:ext>
          </a:extLst>
        </xdr:cNvPr>
        <xdr:cNvCxnSpPr/>
      </xdr:nvCxnSpPr>
      <xdr:spPr>
        <a:xfrm flipV="1">
          <a:off x="22160864" y="5717346"/>
          <a:ext cx="0" cy="158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80" name="【一般廃棄物処理施設】&#10;一人当たり有形固定資産（償却資産）額最小値テキスト">
          <a:extLst>
            <a:ext uri="{FF2B5EF4-FFF2-40B4-BE49-F238E27FC236}">
              <a16:creationId xmlns:a16="http://schemas.microsoft.com/office/drawing/2014/main" id="{5613186A-B32A-4CC4-A6F5-F8303E62A1CC}"/>
            </a:ext>
          </a:extLst>
        </xdr:cNvPr>
        <xdr:cNvSpPr txBox="1"/>
      </xdr:nvSpPr>
      <xdr:spPr>
        <a:xfrm>
          <a:off x="22199600" y="730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81" name="直線コネクタ 580">
          <a:extLst>
            <a:ext uri="{FF2B5EF4-FFF2-40B4-BE49-F238E27FC236}">
              <a16:creationId xmlns:a16="http://schemas.microsoft.com/office/drawing/2014/main" id="{BCA1BAEA-7345-4101-B239-D5BF72E4277C}"/>
            </a:ext>
          </a:extLst>
        </xdr:cNvPr>
        <xdr:cNvCxnSpPr/>
      </xdr:nvCxnSpPr>
      <xdr:spPr>
        <a:xfrm>
          <a:off x="22072600" y="7304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AC034B3-9963-41F4-800C-6D2FFB1EFB3B}"/>
            </a:ext>
          </a:extLst>
        </xdr:cNvPr>
        <xdr:cNvSpPr txBox="1"/>
      </xdr:nvSpPr>
      <xdr:spPr>
        <a:xfrm>
          <a:off x="22199600" y="549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3" name="直線コネクタ 582">
          <a:extLst>
            <a:ext uri="{FF2B5EF4-FFF2-40B4-BE49-F238E27FC236}">
              <a16:creationId xmlns:a16="http://schemas.microsoft.com/office/drawing/2014/main" id="{F0DC039A-4DDA-4949-AC55-6AC507081D90}"/>
            </a:ext>
          </a:extLst>
        </xdr:cNvPr>
        <xdr:cNvCxnSpPr/>
      </xdr:nvCxnSpPr>
      <xdr:spPr>
        <a:xfrm>
          <a:off x="22072600" y="5717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122993</xdr:rowOff>
    </xdr:from>
    <xdr:ext cx="534377" cy="259045"/>
    <xdr:sp macro="" textlink="">
      <xdr:nvSpPr>
        <xdr:cNvPr id="584" name="【一般廃棄物処理施設】&#10;一人当たり有形固定資産（償却資産）額平均値テキスト">
          <a:extLst>
            <a:ext uri="{FF2B5EF4-FFF2-40B4-BE49-F238E27FC236}">
              <a16:creationId xmlns:a16="http://schemas.microsoft.com/office/drawing/2014/main" id="{DCB736F4-55B8-4EDE-99C5-98AB7560EDB3}"/>
            </a:ext>
          </a:extLst>
        </xdr:cNvPr>
        <xdr:cNvSpPr txBox="1"/>
      </xdr:nvSpPr>
      <xdr:spPr>
        <a:xfrm>
          <a:off x="22199600" y="6466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5" name="フローチャート: 判断 584">
          <a:extLst>
            <a:ext uri="{FF2B5EF4-FFF2-40B4-BE49-F238E27FC236}">
              <a16:creationId xmlns:a16="http://schemas.microsoft.com/office/drawing/2014/main" id="{DA1A387B-2466-48E4-837D-AC8F792E3942}"/>
            </a:ext>
          </a:extLst>
        </xdr:cNvPr>
        <xdr:cNvSpPr/>
      </xdr:nvSpPr>
      <xdr:spPr>
        <a:xfrm>
          <a:off x="22110700" y="648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6" name="フローチャート: 判断 585">
          <a:extLst>
            <a:ext uri="{FF2B5EF4-FFF2-40B4-BE49-F238E27FC236}">
              <a16:creationId xmlns:a16="http://schemas.microsoft.com/office/drawing/2014/main" id="{26FA7D3D-D7ED-4483-A1F4-1ADE687FD1DB}"/>
            </a:ext>
          </a:extLst>
        </xdr:cNvPr>
        <xdr:cNvSpPr/>
      </xdr:nvSpPr>
      <xdr:spPr>
        <a:xfrm>
          <a:off x="21272500" y="651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88572</xdr:rowOff>
    </xdr:from>
    <xdr:ext cx="534377" cy="259045"/>
    <xdr:sp macro="" textlink="">
      <xdr:nvSpPr>
        <xdr:cNvPr id="587" name="n_1aveValue【一般廃棄物処理施設】&#10;一人当たり有形固定資産（償却資産）額">
          <a:extLst>
            <a:ext uri="{FF2B5EF4-FFF2-40B4-BE49-F238E27FC236}">
              <a16:creationId xmlns:a16="http://schemas.microsoft.com/office/drawing/2014/main" id="{704714D7-8C2E-45CF-AA65-E6816DDA2418}"/>
            </a:ext>
          </a:extLst>
        </xdr:cNvPr>
        <xdr:cNvSpPr txBox="1"/>
      </xdr:nvSpPr>
      <xdr:spPr>
        <a:xfrm>
          <a:off x="21043411" y="660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28046</xdr:rowOff>
    </xdr:from>
    <xdr:to>
      <xdr:col>107</xdr:col>
      <xdr:colOff>101600</xdr:colOff>
      <xdr:row>38</xdr:row>
      <xdr:rowOff>129646</xdr:rowOff>
    </xdr:to>
    <xdr:sp macro="" textlink="">
      <xdr:nvSpPr>
        <xdr:cNvPr id="588" name="フローチャート: 判断 587">
          <a:extLst>
            <a:ext uri="{FF2B5EF4-FFF2-40B4-BE49-F238E27FC236}">
              <a16:creationId xmlns:a16="http://schemas.microsoft.com/office/drawing/2014/main" id="{B846AA91-817F-4946-BF83-B5EDE55BC0AF}"/>
            </a:ext>
          </a:extLst>
        </xdr:cNvPr>
        <xdr:cNvSpPr/>
      </xdr:nvSpPr>
      <xdr:spPr>
        <a:xfrm>
          <a:off x="20383500" y="654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120773</xdr:rowOff>
    </xdr:from>
    <xdr:ext cx="534377" cy="259045"/>
    <xdr:sp macro="" textlink="">
      <xdr:nvSpPr>
        <xdr:cNvPr id="589" name="n_2aveValue【一般廃棄物処理施設】&#10;一人当たり有形固定資産（償却資産）額">
          <a:extLst>
            <a:ext uri="{FF2B5EF4-FFF2-40B4-BE49-F238E27FC236}">
              <a16:creationId xmlns:a16="http://schemas.microsoft.com/office/drawing/2014/main" id="{B6043812-B45D-4CDD-BDDB-A53C4757AC02}"/>
            </a:ext>
          </a:extLst>
        </xdr:cNvPr>
        <xdr:cNvSpPr txBox="1"/>
      </xdr:nvSpPr>
      <xdr:spPr>
        <a:xfrm>
          <a:off x="20167111" y="663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49582</xdr:rowOff>
    </xdr:from>
    <xdr:to>
      <xdr:col>102</xdr:col>
      <xdr:colOff>165100</xdr:colOff>
      <xdr:row>38</xdr:row>
      <xdr:rowOff>151182</xdr:rowOff>
    </xdr:to>
    <xdr:sp macro="" textlink="">
      <xdr:nvSpPr>
        <xdr:cNvPr id="590" name="フローチャート: 判断 589">
          <a:extLst>
            <a:ext uri="{FF2B5EF4-FFF2-40B4-BE49-F238E27FC236}">
              <a16:creationId xmlns:a16="http://schemas.microsoft.com/office/drawing/2014/main" id="{585DD1CD-065D-475C-9A79-FFA21BCDDC59}"/>
            </a:ext>
          </a:extLst>
        </xdr:cNvPr>
        <xdr:cNvSpPr/>
      </xdr:nvSpPr>
      <xdr:spPr>
        <a:xfrm>
          <a:off x="19494500" y="656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142309</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DDEB55B-1CF1-4830-96AB-724EA03D97DB}"/>
            </a:ext>
          </a:extLst>
        </xdr:cNvPr>
        <xdr:cNvSpPr txBox="1"/>
      </xdr:nvSpPr>
      <xdr:spPr>
        <a:xfrm>
          <a:off x="19278111" y="665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62531</xdr:rowOff>
    </xdr:from>
    <xdr:to>
      <xdr:col>98</xdr:col>
      <xdr:colOff>38100</xdr:colOff>
      <xdr:row>38</xdr:row>
      <xdr:rowOff>164131</xdr:rowOff>
    </xdr:to>
    <xdr:sp macro="" textlink="">
      <xdr:nvSpPr>
        <xdr:cNvPr id="592" name="フローチャート: 判断 591">
          <a:extLst>
            <a:ext uri="{FF2B5EF4-FFF2-40B4-BE49-F238E27FC236}">
              <a16:creationId xmlns:a16="http://schemas.microsoft.com/office/drawing/2014/main" id="{E59BD4B5-D7DA-461C-B84E-D55F733571BA}"/>
            </a:ext>
          </a:extLst>
        </xdr:cNvPr>
        <xdr:cNvSpPr/>
      </xdr:nvSpPr>
      <xdr:spPr>
        <a:xfrm>
          <a:off x="18605500" y="657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155258</xdr:rowOff>
    </xdr:from>
    <xdr:ext cx="534377" cy="259045"/>
    <xdr:sp macro="" textlink="">
      <xdr:nvSpPr>
        <xdr:cNvPr id="593" name="n_4aveValue【一般廃棄物処理施設】&#10;一人当たり有形固定資産（償却資産）額">
          <a:extLst>
            <a:ext uri="{FF2B5EF4-FFF2-40B4-BE49-F238E27FC236}">
              <a16:creationId xmlns:a16="http://schemas.microsoft.com/office/drawing/2014/main" id="{2A7004F9-B0C4-4766-8FC8-4747C7F51B4E}"/>
            </a:ext>
          </a:extLst>
        </xdr:cNvPr>
        <xdr:cNvSpPr txBox="1"/>
      </xdr:nvSpPr>
      <xdr:spPr>
        <a:xfrm>
          <a:off x="18389111" y="667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AD40DAB7-7D2E-4EA7-807D-47C056E8DA0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2ACB9221-2847-4FEA-AC70-286E7F24EC4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A79AC142-236D-46A4-BAB1-DD62C0394E8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B58FDA22-89FA-4EB6-938B-B24770A781D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880E7E58-F806-42C5-AB52-BAA8F88F4A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7651</xdr:rowOff>
    </xdr:from>
    <xdr:to>
      <xdr:col>116</xdr:col>
      <xdr:colOff>114300</xdr:colOff>
      <xdr:row>37</xdr:row>
      <xdr:rowOff>109251</xdr:rowOff>
    </xdr:to>
    <xdr:sp macro="" textlink="">
      <xdr:nvSpPr>
        <xdr:cNvPr id="599" name="楕円 598">
          <a:extLst>
            <a:ext uri="{FF2B5EF4-FFF2-40B4-BE49-F238E27FC236}">
              <a16:creationId xmlns:a16="http://schemas.microsoft.com/office/drawing/2014/main" id="{959BB172-2474-427E-8572-1AA0D51416C6}"/>
            </a:ext>
          </a:extLst>
        </xdr:cNvPr>
        <xdr:cNvSpPr/>
      </xdr:nvSpPr>
      <xdr:spPr>
        <a:xfrm>
          <a:off x="22110700" y="63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30528</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2495DC5F-2A8B-4123-B427-8CE0A29D367F}"/>
            </a:ext>
          </a:extLst>
        </xdr:cNvPr>
        <xdr:cNvSpPr txBox="1"/>
      </xdr:nvSpPr>
      <xdr:spPr>
        <a:xfrm>
          <a:off x="22199600" y="620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17285</xdr:rowOff>
    </xdr:from>
    <xdr:to>
      <xdr:col>112</xdr:col>
      <xdr:colOff>38100</xdr:colOff>
      <xdr:row>37</xdr:row>
      <xdr:rowOff>118885</xdr:rowOff>
    </xdr:to>
    <xdr:sp macro="" textlink="">
      <xdr:nvSpPr>
        <xdr:cNvPr id="601" name="楕円 600">
          <a:extLst>
            <a:ext uri="{FF2B5EF4-FFF2-40B4-BE49-F238E27FC236}">
              <a16:creationId xmlns:a16="http://schemas.microsoft.com/office/drawing/2014/main" id="{7C1D81F1-90D9-4824-BB3A-336F4D6CB21C}"/>
            </a:ext>
          </a:extLst>
        </xdr:cNvPr>
        <xdr:cNvSpPr/>
      </xdr:nvSpPr>
      <xdr:spPr>
        <a:xfrm>
          <a:off x="21272500" y="63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58451</xdr:rowOff>
    </xdr:from>
    <xdr:to>
      <xdr:col>116</xdr:col>
      <xdr:colOff>63500</xdr:colOff>
      <xdr:row>37</xdr:row>
      <xdr:rowOff>68085</xdr:rowOff>
    </xdr:to>
    <xdr:cxnSp macro="">
      <xdr:nvCxnSpPr>
        <xdr:cNvPr id="602" name="直線コネクタ 601">
          <a:extLst>
            <a:ext uri="{FF2B5EF4-FFF2-40B4-BE49-F238E27FC236}">
              <a16:creationId xmlns:a16="http://schemas.microsoft.com/office/drawing/2014/main" id="{FEEB68FF-5787-4AE8-8689-A53BB90C3941}"/>
            </a:ext>
          </a:extLst>
        </xdr:cNvPr>
        <xdr:cNvCxnSpPr/>
      </xdr:nvCxnSpPr>
      <xdr:spPr>
        <a:xfrm flipV="1">
          <a:off x="21323300" y="6402101"/>
          <a:ext cx="8382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46562</xdr:rowOff>
    </xdr:from>
    <xdr:to>
      <xdr:col>107</xdr:col>
      <xdr:colOff>101600</xdr:colOff>
      <xdr:row>37</xdr:row>
      <xdr:rowOff>148162</xdr:rowOff>
    </xdr:to>
    <xdr:sp macro="" textlink="">
      <xdr:nvSpPr>
        <xdr:cNvPr id="603" name="楕円 602">
          <a:extLst>
            <a:ext uri="{FF2B5EF4-FFF2-40B4-BE49-F238E27FC236}">
              <a16:creationId xmlns:a16="http://schemas.microsoft.com/office/drawing/2014/main" id="{31792FFD-B158-42B7-BEFE-2DB23220FFB5}"/>
            </a:ext>
          </a:extLst>
        </xdr:cNvPr>
        <xdr:cNvSpPr/>
      </xdr:nvSpPr>
      <xdr:spPr>
        <a:xfrm>
          <a:off x="20383500" y="639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68085</xdr:rowOff>
    </xdr:from>
    <xdr:to>
      <xdr:col>111</xdr:col>
      <xdr:colOff>177800</xdr:colOff>
      <xdr:row>37</xdr:row>
      <xdr:rowOff>97362</xdr:rowOff>
    </xdr:to>
    <xdr:cxnSp macro="">
      <xdr:nvCxnSpPr>
        <xdr:cNvPr id="604" name="直線コネクタ 603">
          <a:extLst>
            <a:ext uri="{FF2B5EF4-FFF2-40B4-BE49-F238E27FC236}">
              <a16:creationId xmlns:a16="http://schemas.microsoft.com/office/drawing/2014/main" id="{C363EEA2-8C75-4872-8A3E-A96A79E1C15D}"/>
            </a:ext>
          </a:extLst>
        </xdr:cNvPr>
        <xdr:cNvCxnSpPr/>
      </xdr:nvCxnSpPr>
      <xdr:spPr>
        <a:xfrm flipV="1">
          <a:off x="20434300" y="6411735"/>
          <a:ext cx="889000" cy="2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4271</xdr:rowOff>
    </xdr:from>
    <xdr:to>
      <xdr:col>102</xdr:col>
      <xdr:colOff>165100</xdr:colOff>
      <xdr:row>38</xdr:row>
      <xdr:rowOff>105871</xdr:rowOff>
    </xdr:to>
    <xdr:sp macro="" textlink="">
      <xdr:nvSpPr>
        <xdr:cNvPr id="605" name="楕円 604">
          <a:extLst>
            <a:ext uri="{FF2B5EF4-FFF2-40B4-BE49-F238E27FC236}">
              <a16:creationId xmlns:a16="http://schemas.microsoft.com/office/drawing/2014/main" id="{CC81C07E-E006-4A20-B4BD-E568F712B555}"/>
            </a:ext>
          </a:extLst>
        </xdr:cNvPr>
        <xdr:cNvSpPr/>
      </xdr:nvSpPr>
      <xdr:spPr>
        <a:xfrm>
          <a:off x="19494500" y="651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97362</xdr:rowOff>
    </xdr:from>
    <xdr:to>
      <xdr:col>107</xdr:col>
      <xdr:colOff>50800</xdr:colOff>
      <xdr:row>38</xdr:row>
      <xdr:rowOff>55071</xdr:rowOff>
    </xdr:to>
    <xdr:cxnSp macro="">
      <xdr:nvCxnSpPr>
        <xdr:cNvPr id="606" name="直線コネクタ 605">
          <a:extLst>
            <a:ext uri="{FF2B5EF4-FFF2-40B4-BE49-F238E27FC236}">
              <a16:creationId xmlns:a16="http://schemas.microsoft.com/office/drawing/2014/main" id="{D52280D4-80D5-4436-9F52-41E5D0F6E707}"/>
            </a:ext>
          </a:extLst>
        </xdr:cNvPr>
        <xdr:cNvCxnSpPr/>
      </xdr:nvCxnSpPr>
      <xdr:spPr>
        <a:xfrm flipV="1">
          <a:off x="19545300" y="6441012"/>
          <a:ext cx="889000" cy="1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9986</xdr:rowOff>
    </xdr:from>
    <xdr:to>
      <xdr:col>98</xdr:col>
      <xdr:colOff>38100</xdr:colOff>
      <xdr:row>38</xdr:row>
      <xdr:rowOff>111586</xdr:rowOff>
    </xdr:to>
    <xdr:sp macro="" textlink="">
      <xdr:nvSpPr>
        <xdr:cNvPr id="607" name="楕円 606">
          <a:extLst>
            <a:ext uri="{FF2B5EF4-FFF2-40B4-BE49-F238E27FC236}">
              <a16:creationId xmlns:a16="http://schemas.microsoft.com/office/drawing/2014/main" id="{1C314CC0-B58F-4948-8EB7-C6BD94DA5AA7}"/>
            </a:ext>
          </a:extLst>
        </xdr:cNvPr>
        <xdr:cNvSpPr/>
      </xdr:nvSpPr>
      <xdr:spPr>
        <a:xfrm>
          <a:off x="18605500" y="652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55071</xdr:rowOff>
    </xdr:from>
    <xdr:to>
      <xdr:col>102</xdr:col>
      <xdr:colOff>114300</xdr:colOff>
      <xdr:row>38</xdr:row>
      <xdr:rowOff>60786</xdr:rowOff>
    </xdr:to>
    <xdr:cxnSp macro="">
      <xdr:nvCxnSpPr>
        <xdr:cNvPr id="608" name="直線コネクタ 607">
          <a:extLst>
            <a:ext uri="{FF2B5EF4-FFF2-40B4-BE49-F238E27FC236}">
              <a16:creationId xmlns:a16="http://schemas.microsoft.com/office/drawing/2014/main" id="{DC7E7183-4B72-45CF-9B05-C503238F0451}"/>
            </a:ext>
          </a:extLst>
        </xdr:cNvPr>
        <xdr:cNvCxnSpPr/>
      </xdr:nvCxnSpPr>
      <xdr:spPr>
        <a:xfrm flipV="1">
          <a:off x="18656300" y="657017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35</xdr:row>
      <xdr:rowOff>135412</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C1B1C810-2A9F-48D7-A42C-01145E917FC2}"/>
            </a:ext>
          </a:extLst>
        </xdr:cNvPr>
        <xdr:cNvSpPr txBox="1"/>
      </xdr:nvSpPr>
      <xdr:spPr>
        <a:xfrm>
          <a:off x="21043411" y="613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164689</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934067A2-CD10-41C9-A394-5FCAC2E15EE5}"/>
            </a:ext>
          </a:extLst>
        </xdr:cNvPr>
        <xdr:cNvSpPr txBox="1"/>
      </xdr:nvSpPr>
      <xdr:spPr>
        <a:xfrm>
          <a:off x="20167111" y="616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122398</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C4CA0FE4-BC74-4CEA-8A4F-F96DF201F47C}"/>
            </a:ext>
          </a:extLst>
        </xdr:cNvPr>
        <xdr:cNvSpPr txBox="1"/>
      </xdr:nvSpPr>
      <xdr:spPr>
        <a:xfrm>
          <a:off x="19278111" y="629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128113</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E697937B-C09F-4C22-9095-22B99707D162}"/>
            </a:ext>
          </a:extLst>
        </xdr:cNvPr>
        <xdr:cNvSpPr txBox="1"/>
      </xdr:nvSpPr>
      <xdr:spPr>
        <a:xfrm>
          <a:off x="18389111" y="630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14B73887-6C21-40A3-AC20-1F58E6BF38B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19362465-CB58-4CB3-B4F2-09FDECC204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328C0E4-73DA-404A-A424-0299313B8E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459825A-881B-4082-BB5D-64615D3B2C2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7479E000-FD4E-413C-9632-579C775F2F1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F88C8F47-7F1E-4E8C-B6EF-8F297A6A50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F64CFC4D-1104-4B6C-9A7F-AE8CAD51E5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B81B48B-6B26-4EC3-874F-A7C5D068E07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299CCBA1-9F20-4472-8E12-936C63A5213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EC143973-ED12-4217-BC43-AF84C14ABDE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3" name="テキスト ボックス 622">
          <a:extLst>
            <a:ext uri="{FF2B5EF4-FFF2-40B4-BE49-F238E27FC236}">
              <a16:creationId xmlns:a16="http://schemas.microsoft.com/office/drawing/2014/main" id="{3A6F24E3-6BF9-4BE0-9F4F-8364C29CE3FA}"/>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4" name="直線コネクタ 623">
          <a:extLst>
            <a:ext uri="{FF2B5EF4-FFF2-40B4-BE49-F238E27FC236}">
              <a16:creationId xmlns:a16="http://schemas.microsoft.com/office/drawing/2014/main" id="{1D83E5FC-D948-4460-92E9-D4A19E2CB31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5" name="テキスト ボックス 624">
          <a:extLst>
            <a:ext uri="{FF2B5EF4-FFF2-40B4-BE49-F238E27FC236}">
              <a16:creationId xmlns:a16="http://schemas.microsoft.com/office/drawing/2014/main" id="{F156C5F7-5D86-4FC2-961B-593ED2AF9DA1}"/>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6" name="直線コネクタ 625">
          <a:extLst>
            <a:ext uri="{FF2B5EF4-FFF2-40B4-BE49-F238E27FC236}">
              <a16:creationId xmlns:a16="http://schemas.microsoft.com/office/drawing/2014/main" id="{40E527B6-87B6-42E6-90D8-16525967E95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7" name="テキスト ボックス 626">
          <a:extLst>
            <a:ext uri="{FF2B5EF4-FFF2-40B4-BE49-F238E27FC236}">
              <a16:creationId xmlns:a16="http://schemas.microsoft.com/office/drawing/2014/main" id="{984465CE-F218-4377-B2DB-EC2930174D9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8" name="直線コネクタ 627">
          <a:extLst>
            <a:ext uri="{FF2B5EF4-FFF2-40B4-BE49-F238E27FC236}">
              <a16:creationId xmlns:a16="http://schemas.microsoft.com/office/drawing/2014/main" id="{B7B2469C-21E0-4BFC-A375-AA46902A6B3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9" name="テキスト ボックス 628">
          <a:extLst>
            <a:ext uri="{FF2B5EF4-FFF2-40B4-BE49-F238E27FC236}">
              <a16:creationId xmlns:a16="http://schemas.microsoft.com/office/drawing/2014/main" id="{413FCC1A-0EEB-46A5-A852-4C9417F583F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0" name="直線コネクタ 629">
          <a:extLst>
            <a:ext uri="{FF2B5EF4-FFF2-40B4-BE49-F238E27FC236}">
              <a16:creationId xmlns:a16="http://schemas.microsoft.com/office/drawing/2014/main" id="{1E9C872E-03AB-4C1A-A5CE-344C3D94A5A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1" name="テキスト ボックス 630">
          <a:extLst>
            <a:ext uri="{FF2B5EF4-FFF2-40B4-BE49-F238E27FC236}">
              <a16:creationId xmlns:a16="http://schemas.microsoft.com/office/drawing/2014/main" id="{B1B87C62-A71F-4A81-BAB9-1CDB8C631FF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2" name="直線コネクタ 631">
          <a:extLst>
            <a:ext uri="{FF2B5EF4-FFF2-40B4-BE49-F238E27FC236}">
              <a16:creationId xmlns:a16="http://schemas.microsoft.com/office/drawing/2014/main" id="{45604DC8-DB45-4F07-BC7B-9306C60A928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3" name="テキスト ボックス 632">
          <a:extLst>
            <a:ext uri="{FF2B5EF4-FFF2-40B4-BE49-F238E27FC236}">
              <a16:creationId xmlns:a16="http://schemas.microsoft.com/office/drawing/2014/main" id="{6D9FA109-2329-48B5-8D26-998D6D87629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E6F8B67F-16DA-4A91-889A-0BE975168DA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5" name="テキスト ボックス 634">
          <a:extLst>
            <a:ext uri="{FF2B5EF4-FFF2-40B4-BE49-F238E27FC236}">
              <a16:creationId xmlns:a16="http://schemas.microsoft.com/office/drawing/2014/main" id="{3194C929-BB7A-4D87-835A-032FD9C3D88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BC24D783-BC72-4663-A7F2-D984074917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7" name="直線コネクタ 636">
          <a:extLst>
            <a:ext uri="{FF2B5EF4-FFF2-40B4-BE49-F238E27FC236}">
              <a16:creationId xmlns:a16="http://schemas.microsoft.com/office/drawing/2014/main" id="{BAC6613D-00D8-4A27-AEB5-3D5564D66263}"/>
            </a:ext>
          </a:extLst>
        </xdr:cNvPr>
        <xdr:cNvCxnSpPr/>
      </xdr:nvCxnSpPr>
      <xdr:spPr>
        <a:xfrm flipV="1">
          <a:off x="16318864" y="951738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D349931E-646F-4046-8F00-35D8BF8A741C}"/>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9" name="直線コネクタ 638">
          <a:extLst>
            <a:ext uri="{FF2B5EF4-FFF2-40B4-BE49-F238E27FC236}">
              <a16:creationId xmlns:a16="http://schemas.microsoft.com/office/drawing/2014/main" id="{850400AC-BADC-432A-BFA1-E99E918F928E}"/>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40" name="【保健センター・保健所】&#10;有形固定資産減価償却率最大値テキスト">
          <a:extLst>
            <a:ext uri="{FF2B5EF4-FFF2-40B4-BE49-F238E27FC236}">
              <a16:creationId xmlns:a16="http://schemas.microsoft.com/office/drawing/2014/main" id="{3B41C3CE-4C2F-434F-A7ED-1480B290A628}"/>
            </a:ext>
          </a:extLst>
        </xdr:cNvPr>
        <xdr:cNvSpPr txBox="1"/>
      </xdr:nvSpPr>
      <xdr:spPr>
        <a:xfrm>
          <a:off x="16357600" y="929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41" name="直線コネクタ 640">
          <a:extLst>
            <a:ext uri="{FF2B5EF4-FFF2-40B4-BE49-F238E27FC236}">
              <a16:creationId xmlns:a16="http://schemas.microsoft.com/office/drawing/2014/main" id="{8A965898-0259-4439-AADB-7C1F348DE629}"/>
            </a:ext>
          </a:extLst>
        </xdr:cNvPr>
        <xdr:cNvCxnSpPr/>
      </xdr:nvCxnSpPr>
      <xdr:spPr>
        <a:xfrm>
          <a:off x="16230600" y="951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44467</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34A06472-9784-4443-A437-D04333ED299B}"/>
            </a:ext>
          </a:extLst>
        </xdr:cNvPr>
        <xdr:cNvSpPr txBox="1"/>
      </xdr:nvSpPr>
      <xdr:spPr>
        <a:xfrm>
          <a:off x="16357600" y="9817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3" name="フローチャート: 判断 642">
          <a:extLst>
            <a:ext uri="{FF2B5EF4-FFF2-40B4-BE49-F238E27FC236}">
              <a16:creationId xmlns:a16="http://schemas.microsoft.com/office/drawing/2014/main" id="{D06F04AD-7107-45F3-BE34-43FAC2804339}"/>
            </a:ext>
          </a:extLst>
        </xdr:cNvPr>
        <xdr:cNvSpPr/>
      </xdr:nvSpPr>
      <xdr:spPr>
        <a:xfrm>
          <a:off x="162687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4" name="フローチャート: 判断 643">
          <a:extLst>
            <a:ext uri="{FF2B5EF4-FFF2-40B4-BE49-F238E27FC236}">
              <a16:creationId xmlns:a16="http://schemas.microsoft.com/office/drawing/2014/main" id="{F6C15CB4-D7C4-4778-ACCA-F40CA2B9DDDA}"/>
            </a:ext>
          </a:extLst>
        </xdr:cNvPr>
        <xdr:cNvSpPr/>
      </xdr:nvSpPr>
      <xdr:spPr>
        <a:xfrm>
          <a:off x="1543050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82567</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217E474B-3B73-4D73-8FE1-BEF49D3BEBA9}"/>
            </a:ext>
          </a:extLst>
        </xdr:cNvPr>
        <xdr:cNvSpPr txBox="1"/>
      </xdr:nvSpPr>
      <xdr:spPr>
        <a:xfrm>
          <a:off x="152660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135890</xdr:rowOff>
    </xdr:from>
    <xdr:to>
      <xdr:col>76</xdr:col>
      <xdr:colOff>165100</xdr:colOff>
      <xdr:row>58</xdr:row>
      <xdr:rowOff>66040</xdr:rowOff>
    </xdr:to>
    <xdr:sp macro="" textlink="">
      <xdr:nvSpPr>
        <xdr:cNvPr id="646" name="フローチャート: 判断 645">
          <a:extLst>
            <a:ext uri="{FF2B5EF4-FFF2-40B4-BE49-F238E27FC236}">
              <a16:creationId xmlns:a16="http://schemas.microsoft.com/office/drawing/2014/main" id="{2EC03C42-05C0-4FC9-B3D5-682AF7F8B099}"/>
            </a:ext>
          </a:extLst>
        </xdr:cNvPr>
        <xdr:cNvSpPr/>
      </xdr:nvSpPr>
      <xdr:spPr>
        <a:xfrm>
          <a:off x="1454150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82567</xdr:rowOff>
    </xdr:from>
    <xdr:ext cx="405111" cy="259045"/>
    <xdr:sp macro="" textlink="">
      <xdr:nvSpPr>
        <xdr:cNvPr id="647" name="n_2aveValue【保健センター・保健所】&#10;有形固定資産減価償却率">
          <a:extLst>
            <a:ext uri="{FF2B5EF4-FFF2-40B4-BE49-F238E27FC236}">
              <a16:creationId xmlns:a16="http://schemas.microsoft.com/office/drawing/2014/main" id="{9257019B-A4D0-4E46-A266-C3D6763452A1}"/>
            </a:ext>
          </a:extLst>
        </xdr:cNvPr>
        <xdr:cNvSpPr txBox="1"/>
      </xdr:nvSpPr>
      <xdr:spPr>
        <a:xfrm>
          <a:off x="14389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78740</xdr:rowOff>
    </xdr:from>
    <xdr:to>
      <xdr:col>72</xdr:col>
      <xdr:colOff>38100</xdr:colOff>
      <xdr:row>58</xdr:row>
      <xdr:rowOff>8890</xdr:rowOff>
    </xdr:to>
    <xdr:sp macro="" textlink="">
      <xdr:nvSpPr>
        <xdr:cNvPr id="648" name="フローチャート: 判断 647">
          <a:extLst>
            <a:ext uri="{FF2B5EF4-FFF2-40B4-BE49-F238E27FC236}">
              <a16:creationId xmlns:a16="http://schemas.microsoft.com/office/drawing/2014/main" id="{64B1593D-1F6A-400C-B9DA-1E021B493A02}"/>
            </a:ext>
          </a:extLst>
        </xdr:cNvPr>
        <xdr:cNvSpPr/>
      </xdr:nvSpPr>
      <xdr:spPr>
        <a:xfrm>
          <a:off x="13652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56</xdr:row>
      <xdr:rowOff>25417</xdr:rowOff>
    </xdr:from>
    <xdr:ext cx="405111" cy="259045"/>
    <xdr:sp macro="" textlink="">
      <xdr:nvSpPr>
        <xdr:cNvPr id="649" name="n_3aveValue【保健センター・保健所】&#10;有形固定資産減価償却率">
          <a:extLst>
            <a:ext uri="{FF2B5EF4-FFF2-40B4-BE49-F238E27FC236}">
              <a16:creationId xmlns:a16="http://schemas.microsoft.com/office/drawing/2014/main" id="{9C78AF28-F0C1-41FF-B99F-69FF3251F734}"/>
            </a:ext>
          </a:extLst>
        </xdr:cNvPr>
        <xdr:cNvSpPr txBox="1"/>
      </xdr:nvSpPr>
      <xdr:spPr>
        <a:xfrm>
          <a:off x="13500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36830</xdr:rowOff>
    </xdr:from>
    <xdr:to>
      <xdr:col>67</xdr:col>
      <xdr:colOff>101600</xdr:colOff>
      <xdr:row>57</xdr:row>
      <xdr:rowOff>138430</xdr:rowOff>
    </xdr:to>
    <xdr:sp macro="" textlink="">
      <xdr:nvSpPr>
        <xdr:cNvPr id="650" name="フローチャート: 判断 649">
          <a:extLst>
            <a:ext uri="{FF2B5EF4-FFF2-40B4-BE49-F238E27FC236}">
              <a16:creationId xmlns:a16="http://schemas.microsoft.com/office/drawing/2014/main" id="{179A8108-1E40-4FA4-9E32-75ACA4297E9F}"/>
            </a:ext>
          </a:extLst>
        </xdr:cNvPr>
        <xdr:cNvSpPr/>
      </xdr:nvSpPr>
      <xdr:spPr>
        <a:xfrm>
          <a:off x="12763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55</xdr:row>
      <xdr:rowOff>154957</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7E3BCF72-A823-4578-B94F-D81E4A064486}"/>
            </a:ext>
          </a:extLst>
        </xdr:cNvPr>
        <xdr:cNvSpPr txBox="1"/>
      </xdr:nvSpPr>
      <xdr:spPr>
        <a:xfrm>
          <a:off x="126117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3EE653F9-FB21-412F-99A3-FAC9DDB6190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2013820-D5C9-40AC-870C-89A41CD939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F081C2D6-FCF8-4D79-8AC8-55A8B32D25A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ACCFD26A-C013-479D-BDEF-9BAAD24066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2A5620F5-D60F-41CF-B3DC-0F7EF7AF51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17780</xdr:rowOff>
    </xdr:from>
    <xdr:to>
      <xdr:col>85</xdr:col>
      <xdr:colOff>177800</xdr:colOff>
      <xdr:row>61</xdr:row>
      <xdr:rowOff>119380</xdr:rowOff>
    </xdr:to>
    <xdr:sp macro="" textlink="">
      <xdr:nvSpPr>
        <xdr:cNvPr id="657" name="楕円 656">
          <a:extLst>
            <a:ext uri="{FF2B5EF4-FFF2-40B4-BE49-F238E27FC236}">
              <a16:creationId xmlns:a16="http://schemas.microsoft.com/office/drawing/2014/main" id="{9B7A5DFD-25DF-4A01-A661-5421D6AE0742}"/>
            </a:ext>
          </a:extLst>
        </xdr:cNvPr>
        <xdr:cNvSpPr/>
      </xdr:nvSpPr>
      <xdr:spPr>
        <a:xfrm>
          <a:off x="16268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167657</xdr:rowOff>
    </xdr:from>
    <xdr:ext cx="405111" cy="259045"/>
    <xdr:sp macro="" textlink="">
      <xdr:nvSpPr>
        <xdr:cNvPr id="658" name="【保健センター・保健所】&#10;有形固定資産減価償却率該当値テキスト">
          <a:extLst>
            <a:ext uri="{FF2B5EF4-FFF2-40B4-BE49-F238E27FC236}">
              <a16:creationId xmlns:a16="http://schemas.microsoft.com/office/drawing/2014/main" id="{790A1317-D4C5-48CF-AAE2-1CB4736A12AE}"/>
            </a:ext>
          </a:extLst>
        </xdr:cNvPr>
        <xdr:cNvSpPr txBox="1"/>
      </xdr:nvSpPr>
      <xdr:spPr>
        <a:xfrm>
          <a:off x="1635760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macro="" textlink="">
      <xdr:nvSpPr>
        <xdr:cNvPr id="659" name="楕円 658">
          <a:extLst>
            <a:ext uri="{FF2B5EF4-FFF2-40B4-BE49-F238E27FC236}">
              <a16:creationId xmlns:a16="http://schemas.microsoft.com/office/drawing/2014/main" id="{9461E05D-AC84-47B8-8ED6-6DD65D64774C}"/>
            </a:ext>
          </a:extLst>
        </xdr:cNvPr>
        <xdr:cNvSpPr/>
      </xdr:nvSpPr>
      <xdr:spPr>
        <a:xfrm>
          <a:off x="15430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61</xdr:row>
      <xdr:rowOff>68580</xdr:rowOff>
    </xdr:to>
    <xdr:cxnSp macro="">
      <xdr:nvCxnSpPr>
        <xdr:cNvPr id="660" name="直線コネクタ 659">
          <a:extLst>
            <a:ext uri="{FF2B5EF4-FFF2-40B4-BE49-F238E27FC236}">
              <a16:creationId xmlns:a16="http://schemas.microsoft.com/office/drawing/2014/main" id="{4DAF38E8-DC91-4598-9071-D651A4F3C5AC}"/>
            </a:ext>
          </a:extLst>
        </xdr:cNvPr>
        <xdr:cNvCxnSpPr/>
      </xdr:nvCxnSpPr>
      <xdr:spPr>
        <a:xfrm>
          <a:off x="15481300" y="1036701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661" name="楕円 660">
          <a:extLst>
            <a:ext uri="{FF2B5EF4-FFF2-40B4-BE49-F238E27FC236}">
              <a16:creationId xmlns:a16="http://schemas.microsoft.com/office/drawing/2014/main" id="{113088BF-4BC8-4427-A26B-72747A984659}"/>
            </a:ext>
          </a:extLst>
        </xdr:cNvPr>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80010</xdr:rowOff>
    </xdr:to>
    <xdr:cxnSp macro="">
      <xdr:nvCxnSpPr>
        <xdr:cNvPr id="662" name="直線コネクタ 661">
          <a:extLst>
            <a:ext uri="{FF2B5EF4-FFF2-40B4-BE49-F238E27FC236}">
              <a16:creationId xmlns:a16="http://schemas.microsoft.com/office/drawing/2014/main" id="{1837F507-FF3A-41E4-9EE1-843AA8091037}"/>
            </a:ext>
          </a:extLst>
        </xdr:cNvPr>
        <xdr:cNvCxnSpPr/>
      </xdr:nvCxnSpPr>
      <xdr:spPr>
        <a:xfrm>
          <a:off x="14592300" y="102870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40640</xdr:rowOff>
    </xdr:from>
    <xdr:to>
      <xdr:col>72</xdr:col>
      <xdr:colOff>38100</xdr:colOff>
      <xdr:row>59</xdr:row>
      <xdr:rowOff>142240</xdr:rowOff>
    </xdr:to>
    <xdr:sp macro="" textlink="">
      <xdr:nvSpPr>
        <xdr:cNvPr id="663" name="楕円 662">
          <a:extLst>
            <a:ext uri="{FF2B5EF4-FFF2-40B4-BE49-F238E27FC236}">
              <a16:creationId xmlns:a16="http://schemas.microsoft.com/office/drawing/2014/main" id="{8273B99F-6889-4B86-9E91-A6733A446AEB}"/>
            </a:ext>
          </a:extLst>
        </xdr:cNvPr>
        <xdr:cNvSpPr/>
      </xdr:nvSpPr>
      <xdr:spPr>
        <a:xfrm>
          <a:off x="13652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91440</xdr:rowOff>
    </xdr:from>
    <xdr:to>
      <xdr:col>76</xdr:col>
      <xdr:colOff>114300</xdr:colOff>
      <xdr:row>60</xdr:row>
      <xdr:rowOff>0</xdr:rowOff>
    </xdr:to>
    <xdr:cxnSp macro="">
      <xdr:nvCxnSpPr>
        <xdr:cNvPr id="664" name="直線コネクタ 663">
          <a:extLst>
            <a:ext uri="{FF2B5EF4-FFF2-40B4-BE49-F238E27FC236}">
              <a16:creationId xmlns:a16="http://schemas.microsoft.com/office/drawing/2014/main" id="{BF4711C3-5A08-48AB-A9D2-5529CD7C1305}"/>
            </a:ext>
          </a:extLst>
        </xdr:cNvPr>
        <xdr:cNvCxnSpPr/>
      </xdr:nvCxnSpPr>
      <xdr:spPr>
        <a:xfrm>
          <a:off x="13703300" y="102069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665" name="楕円 664">
          <a:extLst>
            <a:ext uri="{FF2B5EF4-FFF2-40B4-BE49-F238E27FC236}">
              <a16:creationId xmlns:a16="http://schemas.microsoft.com/office/drawing/2014/main" id="{E01145A0-910D-43E2-B00E-AA0863D0816A}"/>
            </a:ext>
          </a:extLst>
        </xdr:cNvPr>
        <xdr:cNvSpPr/>
      </xdr:nvSpPr>
      <xdr:spPr>
        <a:xfrm>
          <a:off x="12763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91440</xdr:rowOff>
    </xdr:to>
    <xdr:cxnSp macro="">
      <xdr:nvCxnSpPr>
        <xdr:cNvPr id="666" name="直線コネクタ 665">
          <a:extLst>
            <a:ext uri="{FF2B5EF4-FFF2-40B4-BE49-F238E27FC236}">
              <a16:creationId xmlns:a16="http://schemas.microsoft.com/office/drawing/2014/main" id="{945409CB-9AEB-485F-998D-6F19980D5DA7}"/>
            </a:ext>
          </a:extLst>
        </xdr:cNvPr>
        <xdr:cNvCxnSpPr/>
      </xdr:nvCxnSpPr>
      <xdr:spPr>
        <a:xfrm>
          <a:off x="12814300" y="101269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E5195371-66EC-4B1D-91F3-71B6E9D4525E}"/>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B78CE641-82CB-440C-8710-F3F14A336A16}"/>
            </a:ext>
          </a:extLst>
        </xdr:cNvPr>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133367</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5B3AEFDF-8426-4CA1-B50F-A11F5397007D}"/>
            </a:ext>
          </a:extLst>
        </xdr:cNvPr>
        <xdr:cNvSpPr txBox="1"/>
      </xdr:nvSpPr>
      <xdr:spPr>
        <a:xfrm>
          <a:off x="13500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53357</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6275F2F0-6865-42DE-94B5-D23C4CACD62D}"/>
            </a:ext>
          </a:extLst>
        </xdr:cNvPr>
        <xdr:cNvSpPr txBox="1"/>
      </xdr:nvSpPr>
      <xdr:spPr>
        <a:xfrm>
          <a:off x="126117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312B860A-6392-4277-B38B-64E5C816B3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36D4E823-49AD-41F8-AD9C-C4EAD5BC3C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3B5A92B8-4D36-4677-B790-D925047416C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2C99CB16-7D33-42E0-9730-41792D970C4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78BDE9B6-78DD-42AF-B40A-38B5A1B656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9C1E2E8D-4131-44F8-9D9C-A5A46EE488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276C747E-50FD-4977-AAB2-54718F90F1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FE326CB7-F3EE-481B-9446-02AE5DDB350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DB45E19C-FD1F-45F1-8112-937F701DC3A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37797AE4-9B6B-4448-B0CD-CA50C677AD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a:extLst>
            <a:ext uri="{FF2B5EF4-FFF2-40B4-BE49-F238E27FC236}">
              <a16:creationId xmlns:a16="http://schemas.microsoft.com/office/drawing/2014/main" id="{86DE278C-7AC0-4FB5-9FE1-79C91AAE9F4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a:extLst>
            <a:ext uri="{FF2B5EF4-FFF2-40B4-BE49-F238E27FC236}">
              <a16:creationId xmlns:a16="http://schemas.microsoft.com/office/drawing/2014/main" id="{F78ED6C1-7523-487A-989D-4A97D20A0A2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a:extLst>
            <a:ext uri="{FF2B5EF4-FFF2-40B4-BE49-F238E27FC236}">
              <a16:creationId xmlns:a16="http://schemas.microsoft.com/office/drawing/2014/main" id="{A56B33C9-754D-401E-82F3-52608AB544C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a:extLst>
            <a:ext uri="{FF2B5EF4-FFF2-40B4-BE49-F238E27FC236}">
              <a16:creationId xmlns:a16="http://schemas.microsoft.com/office/drawing/2014/main" id="{B92F4398-C3E1-41BF-8430-D7D745D6FA3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A770551C-CD4A-4879-9099-8A242325DFA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62DEDC4B-A2AD-46ED-9C9D-87A000BC240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a:extLst>
            <a:ext uri="{FF2B5EF4-FFF2-40B4-BE49-F238E27FC236}">
              <a16:creationId xmlns:a16="http://schemas.microsoft.com/office/drawing/2014/main" id="{AA63488C-EAE0-46A2-8126-9B41A695BB7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a:extLst>
            <a:ext uri="{FF2B5EF4-FFF2-40B4-BE49-F238E27FC236}">
              <a16:creationId xmlns:a16="http://schemas.microsoft.com/office/drawing/2014/main" id="{EAAE6513-8472-46CC-BAB2-C6A3FCF61B0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a:extLst>
            <a:ext uri="{FF2B5EF4-FFF2-40B4-BE49-F238E27FC236}">
              <a16:creationId xmlns:a16="http://schemas.microsoft.com/office/drawing/2014/main" id="{102E5525-9EC1-4D53-BEA7-876641D9B2D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a:extLst>
            <a:ext uri="{FF2B5EF4-FFF2-40B4-BE49-F238E27FC236}">
              <a16:creationId xmlns:a16="http://schemas.microsoft.com/office/drawing/2014/main" id="{5FA37ECD-9B47-482E-89EF-971AD1C2D12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F748D79-4342-42CB-A861-E07AF16DF07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3EAABB34-0963-4B19-AEEA-CA0CA0F9A02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DC57D76B-FCA0-4FC7-9064-B15B3EC2712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4" name="直線コネクタ 693">
          <a:extLst>
            <a:ext uri="{FF2B5EF4-FFF2-40B4-BE49-F238E27FC236}">
              <a16:creationId xmlns:a16="http://schemas.microsoft.com/office/drawing/2014/main" id="{0984D80F-5CE6-426E-A406-5C1E4BED2D0E}"/>
            </a:ext>
          </a:extLst>
        </xdr:cNvPr>
        <xdr:cNvCxnSpPr/>
      </xdr:nvCxnSpPr>
      <xdr:spPr>
        <a:xfrm flipV="1">
          <a:off x="22160864" y="9448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5D0763D8-99D8-4842-9D2E-5B4CAE91A4E6}"/>
            </a:ext>
          </a:extLst>
        </xdr:cNvPr>
        <xdr:cNvSpPr txBox="1"/>
      </xdr:nvSpPr>
      <xdr:spPr>
        <a:xfrm>
          <a:off x="22199600"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6" name="直線コネクタ 695">
          <a:extLst>
            <a:ext uri="{FF2B5EF4-FFF2-40B4-BE49-F238E27FC236}">
              <a16:creationId xmlns:a16="http://schemas.microsoft.com/office/drawing/2014/main" id="{C9B7E3D3-5F02-4BFC-B65F-6CEAA4922D7F}"/>
            </a:ext>
          </a:extLst>
        </xdr:cNvPr>
        <xdr:cNvCxnSpPr/>
      </xdr:nvCxnSpPr>
      <xdr:spPr>
        <a:xfrm>
          <a:off x="22072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5BA56631-ADCD-446E-9D6F-E4E6850F42C2}"/>
            </a:ext>
          </a:extLst>
        </xdr:cNvPr>
        <xdr:cNvSpPr txBox="1"/>
      </xdr:nvSpPr>
      <xdr:spPr>
        <a:xfrm>
          <a:off x="2219960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8" name="直線コネクタ 697">
          <a:extLst>
            <a:ext uri="{FF2B5EF4-FFF2-40B4-BE49-F238E27FC236}">
              <a16:creationId xmlns:a16="http://schemas.microsoft.com/office/drawing/2014/main" id="{8FC12A04-4F49-41A0-AE1C-F7E23DE89BA8}"/>
            </a:ext>
          </a:extLst>
        </xdr:cNvPr>
        <xdr:cNvCxnSpPr/>
      </xdr:nvCxnSpPr>
      <xdr:spPr>
        <a:xfrm>
          <a:off x="22072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4051E581-E036-42AF-909B-73873AA12157}"/>
            </a:ext>
          </a:extLst>
        </xdr:cNvPr>
        <xdr:cNvSpPr txBox="1"/>
      </xdr:nvSpPr>
      <xdr:spPr>
        <a:xfrm>
          <a:off x="22199600" y="1027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700" name="フローチャート: 判断 699">
          <a:extLst>
            <a:ext uri="{FF2B5EF4-FFF2-40B4-BE49-F238E27FC236}">
              <a16:creationId xmlns:a16="http://schemas.microsoft.com/office/drawing/2014/main" id="{99E17FDB-A60C-4C0D-92A6-C00DE5EE9348}"/>
            </a:ext>
          </a:extLst>
        </xdr:cNvPr>
        <xdr:cNvSpPr/>
      </xdr:nvSpPr>
      <xdr:spPr>
        <a:xfrm>
          <a:off x="221107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701" name="フローチャート: 判断 700">
          <a:extLst>
            <a:ext uri="{FF2B5EF4-FFF2-40B4-BE49-F238E27FC236}">
              <a16:creationId xmlns:a16="http://schemas.microsoft.com/office/drawing/2014/main" id="{D5CB246D-B50E-4570-B7E9-88B8AC4EF472}"/>
            </a:ext>
          </a:extLst>
        </xdr:cNvPr>
        <xdr:cNvSpPr/>
      </xdr:nvSpPr>
      <xdr:spPr>
        <a:xfrm>
          <a:off x="21272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59</xdr:row>
      <xdr:rowOff>86377</xdr:rowOff>
    </xdr:from>
    <xdr:ext cx="469744" cy="259045"/>
    <xdr:sp macro="" textlink="">
      <xdr:nvSpPr>
        <xdr:cNvPr id="702" name="n_1aveValue【保健センター・保健所】&#10;一人当たり面積">
          <a:extLst>
            <a:ext uri="{FF2B5EF4-FFF2-40B4-BE49-F238E27FC236}">
              <a16:creationId xmlns:a16="http://schemas.microsoft.com/office/drawing/2014/main" id="{839526C2-B1A1-4086-B5BA-464050F60852}"/>
            </a:ext>
          </a:extLst>
        </xdr:cNvPr>
        <xdr:cNvSpPr txBox="1"/>
      </xdr:nvSpPr>
      <xdr:spPr>
        <a:xfrm>
          <a:off x="210757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139700</xdr:rowOff>
    </xdr:from>
    <xdr:to>
      <xdr:col>107</xdr:col>
      <xdr:colOff>101600</xdr:colOff>
      <xdr:row>61</xdr:row>
      <xdr:rowOff>69850</xdr:rowOff>
    </xdr:to>
    <xdr:sp macro="" textlink="">
      <xdr:nvSpPr>
        <xdr:cNvPr id="703" name="フローチャート: 判断 702">
          <a:extLst>
            <a:ext uri="{FF2B5EF4-FFF2-40B4-BE49-F238E27FC236}">
              <a16:creationId xmlns:a16="http://schemas.microsoft.com/office/drawing/2014/main" id="{C2B9D6EA-D8AC-4BBB-B846-7FC6FE46AE42}"/>
            </a:ext>
          </a:extLst>
        </xdr:cNvPr>
        <xdr:cNvSpPr/>
      </xdr:nvSpPr>
      <xdr:spPr>
        <a:xfrm>
          <a:off x="20383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59</xdr:row>
      <xdr:rowOff>86377</xdr:rowOff>
    </xdr:from>
    <xdr:ext cx="469744" cy="259045"/>
    <xdr:sp macro="" textlink="">
      <xdr:nvSpPr>
        <xdr:cNvPr id="704" name="n_2aveValue【保健センター・保健所】&#10;一人当たり面積">
          <a:extLst>
            <a:ext uri="{FF2B5EF4-FFF2-40B4-BE49-F238E27FC236}">
              <a16:creationId xmlns:a16="http://schemas.microsoft.com/office/drawing/2014/main" id="{6EEBE0D4-BEA1-4DFC-8C7E-9E1D1037CD6C}"/>
            </a:ext>
          </a:extLst>
        </xdr:cNvPr>
        <xdr:cNvSpPr txBox="1"/>
      </xdr:nvSpPr>
      <xdr:spPr>
        <a:xfrm>
          <a:off x="20199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139700</xdr:rowOff>
    </xdr:from>
    <xdr:to>
      <xdr:col>102</xdr:col>
      <xdr:colOff>165100</xdr:colOff>
      <xdr:row>61</xdr:row>
      <xdr:rowOff>69850</xdr:rowOff>
    </xdr:to>
    <xdr:sp macro="" textlink="">
      <xdr:nvSpPr>
        <xdr:cNvPr id="705" name="フローチャート: 判断 704">
          <a:extLst>
            <a:ext uri="{FF2B5EF4-FFF2-40B4-BE49-F238E27FC236}">
              <a16:creationId xmlns:a16="http://schemas.microsoft.com/office/drawing/2014/main" id="{80506B02-C075-405D-9A5A-ADEC7A2B1BE8}"/>
            </a:ext>
          </a:extLst>
        </xdr:cNvPr>
        <xdr:cNvSpPr/>
      </xdr:nvSpPr>
      <xdr:spPr>
        <a:xfrm>
          <a:off x="19494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59</xdr:row>
      <xdr:rowOff>86377</xdr:rowOff>
    </xdr:from>
    <xdr:ext cx="469744" cy="259045"/>
    <xdr:sp macro="" textlink="">
      <xdr:nvSpPr>
        <xdr:cNvPr id="706" name="n_3aveValue【保健センター・保健所】&#10;一人当たり面積">
          <a:extLst>
            <a:ext uri="{FF2B5EF4-FFF2-40B4-BE49-F238E27FC236}">
              <a16:creationId xmlns:a16="http://schemas.microsoft.com/office/drawing/2014/main" id="{F383F04B-5DEA-4C4D-A71A-99918CAA21F0}"/>
            </a:ext>
          </a:extLst>
        </xdr:cNvPr>
        <xdr:cNvSpPr txBox="1"/>
      </xdr:nvSpPr>
      <xdr:spPr>
        <a:xfrm>
          <a:off x="19310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60</xdr:row>
      <xdr:rowOff>139700</xdr:rowOff>
    </xdr:from>
    <xdr:to>
      <xdr:col>98</xdr:col>
      <xdr:colOff>38100</xdr:colOff>
      <xdr:row>61</xdr:row>
      <xdr:rowOff>69850</xdr:rowOff>
    </xdr:to>
    <xdr:sp macro="" textlink="">
      <xdr:nvSpPr>
        <xdr:cNvPr id="707" name="フローチャート: 判断 706">
          <a:extLst>
            <a:ext uri="{FF2B5EF4-FFF2-40B4-BE49-F238E27FC236}">
              <a16:creationId xmlns:a16="http://schemas.microsoft.com/office/drawing/2014/main" id="{0C48E2E8-0F85-4E57-92E4-D62BBD9B062F}"/>
            </a:ext>
          </a:extLst>
        </xdr:cNvPr>
        <xdr:cNvSpPr/>
      </xdr:nvSpPr>
      <xdr:spPr>
        <a:xfrm>
          <a:off x="18605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59</xdr:row>
      <xdr:rowOff>86377</xdr:rowOff>
    </xdr:from>
    <xdr:ext cx="469744" cy="259045"/>
    <xdr:sp macro="" textlink="">
      <xdr:nvSpPr>
        <xdr:cNvPr id="708" name="n_4aveValue【保健センター・保健所】&#10;一人当たり面積">
          <a:extLst>
            <a:ext uri="{FF2B5EF4-FFF2-40B4-BE49-F238E27FC236}">
              <a16:creationId xmlns:a16="http://schemas.microsoft.com/office/drawing/2014/main" id="{922EED52-BDA0-4FEA-9F4F-4F3807808194}"/>
            </a:ext>
          </a:extLst>
        </xdr:cNvPr>
        <xdr:cNvSpPr txBox="1"/>
      </xdr:nvSpPr>
      <xdr:spPr>
        <a:xfrm>
          <a:off x="18421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3C04BBD-AEB1-4B5D-AA50-60D9F92024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AEDB75F6-4DA5-4334-A2C7-D47FBC27AB5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E70CF523-C0E2-42F7-8B3D-D76613FFF9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36B360AC-C17D-4318-87AB-2954BD637F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2ED1151D-EEC1-4472-B835-77FF51AE7AD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714" name="楕円 713">
          <a:extLst>
            <a:ext uri="{FF2B5EF4-FFF2-40B4-BE49-F238E27FC236}">
              <a16:creationId xmlns:a16="http://schemas.microsoft.com/office/drawing/2014/main" id="{2274D0C1-F7E0-410E-870F-4E460B6FCDA7}"/>
            </a:ext>
          </a:extLst>
        </xdr:cNvPr>
        <xdr:cNvSpPr/>
      </xdr:nvSpPr>
      <xdr:spPr>
        <a:xfrm>
          <a:off x="22110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715" name="【保健センター・保健所】&#10;一人当たり面積該当値テキスト">
          <a:extLst>
            <a:ext uri="{FF2B5EF4-FFF2-40B4-BE49-F238E27FC236}">
              <a16:creationId xmlns:a16="http://schemas.microsoft.com/office/drawing/2014/main" id="{E178CC6B-F80A-4DC7-B9B8-7277335363DF}"/>
            </a:ext>
          </a:extLst>
        </xdr:cNvPr>
        <xdr:cNvSpPr txBox="1"/>
      </xdr:nvSpPr>
      <xdr:spPr>
        <a:xfrm>
          <a:off x="2219960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16" name="楕円 715">
          <a:extLst>
            <a:ext uri="{FF2B5EF4-FFF2-40B4-BE49-F238E27FC236}">
              <a16:creationId xmlns:a16="http://schemas.microsoft.com/office/drawing/2014/main" id="{4F60F3EA-329C-4380-9D59-D4A78DFFFB30}"/>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95250</xdr:rowOff>
    </xdr:to>
    <xdr:cxnSp macro="">
      <xdr:nvCxnSpPr>
        <xdr:cNvPr id="717" name="直線コネクタ 716">
          <a:extLst>
            <a:ext uri="{FF2B5EF4-FFF2-40B4-BE49-F238E27FC236}">
              <a16:creationId xmlns:a16="http://schemas.microsoft.com/office/drawing/2014/main" id="{EAB5FAFE-D033-4759-AC26-053392F3A68C}"/>
            </a:ext>
          </a:extLst>
        </xdr:cNvPr>
        <xdr:cNvCxnSpPr/>
      </xdr:nvCxnSpPr>
      <xdr:spPr>
        <a:xfrm>
          <a:off x="21323300" y="1089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18" name="楕円 717">
          <a:extLst>
            <a:ext uri="{FF2B5EF4-FFF2-40B4-BE49-F238E27FC236}">
              <a16:creationId xmlns:a16="http://schemas.microsoft.com/office/drawing/2014/main" id="{ABC41C74-CD79-4FE7-976F-921E4CB7974A}"/>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19" name="直線コネクタ 718">
          <a:extLst>
            <a:ext uri="{FF2B5EF4-FFF2-40B4-BE49-F238E27FC236}">
              <a16:creationId xmlns:a16="http://schemas.microsoft.com/office/drawing/2014/main" id="{BB5C30B8-C26A-4612-9840-A995B58F6828}"/>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82550</xdr:rowOff>
    </xdr:from>
    <xdr:to>
      <xdr:col>102</xdr:col>
      <xdr:colOff>165100</xdr:colOff>
      <xdr:row>64</xdr:row>
      <xdr:rowOff>12700</xdr:rowOff>
    </xdr:to>
    <xdr:sp macro="" textlink="">
      <xdr:nvSpPr>
        <xdr:cNvPr id="720" name="楕円 719">
          <a:extLst>
            <a:ext uri="{FF2B5EF4-FFF2-40B4-BE49-F238E27FC236}">
              <a16:creationId xmlns:a16="http://schemas.microsoft.com/office/drawing/2014/main" id="{7A2AD7D4-F0A9-4217-8109-631A8C22CB3B}"/>
            </a:ext>
          </a:extLst>
        </xdr:cNvPr>
        <xdr:cNvSpPr/>
      </xdr:nvSpPr>
      <xdr:spPr>
        <a:xfrm>
          <a:off x="19494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133350</xdr:rowOff>
    </xdr:to>
    <xdr:cxnSp macro="">
      <xdr:nvCxnSpPr>
        <xdr:cNvPr id="721" name="直線コネクタ 720">
          <a:extLst>
            <a:ext uri="{FF2B5EF4-FFF2-40B4-BE49-F238E27FC236}">
              <a16:creationId xmlns:a16="http://schemas.microsoft.com/office/drawing/2014/main" id="{C8A5E877-122F-437A-894B-F401B016AEA4}"/>
            </a:ext>
          </a:extLst>
        </xdr:cNvPr>
        <xdr:cNvCxnSpPr/>
      </xdr:nvCxnSpPr>
      <xdr:spPr>
        <a:xfrm flipV="1">
          <a:off x="19545300" y="10896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82550</xdr:rowOff>
    </xdr:from>
    <xdr:to>
      <xdr:col>98</xdr:col>
      <xdr:colOff>38100</xdr:colOff>
      <xdr:row>64</xdr:row>
      <xdr:rowOff>12700</xdr:rowOff>
    </xdr:to>
    <xdr:sp macro="" textlink="">
      <xdr:nvSpPr>
        <xdr:cNvPr id="722" name="楕円 721">
          <a:extLst>
            <a:ext uri="{FF2B5EF4-FFF2-40B4-BE49-F238E27FC236}">
              <a16:creationId xmlns:a16="http://schemas.microsoft.com/office/drawing/2014/main" id="{9356B45F-86DC-4F7F-8C7B-4F3B07036B8A}"/>
            </a:ext>
          </a:extLst>
        </xdr:cNvPr>
        <xdr:cNvSpPr/>
      </xdr:nvSpPr>
      <xdr:spPr>
        <a:xfrm>
          <a:off x="18605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133350</xdr:rowOff>
    </xdr:from>
    <xdr:to>
      <xdr:col>102</xdr:col>
      <xdr:colOff>114300</xdr:colOff>
      <xdr:row>63</xdr:row>
      <xdr:rowOff>133350</xdr:rowOff>
    </xdr:to>
    <xdr:cxnSp macro="">
      <xdr:nvCxnSpPr>
        <xdr:cNvPr id="723" name="直線コネクタ 722">
          <a:extLst>
            <a:ext uri="{FF2B5EF4-FFF2-40B4-BE49-F238E27FC236}">
              <a16:creationId xmlns:a16="http://schemas.microsoft.com/office/drawing/2014/main" id="{DC982639-5B12-48D3-9087-4E33D9ABE120}"/>
            </a:ext>
          </a:extLst>
        </xdr:cNvPr>
        <xdr:cNvCxnSpPr/>
      </xdr:nvCxnSpPr>
      <xdr:spPr>
        <a:xfrm>
          <a:off x="18656300" y="1093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137177</xdr:rowOff>
    </xdr:from>
    <xdr:ext cx="469744" cy="259045"/>
    <xdr:sp macro="" textlink="">
      <xdr:nvSpPr>
        <xdr:cNvPr id="724" name="n_1mainValue【保健センター・保健所】&#10;一人当たり面積">
          <a:extLst>
            <a:ext uri="{FF2B5EF4-FFF2-40B4-BE49-F238E27FC236}">
              <a16:creationId xmlns:a16="http://schemas.microsoft.com/office/drawing/2014/main" id="{F952F4DC-DE16-47DE-A1BE-9FFA7BA705F9}"/>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25" name="n_2mainValue【保健センター・保健所】&#10;一人当たり面積">
          <a:extLst>
            <a:ext uri="{FF2B5EF4-FFF2-40B4-BE49-F238E27FC236}">
              <a16:creationId xmlns:a16="http://schemas.microsoft.com/office/drawing/2014/main" id="{BA4B6C19-5D67-40AE-8E42-39B2FFEC8DE8}"/>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3827</xdr:rowOff>
    </xdr:from>
    <xdr:ext cx="469744" cy="259045"/>
    <xdr:sp macro="" textlink="">
      <xdr:nvSpPr>
        <xdr:cNvPr id="726" name="n_3mainValue【保健センター・保健所】&#10;一人当たり面積">
          <a:extLst>
            <a:ext uri="{FF2B5EF4-FFF2-40B4-BE49-F238E27FC236}">
              <a16:creationId xmlns:a16="http://schemas.microsoft.com/office/drawing/2014/main" id="{90DEEB73-9603-4177-B53A-739F4CB1E968}"/>
            </a:ext>
          </a:extLst>
        </xdr:cNvPr>
        <xdr:cNvSpPr txBox="1"/>
      </xdr:nvSpPr>
      <xdr:spPr>
        <a:xfrm>
          <a:off x="19310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3827</xdr:rowOff>
    </xdr:from>
    <xdr:ext cx="469744" cy="259045"/>
    <xdr:sp macro="" textlink="">
      <xdr:nvSpPr>
        <xdr:cNvPr id="727" name="n_4mainValue【保健センター・保健所】&#10;一人当たり面積">
          <a:extLst>
            <a:ext uri="{FF2B5EF4-FFF2-40B4-BE49-F238E27FC236}">
              <a16:creationId xmlns:a16="http://schemas.microsoft.com/office/drawing/2014/main" id="{7A101469-9AE6-4E1B-9F27-B7D16168EB5D}"/>
            </a:ext>
          </a:extLst>
        </xdr:cNvPr>
        <xdr:cNvSpPr txBox="1"/>
      </xdr:nvSpPr>
      <xdr:spPr>
        <a:xfrm>
          <a:off x="18421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80CAE913-021A-45C3-8ED4-344A473AF1B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E4257773-EA87-4321-B849-9A7D456166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3C6A1CA2-16A3-4D05-A0A9-88D1E278716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55A36221-5BFF-47D2-9F1F-62D24BC0777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766E112-12D5-4524-8C07-B2A37A66413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9991D2D5-CA68-4065-B112-95B2F4CE59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590AA14-9E41-4496-A27D-7F287087C3E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DAAABFD1-2BBC-4963-B6DC-4F13ABEFBE9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FC3119B8-E983-4432-9F35-5D99FA3C7C8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F9018C56-DAD6-41E5-80D6-A6B7BF0C26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8" name="テキスト ボックス 737">
          <a:extLst>
            <a:ext uri="{FF2B5EF4-FFF2-40B4-BE49-F238E27FC236}">
              <a16:creationId xmlns:a16="http://schemas.microsoft.com/office/drawing/2014/main" id="{95FF07EE-31D0-43DA-B007-BDB9CED49390}"/>
            </a:ext>
          </a:extLst>
        </xdr:cNvPr>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a:extLst>
            <a:ext uri="{FF2B5EF4-FFF2-40B4-BE49-F238E27FC236}">
              <a16:creationId xmlns:a16="http://schemas.microsoft.com/office/drawing/2014/main" id="{3CEE6E67-60DC-47C8-9CCA-8C9B807D06A9}"/>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a:extLst>
            <a:ext uri="{FF2B5EF4-FFF2-40B4-BE49-F238E27FC236}">
              <a16:creationId xmlns:a16="http://schemas.microsoft.com/office/drawing/2014/main" id="{8AD9D0BC-A47B-49B3-8ED9-AC29E1899072}"/>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a:extLst>
            <a:ext uri="{FF2B5EF4-FFF2-40B4-BE49-F238E27FC236}">
              <a16:creationId xmlns:a16="http://schemas.microsoft.com/office/drawing/2014/main" id="{4F05EC9A-3C98-4E4C-81C3-32934643A454}"/>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a:extLst>
            <a:ext uri="{FF2B5EF4-FFF2-40B4-BE49-F238E27FC236}">
              <a16:creationId xmlns:a16="http://schemas.microsoft.com/office/drawing/2014/main" id="{3E81FEAD-4EAE-497D-A635-5FC1CAB1EF6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a:extLst>
            <a:ext uri="{FF2B5EF4-FFF2-40B4-BE49-F238E27FC236}">
              <a16:creationId xmlns:a16="http://schemas.microsoft.com/office/drawing/2014/main" id="{F5E5E308-EA1D-4B8B-B60D-A456A93A0ADB}"/>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a:extLst>
            <a:ext uri="{FF2B5EF4-FFF2-40B4-BE49-F238E27FC236}">
              <a16:creationId xmlns:a16="http://schemas.microsoft.com/office/drawing/2014/main" id="{01C65FA5-068D-495C-A7F0-3C258CF77EF5}"/>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a:extLst>
            <a:ext uri="{FF2B5EF4-FFF2-40B4-BE49-F238E27FC236}">
              <a16:creationId xmlns:a16="http://schemas.microsoft.com/office/drawing/2014/main" id="{F41AF9BE-07FB-4D57-808E-CD8FABF49F9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a:extLst>
            <a:ext uri="{FF2B5EF4-FFF2-40B4-BE49-F238E27FC236}">
              <a16:creationId xmlns:a16="http://schemas.microsoft.com/office/drawing/2014/main" id="{51F9CACA-A7DC-4AC0-B1CF-583BE2C4950B}"/>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B9F5A9DF-9BED-4455-BAF1-EAF81C11035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a:extLst>
            <a:ext uri="{FF2B5EF4-FFF2-40B4-BE49-F238E27FC236}">
              <a16:creationId xmlns:a16="http://schemas.microsoft.com/office/drawing/2014/main" id="{30B7A289-8F03-45B3-B12B-6DE49F0B06E4}"/>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8C3DC66-6352-44E0-999C-0FF4BBDE328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50" name="直線コネクタ 749">
          <a:extLst>
            <a:ext uri="{FF2B5EF4-FFF2-40B4-BE49-F238E27FC236}">
              <a16:creationId xmlns:a16="http://schemas.microsoft.com/office/drawing/2014/main" id="{6F36B211-1CDD-42FF-AB73-B8A13FB0ECB7}"/>
            </a:ext>
          </a:extLst>
        </xdr:cNvPr>
        <xdr:cNvCxnSpPr/>
      </xdr:nvCxnSpPr>
      <xdr:spPr>
        <a:xfrm flipV="1">
          <a:off x="16318864" y="13447776"/>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27898E27-E6DF-496D-9161-7A0232AC4C8A}"/>
            </a:ext>
          </a:extLst>
        </xdr:cNvPr>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2" name="直線コネクタ 751">
          <a:extLst>
            <a:ext uri="{FF2B5EF4-FFF2-40B4-BE49-F238E27FC236}">
              <a16:creationId xmlns:a16="http://schemas.microsoft.com/office/drawing/2014/main" id="{E7C39913-1BC8-41B1-A628-A79DF8AFC5D4}"/>
            </a:ext>
          </a:extLst>
        </xdr:cNvPr>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CF011CFA-F799-4D3B-A6D1-2582D988901E}"/>
            </a:ext>
          </a:extLst>
        </xdr:cNvPr>
        <xdr:cNvSpPr txBox="1"/>
      </xdr:nvSpPr>
      <xdr:spPr>
        <a:xfrm>
          <a:off x="16357600" y="1322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4" name="直線コネクタ 753">
          <a:extLst>
            <a:ext uri="{FF2B5EF4-FFF2-40B4-BE49-F238E27FC236}">
              <a16:creationId xmlns:a16="http://schemas.microsoft.com/office/drawing/2014/main" id="{4134DA0A-AE26-4612-902C-99923951F6AE}"/>
            </a:ext>
          </a:extLst>
        </xdr:cNvPr>
        <xdr:cNvCxnSpPr/>
      </xdr:nvCxnSpPr>
      <xdr:spPr>
        <a:xfrm>
          <a:off x="16230600" y="1344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170197</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275C7826-9D75-4AA5-87B0-F4894A4742BB}"/>
            </a:ext>
          </a:extLst>
        </xdr:cNvPr>
        <xdr:cNvSpPr txBox="1"/>
      </xdr:nvSpPr>
      <xdr:spPr>
        <a:xfrm>
          <a:off x="16357600" y="1405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6" name="フローチャート: 判断 755">
          <a:extLst>
            <a:ext uri="{FF2B5EF4-FFF2-40B4-BE49-F238E27FC236}">
              <a16:creationId xmlns:a16="http://schemas.microsoft.com/office/drawing/2014/main" id="{2FBC091C-D046-4FD6-95A8-0CD15D8088E1}"/>
            </a:ext>
          </a:extLst>
        </xdr:cNvPr>
        <xdr:cNvSpPr/>
      </xdr:nvSpPr>
      <xdr:spPr>
        <a:xfrm>
          <a:off x="16268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7" name="フローチャート: 判断 756">
          <a:extLst>
            <a:ext uri="{FF2B5EF4-FFF2-40B4-BE49-F238E27FC236}">
              <a16:creationId xmlns:a16="http://schemas.microsoft.com/office/drawing/2014/main" id="{92ADFB86-1A6D-48F3-96B9-E2D09E8DC708}"/>
            </a:ext>
          </a:extLst>
        </xdr:cNvPr>
        <xdr:cNvSpPr/>
      </xdr:nvSpPr>
      <xdr:spPr>
        <a:xfrm>
          <a:off x="15430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91457</xdr:rowOff>
    </xdr:from>
    <xdr:ext cx="405111" cy="259045"/>
    <xdr:sp macro="" textlink="">
      <xdr:nvSpPr>
        <xdr:cNvPr id="758" name="n_1aveValue【消防施設】&#10;有形固定資産減価償却率">
          <a:extLst>
            <a:ext uri="{FF2B5EF4-FFF2-40B4-BE49-F238E27FC236}">
              <a16:creationId xmlns:a16="http://schemas.microsoft.com/office/drawing/2014/main" id="{A45A9BB0-A2F3-4566-927F-A0CA1BF5302F}"/>
            </a:ext>
          </a:extLst>
        </xdr:cNvPr>
        <xdr:cNvSpPr txBox="1"/>
      </xdr:nvSpPr>
      <xdr:spPr>
        <a:xfrm>
          <a:off x="15266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142748</xdr:rowOff>
    </xdr:from>
    <xdr:to>
      <xdr:col>76</xdr:col>
      <xdr:colOff>165100</xdr:colOff>
      <xdr:row>83</xdr:row>
      <xdr:rowOff>72898</xdr:rowOff>
    </xdr:to>
    <xdr:sp macro="" textlink="">
      <xdr:nvSpPr>
        <xdr:cNvPr id="759" name="フローチャート: 判断 758">
          <a:extLst>
            <a:ext uri="{FF2B5EF4-FFF2-40B4-BE49-F238E27FC236}">
              <a16:creationId xmlns:a16="http://schemas.microsoft.com/office/drawing/2014/main" id="{4E44B91A-1918-44DA-A3BA-9100277760BB}"/>
            </a:ext>
          </a:extLst>
        </xdr:cNvPr>
        <xdr:cNvSpPr/>
      </xdr:nvSpPr>
      <xdr:spPr>
        <a:xfrm>
          <a:off x="14541500" y="1420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64025</xdr:rowOff>
    </xdr:from>
    <xdr:ext cx="405111" cy="259045"/>
    <xdr:sp macro="" textlink="">
      <xdr:nvSpPr>
        <xdr:cNvPr id="760" name="n_2aveValue【消防施設】&#10;有形固定資産減価償却率">
          <a:extLst>
            <a:ext uri="{FF2B5EF4-FFF2-40B4-BE49-F238E27FC236}">
              <a16:creationId xmlns:a16="http://schemas.microsoft.com/office/drawing/2014/main" id="{B1CB12E3-12E4-4326-A321-DA1E73FB2E8E}"/>
            </a:ext>
          </a:extLst>
        </xdr:cNvPr>
        <xdr:cNvSpPr txBox="1"/>
      </xdr:nvSpPr>
      <xdr:spPr>
        <a:xfrm>
          <a:off x="14389744" y="1429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78739</xdr:rowOff>
    </xdr:from>
    <xdr:to>
      <xdr:col>72</xdr:col>
      <xdr:colOff>38100</xdr:colOff>
      <xdr:row>83</xdr:row>
      <xdr:rowOff>8889</xdr:rowOff>
    </xdr:to>
    <xdr:sp macro="" textlink="">
      <xdr:nvSpPr>
        <xdr:cNvPr id="761" name="フローチャート: 判断 760">
          <a:extLst>
            <a:ext uri="{FF2B5EF4-FFF2-40B4-BE49-F238E27FC236}">
              <a16:creationId xmlns:a16="http://schemas.microsoft.com/office/drawing/2014/main" id="{07CBB7BB-DADB-416D-B7E5-D131756E9BD3}"/>
            </a:ext>
          </a:extLst>
        </xdr:cNvPr>
        <xdr:cNvSpPr/>
      </xdr:nvSpPr>
      <xdr:spPr>
        <a:xfrm>
          <a:off x="1365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83</xdr:row>
      <xdr:rowOff>16</xdr:rowOff>
    </xdr:from>
    <xdr:ext cx="405111" cy="259045"/>
    <xdr:sp macro="" textlink="">
      <xdr:nvSpPr>
        <xdr:cNvPr id="762" name="n_3aveValue【消防施設】&#10;有形固定資産減価償却率">
          <a:extLst>
            <a:ext uri="{FF2B5EF4-FFF2-40B4-BE49-F238E27FC236}">
              <a16:creationId xmlns:a16="http://schemas.microsoft.com/office/drawing/2014/main" id="{0DC7A1D5-CDA8-43D2-8281-C94AF48EA8EE}"/>
            </a:ext>
          </a:extLst>
        </xdr:cNvPr>
        <xdr:cNvSpPr txBox="1"/>
      </xdr:nvSpPr>
      <xdr:spPr>
        <a:xfrm>
          <a:off x="13500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69596</xdr:rowOff>
    </xdr:from>
    <xdr:to>
      <xdr:col>67</xdr:col>
      <xdr:colOff>101600</xdr:colOff>
      <xdr:row>82</xdr:row>
      <xdr:rowOff>171196</xdr:rowOff>
    </xdr:to>
    <xdr:sp macro="" textlink="">
      <xdr:nvSpPr>
        <xdr:cNvPr id="763" name="フローチャート: 判断 762">
          <a:extLst>
            <a:ext uri="{FF2B5EF4-FFF2-40B4-BE49-F238E27FC236}">
              <a16:creationId xmlns:a16="http://schemas.microsoft.com/office/drawing/2014/main" id="{3F3A9F7D-5D92-441A-99D7-CBCF71494EF8}"/>
            </a:ext>
          </a:extLst>
        </xdr:cNvPr>
        <xdr:cNvSpPr/>
      </xdr:nvSpPr>
      <xdr:spPr>
        <a:xfrm>
          <a:off x="12763500" y="1412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162323</xdr:rowOff>
    </xdr:from>
    <xdr:ext cx="405111" cy="259045"/>
    <xdr:sp macro="" textlink="">
      <xdr:nvSpPr>
        <xdr:cNvPr id="764" name="n_4aveValue【消防施設】&#10;有形固定資産減価償却率">
          <a:extLst>
            <a:ext uri="{FF2B5EF4-FFF2-40B4-BE49-F238E27FC236}">
              <a16:creationId xmlns:a16="http://schemas.microsoft.com/office/drawing/2014/main" id="{9E0EC212-CD7A-4B49-8DF6-CE88900331DD}"/>
            </a:ext>
          </a:extLst>
        </xdr:cNvPr>
        <xdr:cNvSpPr txBox="1"/>
      </xdr:nvSpPr>
      <xdr:spPr>
        <a:xfrm>
          <a:off x="12611744" y="1422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AF52709-4B9B-4E50-BB3A-A0CCD4B608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81F4A5F-12E0-47F8-B921-A182637BD2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CC7033B-C87F-4DEB-9E44-5D88AB74A66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BE95D43D-BA90-4AD3-8EAC-70F469723D4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92185DBA-FE2B-4626-B0D8-D5674045ABC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135889</xdr:rowOff>
    </xdr:from>
    <xdr:to>
      <xdr:col>85</xdr:col>
      <xdr:colOff>177800</xdr:colOff>
      <xdr:row>84</xdr:row>
      <xdr:rowOff>66039</xdr:rowOff>
    </xdr:to>
    <xdr:sp macro="" textlink="">
      <xdr:nvSpPr>
        <xdr:cNvPr id="770" name="楕円 769">
          <a:extLst>
            <a:ext uri="{FF2B5EF4-FFF2-40B4-BE49-F238E27FC236}">
              <a16:creationId xmlns:a16="http://schemas.microsoft.com/office/drawing/2014/main" id="{0A9D7970-096D-4531-A785-230D1DE1BDA0}"/>
            </a:ext>
          </a:extLst>
        </xdr:cNvPr>
        <xdr:cNvSpPr/>
      </xdr:nvSpPr>
      <xdr:spPr>
        <a:xfrm>
          <a:off x="16268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114316</xdr:rowOff>
    </xdr:from>
    <xdr:ext cx="405111" cy="259045"/>
    <xdr:sp macro="" textlink="">
      <xdr:nvSpPr>
        <xdr:cNvPr id="771" name="【消防施設】&#10;有形固定資産減価償却率該当値テキスト">
          <a:extLst>
            <a:ext uri="{FF2B5EF4-FFF2-40B4-BE49-F238E27FC236}">
              <a16:creationId xmlns:a16="http://schemas.microsoft.com/office/drawing/2014/main" id="{0BA72212-35AF-4795-90EC-9C2E8F05B977}"/>
            </a:ext>
          </a:extLst>
        </xdr:cNvPr>
        <xdr:cNvSpPr txBox="1"/>
      </xdr:nvSpPr>
      <xdr:spPr>
        <a:xfrm>
          <a:off x="16357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151892</xdr:rowOff>
    </xdr:from>
    <xdr:to>
      <xdr:col>81</xdr:col>
      <xdr:colOff>101600</xdr:colOff>
      <xdr:row>83</xdr:row>
      <xdr:rowOff>82042</xdr:rowOff>
    </xdr:to>
    <xdr:sp macro="" textlink="">
      <xdr:nvSpPr>
        <xdr:cNvPr id="772" name="楕円 771">
          <a:extLst>
            <a:ext uri="{FF2B5EF4-FFF2-40B4-BE49-F238E27FC236}">
              <a16:creationId xmlns:a16="http://schemas.microsoft.com/office/drawing/2014/main" id="{919C03C8-6423-44CC-B329-4BD4BD6734AA}"/>
            </a:ext>
          </a:extLst>
        </xdr:cNvPr>
        <xdr:cNvSpPr/>
      </xdr:nvSpPr>
      <xdr:spPr>
        <a:xfrm>
          <a:off x="15430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31242</xdr:rowOff>
    </xdr:from>
    <xdr:to>
      <xdr:col>85</xdr:col>
      <xdr:colOff>127000</xdr:colOff>
      <xdr:row>84</xdr:row>
      <xdr:rowOff>15239</xdr:rowOff>
    </xdr:to>
    <xdr:cxnSp macro="">
      <xdr:nvCxnSpPr>
        <xdr:cNvPr id="773" name="直線コネクタ 772">
          <a:extLst>
            <a:ext uri="{FF2B5EF4-FFF2-40B4-BE49-F238E27FC236}">
              <a16:creationId xmlns:a16="http://schemas.microsoft.com/office/drawing/2014/main" id="{92624DEC-B88A-46E3-88D2-70BE1837E434}"/>
            </a:ext>
          </a:extLst>
        </xdr:cNvPr>
        <xdr:cNvCxnSpPr/>
      </xdr:nvCxnSpPr>
      <xdr:spPr>
        <a:xfrm>
          <a:off x="15481300" y="14261592"/>
          <a:ext cx="8382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51308</xdr:rowOff>
    </xdr:from>
    <xdr:to>
      <xdr:col>76</xdr:col>
      <xdr:colOff>165100</xdr:colOff>
      <xdr:row>82</xdr:row>
      <xdr:rowOff>152908</xdr:rowOff>
    </xdr:to>
    <xdr:sp macro="" textlink="">
      <xdr:nvSpPr>
        <xdr:cNvPr id="774" name="楕円 773">
          <a:extLst>
            <a:ext uri="{FF2B5EF4-FFF2-40B4-BE49-F238E27FC236}">
              <a16:creationId xmlns:a16="http://schemas.microsoft.com/office/drawing/2014/main" id="{002158F8-02B3-484D-AE44-8EB52EA9AAD1}"/>
            </a:ext>
          </a:extLst>
        </xdr:cNvPr>
        <xdr:cNvSpPr/>
      </xdr:nvSpPr>
      <xdr:spPr>
        <a:xfrm>
          <a:off x="14541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102108</xdr:rowOff>
    </xdr:from>
    <xdr:to>
      <xdr:col>81</xdr:col>
      <xdr:colOff>50800</xdr:colOff>
      <xdr:row>83</xdr:row>
      <xdr:rowOff>31242</xdr:rowOff>
    </xdr:to>
    <xdr:cxnSp macro="">
      <xdr:nvCxnSpPr>
        <xdr:cNvPr id="775" name="直線コネクタ 774">
          <a:extLst>
            <a:ext uri="{FF2B5EF4-FFF2-40B4-BE49-F238E27FC236}">
              <a16:creationId xmlns:a16="http://schemas.microsoft.com/office/drawing/2014/main" id="{F14CE1F2-42CC-4B04-9DA9-941579FB6701}"/>
            </a:ext>
          </a:extLst>
        </xdr:cNvPr>
        <xdr:cNvCxnSpPr/>
      </xdr:nvCxnSpPr>
      <xdr:spPr>
        <a:xfrm>
          <a:off x="14592300" y="141610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76" name="楕円 775">
          <a:extLst>
            <a:ext uri="{FF2B5EF4-FFF2-40B4-BE49-F238E27FC236}">
              <a16:creationId xmlns:a16="http://schemas.microsoft.com/office/drawing/2014/main" id="{1D952A82-7B7F-4C7F-B356-6729C3176168}"/>
            </a:ext>
          </a:extLst>
        </xdr:cNvPr>
        <xdr:cNvSpPr/>
      </xdr:nvSpPr>
      <xdr:spPr>
        <a:xfrm>
          <a:off x="1365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38100</xdr:rowOff>
    </xdr:from>
    <xdr:to>
      <xdr:col>76</xdr:col>
      <xdr:colOff>114300</xdr:colOff>
      <xdr:row>82</xdr:row>
      <xdr:rowOff>102108</xdr:rowOff>
    </xdr:to>
    <xdr:cxnSp macro="">
      <xdr:nvCxnSpPr>
        <xdr:cNvPr id="777" name="直線コネクタ 776">
          <a:extLst>
            <a:ext uri="{FF2B5EF4-FFF2-40B4-BE49-F238E27FC236}">
              <a16:creationId xmlns:a16="http://schemas.microsoft.com/office/drawing/2014/main" id="{B2C3FD62-89A9-487D-AC98-534C7388EB0B}"/>
            </a:ext>
          </a:extLst>
        </xdr:cNvPr>
        <xdr:cNvCxnSpPr/>
      </xdr:nvCxnSpPr>
      <xdr:spPr>
        <a:xfrm>
          <a:off x="13703300" y="140970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149606</xdr:rowOff>
    </xdr:from>
    <xdr:to>
      <xdr:col>67</xdr:col>
      <xdr:colOff>101600</xdr:colOff>
      <xdr:row>82</xdr:row>
      <xdr:rowOff>79756</xdr:rowOff>
    </xdr:to>
    <xdr:sp macro="" textlink="">
      <xdr:nvSpPr>
        <xdr:cNvPr id="778" name="楕円 777">
          <a:extLst>
            <a:ext uri="{FF2B5EF4-FFF2-40B4-BE49-F238E27FC236}">
              <a16:creationId xmlns:a16="http://schemas.microsoft.com/office/drawing/2014/main" id="{EB2BF04F-530C-4AAF-9B46-9A53F99630AD}"/>
            </a:ext>
          </a:extLst>
        </xdr:cNvPr>
        <xdr:cNvSpPr/>
      </xdr:nvSpPr>
      <xdr:spPr>
        <a:xfrm>
          <a:off x="12763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28956</xdr:rowOff>
    </xdr:from>
    <xdr:to>
      <xdr:col>71</xdr:col>
      <xdr:colOff>177800</xdr:colOff>
      <xdr:row>82</xdr:row>
      <xdr:rowOff>38100</xdr:rowOff>
    </xdr:to>
    <xdr:cxnSp macro="">
      <xdr:nvCxnSpPr>
        <xdr:cNvPr id="779" name="直線コネクタ 778">
          <a:extLst>
            <a:ext uri="{FF2B5EF4-FFF2-40B4-BE49-F238E27FC236}">
              <a16:creationId xmlns:a16="http://schemas.microsoft.com/office/drawing/2014/main" id="{890F0144-775D-43B1-A893-75CFBC3C0340}"/>
            </a:ext>
          </a:extLst>
        </xdr:cNvPr>
        <xdr:cNvCxnSpPr/>
      </xdr:nvCxnSpPr>
      <xdr:spPr>
        <a:xfrm>
          <a:off x="12814300" y="140878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98569</xdr:rowOff>
    </xdr:from>
    <xdr:ext cx="405111" cy="259045"/>
    <xdr:sp macro="" textlink="">
      <xdr:nvSpPr>
        <xdr:cNvPr id="780" name="n_1mainValue【消防施設】&#10;有形固定資産減価償却率">
          <a:extLst>
            <a:ext uri="{FF2B5EF4-FFF2-40B4-BE49-F238E27FC236}">
              <a16:creationId xmlns:a16="http://schemas.microsoft.com/office/drawing/2014/main" id="{80468C45-ACE0-4569-A08A-3458A6246374}"/>
            </a:ext>
          </a:extLst>
        </xdr:cNvPr>
        <xdr:cNvSpPr txBox="1"/>
      </xdr:nvSpPr>
      <xdr:spPr>
        <a:xfrm>
          <a:off x="15266044" y="1398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169435</xdr:rowOff>
    </xdr:from>
    <xdr:ext cx="405111" cy="259045"/>
    <xdr:sp macro="" textlink="">
      <xdr:nvSpPr>
        <xdr:cNvPr id="781" name="n_2mainValue【消防施設】&#10;有形固定資産減価償却率">
          <a:extLst>
            <a:ext uri="{FF2B5EF4-FFF2-40B4-BE49-F238E27FC236}">
              <a16:creationId xmlns:a16="http://schemas.microsoft.com/office/drawing/2014/main" id="{20C224B2-5CA0-4C9C-8A87-05F9C7918A84}"/>
            </a:ext>
          </a:extLst>
        </xdr:cNvPr>
        <xdr:cNvSpPr txBox="1"/>
      </xdr:nvSpPr>
      <xdr:spPr>
        <a:xfrm>
          <a:off x="14389744" y="1388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82" name="n_3mainValue【消防施設】&#10;有形固定資産減価償却率">
          <a:extLst>
            <a:ext uri="{FF2B5EF4-FFF2-40B4-BE49-F238E27FC236}">
              <a16:creationId xmlns:a16="http://schemas.microsoft.com/office/drawing/2014/main" id="{6F836888-8E49-4EA2-A031-D86942FEC2BD}"/>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96283</xdr:rowOff>
    </xdr:from>
    <xdr:ext cx="405111" cy="259045"/>
    <xdr:sp macro="" textlink="">
      <xdr:nvSpPr>
        <xdr:cNvPr id="783" name="n_4mainValue【消防施設】&#10;有形固定資産減価償却率">
          <a:extLst>
            <a:ext uri="{FF2B5EF4-FFF2-40B4-BE49-F238E27FC236}">
              <a16:creationId xmlns:a16="http://schemas.microsoft.com/office/drawing/2014/main" id="{C49BA38C-665D-4A35-9A08-EC42AAF7457A}"/>
            </a:ext>
          </a:extLst>
        </xdr:cNvPr>
        <xdr:cNvSpPr txBox="1"/>
      </xdr:nvSpPr>
      <xdr:spPr>
        <a:xfrm>
          <a:off x="12611744" y="1381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34A3946F-30A1-4623-96DD-ED201DB285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9D46B70-1E66-4D6D-8268-CC3E506FE5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DFEB8436-C9EC-4E1C-9B70-87AD3BB198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D815AAFB-5CFF-4553-8669-0E05D8A0AA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75958C70-D91E-4E51-AB6B-F67257C9BF6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24C6551-EE0E-4F13-A150-948FF7D1FBA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22173AF3-4737-469C-865B-1EF737E810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15D8B533-B86E-4D59-B8B1-053C5F73512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A29D62FA-9443-402A-A358-7074CA9CF8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68412DF5-838D-49B4-9137-289374FE2AD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a:extLst>
            <a:ext uri="{FF2B5EF4-FFF2-40B4-BE49-F238E27FC236}">
              <a16:creationId xmlns:a16="http://schemas.microsoft.com/office/drawing/2014/main" id="{0B504BAB-605A-4375-92F6-19F3617BFF47}"/>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5" name="直線コネクタ 794">
          <a:extLst>
            <a:ext uri="{FF2B5EF4-FFF2-40B4-BE49-F238E27FC236}">
              <a16:creationId xmlns:a16="http://schemas.microsoft.com/office/drawing/2014/main" id="{395A1AB3-D221-43E0-8E38-3F376A3F17C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6" name="テキスト ボックス 795">
          <a:extLst>
            <a:ext uri="{FF2B5EF4-FFF2-40B4-BE49-F238E27FC236}">
              <a16:creationId xmlns:a16="http://schemas.microsoft.com/office/drawing/2014/main" id="{0B9D1760-3A20-468D-9D5E-835CB4D5709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7" name="直線コネクタ 796">
          <a:extLst>
            <a:ext uri="{FF2B5EF4-FFF2-40B4-BE49-F238E27FC236}">
              <a16:creationId xmlns:a16="http://schemas.microsoft.com/office/drawing/2014/main" id="{72F816CB-4946-4EA1-9807-386B9BC08E8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8" name="テキスト ボックス 797">
          <a:extLst>
            <a:ext uri="{FF2B5EF4-FFF2-40B4-BE49-F238E27FC236}">
              <a16:creationId xmlns:a16="http://schemas.microsoft.com/office/drawing/2014/main" id="{F48C30B6-D20F-4ABA-BB2A-94CCD2E73D2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9" name="直線コネクタ 798">
          <a:extLst>
            <a:ext uri="{FF2B5EF4-FFF2-40B4-BE49-F238E27FC236}">
              <a16:creationId xmlns:a16="http://schemas.microsoft.com/office/drawing/2014/main" id="{BC43CA25-BA55-46EB-8EC6-7C897AF160D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0" name="テキスト ボックス 799">
          <a:extLst>
            <a:ext uri="{FF2B5EF4-FFF2-40B4-BE49-F238E27FC236}">
              <a16:creationId xmlns:a16="http://schemas.microsoft.com/office/drawing/2014/main" id="{84B16942-EEFA-4EC3-A280-0875DD454B9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1" name="直線コネクタ 800">
          <a:extLst>
            <a:ext uri="{FF2B5EF4-FFF2-40B4-BE49-F238E27FC236}">
              <a16:creationId xmlns:a16="http://schemas.microsoft.com/office/drawing/2014/main" id="{5A9B9B9D-779B-49D1-B2D9-1E91E242492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2" name="テキスト ボックス 801">
          <a:extLst>
            <a:ext uri="{FF2B5EF4-FFF2-40B4-BE49-F238E27FC236}">
              <a16:creationId xmlns:a16="http://schemas.microsoft.com/office/drawing/2014/main" id="{07FAA6E3-E18C-4D1A-9A31-125C913ADB9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3" name="直線コネクタ 802">
          <a:extLst>
            <a:ext uri="{FF2B5EF4-FFF2-40B4-BE49-F238E27FC236}">
              <a16:creationId xmlns:a16="http://schemas.microsoft.com/office/drawing/2014/main" id="{D10FB0D1-DE5A-4CDD-B1DF-2867A818943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4" name="テキスト ボックス 803">
          <a:extLst>
            <a:ext uri="{FF2B5EF4-FFF2-40B4-BE49-F238E27FC236}">
              <a16:creationId xmlns:a16="http://schemas.microsoft.com/office/drawing/2014/main" id="{FE878F59-A1F1-4625-80EA-BECF0A51397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5" name="直線コネクタ 804">
          <a:extLst>
            <a:ext uri="{FF2B5EF4-FFF2-40B4-BE49-F238E27FC236}">
              <a16:creationId xmlns:a16="http://schemas.microsoft.com/office/drawing/2014/main" id="{84D3DC80-D9FC-49AB-AFAE-0D5EFE122C1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6" name="テキスト ボックス 805">
          <a:extLst>
            <a:ext uri="{FF2B5EF4-FFF2-40B4-BE49-F238E27FC236}">
              <a16:creationId xmlns:a16="http://schemas.microsoft.com/office/drawing/2014/main" id="{F4EB526D-4B14-4E06-9B52-5F5F0979E83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1418E47B-C5F8-4617-B5A5-46D7AB8BC34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455AF78B-D5F5-4C92-9281-CC18F75AA7F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E47DCC9E-51A4-406D-B40F-F983F73086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10" name="直線コネクタ 809">
          <a:extLst>
            <a:ext uri="{FF2B5EF4-FFF2-40B4-BE49-F238E27FC236}">
              <a16:creationId xmlns:a16="http://schemas.microsoft.com/office/drawing/2014/main" id="{5D30BA35-694C-4B63-835B-AF371C952486}"/>
            </a:ext>
          </a:extLst>
        </xdr:cNvPr>
        <xdr:cNvCxnSpPr/>
      </xdr:nvCxnSpPr>
      <xdr:spPr>
        <a:xfrm flipV="1">
          <a:off x="22160864" y="13443857"/>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11" name="【消防施設】&#10;一人当たり面積最小値テキスト">
          <a:extLst>
            <a:ext uri="{FF2B5EF4-FFF2-40B4-BE49-F238E27FC236}">
              <a16:creationId xmlns:a16="http://schemas.microsoft.com/office/drawing/2014/main" id="{4190CD76-A65C-4E2B-A4E7-DD35F8DD857A}"/>
            </a:ext>
          </a:extLst>
        </xdr:cNvPr>
        <xdr:cNvSpPr txBox="1"/>
      </xdr:nvSpPr>
      <xdr:spPr>
        <a:xfrm>
          <a:off x="22199600" y="14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2" name="直線コネクタ 811">
          <a:extLst>
            <a:ext uri="{FF2B5EF4-FFF2-40B4-BE49-F238E27FC236}">
              <a16:creationId xmlns:a16="http://schemas.microsoft.com/office/drawing/2014/main" id="{9779B5FD-D534-4905-B112-115001CDD464}"/>
            </a:ext>
          </a:extLst>
        </xdr:cNvPr>
        <xdr:cNvCxnSpPr/>
      </xdr:nvCxnSpPr>
      <xdr:spPr>
        <a:xfrm>
          <a:off x="22072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3" name="【消防施設】&#10;一人当たり面積最大値テキスト">
          <a:extLst>
            <a:ext uri="{FF2B5EF4-FFF2-40B4-BE49-F238E27FC236}">
              <a16:creationId xmlns:a16="http://schemas.microsoft.com/office/drawing/2014/main" id="{BE0BE29B-D278-4E11-B086-12180068B3C6}"/>
            </a:ext>
          </a:extLst>
        </xdr:cNvPr>
        <xdr:cNvSpPr txBox="1"/>
      </xdr:nvSpPr>
      <xdr:spPr>
        <a:xfrm>
          <a:off x="22199600" y="1321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4" name="直線コネクタ 813">
          <a:extLst>
            <a:ext uri="{FF2B5EF4-FFF2-40B4-BE49-F238E27FC236}">
              <a16:creationId xmlns:a16="http://schemas.microsoft.com/office/drawing/2014/main" id="{013D49A6-AD37-4C49-846C-F88E3D897BED}"/>
            </a:ext>
          </a:extLst>
        </xdr:cNvPr>
        <xdr:cNvCxnSpPr/>
      </xdr:nvCxnSpPr>
      <xdr:spPr>
        <a:xfrm>
          <a:off x="22072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7E664CA3-540A-4CEF-A8E7-D1E414568F0E}"/>
            </a:ext>
          </a:extLst>
        </xdr:cNvPr>
        <xdr:cNvSpPr txBox="1"/>
      </xdr:nvSpPr>
      <xdr:spPr>
        <a:xfrm>
          <a:off x="221996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6" name="フローチャート: 判断 815">
          <a:extLst>
            <a:ext uri="{FF2B5EF4-FFF2-40B4-BE49-F238E27FC236}">
              <a16:creationId xmlns:a16="http://schemas.microsoft.com/office/drawing/2014/main" id="{19C11056-ADFC-421C-9129-EE543F141F60}"/>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7" name="フローチャート: 判断 816">
          <a:extLst>
            <a:ext uri="{FF2B5EF4-FFF2-40B4-BE49-F238E27FC236}">
              <a16:creationId xmlns:a16="http://schemas.microsoft.com/office/drawing/2014/main" id="{A101114E-99D7-48BF-B99D-3E205D179FD6}"/>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145341</xdr:rowOff>
    </xdr:from>
    <xdr:ext cx="469744" cy="259045"/>
    <xdr:sp macro="" textlink="">
      <xdr:nvSpPr>
        <xdr:cNvPr id="818" name="n_1aveValue【消防施設】&#10;一人当たり面積">
          <a:extLst>
            <a:ext uri="{FF2B5EF4-FFF2-40B4-BE49-F238E27FC236}">
              <a16:creationId xmlns:a16="http://schemas.microsoft.com/office/drawing/2014/main" id="{E0A3E689-4ED6-408C-9B23-F3F9B8DB1437}"/>
            </a:ext>
          </a:extLst>
        </xdr:cNvPr>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52614</xdr:rowOff>
    </xdr:from>
    <xdr:to>
      <xdr:col>107</xdr:col>
      <xdr:colOff>101600</xdr:colOff>
      <xdr:row>82</xdr:row>
      <xdr:rowOff>154214</xdr:rowOff>
    </xdr:to>
    <xdr:sp macro="" textlink="">
      <xdr:nvSpPr>
        <xdr:cNvPr id="819" name="フローチャート: 判断 818">
          <a:extLst>
            <a:ext uri="{FF2B5EF4-FFF2-40B4-BE49-F238E27FC236}">
              <a16:creationId xmlns:a16="http://schemas.microsoft.com/office/drawing/2014/main" id="{38A2C0A1-16CA-4BA2-921D-36E4C45C9317}"/>
            </a:ext>
          </a:extLst>
        </xdr:cNvPr>
        <xdr:cNvSpPr/>
      </xdr:nvSpPr>
      <xdr:spPr>
        <a:xfrm>
          <a:off x="20383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145341</xdr:rowOff>
    </xdr:from>
    <xdr:ext cx="469744" cy="259045"/>
    <xdr:sp macro="" textlink="">
      <xdr:nvSpPr>
        <xdr:cNvPr id="820" name="n_2aveValue【消防施設】&#10;一人当たり面積">
          <a:extLst>
            <a:ext uri="{FF2B5EF4-FFF2-40B4-BE49-F238E27FC236}">
              <a16:creationId xmlns:a16="http://schemas.microsoft.com/office/drawing/2014/main" id="{0691BB28-4712-40A1-99ED-EABBBD433CDA}"/>
            </a:ext>
          </a:extLst>
        </xdr:cNvPr>
        <xdr:cNvSpPr txBox="1"/>
      </xdr:nvSpPr>
      <xdr:spPr>
        <a:xfrm>
          <a:off x="201994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85271</xdr:rowOff>
    </xdr:from>
    <xdr:to>
      <xdr:col>102</xdr:col>
      <xdr:colOff>165100</xdr:colOff>
      <xdr:row>83</xdr:row>
      <xdr:rowOff>15421</xdr:rowOff>
    </xdr:to>
    <xdr:sp macro="" textlink="">
      <xdr:nvSpPr>
        <xdr:cNvPr id="821" name="フローチャート: 判断 820">
          <a:extLst>
            <a:ext uri="{FF2B5EF4-FFF2-40B4-BE49-F238E27FC236}">
              <a16:creationId xmlns:a16="http://schemas.microsoft.com/office/drawing/2014/main" id="{8A3FDCAF-5C91-4FE9-94FB-14AED84FAD8E}"/>
            </a:ext>
          </a:extLst>
        </xdr:cNvPr>
        <xdr:cNvSpPr/>
      </xdr:nvSpPr>
      <xdr:spPr>
        <a:xfrm>
          <a:off x="19494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6548</xdr:rowOff>
    </xdr:from>
    <xdr:ext cx="469744" cy="259045"/>
    <xdr:sp macro="" textlink="">
      <xdr:nvSpPr>
        <xdr:cNvPr id="822" name="n_3aveValue【消防施設】&#10;一人当たり面積">
          <a:extLst>
            <a:ext uri="{FF2B5EF4-FFF2-40B4-BE49-F238E27FC236}">
              <a16:creationId xmlns:a16="http://schemas.microsoft.com/office/drawing/2014/main" id="{BBC5A4CC-6162-401D-9762-833A9EE26988}"/>
            </a:ext>
          </a:extLst>
        </xdr:cNvPr>
        <xdr:cNvSpPr txBox="1"/>
      </xdr:nvSpPr>
      <xdr:spPr>
        <a:xfrm>
          <a:off x="19310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82</xdr:row>
      <xdr:rowOff>85271</xdr:rowOff>
    </xdr:from>
    <xdr:to>
      <xdr:col>98</xdr:col>
      <xdr:colOff>38100</xdr:colOff>
      <xdr:row>83</xdr:row>
      <xdr:rowOff>15421</xdr:rowOff>
    </xdr:to>
    <xdr:sp macro="" textlink="">
      <xdr:nvSpPr>
        <xdr:cNvPr id="823" name="フローチャート: 判断 822">
          <a:extLst>
            <a:ext uri="{FF2B5EF4-FFF2-40B4-BE49-F238E27FC236}">
              <a16:creationId xmlns:a16="http://schemas.microsoft.com/office/drawing/2014/main" id="{3EA6C215-958B-42D8-830A-3FD220478DA6}"/>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6548</xdr:rowOff>
    </xdr:from>
    <xdr:ext cx="469744" cy="259045"/>
    <xdr:sp macro="" textlink="">
      <xdr:nvSpPr>
        <xdr:cNvPr id="824" name="n_4aveValue【消防施設】&#10;一人当たり面積">
          <a:extLst>
            <a:ext uri="{FF2B5EF4-FFF2-40B4-BE49-F238E27FC236}">
              <a16:creationId xmlns:a16="http://schemas.microsoft.com/office/drawing/2014/main" id="{94467AAD-594E-404F-BC70-07BACDFBD0BD}"/>
            </a:ext>
          </a:extLst>
        </xdr:cNvPr>
        <xdr:cNvSpPr txBox="1"/>
      </xdr:nvSpPr>
      <xdr:spPr>
        <a:xfrm>
          <a:off x="18421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1E6BF681-5065-4C36-8836-5B17427FE64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53815631-FD9D-4FA6-9DA2-BFE06796654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EBA73DA9-9010-4C47-8A99-7ECFB75851E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BF647E1A-F597-4203-92C9-68B8294C8FD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DBC56E5B-C7E9-4C01-924E-E37F43E5740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11793</xdr:rowOff>
    </xdr:from>
    <xdr:to>
      <xdr:col>116</xdr:col>
      <xdr:colOff>114300</xdr:colOff>
      <xdr:row>79</xdr:row>
      <xdr:rowOff>113393</xdr:rowOff>
    </xdr:to>
    <xdr:sp macro="" textlink="">
      <xdr:nvSpPr>
        <xdr:cNvPr id="830" name="楕円 829">
          <a:extLst>
            <a:ext uri="{FF2B5EF4-FFF2-40B4-BE49-F238E27FC236}">
              <a16:creationId xmlns:a16="http://schemas.microsoft.com/office/drawing/2014/main" id="{E85B5453-CCBF-4528-B934-358C76DA2619}"/>
            </a:ext>
          </a:extLst>
        </xdr:cNvPr>
        <xdr:cNvSpPr/>
      </xdr:nvSpPr>
      <xdr:spPr>
        <a:xfrm>
          <a:off x="22110700" y="135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34670</xdr:rowOff>
    </xdr:from>
    <xdr:ext cx="469744" cy="259045"/>
    <xdr:sp macro="" textlink="">
      <xdr:nvSpPr>
        <xdr:cNvPr id="831" name="【消防施設】&#10;一人当たり面積該当値テキスト">
          <a:extLst>
            <a:ext uri="{FF2B5EF4-FFF2-40B4-BE49-F238E27FC236}">
              <a16:creationId xmlns:a16="http://schemas.microsoft.com/office/drawing/2014/main" id="{9A259972-3BE8-46C7-9237-2202C80A65C2}"/>
            </a:ext>
          </a:extLst>
        </xdr:cNvPr>
        <xdr:cNvSpPr txBox="1"/>
      </xdr:nvSpPr>
      <xdr:spPr>
        <a:xfrm>
          <a:off x="22199600" y="1340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134257</xdr:rowOff>
    </xdr:from>
    <xdr:to>
      <xdr:col>112</xdr:col>
      <xdr:colOff>38100</xdr:colOff>
      <xdr:row>81</xdr:row>
      <xdr:rowOff>64407</xdr:rowOff>
    </xdr:to>
    <xdr:sp macro="" textlink="">
      <xdr:nvSpPr>
        <xdr:cNvPr id="832" name="楕円 831">
          <a:extLst>
            <a:ext uri="{FF2B5EF4-FFF2-40B4-BE49-F238E27FC236}">
              <a16:creationId xmlns:a16="http://schemas.microsoft.com/office/drawing/2014/main" id="{3D2031C7-E1C3-481A-A0AA-ABFE57C3329D}"/>
            </a:ext>
          </a:extLst>
        </xdr:cNvPr>
        <xdr:cNvSpPr/>
      </xdr:nvSpPr>
      <xdr:spPr>
        <a:xfrm>
          <a:off x="21272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62593</xdr:rowOff>
    </xdr:from>
    <xdr:to>
      <xdr:col>116</xdr:col>
      <xdr:colOff>63500</xdr:colOff>
      <xdr:row>81</xdr:row>
      <xdr:rowOff>13607</xdr:rowOff>
    </xdr:to>
    <xdr:cxnSp macro="">
      <xdr:nvCxnSpPr>
        <xdr:cNvPr id="833" name="直線コネクタ 832">
          <a:extLst>
            <a:ext uri="{FF2B5EF4-FFF2-40B4-BE49-F238E27FC236}">
              <a16:creationId xmlns:a16="http://schemas.microsoft.com/office/drawing/2014/main" id="{649BE09A-F23C-4AC5-BBA3-3C79F752D997}"/>
            </a:ext>
          </a:extLst>
        </xdr:cNvPr>
        <xdr:cNvCxnSpPr/>
      </xdr:nvCxnSpPr>
      <xdr:spPr>
        <a:xfrm flipV="1">
          <a:off x="21323300" y="13607143"/>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166914</xdr:rowOff>
    </xdr:from>
    <xdr:to>
      <xdr:col>107</xdr:col>
      <xdr:colOff>101600</xdr:colOff>
      <xdr:row>81</xdr:row>
      <xdr:rowOff>97064</xdr:rowOff>
    </xdr:to>
    <xdr:sp macro="" textlink="">
      <xdr:nvSpPr>
        <xdr:cNvPr id="834" name="楕円 833">
          <a:extLst>
            <a:ext uri="{FF2B5EF4-FFF2-40B4-BE49-F238E27FC236}">
              <a16:creationId xmlns:a16="http://schemas.microsoft.com/office/drawing/2014/main" id="{E32706FD-4F6E-4A83-84B2-4F56903A32F1}"/>
            </a:ext>
          </a:extLst>
        </xdr:cNvPr>
        <xdr:cNvSpPr/>
      </xdr:nvSpPr>
      <xdr:spPr>
        <a:xfrm>
          <a:off x="20383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13607</xdr:rowOff>
    </xdr:from>
    <xdr:to>
      <xdr:col>111</xdr:col>
      <xdr:colOff>177800</xdr:colOff>
      <xdr:row>81</xdr:row>
      <xdr:rowOff>46264</xdr:rowOff>
    </xdr:to>
    <xdr:cxnSp macro="">
      <xdr:nvCxnSpPr>
        <xdr:cNvPr id="835" name="直線コネクタ 834">
          <a:extLst>
            <a:ext uri="{FF2B5EF4-FFF2-40B4-BE49-F238E27FC236}">
              <a16:creationId xmlns:a16="http://schemas.microsoft.com/office/drawing/2014/main" id="{1878A8E9-25D7-41FB-B2B1-B630DBE315C1}"/>
            </a:ext>
          </a:extLst>
        </xdr:cNvPr>
        <xdr:cNvCxnSpPr/>
      </xdr:nvCxnSpPr>
      <xdr:spPr>
        <a:xfrm flipV="1">
          <a:off x="20434300" y="1390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166914</xdr:rowOff>
    </xdr:from>
    <xdr:to>
      <xdr:col>102</xdr:col>
      <xdr:colOff>165100</xdr:colOff>
      <xdr:row>81</xdr:row>
      <xdr:rowOff>97064</xdr:rowOff>
    </xdr:to>
    <xdr:sp macro="" textlink="">
      <xdr:nvSpPr>
        <xdr:cNvPr id="836" name="楕円 835">
          <a:extLst>
            <a:ext uri="{FF2B5EF4-FFF2-40B4-BE49-F238E27FC236}">
              <a16:creationId xmlns:a16="http://schemas.microsoft.com/office/drawing/2014/main" id="{639F81FF-531C-4206-982A-C17703FD2DC9}"/>
            </a:ext>
          </a:extLst>
        </xdr:cNvPr>
        <xdr:cNvSpPr/>
      </xdr:nvSpPr>
      <xdr:spPr>
        <a:xfrm>
          <a:off x="19494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46264</xdr:rowOff>
    </xdr:from>
    <xdr:to>
      <xdr:col>107</xdr:col>
      <xdr:colOff>50800</xdr:colOff>
      <xdr:row>81</xdr:row>
      <xdr:rowOff>46264</xdr:rowOff>
    </xdr:to>
    <xdr:cxnSp macro="">
      <xdr:nvCxnSpPr>
        <xdr:cNvPr id="837" name="直線コネクタ 836">
          <a:extLst>
            <a:ext uri="{FF2B5EF4-FFF2-40B4-BE49-F238E27FC236}">
              <a16:creationId xmlns:a16="http://schemas.microsoft.com/office/drawing/2014/main" id="{E0B4D007-4115-4F38-8898-5B6658E797CB}"/>
            </a:ext>
          </a:extLst>
        </xdr:cNvPr>
        <xdr:cNvCxnSpPr/>
      </xdr:nvCxnSpPr>
      <xdr:spPr>
        <a:xfrm>
          <a:off x="19545300" y="13933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28121</xdr:rowOff>
    </xdr:from>
    <xdr:to>
      <xdr:col>98</xdr:col>
      <xdr:colOff>38100</xdr:colOff>
      <xdr:row>81</xdr:row>
      <xdr:rowOff>129721</xdr:rowOff>
    </xdr:to>
    <xdr:sp macro="" textlink="">
      <xdr:nvSpPr>
        <xdr:cNvPr id="838" name="楕円 837">
          <a:extLst>
            <a:ext uri="{FF2B5EF4-FFF2-40B4-BE49-F238E27FC236}">
              <a16:creationId xmlns:a16="http://schemas.microsoft.com/office/drawing/2014/main" id="{931B9F6B-48A7-4150-96ED-9BEB7E3C92D2}"/>
            </a:ext>
          </a:extLst>
        </xdr:cNvPr>
        <xdr:cNvSpPr/>
      </xdr:nvSpPr>
      <xdr:spPr>
        <a:xfrm>
          <a:off x="18605500" y="139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46264</xdr:rowOff>
    </xdr:from>
    <xdr:to>
      <xdr:col>102</xdr:col>
      <xdr:colOff>114300</xdr:colOff>
      <xdr:row>81</xdr:row>
      <xdr:rowOff>78921</xdr:rowOff>
    </xdr:to>
    <xdr:cxnSp macro="">
      <xdr:nvCxnSpPr>
        <xdr:cNvPr id="839" name="直線コネクタ 838">
          <a:extLst>
            <a:ext uri="{FF2B5EF4-FFF2-40B4-BE49-F238E27FC236}">
              <a16:creationId xmlns:a16="http://schemas.microsoft.com/office/drawing/2014/main" id="{F868FF31-1460-4CA7-B38F-75599B77511A}"/>
            </a:ext>
          </a:extLst>
        </xdr:cNvPr>
        <xdr:cNvCxnSpPr/>
      </xdr:nvCxnSpPr>
      <xdr:spPr>
        <a:xfrm flipV="1">
          <a:off x="18656300" y="139337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80934</xdr:rowOff>
    </xdr:from>
    <xdr:ext cx="469744" cy="259045"/>
    <xdr:sp macro="" textlink="">
      <xdr:nvSpPr>
        <xdr:cNvPr id="840" name="n_1mainValue【消防施設】&#10;一人当たり面積">
          <a:extLst>
            <a:ext uri="{FF2B5EF4-FFF2-40B4-BE49-F238E27FC236}">
              <a16:creationId xmlns:a16="http://schemas.microsoft.com/office/drawing/2014/main" id="{492D0012-2E51-4F72-B24D-F8873C34B24B}"/>
            </a:ext>
          </a:extLst>
        </xdr:cNvPr>
        <xdr:cNvSpPr txBox="1"/>
      </xdr:nvSpPr>
      <xdr:spPr>
        <a:xfrm>
          <a:off x="21075727" y="1362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113591</xdr:rowOff>
    </xdr:from>
    <xdr:ext cx="469744" cy="259045"/>
    <xdr:sp macro="" textlink="">
      <xdr:nvSpPr>
        <xdr:cNvPr id="841" name="n_2mainValue【消防施設】&#10;一人当たり面積">
          <a:extLst>
            <a:ext uri="{FF2B5EF4-FFF2-40B4-BE49-F238E27FC236}">
              <a16:creationId xmlns:a16="http://schemas.microsoft.com/office/drawing/2014/main" id="{417455F3-D544-4599-B426-DE7464A085B4}"/>
            </a:ext>
          </a:extLst>
        </xdr:cNvPr>
        <xdr:cNvSpPr txBox="1"/>
      </xdr:nvSpPr>
      <xdr:spPr>
        <a:xfrm>
          <a:off x="201994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113591</xdr:rowOff>
    </xdr:from>
    <xdr:ext cx="469744" cy="259045"/>
    <xdr:sp macro="" textlink="">
      <xdr:nvSpPr>
        <xdr:cNvPr id="842" name="n_3mainValue【消防施設】&#10;一人当たり面積">
          <a:extLst>
            <a:ext uri="{FF2B5EF4-FFF2-40B4-BE49-F238E27FC236}">
              <a16:creationId xmlns:a16="http://schemas.microsoft.com/office/drawing/2014/main" id="{0153FED5-0B81-463F-9FD7-A2BC0F0E0719}"/>
            </a:ext>
          </a:extLst>
        </xdr:cNvPr>
        <xdr:cNvSpPr txBox="1"/>
      </xdr:nvSpPr>
      <xdr:spPr>
        <a:xfrm>
          <a:off x="19310427"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146248</xdr:rowOff>
    </xdr:from>
    <xdr:ext cx="469744" cy="259045"/>
    <xdr:sp macro="" textlink="">
      <xdr:nvSpPr>
        <xdr:cNvPr id="843" name="n_4mainValue【消防施設】&#10;一人当たり面積">
          <a:extLst>
            <a:ext uri="{FF2B5EF4-FFF2-40B4-BE49-F238E27FC236}">
              <a16:creationId xmlns:a16="http://schemas.microsoft.com/office/drawing/2014/main" id="{6006EDC0-BD9B-4DB9-A453-711119CB54F9}"/>
            </a:ext>
          </a:extLst>
        </xdr:cNvPr>
        <xdr:cNvSpPr txBox="1"/>
      </xdr:nvSpPr>
      <xdr:spPr>
        <a:xfrm>
          <a:off x="18421427" y="1369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4503B7BB-F27A-432B-BA91-989F936742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1E3E2A3A-0616-4B15-9A74-F6EC37F086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39C35448-1E45-498C-A8FF-9D3F930311F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76EED040-8E8A-4774-BA55-414730ECED9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A07D59DB-66CC-430D-88C8-94EA8F4D1E4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7270B825-E6E7-40D8-AC5D-68176C0424D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B6D645CD-C3B9-4567-B698-E7524E4E22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FB1F9D14-0F08-44C1-9FE5-F43C57A0E51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A9FE9F0E-52CA-4E2D-8D3A-EC0E9E2BD1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361D28EF-AA81-46BF-B0C2-62B867DA2DF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4" name="テキスト ボックス 853">
          <a:extLst>
            <a:ext uri="{FF2B5EF4-FFF2-40B4-BE49-F238E27FC236}">
              <a16:creationId xmlns:a16="http://schemas.microsoft.com/office/drawing/2014/main" id="{4BAFDF0C-C90F-48A6-893F-209ED83F49C1}"/>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5" name="直線コネクタ 854">
          <a:extLst>
            <a:ext uri="{FF2B5EF4-FFF2-40B4-BE49-F238E27FC236}">
              <a16:creationId xmlns:a16="http://schemas.microsoft.com/office/drawing/2014/main" id="{4C9A8B9A-E9BC-4EF8-BCBE-E119E9A5438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6" name="テキスト ボックス 855">
          <a:extLst>
            <a:ext uri="{FF2B5EF4-FFF2-40B4-BE49-F238E27FC236}">
              <a16:creationId xmlns:a16="http://schemas.microsoft.com/office/drawing/2014/main" id="{9F100156-C951-4CAB-87B7-AEA399C0E56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7" name="直線コネクタ 856">
          <a:extLst>
            <a:ext uri="{FF2B5EF4-FFF2-40B4-BE49-F238E27FC236}">
              <a16:creationId xmlns:a16="http://schemas.microsoft.com/office/drawing/2014/main" id="{B089C8D2-B239-4CFA-96BB-C4A20E88BA5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8" name="テキスト ボックス 857">
          <a:extLst>
            <a:ext uri="{FF2B5EF4-FFF2-40B4-BE49-F238E27FC236}">
              <a16:creationId xmlns:a16="http://schemas.microsoft.com/office/drawing/2014/main" id="{E461666A-9AE4-4DEC-B101-553657F191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9" name="直線コネクタ 858">
          <a:extLst>
            <a:ext uri="{FF2B5EF4-FFF2-40B4-BE49-F238E27FC236}">
              <a16:creationId xmlns:a16="http://schemas.microsoft.com/office/drawing/2014/main" id="{C7AAD309-D853-407A-907E-2B20863D012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0" name="テキスト ボックス 859">
          <a:extLst>
            <a:ext uri="{FF2B5EF4-FFF2-40B4-BE49-F238E27FC236}">
              <a16:creationId xmlns:a16="http://schemas.microsoft.com/office/drawing/2014/main" id="{828CC005-84A0-4BFB-9105-CDC6BEBC2DF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1" name="直線コネクタ 860">
          <a:extLst>
            <a:ext uri="{FF2B5EF4-FFF2-40B4-BE49-F238E27FC236}">
              <a16:creationId xmlns:a16="http://schemas.microsoft.com/office/drawing/2014/main" id="{8123E322-FFCD-4A71-9B47-980633A3BB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2" name="テキスト ボックス 861">
          <a:extLst>
            <a:ext uri="{FF2B5EF4-FFF2-40B4-BE49-F238E27FC236}">
              <a16:creationId xmlns:a16="http://schemas.microsoft.com/office/drawing/2014/main" id="{4FA96B14-F92E-48C4-9DF8-A11F8CBD075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3" name="直線コネクタ 862">
          <a:extLst>
            <a:ext uri="{FF2B5EF4-FFF2-40B4-BE49-F238E27FC236}">
              <a16:creationId xmlns:a16="http://schemas.microsoft.com/office/drawing/2014/main" id="{8CC1A8F7-649B-4485-B797-3C50BB4E69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4" name="テキスト ボックス 863">
          <a:extLst>
            <a:ext uri="{FF2B5EF4-FFF2-40B4-BE49-F238E27FC236}">
              <a16:creationId xmlns:a16="http://schemas.microsoft.com/office/drawing/2014/main" id="{A86281C8-F8C7-4C84-82B9-173F90BAA5B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5" name="直線コネクタ 864">
          <a:extLst>
            <a:ext uri="{FF2B5EF4-FFF2-40B4-BE49-F238E27FC236}">
              <a16:creationId xmlns:a16="http://schemas.microsoft.com/office/drawing/2014/main" id="{C42698EF-384C-49E0-ABC0-D303542C4C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6" name="テキスト ボックス 865">
          <a:extLst>
            <a:ext uri="{FF2B5EF4-FFF2-40B4-BE49-F238E27FC236}">
              <a16:creationId xmlns:a16="http://schemas.microsoft.com/office/drawing/2014/main" id="{76E70F17-0C36-4084-8BE1-C35FCD8F4748}"/>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a:extLst>
            <a:ext uri="{FF2B5EF4-FFF2-40B4-BE49-F238E27FC236}">
              <a16:creationId xmlns:a16="http://schemas.microsoft.com/office/drawing/2014/main" id="{91145821-AFDD-44E6-9CB0-C1B8B74E9B9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8" name="テキスト ボックス 867">
          <a:extLst>
            <a:ext uri="{FF2B5EF4-FFF2-40B4-BE49-F238E27FC236}">
              <a16:creationId xmlns:a16="http://schemas.microsoft.com/office/drawing/2014/main" id="{0DE9D8F2-659D-4E42-ADE0-DAEA7E2B89B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E2C4CA44-BF1D-4ACF-87FE-46BF23A9DB6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70" name="直線コネクタ 869">
          <a:extLst>
            <a:ext uri="{FF2B5EF4-FFF2-40B4-BE49-F238E27FC236}">
              <a16:creationId xmlns:a16="http://schemas.microsoft.com/office/drawing/2014/main" id="{7DE15748-CB57-4661-A4F9-3F48B7B2255A}"/>
            </a:ext>
          </a:extLst>
        </xdr:cNvPr>
        <xdr:cNvCxnSpPr/>
      </xdr:nvCxnSpPr>
      <xdr:spPr>
        <a:xfrm flipV="1">
          <a:off x="16318864" y="17257123"/>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71" name="【庁舎】&#10;有形固定資産減価償却率最小値テキスト">
          <a:extLst>
            <a:ext uri="{FF2B5EF4-FFF2-40B4-BE49-F238E27FC236}">
              <a16:creationId xmlns:a16="http://schemas.microsoft.com/office/drawing/2014/main" id="{4CF66DA8-FBDF-49AF-9163-51C6AE5B6680}"/>
            </a:ext>
          </a:extLst>
        </xdr:cNvPr>
        <xdr:cNvSpPr txBox="1"/>
      </xdr:nvSpPr>
      <xdr:spPr>
        <a:xfrm>
          <a:off x="16357600" y="1850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2" name="直線コネクタ 871">
          <a:extLst>
            <a:ext uri="{FF2B5EF4-FFF2-40B4-BE49-F238E27FC236}">
              <a16:creationId xmlns:a16="http://schemas.microsoft.com/office/drawing/2014/main" id="{7F5F479C-9B08-4C42-9C53-21EE7E7DA908}"/>
            </a:ext>
          </a:extLst>
        </xdr:cNvPr>
        <xdr:cNvCxnSpPr/>
      </xdr:nvCxnSpPr>
      <xdr:spPr>
        <a:xfrm>
          <a:off x="16230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3" name="【庁舎】&#10;有形固定資産減価償却率最大値テキスト">
          <a:extLst>
            <a:ext uri="{FF2B5EF4-FFF2-40B4-BE49-F238E27FC236}">
              <a16:creationId xmlns:a16="http://schemas.microsoft.com/office/drawing/2014/main" id="{41FD35BA-09A5-45A6-8E49-194F271477A5}"/>
            </a:ext>
          </a:extLst>
        </xdr:cNvPr>
        <xdr:cNvSpPr txBox="1"/>
      </xdr:nvSpPr>
      <xdr:spPr>
        <a:xfrm>
          <a:off x="16357600" y="1703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4" name="直線コネクタ 873">
          <a:extLst>
            <a:ext uri="{FF2B5EF4-FFF2-40B4-BE49-F238E27FC236}">
              <a16:creationId xmlns:a16="http://schemas.microsoft.com/office/drawing/2014/main" id="{3ECCDE85-C4A1-463F-A1C6-4F4B3314FCA4}"/>
            </a:ext>
          </a:extLst>
        </xdr:cNvPr>
        <xdr:cNvCxnSpPr/>
      </xdr:nvCxnSpPr>
      <xdr:spPr>
        <a:xfrm>
          <a:off x="16230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macro="" textlink="">
      <xdr:nvSpPr>
        <xdr:cNvPr id="875" name="【庁舎】&#10;有形固定資産減価償却率平均値テキスト">
          <a:extLst>
            <a:ext uri="{FF2B5EF4-FFF2-40B4-BE49-F238E27FC236}">
              <a16:creationId xmlns:a16="http://schemas.microsoft.com/office/drawing/2014/main" id="{077AF130-9936-46B0-BA07-0C43CCBD2511}"/>
            </a:ext>
          </a:extLst>
        </xdr:cNvPr>
        <xdr:cNvSpPr txBox="1"/>
      </xdr:nvSpPr>
      <xdr:spPr>
        <a:xfrm>
          <a:off x="16357600" y="1760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6" name="フローチャート: 判断 875">
          <a:extLst>
            <a:ext uri="{FF2B5EF4-FFF2-40B4-BE49-F238E27FC236}">
              <a16:creationId xmlns:a16="http://schemas.microsoft.com/office/drawing/2014/main" id="{BAC43A9D-3072-4DC8-B1E4-752CF9902A28}"/>
            </a:ext>
          </a:extLst>
        </xdr:cNvPr>
        <xdr:cNvSpPr/>
      </xdr:nvSpPr>
      <xdr:spPr>
        <a:xfrm>
          <a:off x="162687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7" name="フローチャート: 判断 876">
          <a:extLst>
            <a:ext uri="{FF2B5EF4-FFF2-40B4-BE49-F238E27FC236}">
              <a16:creationId xmlns:a16="http://schemas.microsoft.com/office/drawing/2014/main" id="{DD937688-2E39-4161-922F-1F5BA6B2980F}"/>
            </a:ext>
          </a:extLst>
        </xdr:cNvPr>
        <xdr:cNvSpPr/>
      </xdr:nvSpPr>
      <xdr:spPr>
        <a:xfrm>
          <a:off x="15430500" y="1775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45556</xdr:rowOff>
    </xdr:from>
    <xdr:ext cx="405111" cy="259045"/>
    <xdr:sp macro="" textlink="">
      <xdr:nvSpPr>
        <xdr:cNvPr id="878" name="n_1aveValue【庁舎】&#10;有形固定資産減価償却率">
          <a:extLst>
            <a:ext uri="{FF2B5EF4-FFF2-40B4-BE49-F238E27FC236}">
              <a16:creationId xmlns:a16="http://schemas.microsoft.com/office/drawing/2014/main" id="{1FF496DE-BAE3-4CA4-818E-D2C8A41B4AB6}"/>
            </a:ext>
          </a:extLst>
        </xdr:cNvPr>
        <xdr:cNvSpPr txBox="1"/>
      </xdr:nvSpPr>
      <xdr:spPr>
        <a:xfrm>
          <a:off x="152660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115207</xdr:rowOff>
    </xdr:from>
    <xdr:to>
      <xdr:col>76</xdr:col>
      <xdr:colOff>165100</xdr:colOff>
      <xdr:row>104</xdr:row>
      <xdr:rowOff>45357</xdr:rowOff>
    </xdr:to>
    <xdr:sp macro="" textlink="">
      <xdr:nvSpPr>
        <xdr:cNvPr id="879" name="フローチャート: 判断 878">
          <a:extLst>
            <a:ext uri="{FF2B5EF4-FFF2-40B4-BE49-F238E27FC236}">
              <a16:creationId xmlns:a16="http://schemas.microsoft.com/office/drawing/2014/main" id="{6EAC7BEB-B0F0-4E3F-BB1A-E4B0BDF3597F}"/>
            </a:ext>
          </a:extLst>
        </xdr:cNvPr>
        <xdr:cNvSpPr/>
      </xdr:nvSpPr>
      <xdr:spPr>
        <a:xfrm>
          <a:off x="14541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61884</xdr:rowOff>
    </xdr:from>
    <xdr:ext cx="405111" cy="259045"/>
    <xdr:sp macro="" textlink="">
      <xdr:nvSpPr>
        <xdr:cNvPr id="880" name="n_2aveValue【庁舎】&#10;有形固定資産減価償却率">
          <a:extLst>
            <a:ext uri="{FF2B5EF4-FFF2-40B4-BE49-F238E27FC236}">
              <a16:creationId xmlns:a16="http://schemas.microsoft.com/office/drawing/2014/main" id="{881BD418-5D9F-457C-8BFD-EDFDB8F27CF0}"/>
            </a:ext>
          </a:extLst>
        </xdr:cNvPr>
        <xdr:cNvSpPr txBox="1"/>
      </xdr:nvSpPr>
      <xdr:spPr>
        <a:xfrm>
          <a:off x="14389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134801</xdr:rowOff>
    </xdr:from>
    <xdr:to>
      <xdr:col>72</xdr:col>
      <xdr:colOff>38100</xdr:colOff>
      <xdr:row>104</xdr:row>
      <xdr:rowOff>64951</xdr:rowOff>
    </xdr:to>
    <xdr:sp macro="" textlink="">
      <xdr:nvSpPr>
        <xdr:cNvPr id="881" name="フローチャート: 判断 880">
          <a:extLst>
            <a:ext uri="{FF2B5EF4-FFF2-40B4-BE49-F238E27FC236}">
              <a16:creationId xmlns:a16="http://schemas.microsoft.com/office/drawing/2014/main" id="{568E0233-A382-421F-8E25-87A95C127EC0}"/>
            </a:ext>
          </a:extLst>
        </xdr:cNvPr>
        <xdr:cNvSpPr/>
      </xdr:nvSpPr>
      <xdr:spPr>
        <a:xfrm>
          <a:off x="13652500" y="1779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81478</xdr:rowOff>
    </xdr:from>
    <xdr:ext cx="405111" cy="259045"/>
    <xdr:sp macro="" textlink="">
      <xdr:nvSpPr>
        <xdr:cNvPr id="882" name="n_3aveValue【庁舎】&#10;有形固定資産減価償却率">
          <a:extLst>
            <a:ext uri="{FF2B5EF4-FFF2-40B4-BE49-F238E27FC236}">
              <a16:creationId xmlns:a16="http://schemas.microsoft.com/office/drawing/2014/main" id="{63BCA8B0-83EC-4AF9-87E5-39569C41A2DC}"/>
            </a:ext>
          </a:extLst>
        </xdr:cNvPr>
        <xdr:cNvSpPr txBox="1"/>
      </xdr:nvSpPr>
      <xdr:spPr>
        <a:xfrm>
          <a:off x="13500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134801</xdr:rowOff>
    </xdr:from>
    <xdr:to>
      <xdr:col>67</xdr:col>
      <xdr:colOff>101600</xdr:colOff>
      <xdr:row>104</xdr:row>
      <xdr:rowOff>64951</xdr:rowOff>
    </xdr:to>
    <xdr:sp macro="" textlink="">
      <xdr:nvSpPr>
        <xdr:cNvPr id="883" name="フローチャート: 判断 882">
          <a:extLst>
            <a:ext uri="{FF2B5EF4-FFF2-40B4-BE49-F238E27FC236}">
              <a16:creationId xmlns:a16="http://schemas.microsoft.com/office/drawing/2014/main" id="{9DC27C0B-2DE6-4460-99FF-A5D6E9110094}"/>
            </a:ext>
          </a:extLst>
        </xdr:cNvPr>
        <xdr:cNvSpPr/>
      </xdr:nvSpPr>
      <xdr:spPr>
        <a:xfrm>
          <a:off x="12763500" y="1779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81478</xdr:rowOff>
    </xdr:from>
    <xdr:ext cx="405111" cy="259045"/>
    <xdr:sp macro="" textlink="">
      <xdr:nvSpPr>
        <xdr:cNvPr id="884" name="n_4aveValue【庁舎】&#10;有形固定資産減価償却率">
          <a:extLst>
            <a:ext uri="{FF2B5EF4-FFF2-40B4-BE49-F238E27FC236}">
              <a16:creationId xmlns:a16="http://schemas.microsoft.com/office/drawing/2014/main" id="{38E6E1A1-373A-43F3-8CC9-B2916D21A504}"/>
            </a:ext>
          </a:extLst>
        </xdr:cNvPr>
        <xdr:cNvSpPr txBox="1"/>
      </xdr:nvSpPr>
      <xdr:spPr>
        <a:xfrm>
          <a:off x="12611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CC4E3D81-9428-4159-8FCD-D0A15DD2E02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7A51CC06-0872-44C5-9C5D-6FFD976E4EF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B0CC0992-EDA1-4190-9636-8CEEA9BEDAE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FDE755F9-7DF9-4BE8-BABB-C5CD6D2A75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DE6627FE-5FAF-420F-96FE-5D43CB56BDB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xdr:rowOff>
    </xdr:from>
    <xdr:to>
      <xdr:col>85</xdr:col>
      <xdr:colOff>177800</xdr:colOff>
      <xdr:row>107</xdr:row>
      <xdr:rowOff>115570</xdr:rowOff>
    </xdr:to>
    <xdr:sp macro="" textlink="">
      <xdr:nvSpPr>
        <xdr:cNvPr id="890" name="楕円 889">
          <a:extLst>
            <a:ext uri="{FF2B5EF4-FFF2-40B4-BE49-F238E27FC236}">
              <a16:creationId xmlns:a16="http://schemas.microsoft.com/office/drawing/2014/main" id="{AFE42259-4B5B-4F3E-8B4D-6C612CDD9566}"/>
            </a:ext>
          </a:extLst>
        </xdr:cNvPr>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100347</xdr:rowOff>
    </xdr:from>
    <xdr:ext cx="405111" cy="259045"/>
    <xdr:sp macro="" textlink="">
      <xdr:nvSpPr>
        <xdr:cNvPr id="891" name="【庁舎】&#10;有形固定資産減価償却率該当値テキスト">
          <a:extLst>
            <a:ext uri="{FF2B5EF4-FFF2-40B4-BE49-F238E27FC236}">
              <a16:creationId xmlns:a16="http://schemas.microsoft.com/office/drawing/2014/main" id="{4E2B60AF-3973-42F1-96B7-D4EC593BE2B7}"/>
            </a:ext>
          </a:extLst>
        </xdr:cNvPr>
        <xdr:cNvSpPr txBox="1"/>
      </xdr:nvSpPr>
      <xdr:spPr>
        <a:xfrm>
          <a:off x="16357600" y="182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35198</xdr:rowOff>
    </xdr:from>
    <xdr:to>
      <xdr:col>81</xdr:col>
      <xdr:colOff>101600</xdr:colOff>
      <xdr:row>106</xdr:row>
      <xdr:rowOff>136798</xdr:rowOff>
    </xdr:to>
    <xdr:sp macro="" textlink="">
      <xdr:nvSpPr>
        <xdr:cNvPr id="892" name="楕円 891">
          <a:extLst>
            <a:ext uri="{FF2B5EF4-FFF2-40B4-BE49-F238E27FC236}">
              <a16:creationId xmlns:a16="http://schemas.microsoft.com/office/drawing/2014/main" id="{05CCA9FF-A3DE-41A5-B047-6537AA3384E1}"/>
            </a:ext>
          </a:extLst>
        </xdr:cNvPr>
        <xdr:cNvSpPr/>
      </xdr:nvSpPr>
      <xdr:spPr>
        <a:xfrm>
          <a:off x="15430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85998</xdr:rowOff>
    </xdr:from>
    <xdr:to>
      <xdr:col>85</xdr:col>
      <xdr:colOff>127000</xdr:colOff>
      <xdr:row>107</xdr:row>
      <xdr:rowOff>64770</xdr:rowOff>
    </xdr:to>
    <xdr:cxnSp macro="">
      <xdr:nvCxnSpPr>
        <xdr:cNvPr id="893" name="直線コネクタ 892">
          <a:extLst>
            <a:ext uri="{FF2B5EF4-FFF2-40B4-BE49-F238E27FC236}">
              <a16:creationId xmlns:a16="http://schemas.microsoft.com/office/drawing/2014/main" id="{B855F0B4-B6A8-42EA-8944-EFAF8EBD1D1F}"/>
            </a:ext>
          </a:extLst>
        </xdr:cNvPr>
        <xdr:cNvCxnSpPr/>
      </xdr:nvCxnSpPr>
      <xdr:spPr>
        <a:xfrm>
          <a:off x="15481300" y="18259698"/>
          <a:ext cx="8382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138068</xdr:rowOff>
    </xdr:from>
    <xdr:to>
      <xdr:col>76</xdr:col>
      <xdr:colOff>165100</xdr:colOff>
      <xdr:row>106</xdr:row>
      <xdr:rowOff>68218</xdr:rowOff>
    </xdr:to>
    <xdr:sp macro="" textlink="">
      <xdr:nvSpPr>
        <xdr:cNvPr id="894" name="楕円 893">
          <a:extLst>
            <a:ext uri="{FF2B5EF4-FFF2-40B4-BE49-F238E27FC236}">
              <a16:creationId xmlns:a16="http://schemas.microsoft.com/office/drawing/2014/main" id="{6275A687-5943-4E0F-ABBE-FD84A2C4B623}"/>
            </a:ext>
          </a:extLst>
        </xdr:cNvPr>
        <xdr:cNvSpPr/>
      </xdr:nvSpPr>
      <xdr:spPr>
        <a:xfrm>
          <a:off x="14541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17418</xdr:rowOff>
    </xdr:from>
    <xdr:to>
      <xdr:col>81</xdr:col>
      <xdr:colOff>50800</xdr:colOff>
      <xdr:row>106</xdr:row>
      <xdr:rowOff>85998</xdr:rowOff>
    </xdr:to>
    <xdr:cxnSp macro="">
      <xdr:nvCxnSpPr>
        <xdr:cNvPr id="895" name="直線コネクタ 894">
          <a:extLst>
            <a:ext uri="{FF2B5EF4-FFF2-40B4-BE49-F238E27FC236}">
              <a16:creationId xmlns:a16="http://schemas.microsoft.com/office/drawing/2014/main" id="{0A135368-551B-4F9C-99D3-BEAD3AAB9213}"/>
            </a:ext>
          </a:extLst>
        </xdr:cNvPr>
        <xdr:cNvCxnSpPr/>
      </xdr:nvCxnSpPr>
      <xdr:spPr>
        <a:xfrm>
          <a:off x="14592300" y="1819111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896" name="楕円 895">
          <a:extLst>
            <a:ext uri="{FF2B5EF4-FFF2-40B4-BE49-F238E27FC236}">
              <a16:creationId xmlns:a16="http://schemas.microsoft.com/office/drawing/2014/main" id="{B6035389-744D-4476-AAD8-8138C6DC18E6}"/>
            </a:ext>
          </a:extLst>
        </xdr:cNvPr>
        <xdr:cNvSpPr/>
      </xdr:nvSpPr>
      <xdr:spPr>
        <a:xfrm>
          <a:off x="13652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106</xdr:row>
      <xdr:rowOff>17418</xdr:rowOff>
    </xdr:to>
    <xdr:cxnSp macro="">
      <xdr:nvCxnSpPr>
        <xdr:cNvPr id="897" name="直線コネクタ 896">
          <a:extLst>
            <a:ext uri="{FF2B5EF4-FFF2-40B4-BE49-F238E27FC236}">
              <a16:creationId xmlns:a16="http://schemas.microsoft.com/office/drawing/2014/main" id="{C088AB5E-B38C-4E01-96A6-BDAF5431F6EF}"/>
            </a:ext>
          </a:extLst>
        </xdr:cNvPr>
        <xdr:cNvCxnSpPr/>
      </xdr:nvCxnSpPr>
      <xdr:spPr>
        <a:xfrm>
          <a:off x="13703300" y="181453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27032</xdr:rowOff>
    </xdr:from>
    <xdr:to>
      <xdr:col>67</xdr:col>
      <xdr:colOff>101600</xdr:colOff>
      <xdr:row>105</xdr:row>
      <xdr:rowOff>128632</xdr:rowOff>
    </xdr:to>
    <xdr:sp macro="" textlink="">
      <xdr:nvSpPr>
        <xdr:cNvPr id="898" name="楕円 897">
          <a:extLst>
            <a:ext uri="{FF2B5EF4-FFF2-40B4-BE49-F238E27FC236}">
              <a16:creationId xmlns:a16="http://schemas.microsoft.com/office/drawing/2014/main" id="{0B23B414-E4DA-4C75-8609-EA5D87961A45}"/>
            </a:ext>
          </a:extLst>
        </xdr:cNvPr>
        <xdr:cNvSpPr/>
      </xdr:nvSpPr>
      <xdr:spPr>
        <a:xfrm>
          <a:off x="12763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77832</xdr:rowOff>
    </xdr:from>
    <xdr:to>
      <xdr:col>71</xdr:col>
      <xdr:colOff>177800</xdr:colOff>
      <xdr:row>105</xdr:row>
      <xdr:rowOff>143148</xdr:rowOff>
    </xdr:to>
    <xdr:cxnSp macro="">
      <xdr:nvCxnSpPr>
        <xdr:cNvPr id="899" name="直線コネクタ 898">
          <a:extLst>
            <a:ext uri="{FF2B5EF4-FFF2-40B4-BE49-F238E27FC236}">
              <a16:creationId xmlns:a16="http://schemas.microsoft.com/office/drawing/2014/main" id="{C7D5CE80-07F0-4D4A-BAB5-5B16313DE214}"/>
            </a:ext>
          </a:extLst>
        </xdr:cNvPr>
        <xdr:cNvCxnSpPr/>
      </xdr:nvCxnSpPr>
      <xdr:spPr>
        <a:xfrm>
          <a:off x="12814300" y="18080082"/>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127925</xdr:rowOff>
    </xdr:from>
    <xdr:ext cx="405111" cy="259045"/>
    <xdr:sp macro="" textlink="">
      <xdr:nvSpPr>
        <xdr:cNvPr id="900" name="n_1mainValue【庁舎】&#10;有形固定資産減価償却率">
          <a:extLst>
            <a:ext uri="{FF2B5EF4-FFF2-40B4-BE49-F238E27FC236}">
              <a16:creationId xmlns:a16="http://schemas.microsoft.com/office/drawing/2014/main" id="{9E6ED75A-8600-4E32-8E5B-45F30D9200B0}"/>
            </a:ext>
          </a:extLst>
        </xdr:cNvPr>
        <xdr:cNvSpPr txBox="1"/>
      </xdr:nvSpPr>
      <xdr:spPr>
        <a:xfrm>
          <a:off x="152660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59345</xdr:rowOff>
    </xdr:from>
    <xdr:ext cx="405111" cy="259045"/>
    <xdr:sp macro="" textlink="">
      <xdr:nvSpPr>
        <xdr:cNvPr id="901" name="n_2mainValue【庁舎】&#10;有形固定資産減価償却率">
          <a:extLst>
            <a:ext uri="{FF2B5EF4-FFF2-40B4-BE49-F238E27FC236}">
              <a16:creationId xmlns:a16="http://schemas.microsoft.com/office/drawing/2014/main" id="{6696FDA1-6D07-420A-8CED-5E8847A39A70}"/>
            </a:ext>
          </a:extLst>
        </xdr:cNvPr>
        <xdr:cNvSpPr txBox="1"/>
      </xdr:nvSpPr>
      <xdr:spPr>
        <a:xfrm>
          <a:off x="14389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902" name="n_3mainValue【庁舎】&#10;有形固定資産減価償却率">
          <a:extLst>
            <a:ext uri="{FF2B5EF4-FFF2-40B4-BE49-F238E27FC236}">
              <a16:creationId xmlns:a16="http://schemas.microsoft.com/office/drawing/2014/main" id="{0AD8BE75-C11C-4A4C-A387-05721941F008}"/>
            </a:ext>
          </a:extLst>
        </xdr:cNvPr>
        <xdr:cNvSpPr txBox="1"/>
      </xdr:nvSpPr>
      <xdr:spPr>
        <a:xfrm>
          <a:off x="13500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119759</xdr:rowOff>
    </xdr:from>
    <xdr:ext cx="405111" cy="259045"/>
    <xdr:sp macro="" textlink="">
      <xdr:nvSpPr>
        <xdr:cNvPr id="903" name="n_4mainValue【庁舎】&#10;有形固定資産減価償却率">
          <a:extLst>
            <a:ext uri="{FF2B5EF4-FFF2-40B4-BE49-F238E27FC236}">
              <a16:creationId xmlns:a16="http://schemas.microsoft.com/office/drawing/2014/main" id="{CC5DA316-EE2A-4E9B-895F-68CB9C680D07}"/>
            </a:ext>
          </a:extLst>
        </xdr:cNvPr>
        <xdr:cNvSpPr txBox="1"/>
      </xdr:nvSpPr>
      <xdr:spPr>
        <a:xfrm>
          <a:off x="12611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AEFBA14A-99A3-467C-B68D-DCEAFD0A6F9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2F53802C-791C-4CCF-A16A-9B9B0AE369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1C741152-9E1A-43D1-92DF-10B3DF91990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C800550C-F33F-425C-B6A1-D4CE3C5BFC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C15D08E5-404D-4F7D-8851-5E7706F9035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8042C153-6056-4E86-9886-CA7029F12BD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3EED441F-4CAF-4F77-BBC8-F95C3F4B4FE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D09BBC43-DDB8-4CBA-A03D-25F27E4F964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6C9D2917-A58B-4C27-B3D7-6348EFB2A08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73D2199B-4D57-4EE2-81E0-D0FE45B61FA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a:extLst>
            <a:ext uri="{FF2B5EF4-FFF2-40B4-BE49-F238E27FC236}">
              <a16:creationId xmlns:a16="http://schemas.microsoft.com/office/drawing/2014/main" id="{E65BD2C6-18B5-4A36-AFDC-659523568ED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C200311D-2BD9-4A3F-B98C-20281D2569E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18F6E0FD-C583-4513-9093-4DDDEFC7D45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6780EF79-A9FD-40A6-AD6B-D46A42CEA85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859EEDBB-B4B6-4E6D-96C8-5529E01F46A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36CFFCD9-6645-46A1-B3B5-B780B7C287C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C4D5A47D-AB74-4658-A11B-F4F7E5AF0FB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3B20B382-9E97-4017-BD31-50DEC891C32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1FAD75C9-AC55-49DB-AABE-B3F02653136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3AC4CAB3-034C-4550-A0C6-47F1915F0A8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DC58FF5B-E052-4C6B-9952-5B0F914AD9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C731F5A4-02A2-4BF8-9893-A676682DD0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6" name="直線コネクタ 925">
          <a:extLst>
            <a:ext uri="{FF2B5EF4-FFF2-40B4-BE49-F238E27FC236}">
              <a16:creationId xmlns:a16="http://schemas.microsoft.com/office/drawing/2014/main" id="{2707255A-86AF-43E6-B8CA-2A8BD648A4DA}"/>
            </a:ext>
          </a:extLst>
        </xdr:cNvPr>
        <xdr:cNvCxnSpPr/>
      </xdr:nvCxnSpPr>
      <xdr:spPr>
        <a:xfrm flipV="1">
          <a:off x="22160864" y="173355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7" name="【庁舎】&#10;一人当たり面積最小値テキスト">
          <a:extLst>
            <a:ext uri="{FF2B5EF4-FFF2-40B4-BE49-F238E27FC236}">
              <a16:creationId xmlns:a16="http://schemas.microsoft.com/office/drawing/2014/main" id="{9FC7BB9D-C649-4672-9694-71FFC434E887}"/>
            </a:ext>
          </a:extLst>
        </xdr:cNvPr>
        <xdr:cNvSpPr txBox="1"/>
      </xdr:nvSpPr>
      <xdr:spPr>
        <a:xfrm>
          <a:off x="22199600" y="186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8" name="直線コネクタ 927">
          <a:extLst>
            <a:ext uri="{FF2B5EF4-FFF2-40B4-BE49-F238E27FC236}">
              <a16:creationId xmlns:a16="http://schemas.microsoft.com/office/drawing/2014/main" id="{0595E082-A171-46CE-AD0D-7944215FFAF2}"/>
            </a:ext>
          </a:extLst>
        </xdr:cNvPr>
        <xdr:cNvCxnSpPr/>
      </xdr:nvCxnSpPr>
      <xdr:spPr>
        <a:xfrm>
          <a:off x="22072600" y="1865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9" name="【庁舎】&#10;一人当たり面積最大値テキスト">
          <a:extLst>
            <a:ext uri="{FF2B5EF4-FFF2-40B4-BE49-F238E27FC236}">
              <a16:creationId xmlns:a16="http://schemas.microsoft.com/office/drawing/2014/main" id="{78B144A2-D204-4DC5-9C7B-065674036E20}"/>
            </a:ext>
          </a:extLst>
        </xdr:cNvPr>
        <xdr:cNvSpPr txBox="1"/>
      </xdr:nvSpPr>
      <xdr:spPr>
        <a:xfrm>
          <a:off x="22199600" y="1711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30" name="直線コネクタ 929">
          <a:extLst>
            <a:ext uri="{FF2B5EF4-FFF2-40B4-BE49-F238E27FC236}">
              <a16:creationId xmlns:a16="http://schemas.microsoft.com/office/drawing/2014/main" id="{F780D2BD-DE55-42A8-94C7-124EBA27497E}"/>
            </a:ext>
          </a:extLst>
        </xdr:cNvPr>
        <xdr:cNvCxnSpPr/>
      </xdr:nvCxnSpPr>
      <xdr:spPr>
        <a:xfrm>
          <a:off x="22072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154703</xdr:rowOff>
    </xdr:from>
    <xdr:ext cx="469744" cy="259045"/>
    <xdr:sp macro="" textlink="">
      <xdr:nvSpPr>
        <xdr:cNvPr id="931" name="【庁舎】&#10;一人当たり面積平均値テキスト">
          <a:extLst>
            <a:ext uri="{FF2B5EF4-FFF2-40B4-BE49-F238E27FC236}">
              <a16:creationId xmlns:a16="http://schemas.microsoft.com/office/drawing/2014/main" id="{5C9E20F7-7077-41A3-A185-90C6BD79CC16}"/>
            </a:ext>
          </a:extLst>
        </xdr:cNvPr>
        <xdr:cNvSpPr txBox="1"/>
      </xdr:nvSpPr>
      <xdr:spPr>
        <a:xfrm>
          <a:off x="22199600" y="183284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2" name="フローチャート: 判断 931">
          <a:extLst>
            <a:ext uri="{FF2B5EF4-FFF2-40B4-BE49-F238E27FC236}">
              <a16:creationId xmlns:a16="http://schemas.microsoft.com/office/drawing/2014/main" id="{1B7FC2A7-5F3D-40F9-A517-A7EC7538C8DB}"/>
            </a:ext>
          </a:extLst>
        </xdr:cNvPr>
        <xdr:cNvSpPr/>
      </xdr:nvSpPr>
      <xdr:spPr>
        <a:xfrm>
          <a:off x="221107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3" name="フローチャート: 判断 932">
          <a:extLst>
            <a:ext uri="{FF2B5EF4-FFF2-40B4-BE49-F238E27FC236}">
              <a16:creationId xmlns:a16="http://schemas.microsoft.com/office/drawing/2014/main" id="{706FC400-B865-426F-9547-21ACB9C65F95}"/>
            </a:ext>
          </a:extLst>
        </xdr:cNvPr>
        <xdr:cNvSpPr/>
      </xdr:nvSpPr>
      <xdr:spPr>
        <a:xfrm>
          <a:off x="21272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107</xdr:row>
      <xdr:rowOff>102125</xdr:rowOff>
    </xdr:from>
    <xdr:ext cx="469744" cy="259045"/>
    <xdr:sp macro="" textlink="">
      <xdr:nvSpPr>
        <xdr:cNvPr id="934" name="n_1aveValue【庁舎】&#10;一人当たり面積">
          <a:extLst>
            <a:ext uri="{FF2B5EF4-FFF2-40B4-BE49-F238E27FC236}">
              <a16:creationId xmlns:a16="http://schemas.microsoft.com/office/drawing/2014/main" id="{A219B0D0-486A-436E-9A49-0077144C7739}"/>
            </a:ext>
          </a:extLst>
        </xdr:cNvPr>
        <xdr:cNvSpPr txBox="1"/>
      </xdr:nvSpPr>
      <xdr:spPr>
        <a:xfrm>
          <a:off x="210757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13970</xdr:rowOff>
    </xdr:from>
    <xdr:to>
      <xdr:col>107</xdr:col>
      <xdr:colOff>101600</xdr:colOff>
      <xdr:row>107</xdr:row>
      <xdr:rowOff>115570</xdr:rowOff>
    </xdr:to>
    <xdr:sp macro="" textlink="">
      <xdr:nvSpPr>
        <xdr:cNvPr id="935" name="フローチャート: 判断 934">
          <a:extLst>
            <a:ext uri="{FF2B5EF4-FFF2-40B4-BE49-F238E27FC236}">
              <a16:creationId xmlns:a16="http://schemas.microsoft.com/office/drawing/2014/main" id="{E33FEAAC-50CF-4540-93F7-E17827DE71DC}"/>
            </a:ext>
          </a:extLst>
        </xdr:cNvPr>
        <xdr:cNvSpPr/>
      </xdr:nvSpPr>
      <xdr:spPr>
        <a:xfrm>
          <a:off x="20383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107</xdr:row>
      <xdr:rowOff>106697</xdr:rowOff>
    </xdr:from>
    <xdr:ext cx="469744" cy="259045"/>
    <xdr:sp macro="" textlink="">
      <xdr:nvSpPr>
        <xdr:cNvPr id="936" name="n_2aveValue【庁舎】&#10;一人当たり面積">
          <a:extLst>
            <a:ext uri="{FF2B5EF4-FFF2-40B4-BE49-F238E27FC236}">
              <a16:creationId xmlns:a16="http://schemas.microsoft.com/office/drawing/2014/main" id="{1AEFCB2E-3245-4AFD-B338-08EE39EBB8F1}"/>
            </a:ext>
          </a:extLst>
        </xdr:cNvPr>
        <xdr:cNvSpPr txBox="1"/>
      </xdr:nvSpPr>
      <xdr:spPr>
        <a:xfrm>
          <a:off x="20199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23113</xdr:rowOff>
    </xdr:from>
    <xdr:to>
      <xdr:col>102</xdr:col>
      <xdr:colOff>165100</xdr:colOff>
      <xdr:row>107</xdr:row>
      <xdr:rowOff>124713</xdr:rowOff>
    </xdr:to>
    <xdr:sp macro="" textlink="">
      <xdr:nvSpPr>
        <xdr:cNvPr id="937" name="フローチャート: 判断 936">
          <a:extLst>
            <a:ext uri="{FF2B5EF4-FFF2-40B4-BE49-F238E27FC236}">
              <a16:creationId xmlns:a16="http://schemas.microsoft.com/office/drawing/2014/main" id="{ABF1BB1E-D4BF-4468-AF50-FF5B0C2951F9}"/>
            </a:ext>
          </a:extLst>
        </xdr:cNvPr>
        <xdr:cNvSpPr/>
      </xdr:nvSpPr>
      <xdr:spPr>
        <a:xfrm>
          <a:off x="19494500" y="1836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107</xdr:row>
      <xdr:rowOff>115840</xdr:rowOff>
    </xdr:from>
    <xdr:ext cx="469744" cy="259045"/>
    <xdr:sp macro="" textlink="">
      <xdr:nvSpPr>
        <xdr:cNvPr id="938" name="n_3aveValue【庁舎】&#10;一人当たり面積">
          <a:extLst>
            <a:ext uri="{FF2B5EF4-FFF2-40B4-BE49-F238E27FC236}">
              <a16:creationId xmlns:a16="http://schemas.microsoft.com/office/drawing/2014/main" id="{6CCCB3C7-B0A2-4183-9CB6-01A906F62BBC}"/>
            </a:ext>
          </a:extLst>
        </xdr:cNvPr>
        <xdr:cNvSpPr txBox="1"/>
      </xdr:nvSpPr>
      <xdr:spPr>
        <a:xfrm>
          <a:off x="19310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36830</xdr:rowOff>
    </xdr:from>
    <xdr:to>
      <xdr:col>98</xdr:col>
      <xdr:colOff>38100</xdr:colOff>
      <xdr:row>107</xdr:row>
      <xdr:rowOff>138430</xdr:rowOff>
    </xdr:to>
    <xdr:sp macro="" textlink="">
      <xdr:nvSpPr>
        <xdr:cNvPr id="939" name="フローチャート: 判断 938">
          <a:extLst>
            <a:ext uri="{FF2B5EF4-FFF2-40B4-BE49-F238E27FC236}">
              <a16:creationId xmlns:a16="http://schemas.microsoft.com/office/drawing/2014/main" id="{2DFD411A-8D71-43A5-970B-CDACBAFEB542}"/>
            </a:ext>
          </a:extLst>
        </xdr:cNvPr>
        <xdr:cNvSpPr/>
      </xdr:nvSpPr>
      <xdr:spPr>
        <a:xfrm>
          <a:off x="186055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107</xdr:row>
      <xdr:rowOff>129557</xdr:rowOff>
    </xdr:from>
    <xdr:ext cx="469744" cy="259045"/>
    <xdr:sp macro="" textlink="">
      <xdr:nvSpPr>
        <xdr:cNvPr id="940" name="n_4aveValue【庁舎】&#10;一人当たり面積">
          <a:extLst>
            <a:ext uri="{FF2B5EF4-FFF2-40B4-BE49-F238E27FC236}">
              <a16:creationId xmlns:a16="http://schemas.microsoft.com/office/drawing/2014/main" id="{C2A5A804-3D1B-4BF0-BED3-8DF9DBCAB8F6}"/>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2A393E1F-5501-4DE9-B644-460FC51FDE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0185AD7A-7EE1-4C63-A135-39FD898B42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17A0521A-877F-4937-9751-53F04FABD4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a:extLst>
            <a:ext uri="{FF2B5EF4-FFF2-40B4-BE49-F238E27FC236}">
              <a16:creationId xmlns:a16="http://schemas.microsoft.com/office/drawing/2014/main" id="{EA3E9892-4647-4051-B733-DA3C37B6E6A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D02AA029-5AED-471C-9992-84251FDED9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946" name="楕円 945">
          <a:extLst>
            <a:ext uri="{FF2B5EF4-FFF2-40B4-BE49-F238E27FC236}">
              <a16:creationId xmlns:a16="http://schemas.microsoft.com/office/drawing/2014/main" id="{C2141BDD-7200-4161-B961-0574FE35917A}"/>
            </a:ext>
          </a:extLst>
        </xdr:cNvPr>
        <xdr:cNvSpPr/>
      </xdr:nvSpPr>
      <xdr:spPr>
        <a:xfrm>
          <a:off x="22110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71138</xdr:rowOff>
    </xdr:from>
    <xdr:ext cx="469744" cy="259045"/>
    <xdr:sp macro="" textlink="">
      <xdr:nvSpPr>
        <xdr:cNvPr id="947" name="【庁舎】&#10;一人当たり面積該当値テキスト">
          <a:extLst>
            <a:ext uri="{FF2B5EF4-FFF2-40B4-BE49-F238E27FC236}">
              <a16:creationId xmlns:a16="http://schemas.microsoft.com/office/drawing/2014/main" id="{D3FBFD86-B2D0-4C18-9C0D-25A341AA6C8B}"/>
            </a:ext>
          </a:extLst>
        </xdr:cNvPr>
        <xdr:cNvSpPr txBox="1"/>
      </xdr:nvSpPr>
      <xdr:spPr>
        <a:xfrm>
          <a:off x="22199600"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80263</xdr:rowOff>
    </xdr:from>
    <xdr:to>
      <xdr:col>112</xdr:col>
      <xdr:colOff>38100</xdr:colOff>
      <xdr:row>107</xdr:row>
      <xdr:rowOff>10413</xdr:rowOff>
    </xdr:to>
    <xdr:sp macro="" textlink="">
      <xdr:nvSpPr>
        <xdr:cNvPr id="948" name="楕円 947">
          <a:extLst>
            <a:ext uri="{FF2B5EF4-FFF2-40B4-BE49-F238E27FC236}">
              <a16:creationId xmlns:a16="http://schemas.microsoft.com/office/drawing/2014/main" id="{7942406A-50A8-4AAC-8AB4-A839179D72BC}"/>
            </a:ext>
          </a:extLst>
        </xdr:cNvPr>
        <xdr:cNvSpPr/>
      </xdr:nvSpPr>
      <xdr:spPr>
        <a:xfrm>
          <a:off x="21272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131063</xdr:rowOff>
    </xdr:to>
    <xdr:cxnSp macro="">
      <xdr:nvCxnSpPr>
        <xdr:cNvPr id="949" name="直線コネクタ 948">
          <a:extLst>
            <a:ext uri="{FF2B5EF4-FFF2-40B4-BE49-F238E27FC236}">
              <a16:creationId xmlns:a16="http://schemas.microsoft.com/office/drawing/2014/main" id="{4F7D3079-77C7-4D8C-8994-25CCB7546089}"/>
            </a:ext>
          </a:extLst>
        </xdr:cNvPr>
        <xdr:cNvCxnSpPr/>
      </xdr:nvCxnSpPr>
      <xdr:spPr>
        <a:xfrm flipV="1">
          <a:off x="21323300" y="18272761"/>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950" name="楕円 949">
          <a:extLst>
            <a:ext uri="{FF2B5EF4-FFF2-40B4-BE49-F238E27FC236}">
              <a16:creationId xmlns:a16="http://schemas.microsoft.com/office/drawing/2014/main" id="{3AA63991-F245-48C0-A207-6BCFB48543B8}"/>
            </a:ext>
          </a:extLst>
        </xdr:cNvPr>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131063</xdr:rowOff>
    </xdr:from>
    <xdr:to>
      <xdr:col>111</xdr:col>
      <xdr:colOff>177800</xdr:colOff>
      <xdr:row>106</xdr:row>
      <xdr:rowOff>135637</xdr:rowOff>
    </xdr:to>
    <xdr:cxnSp macro="">
      <xdr:nvCxnSpPr>
        <xdr:cNvPr id="951" name="直線コネクタ 950">
          <a:extLst>
            <a:ext uri="{FF2B5EF4-FFF2-40B4-BE49-F238E27FC236}">
              <a16:creationId xmlns:a16="http://schemas.microsoft.com/office/drawing/2014/main" id="{954FACE5-BF99-4C32-976F-1B7B5B3AC4EC}"/>
            </a:ext>
          </a:extLst>
        </xdr:cNvPr>
        <xdr:cNvCxnSpPr/>
      </xdr:nvCxnSpPr>
      <xdr:spPr>
        <a:xfrm flipV="1">
          <a:off x="20434300" y="1830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84837</xdr:rowOff>
    </xdr:from>
    <xdr:to>
      <xdr:col>102</xdr:col>
      <xdr:colOff>165100</xdr:colOff>
      <xdr:row>107</xdr:row>
      <xdr:rowOff>14987</xdr:rowOff>
    </xdr:to>
    <xdr:sp macro="" textlink="">
      <xdr:nvSpPr>
        <xdr:cNvPr id="952" name="楕円 951">
          <a:extLst>
            <a:ext uri="{FF2B5EF4-FFF2-40B4-BE49-F238E27FC236}">
              <a16:creationId xmlns:a16="http://schemas.microsoft.com/office/drawing/2014/main" id="{F4ACF831-37D1-4D04-B732-C865B97A5627}"/>
            </a:ext>
          </a:extLst>
        </xdr:cNvPr>
        <xdr:cNvSpPr/>
      </xdr:nvSpPr>
      <xdr:spPr>
        <a:xfrm>
          <a:off x="19494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135637</xdr:rowOff>
    </xdr:to>
    <xdr:cxnSp macro="">
      <xdr:nvCxnSpPr>
        <xdr:cNvPr id="953" name="直線コネクタ 952">
          <a:extLst>
            <a:ext uri="{FF2B5EF4-FFF2-40B4-BE49-F238E27FC236}">
              <a16:creationId xmlns:a16="http://schemas.microsoft.com/office/drawing/2014/main" id="{1089A0F1-E5E2-4D0A-8400-ACE2638716AB}"/>
            </a:ext>
          </a:extLst>
        </xdr:cNvPr>
        <xdr:cNvCxnSpPr/>
      </xdr:nvCxnSpPr>
      <xdr:spPr>
        <a:xfrm>
          <a:off x="19545300" y="183093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89408</xdr:rowOff>
    </xdr:from>
    <xdr:to>
      <xdr:col>98</xdr:col>
      <xdr:colOff>38100</xdr:colOff>
      <xdr:row>107</xdr:row>
      <xdr:rowOff>19558</xdr:rowOff>
    </xdr:to>
    <xdr:sp macro="" textlink="">
      <xdr:nvSpPr>
        <xdr:cNvPr id="954" name="楕円 953">
          <a:extLst>
            <a:ext uri="{FF2B5EF4-FFF2-40B4-BE49-F238E27FC236}">
              <a16:creationId xmlns:a16="http://schemas.microsoft.com/office/drawing/2014/main" id="{2E5453FD-F2BF-451E-BC77-49908DC09644}"/>
            </a:ext>
          </a:extLst>
        </xdr:cNvPr>
        <xdr:cNvSpPr/>
      </xdr:nvSpPr>
      <xdr:spPr>
        <a:xfrm>
          <a:off x="18605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135637</xdr:rowOff>
    </xdr:from>
    <xdr:to>
      <xdr:col>102</xdr:col>
      <xdr:colOff>114300</xdr:colOff>
      <xdr:row>106</xdr:row>
      <xdr:rowOff>140208</xdr:rowOff>
    </xdr:to>
    <xdr:cxnSp macro="">
      <xdr:nvCxnSpPr>
        <xdr:cNvPr id="955" name="直線コネクタ 954">
          <a:extLst>
            <a:ext uri="{FF2B5EF4-FFF2-40B4-BE49-F238E27FC236}">
              <a16:creationId xmlns:a16="http://schemas.microsoft.com/office/drawing/2014/main" id="{F88B0D6F-7816-481A-9346-81AB42FDD51F}"/>
            </a:ext>
          </a:extLst>
        </xdr:cNvPr>
        <xdr:cNvCxnSpPr/>
      </xdr:nvCxnSpPr>
      <xdr:spPr>
        <a:xfrm flipV="1">
          <a:off x="18656300" y="1830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26940</xdr:rowOff>
    </xdr:from>
    <xdr:ext cx="469744" cy="259045"/>
    <xdr:sp macro="" textlink="">
      <xdr:nvSpPr>
        <xdr:cNvPr id="956" name="n_1mainValue【庁舎】&#10;一人当たり面積">
          <a:extLst>
            <a:ext uri="{FF2B5EF4-FFF2-40B4-BE49-F238E27FC236}">
              <a16:creationId xmlns:a16="http://schemas.microsoft.com/office/drawing/2014/main" id="{BE452C66-506F-467C-93F7-3426D7DB5288}"/>
            </a:ext>
          </a:extLst>
        </xdr:cNvPr>
        <xdr:cNvSpPr txBox="1"/>
      </xdr:nvSpPr>
      <xdr:spPr>
        <a:xfrm>
          <a:off x="210757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31514</xdr:rowOff>
    </xdr:from>
    <xdr:ext cx="469744" cy="259045"/>
    <xdr:sp macro="" textlink="">
      <xdr:nvSpPr>
        <xdr:cNvPr id="957" name="n_2mainValue【庁舎】&#10;一人当たり面積">
          <a:extLst>
            <a:ext uri="{FF2B5EF4-FFF2-40B4-BE49-F238E27FC236}">
              <a16:creationId xmlns:a16="http://schemas.microsoft.com/office/drawing/2014/main" id="{1C35FA60-EE8C-4D0C-B65E-855732D67B68}"/>
            </a:ext>
          </a:extLst>
        </xdr:cNvPr>
        <xdr:cNvSpPr txBox="1"/>
      </xdr:nvSpPr>
      <xdr:spPr>
        <a:xfrm>
          <a:off x="201994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31514</xdr:rowOff>
    </xdr:from>
    <xdr:ext cx="469744" cy="259045"/>
    <xdr:sp macro="" textlink="">
      <xdr:nvSpPr>
        <xdr:cNvPr id="958" name="n_3mainValue【庁舎】&#10;一人当たり面積">
          <a:extLst>
            <a:ext uri="{FF2B5EF4-FFF2-40B4-BE49-F238E27FC236}">
              <a16:creationId xmlns:a16="http://schemas.microsoft.com/office/drawing/2014/main" id="{6B67A4E7-8B3B-4AAE-A8FF-04264CA0621C}"/>
            </a:ext>
          </a:extLst>
        </xdr:cNvPr>
        <xdr:cNvSpPr txBox="1"/>
      </xdr:nvSpPr>
      <xdr:spPr>
        <a:xfrm>
          <a:off x="193104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36085</xdr:rowOff>
    </xdr:from>
    <xdr:ext cx="469744" cy="259045"/>
    <xdr:sp macro="" textlink="">
      <xdr:nvSpPr>
        <xdr:cNvPr id="959" name="n_4mainValue【庁舎】&#10;一人当たり面積">
          <a:extLst>
            <a:ext uri="{FF2B5EF4-FFF2-40B4-BE49-F238E27FC236}">
              <a16:creationId xmlns:a16="http://schemas.microsoft.com/office/drawing/2014/main" id="{C7317319-AFD5-420B-A67E-DDF7E7C2256D}"/>
            </a:ext>
          </a:extLst>
        </xdr:cNvPr>
        <xdr:cNvSpPr txBox="1"/>
      </xdr:nvSpPr>
      <xdr:spPr>
        <a:xfrm>
          <a:off x="18421427" y="1803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D047AB3B-A483-4E4E-81CB-2C041754B65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4B33A2FD-290E-47F7-B860-8FA8845B691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7AF4BCE2-31D6-48A0-9B4D-F53ABFA840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高度経済成長期に当たる昭和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年代から政令指定都市移行前後の昭和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年代にかけ集中整備した公共施設が耐用年数を迎えつつあることから、令和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有形固定資産減価償却率は全国平均や類似団体より高い水準にある。政令指定都市移行後、行政区単位でスポーツセンター等を順次整備してきたことから、これらを含む体育館・プール等の有形固定資産減価償却率も全国団体や類似団体より高い水準になっているが、予防的に修繕や改修を行うことで、施設の機能を適正に維持し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04;&#31639;&#20418;/038&#65306;&#27770;&#31639;&#32113;&#35336;/R7&#27770;&#31639;&#32113;&#35336;&#65288;8&#24180;&#24230;&#20316;&#26989;&#65289;/13_&#36001;&#25919;&#29366;&#27841;&#36039;&#26009;&#38598;&#65288;6&#27770;&#20998;&#12539;&#36861;&#21152;&#20381;&#38972;&#65289;&#65304;&#26376;&#38915;/04&#12288;&#32207;&#21209;&#30465;&#12408;&#25552;&#20986;/&#12304;&#36001;&#25919;&#29366;&#27841;&#36039;&#26009;&#38598;&#12305;_341002_&#24195;&#237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174.7</v>
          </cell>
          <cell r="BX51">
            <v>158.9</v>
          </cell>
          <cell r="CF51">
            <v>164.8</v>
          </cell>
          <cell r="CN51">
            <v>165.4</v>
          </cell>
          <cell r="CV51">
            <v>161.30000000000001</v>
          </cell>
        </row>
        <row r="53">
          <cell r="BP53">
            <v>67.599999999999994</v>
          </cell>
          <cell r="BX53">
            <v>68.400000000000006</v>
          </cell>
          <cell r="CF53">
            <v>69.099999999999994</v>
          </cell>
          <cell r="CN53">
            <v>69.099999999999994</v>
          </cell>
          <cell r="CV53">
            <v>71.400000000000006</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cell r="BP73">
            <v>174.7</v>
          </cell>
          <cell r="BX73">
            <v>158.9</v>
          </cell>
          <cell r="CF73">
            <v>164.8</v>
          </cell>
          <cell r="CN73">
            <v>165.4</v>
          </cell>
          <cell r="CV73">
            <v>161.30000000000001</v>
          </cell>
        </row>
        <row r="75">
          <cell r="BP75">
            <v>11.7</v>
          </cell>
          <cell r="BX75">
            <v>10.9</v>
          </cell>
          <cell r="CF75">
            <v>9.8000000000000007</v>
          </cell>
          <cell r="CN75">
            <v>9.6</v>
          </cell>
          <cell r="CV75">
            <v>8.8000000000000007</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724426839</v>
      </c>
      <c r="BO4" s="449"/>
      <c r="BP4" s="449"/>
      <c r="BQ4" s="449"/>
      <c r="BR4" s="449"/>
      <c r="BS4" s="449"/>
      <c r="BT4" s="449"/>
      <c r="BU4" s="450"/>
      <c r="BV4" s="448">
        <v>711658564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0.6</v>
      </c>
      <c r="CU4" s="589"/>
      <c r="CV4" s="589"/>
      <c r="CW4" s="589"/>
      <c r="CX4" s="589"/>
      <c r="CY4" s="589"/>
      <c r="CZ4" s="589"/>
      <c r="DA4" s="590"/>
      <c r="DB4" s="588">
        <v>0.8</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720666916</v>
      </c>
      <c r="BO5" s="420"/>
      <c r="BP5" s="420"/>
      <c r="BQ5" s="420"/>
      <c r="BR5" s="420"/>
      <c r="BS5" s="420"/>
      <c r="BT5" s="420"/>
      <c r="BU5" s="421"/>
      <c r="BV5" s="419">
        <v>707638369</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97.3</v>
      </c>
      <c r="CU5" s="417"/>
      <c r="CV5" s="417"/>
      <c r="CW5" s="417"/>
      <c r="CX5" s="417"/>
      <c r="CY5" s="417"/>
      <c r="CZ5" s="417"/>
      <c r="DA5" s="418"/>
      <c r="DB5" s="416">
        <v>98.7</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3759923</v>
      </c>
      <c r="BO6" s="420"/>
      <c r="BP6" s="420"/>
      <c r="BQ6" s="420"/>
      <c r="BR6" s="420"/>
      <c r="BS6" s="420"/>
      <c r="BT6" s="420"/>
      <c r="BU6" s="421"/>
      <c r="BV6" s="419">
        <v>4020195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99.3</v>
      </c>
      <c r="CU6" s="563"/>
      <c r="CV6" s="563"/>
      <c r="CW6" s="563"/>
      <c r="CX6" s="563"/>
      <c r="CY6" s="563"/>
      <c r="CZ6" s="563"/>
      <c r="DA6" s="564"/>
      <c r="DB6" s="562">
        <v>103.2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1492240</v>
      </c>
      <c r="BO7" s="420"/>
      <c r="BP7" s="420"/>
      <c r="BQ7" s="420"/>
      <c r="BR7" s="420"/>
      <c r="BS7" s="420"/>
      <c r="BT7" s="420"/>
      <c r="BU7" s="421"/>
      <c r="BV7" s="419">
        <v>1232967</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358258463</v>
      </c>
      <c r="CU7" s="420"/>
      <c r="CV7" s="420"/>
      <c r="CW7" s="420"/>
      <c r="CX7" s="420"/>
      <c r="CY7" s="420"/>
      <c r="CZ7" s="420"/>
      <c r="DA7" s="421"/>
      <c r="DB7" s="419">
        <v>348912170</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2267683</v>
      </c>
      <c r="BO8" s="420"/>
      <c r="BP8" s="420"/>
      <c r="BQ8" s="420"/>
      <c r="BR8" s="420"/>
      <c r="BS8" s="420"/>
      <c r="BT8" s="420"/>
      <c r="BU8" s="421"/>
      <c r="BV8" s="419">
        <v>2787228</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0.77</v>
      </c>
      <c r="CU8" s="523"/>
      <c r="CV8" s="523"/>
      <c r="CW8" s="523"/>
      <c r="CX8" s="523"/>
      <c r="CY8" s="523"/>
      <c r="CZ8" s="523"/>
      <c r="DA8" s="524"/>
      <c r="DB8" s="522">
        <v>0.78</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1200754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-519545</v>
      </c>
      <c r="BO9" s="420"/>
      <c r="BP9" s="420"/>
      <c r="BQ9" s="420"/>
      <c r="BR9" s="420"/>
      <c r="BS9" s="420"/>
      <c r="BT9" s="420"/>
      <c r="BU9" s="421"/>
      <c r="BV9" s="419">
        <v>-164766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14.6</v>
      </c>
      <c r="CU9" s="417"/>
      <c r="CV9" s="417"/>
      <c r="CW9" s="417"/>
      <c r="CX9" s="417"/>
      <c r="CY9" s="417"/>
      <c r="CZ9" s="417"/>
      <c r="DA9" s="418"/>
      <c r="DB9" s="416">
        <v>15.9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1194034</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6171887</v>
      </c>
      <c r="BO10" s="420"/>
      <c r="BP10" s="420"/>
      <c r="BQ10" s="420"/>
      <c r="BR10" s="420"/>
      <c r="BS10" s="420"/>
      <c r="BT10" s="420"/>
      <c r="BU10" s="421"/>
      <c r="BV10" s="419">
        <v>2538933</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119</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1173543</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5946874</v>
      </c>
      <c r="BO12" s="420"/>
      <c r="BP12" s="420"/>
      <c r="BQ12" s="420"/>
      <c r="BR12" s="420"/>
      <c r="BS12" s="420"/>
      <c r="BT12" s="420"/>
      <c r="BU12" s="421"/>
      <c r="BV12" s="419">
        <v>4277000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1150473</v>
      </c>
      <c r="S13" s="507"/>
      <c r="T13" s="507"/>
      <c r="U13" s="507"/>
      <c r="V13" s="508"/>
      <c r="W13" s="509" t="s">
        <v>131</v>
      </c>
      <c r="X13" s="405"/>
      <c r="Y13" s="405"/>
      <c r="Z13" s="405"/>
      <c r="AA13" s="405"/>
      <c r="AB13" s="406"/>
      <c r="AC13" s="372">
        <v>4755</v>
      </c>
      <c r="AD13" s="373"/>
      <c r="AE13" s="373"/>
      <c r="AF13" s="373"/>
      <c r="AG13" s="374"/>
      <c r="AH13" s="372">
        <v>5259</v>
      </c>
      <c r="AI13" s="373"/>
      <c r="AJ13" s="373"/>
      <c r="AK13" s="373"/>
      <c r="AL13" s="432"/>
      <c r="AM13" s="476" t="s">
        <v>132</v>
      </c>
      <c r="AN13" s="376"/>
      <c r="AO13" s="376"/>
      <c r="AP13" s="376"/>
      <c r="AQ13" s="376"/>
      <c r="AR13" s="376"/>
      <c r="AS13" s="376"/>
      <c r="AT13" s="377"/>
      <c r="AU13" s="477" t="s">
        <v>119</v>
      </c>
      <c r="AV13" s="478"/>
      <c r="AW13" s="478"/>
      <c r="AX13" s="478"/>
      <c r="AY13" s="433" t="s">
        <v>133</v>
      </c>
      <c r="AZ13" s="434"/>
      <c r="BA13" s="434"/>
      <c r="BB13" s="434"/>
      <c r="BC13" s="434"/>
      <c r="BD13" s="434"/>
      <c r="BE13" s="434"/>
      <c r="BF13" s="434"/>
      <c r="BG13" s="434"/>
      <c r="BH13" s="434"/>
      <c r="BI13" s="434"/>
      <c r="BJ13" s="434"/>
      <c r="BK13" s="434"/>
      <c r="BL13" s="434"/>
      <c r="BM13" s="435"/>
      <c r="BN13" s="419">
        <v>-294532</v>
      </c>
      <c r="BO13" s="420"/>
      <c r="BP13" s="420"/>
      <c r="BQ13" s="420"/>
      <c r="BR13" s="420"/>
      <c r="BS13" s="420"/>
      <c r="BT13" s="420"/>
      <c r="BU13" s="421"/>
      <c r="BV13" s="419">
        <v>-1902833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8.8000000000000007</v>
      </c>
      <c r="CU13" s="417"/>
      <c r="CV13" s="417"/>
      <c r="CW13" s="417"/>
      <c r="CX13" s="417"/>
      <c r="CY13" s="417"/>
      <c r="CZ13" s="417"/>
      <c r="DA13" s="418"/>
      <c r="DB13" s="416">
        <v>9.6</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1178773</v>
      </c>
      <c r="S14" s="507"/>
      <c r="T14" s="507"/>
      <c r="U14" s="507"/>
      <c r="V14" s="508"/>
      <c r="W14" s="510"/>
      <c r="X14" s="408"/>
      <c r="Y14" s="408"/>
      <c r="Z14" s="408"/>
      <c r="AA14" s="408"/>
      <c r="AB14" s="409"/>
      <c r="AC14" s="499">
        <v>0.9</v>
      </c>
      <c r="AD14" s="500"/>
      <c r="AE14" s="500"/>
      <c r="AF14" s="500"/>
      <c r="AG14" s="501"/>
      <c r="AH14" s="499">
        <v>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161.30000000000001</v>
      </c>
      <c r="CU14" s="517"/>
      <c r="CV14" s="517"/>
      <c r="CW14" s="517"/>
      <c r="CX14" s="517"/>
      <c r="CY14" s="517"/>
      <c r="CZ14" s="517"/>
      <c r="DA14" s="518"/>
      <c r="DB14" s="516">
        <v>165.4</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1157127</v>
      </c>
      <c r="S15" s="507"/>
      <c r="T15" s="507"/>
      <c r="U15" s="507"/>
      <c r="V15" s="508"/>
      <c r="W15" s="509" t="s">
        <v>137</v>
      </c>
      <c r="X15" s="405"/>
      <c r="Y15" s="405"/>
      <c r="Z15" s="405"/>
      <c r="AA15" s="405"/>
      <c r="AB15" s="406"/>
      <c r="AC15" s="372">
        <v>118098</v>
      </c>
      <c r="AD15" s="373"/>
      <c r="AE15" s="373"/>
      <c r="AF15" s="373"/>
      <c r="AG15" s="374"/>
      <c r="AH15" s="372">
        <v>123553</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220704481</v>
      </c>
      <c r="BO15" s="449"/>
      <c r="BP15" s="449"/>
      <c r="BQ15" s="449"/>
      <c r="BR15" s="449"/>
      <c r="BS15" s="449"/>
      <c r="BT15" s="449"/>
      <c r="BU15" s="450"/>
      <c r="BV15" s="448">
        <v>216512335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21.6</v>
      </c>
      <c r="AD16" s="500"/>
      <c r="AE16" s="500"/>
      <c r="AF16" s="500"/>
      <c r="AG16" s="501"/>
      <c r="AH16" s="499">
        <v>22.6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295673779</v>
      </c>
      <c r="BO16" s="420"/>
      <c r="BP16" s="420"/>
      <c r="BQ16" s="420"/>
      <c r="BR16" s="420"/>
      <c r="BS16" s="420"/>
      <c r="BT16" s="420"/>
      <c r="BU16" s="421"/>
      <c r="BV16" s="419">
        <v>279274914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424052</v>
      </c>
      <c r="AD17" s="373"/>
      <c r="AE17" s="373"/>
      <c r="AF17" s="373"/>
      <c r="AG17" s="374"/>
      <c r="AH17" s="372">
        <v>417528</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275805347</v>
      </c>
      <c r="BO17" s="420"/>
      <c r="BP17" s="420"/>
      <c r="BQ17" s="420"/>
      <c r="BR17" s="420"/>
      <c r="BS17" s="420"/>
      <c r="BT17" s="420"/>
      <c r="BU17" s="421"/>
      <c r="BV17" s="419">
        <v>270589716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906.69</v>
      </c>
      <c r="M18" s="472"/>
      <c r="N18" s="472"/>
      <c r="O18" s="472"/>
      <c r="P18" s="472"/>
      <c r="Q18" s="472"/>
      <c r="R18" s="473"/>
      <c r="S18" s="473"/>
      <c r="T18" s="473"/>
      <c r="U18" s="473"/>
      <c r="V18" s="474"/>
      <c r="W18" s="490"/>
      <c r="X18" s="491"/>
      <c r="Y18" s="491"/>
      <c r="Z18" s="491"/>
      <c r="AA18" s="491"/>
      <c r="AB18" s="515"/>
      <c r="AC18" s="389">
        <v>77.5</v>
      </c>
      <c r="AD18" s="390"/>
      <c r="AE18" s="390"/>
      <c r="AF18" s="390"/>
      <c r="AG18" s="475"/>
      <c r="AH18" s="389">
        <v>76.400000000000006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364121454</v>
      </c>
      <c r="BO18" s="420"/>
      <c r="BP18" s="420"/>
      <c r="BQ18" s="420"/>
      <c r="BR18" s="420"/>
      <c r="BS18" s="420"/>
      <c r="BT18" s="420"/>
      <c r="BU18" s="421"/>
      <c r="BV18" s="419">
        <v>351385995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1324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431833097</v>
      </c>
      <c r="BO19" s="420"/>
      <c r="BP19" s="420"/>
      <c r="BQ19" s="420"/>
      <c r="BR19" s="420"/>
      <c r="BS19" s="420"/>
      <c r="BT19" s="420"/>
      <c r="BU19" s="421"/>
      <c r="BV19" s="419">
        <v>415653658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555123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1098519970</v>
      </c>
      <c r="BO22" s="449"/>
      <c r="BP22" s="449"/>
      <c r="BQ22" s="449"/>
      <c r="BR22" s="449"/>
      <c r="BS22" s="449"/>
      <c r="BT22" s="449"/>
      <c r="BU22" s="450"/>
      <c r="BV22" s="448">
        <v>1110569164</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112196040</v>
      </c>
      <c r="BO23" s="420"/>
      <c r="BP23" s="420"/>
      <c r="BQ23" s="420"/>
      <c r="BR23" s="420"/>
      <c r="BS23" s="420"/>
      <c r="BT23" s="420"/>
      <c r="BU23" s="421"/>
      <c r="BV23" s="419">
        <v>120008887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13100</v>
      </c>
      <c r="R24" s="373"/>
      <c r="S24" s="373"/>
      <c r="T24" s="373"/>
      <c r="U24" s="373"/>
      <c r="V24" s="374"/>
      <c r="W24" s="462"/>
      <c r="X24" s="399"/>
      <c r="Y24" s="400"/>
      <c r="Z24" s="375" t="s">
        <v>162</v>
      </c>
      <c r="AA24" s="376"/>
      <c r="AB24" s="376"/>
      <c r="AC24" s="376"/>
      <c r="AD24" s="376"/>
      <c r="AE24" s="376"/>
      <c r="AF24" s="376"/>
      <c r="AG24" s="377"/>
      <c r="AH24" s="372">
        <v>8021</v>
      </c>
      <c r="AI24" s="373"/>
      <c r="AJ24" s="373"/>
      <c r="AK24" s="373"/>
      <c r="AL24" s="374"/>
      <c r="AM24" s="372">
        <v>24632491</v>
      </c>
      <c r="AN24" s="373"/>
      <c r="AO24" s="373"/>
      <c r="AP24" s="373"/>
      <c r="AQ24" s="373"/>
      <c r="AR24" s="374"/>
      <c r="AS24" s="372">
        <v>3071</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702300872</v>
      </c>
      <c r="BO24" s="420"/>
      <c r="BP24" s="420"/>
      <c r="BQ24" s="420"/>
      <c r="BR24" s="420"/>
      <c r="BS24" s="420"/>
      <c r="BT24" s="420"/>
      <c r="BU24" s="421"/>
      <c r="BV24" s="419">
        <v>701566316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10500</v>
      </c>
      <c r="R25" s="373"/>
      <c r="S25" s="373"/>
      <c r="T25" s="373"/>
      <c r="U25" s="373"/>
      <c r="V25" s="374"/>
      <c r="W25" s="462"/>
      <c r="X25" s="399"/>
      <c r="Y25" s="400"/>
      <c r="Z25" s="375" t="s">
        <v>165</v>
      </c>
      <c r="AA25" s="376"/>
      <c r="AB25" s="376"/>
      <c r="AC25" s="376"/>
      <c r="AD25" s="376"/>
      <c r="AE25" s="376"/>
      <c r="AF25" s="376"/>
      <c r="AG25" s="377"/>
      <c r="AH25" s="372">
        <v>1358</v>
      </c>
      <c r="AI25" s="373"/>
      <c r="AJ25" s="373"/>
      <c r="AK25" s="373"/>
      <c r="AL25" s="374"/>
      <c r="AM25" s="372">
        <v>3950422</v>
      </c>
      <c r="AN25" s="373"/>
      <c r="AO25" s="373"/>
      <c r="AP25" s="373"/>
      <c r="AQ25" s="373"/>
      <c r="AR25" s="374"/>
      <c r="AS25" s="372">
        <v>2909</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197747864</v>
      </c>
      <c r="BO25" s="449"/>
      <c r="BP25" s="449"/>
      <c r="BQ25" s="449"/>
      <c r="BR25" s="449"/>
      <c r="BS25" s="449"/>
      <c r="BT25" s="449"/>
      <c r="BU25" s="450"/>
      <c r="BV25" s="448">
        <v>194812483</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7900</v>
      </c>
      <c r="R26" s="373"/>
      <c r="S26" s="373"/>
      <c r="T26" s="373"/>
      <c r="U26" s="373"/>
      <c r="V26" s="374"/>
      <c r="W26" s="462"/>
      <c r="X26" s="399"/>
      <c r="Y26" s="400"/>
      <c r="Z26" s="375" t="s">
        <v>168</v>
      </c>
      <c r="AA26" s="430"/>
      <c r="AB26" s="430"/>
      <c r="AC26" s="430"/>
      <c r="AD26" s="430"/>
      <c r="AE26" s="430"/>
      <c r="AF26" s="430"/>
      <c r="AG26" s="431"/>
      <c r="AH26" s="372">
        <v>485</v>
      </c>
      <c r="AI26" s="373"/>
      <c r="AJ26" s="373"/>
      <c r="AK26" s="373"/>
      <c r="AL26" s="374"/>
      <c r="AM26" s="372">
        <v>1652880</v>
      </c>
      <c r="AN26" s="373"/>
      <c r="AO26" s="373"/>
      <c r="AP26" s="373"/>
      <c r="AQ26" s="373"/>
      <c r="AR26" s="374"/>
      <c r="AS26" s="372">
        <v>3408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2924106</v>
      </c>
      <c r="BO26" s="420"/>
      <c r="BP26" s="420"/>
      <c r="BQ26" s="420"/>
      <c r="BR26" s="420"/>
      <c r="BS26" s="420"/>
      <c r="BT26" s="420"/>
      <c r="BU26" s="421"/>
      <c r="BV26" s="419">
        <v>3164394</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10600</v>
      </c>
      <c r="R27" s="373"/>
      <c r="S27" s="373"/>
      <c r="T27" s="373"/>
      <c r="U27" s="373"/>
      <c r="V27" s="374"/>
      <c r="W27" s="462"/>
      <c r="X27" s="399"/>
      <c r="Y27" s="400"/>
      <c r="Z27" s="375" t="s">
        <v>171</v>
      </c>
      <c r="AA27" s="376"/>
      <c r="AB27" s="376"/>
      <c r="AC27" s="376"/>
      <c r="AD27" s="376"/>
      <c r="AE27" s="376"/>
      <c r="AF27" s="376"/>
      <c r="AG27" s="377"/>
      <c r="AH27" s="372">
        <v>5835</v>
      </c>
      <c r="AI27" s="373"/>
      <c r="AJ27" s="373"/>
      <c r="AK27" s="373"/>
      <c r="AL27" s="374"/>
      <c r="AM27" s="372">
        <v>20161981</v>
      </c>
      <c r="AN27" s="373"/>
      <c r="AO27" s="373"/>
      <c r="AP27" s="373"/>
      <c r="AQ27" s="373"/>
      <c r="AR27" s="374"/>
      <c r="AS27" s="372">
        <v>3455</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9300</v>
      </c>
      <c r="R28" s="373"/>
      <c r="S28" s="373"/>
      <c r="T28" s="373"/>
      <c r="U28" s="373"/>
      <c r="V28" s="374"/>
      <c r="W28" s="462"/>
      <c r="X28" s="399"/>
      <c r="Y28" s="400"/>
      <c r="Z28" s="375" t="s">
        <v>174</v>
      </c>
      <c r="AA28" s="376"/>
      <c r="AB28" s="376"/>
      <c r="AC28" s="376"/>
      <c r="AD28" s="376"/>
      <c r="AE28" s="376"/>
      <c r="AF28" s="376"/>
      <c r="AG28" s="377"/>
      <c r="AH28" s="372">
        <v>676</v>
      </c>
      <c r="AI28" s="373"/>
      <c r="AJ28" s="373"/>
      <c r="AK28" s="373"/>
      <c r="AL28" s="374"/>
      <c r="AM28" s="372">
        <v>2189564</v>
      </c>
      <c r="AN28" s="373"/>
      <c r="AO28" s="373"/>
      <c r="AP28" s="373"/>
      <c r="AQ28" s="373"/>
      <c r="AR28" s="374"/>
      <c r="AS28" s="372">
        <v>3239</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8684088</v>
      </c>
      <c r="BO28" s="449"/>
      <c r="BP28" s="449"/>
      <c r="BQ28" s="449"/>
      <c r="BR28" s="449"/>
      <c r="BS28" s="449"/>
      <c r="BT28" s="449"/>
      <c r="BU28" s="450"/>
      <c r="BV28" s="448">
        <v>8459075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52</v>
      </c>
      <c r="M29" s="373"/>
      <c r="N29" s="373"/>
      <c r="O29" s="373"/>
      <c r="P29" s="374"/>
      <c r="Q29" s="372">
        <v>8600</v>
      </c>
      <c r="R29" s="373"/>
      <c r="S29" s="373"/>
      <c r="T29" s="373"/>
      <c r="U29" s="373"/>
      <c r="V29" s="374"/>
      <c r="W29" s="463"/>
      <c r="X29" s="464"/>
      <c r="Y29" s="465"/>
      <c r="Z29" s="375" t="s">
        <v>177</v>
      </c>
      <c r="AA29" s="376"/>
      <c r="AB29" s="376"/>
      <c r="AC29" s="376"/>
      <c r="AD29" s="376"/>
      <c r="AE29" s="376"/>
      <c r="AF29" s="376"/>
      <c r="AG29" s="377"/>
      <c r="AH29" s="372">
        <v>14532</v>
      </c>
      <c r="AI29" s="373"/>
      <c r="AJ29" s="373"/>
      <c r="AK29" s="373"/>
      <c r="AL29" s="374"/>
      <c r="AM29" s="372">
        <v>46984036</v>
      </c>
      <c r="AN29" s="373"/>
      <c r="AO29" s="373"/>
      <c r="AP29" s="373"/>
      <c r="AQ29" s="373"/>
      <c r="AR29" s="374"/>
      <c r="AS29" s="372">
        <v>3233</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3914166</v>
      </c>
      <c r="BO30" s="454"/>
      <c r="BP30" s="454"/>
      <c r="BQ30" s="454"/>
      <c r="BR30" s="454"/>
      <c r="BS30" s="454"/>
      <c r="BT30" s="454"/>
      <c r="BU30" s="455"/>
      <c r="BV30" s="453">
        <v>4216621</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9</v>
      </c>
      <c r="V34" s="367"/>
      <c r="W34" s="368" t="str">
        <f>IF('各会計、関係団体の財政状況及び健全化判断比率'!B28="","",'各会計、関係団体の財政状況及び健全化判断比率'!B28)</f>
        <v>後期高齢者医療事業特別会計</v>
      </c>
      <c r="X34" s="368"/>
      <c r="Y34" s="368"/>
      <c r="Z34" s="368"/>
      <c r="AA34" s="368"/>
      <c r="AB34" s="368"/>
      <c r="AC34" s="368"/>
      <c r="AD34" s="368"/>
      <c r="AE34" s="368"/>
      <c r="AF34" s="368"/>
      <c r="AG34" s="368"/>
      <c r="AH34" s="368"/>
      <c r="AI34" s="368"/>
      <c r="AJ34" s="368"/>
      <c r="AK34" s="368"/>
      <c r="AL34" s="169"/>
      <c r="AM34" s="367">
        <f>IF(AO34="","",MAX(C34:D43,U34:V43)+1)</f>
        <v>14</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f>IF(BG34="","",MAX(C34:D43,U34:V43,AM34:AN43)+1)</f>
        <v>17</v>
      </c>
      <c r="BF34" s="367"/>
      <c r="BG34" s="368" t="str">
        <f>IF('各会計、関係団体の財政状況及び健全化判断比率'!B36="","",'各会計、関係団体の財政状況及び健全化判断比率'!B36)</f>
        <v>開発事業特別会計</v>
      </c>
      <c r="BH34" s="368"/>
      <c r="BI34" s="368"/>
      <c r="BJ34" s="368"/>
      <c r="BK34" s="368"/>
      <c r="BL34" s="368"/>
      <c r="BM34" s="368"/>
      <c r="BN34" s="368"/>
      <c r="BO34" s="368"/>
      <c r="BP34" s="368"/>
      <c r="BQ34" s="368"/>
      <c r="BR34" s="368"/>
      <c r="BS34" s="368"/>
      <c r="BT34" s="368"/>
      <c r="BU34" s="368"/>
      <c r="BV34" s="169"/>
      <c r="BW34" s="367">
        <f>IF(BY34="","",MAX(C34:D43,U34:V43,AM34:AN43,BE34:BF43)+1)</f>
        <v>20</v>
      </c>
      <c r="BX34" s="367"/>
      <c r="BY34" s="368" t="str">
        <f>IF('各会計、関係団体の財政状況及び健全化判断比率'!B68="","",'各会計、関係団体の財政状況及び健全化判断比率'!B68)</f>
        <v>安芸地区衛生施設管理組合（一般会計）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25</v>
      </c>
      <c r="CP34" s="367"/>
      <c r="CQ34" s="368" t="str">
        <f>IF('各会計、関係団体の財政状況及び健全化判断比率'!BS7="","",'各会計、関係団体の財政状況及び健全化判断比率'!BS7)</f>
        <v>（株）広島バスセンター</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母子父子寡婦福祉資金貸付特別会計</v>
      </c>
      <c r="F35" s="368"/>
      <c r="G35" s="368"/>
      <c r="H35" s="368"/>
      <c r="I35" s="368"/>
      <c r="J35" s="368"/>
      <c r="K35" s="368"/>
      <c r="L35" s="368"/>
      <c r="M35" s="368"/>
      <c r="N35" s="368"/>
      <c r="O35" s="368"/>
      <c r="P35" s="368"/>
      <c r="Q35" s="368"/>
      <c r="R35" s="368"/>
      <c r="S35" s="368"/>
      <c r="T35" s="169"/>
      <c r="U35" s="367">
        <f>IF(W35="","",U34+1)</f>
        <v>10</v>
      </c>
      <c r="V35" s="367"/>
      <c r="W35" s="368" t="str">
        <f>IF('各会計、関係団体の財政状況及び健全化判断比率'!B29="","",'各会計、関係団体の財政状況及び健全化判断比率'!B29)</f>
        <v>介護保険事業特別会計</v>
      </c>
      <c r="X35" s="368"/>
      <c r="Y35" s="368"/>
      <c r="Z35" s="368"/>
      <c r="AA35" s="368"/>
      <c r="AB35" s="368"/>
      <c r="AC35" s="368"/>
      <c r="AD35" s="368"/>
      <c r="AE35" s="368"/>
      <c r="AF35" s="368"/>
      <c r="AG35" s="368"/>
      <c r="AH35" s="368"/>
      <c r="AI35" s="368"/>
      <c r="AJ35" s="368"/>
      <c r="AK35" s="368"/>
      <c r="AL35" s="169"/>
      <c r="AM35" s="367">
        <f t="shared" ref="AM35:AM43" si="0">IF(AO35="","",AM34+1)</f>
        <v>15</v>
      </c>
      <c r="AN35" s="367"/>
      <c r="AO35" s="368" t="str">
        <f>IF('各会計、関係団体の財政状況及び健全化判断比率'!B34="","",'各会計、関係団体の財政状況及び健全化判断比率'!B34)</f>
        <v>下水道事業会計</v>
      </c>
      <c r="AP35" s="368"/>
      <c r="AQ35" s="368"/>
      <c r="AR35" s="368"/>
      <c r="AS35" s="368"/>
      <c r="AT35" s="368"/>
      <c r="AU35" s="368"/>
      <c r="AV35" s="368"/>
      <c r="AW35" s="368"/>
      <c r="AX35" s="368"/>
      <c r="AY35" s="368"/>
      <c r="AZ35" s="368"/>
      <c r="BA35" s="368"/>
      <c r="BB35" s="368"/>
      <c r="BC35" s="368"/>
      <c r="BD35" s="169"/>
      <c r="BE35" s="367">
        <f t="shared" ref="BE35:BE43" si="1">IF(BG35="","",BE34+1)</f>
        <v>18</v>
      </c>
      <c r="BF35" s="367"/>
      <c r="BG35" s="368" t="str">
        <f>IF('各会計、関係団体の財政状況及び健全化判断比率'!B37="","",'各会計、関係団体の財政状況及び健全化判断比率'!B37)</f>
        <v>中央卸売市場事業特別会計</v>
      </c>
      <c r="BH35" s="368"/>
      <c r="BI35" s="368"/>
      <c r="BJ35" s="368"/>
      <c r="BK35" s="368"/>
      <c r="BL35" s="368"/>
      <c r="BM35" s="368"/>
      <c r="BN35" s="368"/>
      <c r="BO35" s="368"/>
      <c r="BP35" s="368"/>
      <c r="BQ35" s="368"/>
      <c r="BR35" s="368"/>
      <c r="BS35" s="368"/>
      <c r="BT35" s="368"/>
      <c r="BU35" s="368"/>
      <c r="BV35" s="169"/>
      <c r="BW35" s="367">
        <f t="shared" ref="BW35:BW43" si="2">IF(BY35="","",BW34+1)</f>
        <v>21</v>
      </c>
      <c r="BX35" s="367"/>
      <c r="BY35" s="368" t="str">
        <f>IF('各会計、関係団体の財政状況及び健全化判断比率'!B69="","",'各会計、関係団体の財政状況及び健全化判断比率'!B69)</f>
        <v>安芸地区衛生施設管理組合（安芸地区広域ごみ焼却場事業特別会計）</v>
      </c>
      <c r="BZ35" s="368"/>
      <c r="CA35" s="368"/>
      <c r="CB35" s="368"/>
      <c r="CC35" s="368"/>
      <c r="CD35" s="368"/>
      <c r="CE35" s="368"/>
      <c r="CF35" s="368"/>
      <c r="CG35" s="368"/>
      <c r="CH35" s="368"/>
      <c r="CI35" s="368"/>
      <c r="CJ35" s="368"/>
      <c r="CK35" s="368"/>
      <c r="CL35" s="368"/>
      <c r="CM35" s="368"/>
      <c r="CN35" s="169"/>
      <c r="CO35" s="367">
        <f t="shared" ref="CO35:CO43" si="3">IF(CQ35="","",CO34+1)</f>
        <v>26</v>
      </c>
      <c r="CP35" s="367"/>
      <c r="CQ35" s="368" t="str">
        <f>IF('各会計、関係団体の財政状況及び健全化判断比率'!BS8="","",'各会計、関係団体の財政状況及び健全化判断比率'!BS8)</f>
        <v>（公財）広島市文化財団</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物品調達特別会計</v>
      </c>
      <c r="F36" s="368"/>
      <c r="G36" s="368"/>
      <c r="H36" s="368"/>
      <c r="I36" s="368"/>
      <c r="J36" s="368"/>
      <c r="K36" s="368"/>
      <c r="L36" s="368"/>
      <c r="M36" s="368"/>
      <c r="N36" s="368"/>
      <c r="O36" s="368"/>
      <c r="P36" s="368"/>
      <c r="Q36" s="368"/>
      <c r="R36" s="368"/>
      <c r="S36" s="368"/>
      <c r="T36" s="169"/>
      <c r="U36" s="367">
        <f t="shared" ref="U36:U43" si="4">IF(W36="","",U35+1)</f>
        <v>11</v>
      </c>
      <c r="V36" s="367"/>
      <c r="W36" s="368" t="str">
        <f>IF('各会計、関係団体の財政状況及び健全化判断比率'!B30="","",'各会計、関係団体の財政状況及び健全化判断比率'!B30)</f>
        <v>国民健康保険事業特別会計</v>
      </c>
      <c r="X36" s="368"/>
      <c r="Y36" s="368"/>
      <c r="Z36" s="368"/>
      <c r="AA36" s="368"/>
      <c r="AB36" s="368"/>
      <c r="AC36" s="368"/>
      <c r="AD36" s="368"/>
      <c r="AE36" s="368"/>
      <c r="AF36" s="368"/>
      <c r="AG36" s="368"/>
      <c r="AH36" s="368"/>
      <c r="AI36" s="368"/>
      <c r="AJ36" s="368"/>
      <c r="AK36" s="368"/>
      <c r="AL36" s="169"/>
      <c r="AM36" s="367">
        <f t="shared" si="0"/>
        <v>16</v>
      </c>
      <c r="AN36" s="367"/>
      <c r="AO36" s="368" t="str">
        <f>IF('各会計、関係団体の財政状況及び健全化判断比率'!B35="","",'各会計、関係団体の財政状況及び健全化判断比率'!B35)</f>
        <v>安芸市民病院事業会計</v>
      </c>
      <c r="AP36" s="368"/>
      <c r="AQ36" s="368"/>
      <c r="AR36" s="368"/>
      <c r="AS36" s="368"/>
      <c r="AT36" s="368"/>
      <c r="AU36" s="368"/>
      <c r="AV36" s="368"/>
      <c r="AW36" s="368"/>
      <c r="AX36" s="368"/>
      <c r="AY36" s="368"/>
      <c r="AZ36" s="368"/>
      <c r="BA36" s="368"/>
      <c r="BB36" s="368"/>
      <c r="BC36" s="368"/>
      <c r="BD36" s="169"/>
      <c r="BE36" s="367">
        <f t="shared" si="1"/>
        <v>19</v>
      </c>
      <c r="BF36" s="367"/>
      <c r="BG36" s="368" t="str">
        <f>IF('各会計、関係団体の財政状況及び健全化判断比率'!B38="","",'各会計、関係団体の財政状況及び健全化判断比率'!B38)</f>
        <v>国民宿舎湯来ロッジ等特別会計</v>
      </c>
      <c r="BH36" s="368"/>
      <c r="BI36" s="368"/>
      <c r="BJ36" s="368"/>
      <c r="BK36" s="368"/>
      <c r="BL36" s="368"/>
      <c r="BM36" s="368"/>
      <c r="BN36" s="368"/>
      <c r="BO36" s="368"/>
      <c r="BP36" s="368"/>
      <c r="BQ36" s="368"/>
      <c r="BR36" s="368"/>
      <c r="BS36" s="368"/>
      <c r="BT36" s="368"/>
      <c r="BU36" s="368"/>
      <c r="BV36" s="169"/>
      <c r="BW36" s="367">
        <f t="shared" si="2"/>
        <v>22</v>
      </c>
      <c r="BX36" s="367"/>
      <c r="BY36" s="368" t="str">
        <f>IF('各会計、関係団体の財政状況及び健全化判断比率'!B70="","",'各会計、関係団体の財政状況及び健全化判断比率'!B70)</f>
        <v>広島県後期高齢者医療広域連合（一般会計）</v>
      </c>
      <c r="BZ36" s="368"/>
      <c r="CA36" s="368"/>
      <c r="CB36" s="368"/>
      <c r="CC36" s="368"/>
      <c r="CD36" s="368"/>
      <c r="CE36" s="368"/>
      <c r="CF36" s="368"/>
      <c r="CG36" s="368"/>
      <c r="CH36" s="368"/>
      <c r="CI36" s="368"/>
      <c r="CJ36" s="368"/>
      <c r="CK36" s="368"/>
      <c r="CL36" s="368"/>
      <c r="CM36" s="368"/>
      <c r="CN36" s="169"/>
      <c r="CO36" s="367">
        <f t="shared" si="3"/>
        <v>27</v>
      </c>
      <c r="CP36" s="367"/>
      <c r="CQ36" s="368" t="str">
        <f>IF('各会計、関係団体の財政状況及び健全化判断比率'!BS9="","",'各会計、関係団体の財政状況及び健全化判断比率'!BS9)</f>
        <v>（公財）広島市スポーツ協会</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f>IF(E37="","",C36+1)</f>
        <v>4</v>
      </c>
      <c r="D37" s="367"/>
      <c r="E37" s="368" t="str">
        <f>IF('各会計、関係団体の財政状況及び健全化判断比率'!B10="","",'各会計、関係団体の財政状況及び健全化判断比率'!B10)</f>
        <v>公債管理特別会計</v>
      </c>
      <c r="F37" s="368"/>
      <c r="G37" s="368"/>
      <c r="H37" s="368"/>
      <c r="I37" s="368"/>
      <c r="J37" s="368"/>
      <c r="K37" s="368"/>
      <c r="L37" s="368"/>
      <c r="M37" s="368"/>
      <c r="N37" s="368"/>
      <c r="O37" s="368"/>
      <c r="P37" s="368"/>
      <c r="Q37" s="368"/>
      <c r="R37" s="368"/>
      <c r="S37" s="368"/>
      <c r="T37" s="169"/>
      <c r="U37" s="367">
        <f t="shared" si="4"/>
        <v>12</v>
      </c>
      <c r="V37" s="367"/>
      <c r="W37" s="368" t="str">
        <f>IF('各会計、関係団体の財政状況及び健全化判断比率'!B31="","",'各会計、関係団体の財政状況及び健全化判断比率'!B31)</f>
        <v>競輪事業特別会計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23</v>
      </c>
      <c r="BX37" s="367"/>
      <c r="BY37" s="368" t="str">
        <f>IF('各会計、関係団体の財政状況及び健全化判断比率'!B71="","",'各会計、関係団体の財政状況及び健全化判断比率'!B71)</f>
        <v>広島県後期高齢者医療広域連合（後期高齢者医療特別会計）</v>
      </c>
      <c r="BZ37" s="368"/>
      <c r="CA37" s="368"/>
      <c r="CB37" s="368"/>
      <c r="CC37" s="368"/>
      <c r="CD37" s="368"/>
      <c r="CE37" s="368"/>
      <c r="CF37" s="368"/>
      <c r="CG37" s="368"/>
      <c r="CH37" s="368"/>
      <c r="CI37" s="368"/>
      <c r="CJ37" s="368"/>
      <c r="CK37" s="368"/>
      <c r="CL37" s="368"/>
      <c r="CM37" s="368"/>
      <c r="CN37" s="169"/>
      <c r="CO37" s="367">
        <f t="shared" si="3"/>
        <v>28</v>
      </c>
      <c r="CP37" s="367"/>
      <c r="CQ37" s="368" t="str">
        <f>IF('各会計、関係団体の財政状況及び健全化判断比率'!BS10="","",'各会計、関係団体の財政状況及び健全化判断比率'!BS10)</f>
        <v>（公財）広島平和文化センター</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f t="shared" ref="C38:C43" si="5">IF(E38="","",C37+1)</f>
        <v>5</v>
      </c>
      <c r="D38" s="367"/>
      <c r="E38" s="368" t="str">
        <f>IF('各会計、関係団体の財政状況及び健全化判断比率'!B11="","",'各会計、関係団体の財政状況及び健全化判断比率'!B11)</f>
        <v>広島市民球場特別会計</v>
      </c>
      <c r="F38" s="368"/>
      <c r="G38" s="368"/>
      <c r="H38" s="368"/>
      <c r="I38" s="368"/>
      <c r="J38" s="368"/>
      <c r="K38" s="368"/>
      <c r="L38" s="368"/>
      <c r="M38" s="368"/>
      <c r="N38" s="368"/>
      <c r="O38" s="368"/>
      <c r="P38" s="368"/>
      <c r="Q38" s="368"/>
      <c r="R38" s="368"/>
      <c r="S38" s="368"/>
      <c r="T38" s="169"/>
      <c r="U38" s="367">
        <f t="shared" si="4"/>
        <v>13</v>
      </c>
      <c r="V38" s="367"/>
      <c r="W38" s="368" t="str">
        <f>IF('各会計、関係団体の財政状況及び健全化判断比率'!B32="","",'各会計、関係団体の財政状況及び健全化判断比率'!B32)</f>
        <v>駐車場事業特別会計</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24</v>
      </c>
      <c r="BX38" s="367"/>
      <c r="BY38" s="368" t="str">
        <f>IF('各会計、関係団体の財政状況及び健全化判断比率'!B72="","",'各会計、関係団体の財政状況及び健全化判断比率'!B72)</f>
        <v>広島県海田高等学校財産組合（一般会計）</v>
      </c>
      <c r="BZ38" s="368"/>
      <c r="CA38" s="368"/>
      <c r="CB38" s="368"/>
      <c r="CC38" s="368"/>
      <c r="CD38" s="368"/>
      <c r="CE38" s="368"/>
      <c r="CF38" s="368"/>
      <c r="CG38" s="368"/>
      <c r="CH38" s="368"/>
      <c r="CI38" s="368"/>
      <c r="CJ38" s="368"/>
      <c r="CK38" s="368"/>
      <c r="CL38" s="368"/>
      <c r="CM38" s="368"/>
      <c r="CN38" s="169"/>
      <c r="CO38" s="367">
        <f t="shared" si="3"/>
        <v>29</v>
      </c>
      <c r="CP38" s="367"/>
      <c r="CQ38" s="368" t="str">
        <f>IF('各会計、関係団体の財政状況及び健全化判断比率'!BS11="","",'各会計、関係団体の財政状況及び健全化判断比率'!BS11)</f>
        <v>（公財）広島市老人クラブ連合会</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f t="shared" si="5"/>
        <v>6</v>
      </c>
      <c r="D39" s="367"/>
      <c r="E39" s="368" t="str">
        <f>IF('各会計、関係団体の財政状況及び健全化判断比率'!B12="","",'各会計、関係団体の財政状況及び健全化判断比率'!B12)</f>
        <v>用地先行取得特別会計</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f t="shared" si="3"/>
        <v>30</v>
      </c>
      <c r="CP39" s="367"/>
      <c r="CQ39" s="368" t="str">
        <f>IF('各会計、関係団体の財政状況及び健全化判断比率'!BS12="","",'各会計、関係団体の財政状況及び健全化判断比率'!BS12)</f>
        <v>（公財）広島原爆被爆者援護事業団</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f t="shared" si="5"/>
        <v>7</v>
      </c>
      <c r="D40" s="367"/>
      <c r="E40" s="368" t="str">
        <f>IF('各会計、関係団体の財政状況及び健全化判断比率'!B13="","",'各会計、関係団体の財政状況及び健全化判断比率'!B13)</f>
        <v>西風新都特別会計</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f t="shared" si="3"/>
        <v>31</v>
      </c>
      <c r="CP40" s="367"/>
      <c r="CQ40" s="368" t="str">
        <f>IF('各会計、関係団体の財政状況及び健全化判断比率'!BS13="","",'各会計、関係団体の財政状況及び健全化判断比率'!BS13)</f>
        <v>地方独立行政法人広島市立病院機構</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f t="shared" si="5"/>
        <v>8</v>
      </c>
      <c r="D41" s="367"/>
      <c r="E41" s="368" t="str">
        <f>IF('各会計、関係団体の財政状況及び健全化判断比率'!B14="","",'各会計、関係団体の財政状況及び健全化判断比率'!B14)</f>
        <v>市立病院機構資金貸付特別会計</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32</v>
      </c>
      <c r="CP41" s="367"/>
      <c r="CQ41" s="368" t="str">
        <f>IF('各会計、関係団体の財政状況及び健全化判断比率'!BS14="","",'各会計、関係団体の財政状況及び健全化判断比率'!BS14)</f>
        <v>（公財）広島市産業振興センター</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f t="shared" si="3"/>
        <v>33</v>
      </c>
      <c r="CP42" s="367"/>
      <c r="CQ42" s="368" t="str">
        <f>IF('各会計、関係団体の財政状況及び健全化判断比率'!BS15="","",'各会計、関係団体の財政状況及び健全化判断比率'!BS15)</f>
        <v>広島市流通センター（株）</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f t="shared" si="3"/>
        <v>34</v>
      </c>
      <c r="CP43" s="367"/>
      <c r="CQ43" s="368" t="str">
        <f>IF('各会計、関係団体の財政状況及び健全化判断比率'!BS16="","",'各会計、関係団体の財政状況及び健全化判断比率'!BS16)</f>
        <v>（公財）広島市農林水産振興センター</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VEWWuFXf7J7rVKBp1HfJwDTrhAqgD5iql7CwSxiUQvZTVIuxiYZdAvEqsgvirIkHW64oaXkeMYCsCm8erG9umA==" saltValue="ghsCHBhH9cAc6TSra7rEy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249905332</v>
      </c>
      <c r="S5" s="677"/>
      <c r="T5" s="677"/>
      <c r="U5" s="677"/>
      <c r="V5" s="677"/>
      <c r="W5" s="677"/>
      <c r="X5" s="677"/>
      <c r="Y5" s="702"/>
      <c r="Z5" s="715">
        <v>34.5</v>
      </c>
      <c r="AA5" s="715"/>
      <c r="AB5" s="715"/>
      <c r="AC5" s="715"/>
      <c r="AD5" s="716">
        <v>230979681</v>
      </c>
      <c r="AE5" s="716"/>
      <c r="AF5" s="716"/>
      <c r="AG5" s="716"/>
      <c r="AH5" s="716"/>
      <c r="AI5" s="716"/>
      <c r="AJ5" s="716"/>
      <c r="AK5" s="716"/>
      <c r="AL5" s="703">
        <v>63</v>
      </c>
      <c r="AM5" s="685"/>
      <c r="AN5" s="685"/>
      <c r="AO5" s="704"/>
      <c r="AP5" s="679" t="s">
        <v>216</v>
      </c>
      <c r="AQ5" s="680"/>
      <c r="AR5" s="680"/>
      <c r="AS5" s="680"/>
      <c r="AT5" s="680"/>
      <c r="AU5" s="680"/>
      <c r="AV5" s="680"/>
      <c r="AW5" s="680"/>
      <c r="AX5" s="680"/>
      <c r="AY5" s="680"/>
      <c r="AZ5" s="680"/>
      <c r="BA5" s="680"/>
      <c r="BB5" s="680"/>
      <c r="BC5" s="680"/>
      <c r="BD5" s="680"/>
      <c r="BE5" s="680"/>
      <c r="BF5" s="681"/>
      <c r="BG5" s="621">
        <v>223827136</v>
      </c>
      <c r="BH5" s="622"/>
      <c r="BI5" s="622"/>
      <c r="BJ5" s="622"/>
      <c r="BK5" s="622"/>
      <c r="BL5" s="622"/>
      <c r="BM5" s="622"/>
      <c r="BN5" s="623"/>
      <c r="BO5" s="659">
        <v>89.6</v>
      </c>
      <c r="BP5" s="659"/>
      <c r="BQ5" s="659"/>
      <c r="BR5" s="659"/>
      <c r="BS5" s="660">
        <v>5007654</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3433415</v>
      </c>
      <c r="S6" s="622"/>
      <c r="T6" s="622"/>
      <c r="U6" s="622"/>
      <c r="V6" s="622"/>
      <c r="W6" s="622"/>
      <c r="X6" s="622"/>
      <c r="Y6" s="623"/>
      <c r="Z6" s="659">
        <v>0.5</v>
      </c>
      <c r="AA6" s="659"/>
      <c r="AB6" s="659"/>
      <c r="AC6" s="659"/>
      <c r="AD6" s="660">
        <v>3433415</v>
      </c>
      <c r="AE6" s="660"/>
      <c r="AF6" s="660"/>
      <c r="AG6" s="660"/>
      <c r="AH6" s="660"/>
      <c r="AI6" s="660"/>
      <c r="AJ6" s="660"/>
      <c r="AK6" s="660"/>
      <c r="AL6" s="624">
        <v>0.9</v>
      </c>
      <c r="AM6" s="625"/>
      <c r="AN6" s="625"/>
      <c r="AO6" s="661"/>
      <c r="AP6" s="618" t="s">
        <v>221</v>
      </c>
      <c r="AQ6" s="619"/>
      <c r="AR6" s="619"/>
      <c r="AS6" s="619"/>
      <c r="AT6" s="619"/>
      <c r="AU6" s="619"/>
      <c r="AV6" s="619"/>
      <c r="AW6" s="619"/>
      <c r="AX6" s="619"/>
      <c r="AY6" s="619"/>
      <c r="AZ6" s="619"/>
      <c r="BA6" s="619"/>
      <c r="BB6" s="619"/>
      <c r="BC6" s="619"/>
      <c r="BD6" s="619"/>
      <c r="BE6" s="619"/>
      <c r="BF6" s="620"/>
      <c r="BG6" s="621">
        <v>223827136</v>
      </c>
      <c r="BH6" s="622"/>
      <c r="BI6" s="622"/>
      <c r="BJ6" s="622"/>
      <c r="BK6" s="622"/>
      <c r="BL6" s="622"/>
      <c r="BM6" s="622"/>
      <c r="BN6" s="623"/>
      <c r="BO6" s="659">
        <v>89.6</v>
      </c>
      <c r="BP6" s="659"/>
      <c r="BQ6" s="659"/>
      <c r="BR6" s="659"/>
      <c r="BS6" s="660">
        <v>5007654</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1587331</v>
      </c>
      <c r="CS6" s="622"/>
      <c r="CT6" s="622"/>
      <c r="CU6" s="622"/>
      <c r="CV6" s="622"/>
      <c r="CW6" s="622"/>
      <c r="CX6" s="622"/>
      <c r="CY6" s="623"/>
      <c r="CZ6" s="703">
        <v>0.2</v>
      </c>
      <c r="DA6" s="685"/>
      <c r="DB6" s="685"/>
      <c r="DC6" s="705"/>
      <c r="DD6" s="627" t="s">
        <v>122</v>
      </c>
      <c r="DE6" s="622"/>
      <c r="DF6" s="622"/>
      <c r="DG6" s="622"/>
      <c r="DH6" s="622"/>
      <c r="DI6" s="622"/>
      <c r="DJ6" s="622"/>
      <c r="DK6" s="622"/>
      <c r="DL6" s="622"/>
      <c r="DM6" s="622"/>
      <c r="DN6" s="622"/>
      <c r="DO6" s="622"/>
      <c r="DP6" s="623"/>
      <c r="DQ6" s="627">
        <v>1587318</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119783</v>
      </c>
      <c r="S7" s="622"/>
      <c r="T7" s="622"/>
      <c r="U7" s="622"/>
      <c r="V7" s="622"/>
      <c r="W7" s="622"/>
      <c r="X7" s="622"/>
      <c r="Y7" s="623"/>
      <c r="Z7" s="659">
        <v>0</v>
      </c>
      <c r="AA7" s="659"/>
      <c r="AB7" s="659"/>
      <c r="AC7" s="659"/>
      <c r="AD7" s="660">
        <v>119783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122036175</v>
      </c>
      <c r="BH7" s="622"/>
      <c r="BI7" s="622"/>
      <c r="BJ7" s="622"/>
      <c r="BK7" s="622"/>
      <c r="BL7" s="622"/>
      <c r="BM7" s="622"/>
      <c r="BN7" s="623"/>
      <c r="BO7" s="659">
        <v>48.8</v>
      </c>
      <c r="BP7" s="659"/>
      <c r="BQ7" s="659"/>
      <c r="BR7" s="659"/>
      <c r="BS7" s="660">
        <v>5007654</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39429462</v>
      </c>
      <c r="CS7" s="622"/>
      <c r="CT7" s="622"/>
      <c r="CU7" s="622"/>
      <c r="CV7" s="622"/>
      <c r="CW7" s="622"/>
      <c r="CX7" s="622"/>
      <c r="CY7" s="623"/>
      <c r="CZ7" s="659">
        <v>5.5</v>
      </c>
      <c r="DA7" s="659"/>
      <c r="DB7" s="659"/>
      <c r="DC7" s="659"/>
      <c r="DD7" s="627">
        <v>215284</v>
      </c>
      <c r="DE7" s="622"/>
      <c r="DF7" s="622"/>
      <c r="DG7" s="622"/>
      <c r="DH7" s="622"/>
      <c r="DI7" s="622"/>
      <c r="DJ7" s="622"/>
      <c r="DK7" s="622"/>
      <c r="DL7" s="622"/>
      <c r="DM7" s="622"/>
      <c r="DN7" s="622"/>
      <c r="DO7" s="622"/>
      <c r="DP7" s="623"/>
      <c r="DQ7" s="627">
        <v>33539900</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1760313</v>
      </c>
      <c r="S8" s="622"/>
      <c r="T8" s="622"/>
      <c r="U8" s="622"/>
      <c r="V8" s="622"/>
      <c r="W8" s="622"/>
      <c r="X8" s="622"/>
      <c r="Y8" s="623"/>
      <c r="Z8" s="659">
        <v>0.2</v>
      </c>
      <c r="AA8" s="659"/>
      <c r="AB8" s="659"/>
      <c r="AC8" s="659"/>
      <c r="AD8" s="660">
        <v>1760313</v>
      </c>
      <c r="AE8" s="660"/>
      <c r="AF8" s="660"/>
      <c r="AG8" s="660"/>
      <c r="AH8" s="660"/>
      <c r="AI8" s="660"/>
      <c r="AJ8" s="660"/>
      <c r="AK8" s="660"/>
      <c r="AL8" s="624">
        <v>0.5</v>
      </c>
      <c r="AM8" s="625"/>
      <c r="AN8" s="625"/>
      <c r="AO8" s="661"/>
      <c r="AP8" s="618" t="s">
        <v>227</v>
      </c>
      <c r="AQ8" s="619"/>
      <c r="AR8" s="619"/>
      <c r="AS8" s="619"/>
      <c r="AT8" s="619"/>
      <c r="AU8" s="619"/>
      <c r="AV8" s="619"/>
      <c r="AW8" s="619"/>
      <c r="AX8" s="619"/>
      <c r="AY8" s="619"/>
      <c r="AZ8" s="619"/>
      <c r="BA8" s="619"/>
      <c r="BB8" s="619"/>
      <c r="BC8" s="619"/>
      <c r="BD8" s="619"/>
      <c r="BE8" s="619"/>
      <c r="BF8" s="620"/>
      <c r="BG8" s="621">
        <v>1879155</v>
      </c>
      <c r="BH8" s="622"/>
      <c r="BI8" s="622"/>
      <c r="BJ8" s="622"/>
      <c r="BK8" s="622"/>
      <c r="BL8" s="622"/>
      <c r="BM8" s="622"/>
      <c r="BN8" s="623"/>
      <c r="BO8" s="659">
        <v>0.8</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270722625</v>
      </c>
      <c r="CS8" s="622"/>
      <c r="CT8" s="622"/>
      <c r="CU8" s="622"/>
      <c r="CV8" s="622"/>
      <c r="CW8" s="622"/>
      <c r="CX8" s="622"/>
      <c r="CY8" s="623"/>
      <c r="CZ8" s="659">
        <v>37.6</v>
      </c>
      <c r="DA8" s="659"/>
      <c r="DB8" s="659"/>
      <c r="DC8" s="659"/>
      <c r="DD8" s="627">
        <v>2217153</v>
      </c>
      <c r="DE8" s="622"/>
      <c r="DF8" s="622"/>
      <c r="DG8" s="622"/>
      <c r="DH8" s="622"/>
      <c r="DI8" s="622"/>
      <c r="DJ8" s="622"/>
      <c r="DK8" s="622"/>
      <c r="DL8" s="622"/>
      <c r="DM8" s="622"/>
      <c r="DN8" s="622"/>
      <c r="DO8" s="622"/>
      <c r="DP8" s="623"/>
      <c r="DQ8" s="627">
        <v>140944392</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2278299</v>
      </c>
      <c r="S9" s="622"/>
      <c r="T9" s="622"/>
      <c r="U9" s="622"/>
      <c r="V9" s="622"/>
      <c r="W9" s="622"/>
      <c r="X9" s="622"/>
      <c r="Y9" s="623"/>
      <c r="Z9" s="659">
        <v>0.3</v>
      </c>
      <c r="AA9" s="659"/>
      <c r="AB9" s="659"/>
      <c r="AC9" s="659"/>
      <c r="AD9" s="660">
        <v>2278299</v>
      </c>
      <c r="AE9" s="660"/>
      <c r="AF9" s="660"/>
      <c r="AG9" s="660"/>
      <c r="AH9" s="660"/>
      <c r="AI9" s="660"/>
      <c r="AJ9" s="660"/>
      <c r="AK9" s="660"/>
      <c r="AL9" s="624">
        <v>0.6</v>
      </c>
      <c r="AM9" s="625"/>
      <c r="AN9" s="625"/>
      <c r="AO9" s="661"/>
      <c r="AP9" s="618" t="s">
        <v>230</v>
      </c>
      <c r="AQ9" s="619"/>
      <c r="AR9" s="619"/>
      <c r="AS9" s="619"/>
      <c r="AT9" s="619"/>
      <c r="AU9" s="619"/>
      <c r="AV9" s="619"/>
      <c r="AW9" s="619"/>
      <c r="AX9" s="619"/>
      <c r="AY9" s="619"/>
      <c r="AZ9" s="619"/>
      <c r="BA9" s="619"/>
      <c r="BB9" s="619"/>
      <c r="BC9" s="619"/>
      <c r="BD9" s="619"/>
      <c r="BE9" s="619"/>
      <c r="BF9" s="620"/>
      <c r="BG9" s="621">
        <v>96623752</v>
      </c>
      <c r="BH9" s="622"/>
      <c r="BI9" s="622"/>
      <c r="BJ9" s="622"/>
      <c r="BK9" s="622"/>
      <c r="BL9" s="622"/>
      <c r="BM9" s="622"/>
      <c r="BN9" s="623"/>
      <c r="BO9" s="659">
        <v>38.700000000000003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72323173</v>
      </c>
      <c r="CS9" s="622"/>
      <c r="CT9" s="622"/>
      <c r="CU9" s="622"/>
      <c r="CV9" s="622"/>
      <c r="CW9" s="622"/>
      <c r="CX9" s="622"/>
      <c r="CY9" s="623"/>
      <c r="CZ9" s="659">
        <v>10</v>
      </c>
      <c r="DA9" s="659"/>
      <c r="DB9" s="659"/>
      <c r="DC9" s="659"/>
      <c r="DD9" s="627">
        <v>3907025</v>
      </c>
      <c r="DE9" s="622"/>
      <c r="DF9" s="622"/>
      <c r="DG9" s="622"/>
      <c r="DH9" s="622"/>
      <c r="DI9" s="622"/>
      <c r="DJ9" s="622"/>
      <c r="DK9" s="622"/>
      <c r="DL9" s="622"/>
      <c r="DM9" s="622"/>
      <c r="DN9" s="622"/>
      <c r="DO9" s="622"/>
      <c r="DP9" s="623"/>
      <c r="DQ9" s="627">
        <v>38264630</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v>276000</v>
      </c>
      <c r="S10" s="622"/>
      <c r="T10" s="622"/>
      <c r="U10" s="622"/>
      <c r="V10" s="622"/>
      <c r="W10" s="622"/>
      <c r="X10" s="622"/>
      <c r="Y10" s="623"/>
      <c r="Z10" s="659">
        <v>0</v>
      </c>
      <c r="AA10" s="659"/>
      <c r="AB10" s="659"/>
      <c r="AC10" s="659"/>
      <c r="AD10" s="660">
        <v>276000</v>
      </c>
      <c r="AE10" s="660"/>
      <c r="AF10" s="660"/>
      <c r="AG10" s="660"/>
      <c r="AH10" s="660"/>
      <c r="AI10" s="660"/>
      <c r="AJ10" s="660"/>
      <c r="AK10" s="660"/>
      <c r="AL10" s="624">
        <v>0.1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5195683</v>
      </c>
      <c r="BH10" s="622"/>
      <c r="BI10" s="622"/>
      <c r="BJ10" s="622"/>
      <c r="BK10" s="622"/>
      <c r="BL10" s="622"/>
      <c r="BM10" s="622"/>
      <c r="BN10" s="623"/>
      <c r="BO10" s="659">
        <v>2.1</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884641</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661156</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32137526</v>
      </c>
      <c r="S11" s="622"/>
      <c r="T11" s="622"/>
      <c r="U11" s="622"/>
      <c r="V11" s="622"/>
      <c r="W11" s="622"/>
      <c r="X11" s="622"/>
      <c r="Y11" s="623"/>
      <c r="Z11" s="624">
        <v>4.4000000000000004</v>
      </c>
      <c r="AA11" s="625"/>
      <c r="AB11" s="625"/>
      <c r="AC11" s="626"/>
      <c r="AD11" s="627">
        <v>32137526</v>
      </c>
      <c r="AE11" s="622"/>
      <c r="AF11" s="622"/>
      <c r="AG11" s="622"/>
      <c r="AH11" s="622"/>
      <c r="AI11" s="622"/>
      <c r="AJ11" s="622"/>
      <c r="AK11" s="623"/>
      <c r="AL11" s="624">
        <v>8.8000000000000007</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18337585</v>
      </c>
      <c r="BH11" s="622"/>
      <c r="BI11" s="622"/>
      <c r="BJ11" s="622"/>
      <c r="BK11" s="622"/>
      <c r="BL11" s="622"/>
      <c r="BM11" s="622"/>
      <c r="BN11" s="623"/>
      <c r="BO11" s="659">
        <v>7.3</v>
      </c>
      <c r="BP11" s="659"/>
      <c r="BQ11" s="659"/>
      <c r="BR11" s="659"/>
      <c r="BS11" s="660">
        <v>5007654</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4767938</v>
      </c>
      <c r="CS11" s="622"/>
      <c r="CT11" s="622"/>
      <c r="CU11" s="622"/>
      <c r="CV11" s="622"/>
      <c r="CW11" s="622"/>
      <c r="CX11" s="622"/>
      <c r="CY11" s="623"/>
      <c r="CZ11" s="659">
        <v>0.7</v>
      </c>
      <c r="DA11" s="659"/>
      <c r="DB11" s="659"/>
      <c r="DC11" s="659"/>
      <c r="DD11" s="627">
        <v>1057219</v>
      </c>
      <c r="DE11" s="622"/>
      <c r="DF11" s="622"/>
      <c r="DG11" s="622"/>
      <c r="DH11" s="622"/>
      <c r="DI11" s="622"/>
      <c r="DJ11" s="622"/>
      <c r="DK11" s="622"/>
      <c r="DL11" s="622"/>
      <c r="DM11" s="622"/>
      <c r="DN11" s="622"/>
      <c r="DO11" s="622"/>
      <c r="DP11" s="623"/>
      <c r="DQ11" s="627">
        <v>4037043</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52747</v>
      </c>
      <c r="S12" s="622"/>
      <c r="T12" s="622"/>
      <c r="U12" s="622"/>
      <c r="V12" s="622"/>
      <c r="W12" s="622"/>
      <c r="X12" s="622"/>
      <c r="Y12" s="623"/>
      <c r="Z12" s="659">
        <v>0</v>
      </c>
      <c r="AA12" s="659"/>
      <c r="AB12" s="659"/>
      <c r="AC12" s="659"/>
      <c r="AD12" s="660">
        <v>52747</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91291330</v>
      </c>
      <c r="BH12" s="622"/>
      <c r="BI12" s="622"/>
      <c r="BJ12" s="622"/>
      <c r="BK12" s="622"/>
      <c r="BL12" s="622"/>
      <c r="BM12" s="622"/>
      <c r="BN12" s="623"/>
      <c r="BO12" s="659">
        <v>36.5</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13287858</v>
      </c>
      <c r="CS12" s="622"/>
      <c r="CT12" s="622"/>
      <c r="CU12" s="622"/>
      <c r="CV12" s="622"/>
      <c r="CW12" s="622"/>
      <c r="CX12" s="622"/>
      <c r="CY12" s="623"/>
      <c r="CZ12" s="659">
        <v>1.8</v>
      </c>
      <c r="DA12" s="659"/>
      <c r="DB12" s="659"/>
      <c r="DC12" s="659"/>
      <c r="DD12" s="627">
        <v>271831</v>
      </c>
      <c r="DE12" s="622"/>
      <c r="DF12" s="622"/>
      <c r="DG12" s="622"/>
      <c r="DH12" s="622"/>
      <c r="DI12" s="622"/>
      <c r="DJ12" s="622"/>
      <c r="DK12" s="622"/>
      <c r="DL12" s="622"/>
      <c r="DM12" s="622"/>
      <c r="DN12" s="622"/>
      <c r="DO12" s="622"/>
      <c r="DP12" s="623"/>
      <c r="DQ12" s="627">
        <v>4703495</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90772723</v>
      </c>
      <c r="BH13" s="622"/>
      <c r="BI13" s="622"/>
      <c r="BJ13" s="622"/>
      <c r="BK13" s="622"/>
      <c r="BL13" s="622"/>
      <c r="BM13" s="622"/>
      <c r="BN13" s="623"/>
      <c r="BO13" s="659">
        <v>36.299999999999997</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102888642</v>
      </c>
      <c r="CS13" s="622"/>
      <c r="CT13" s="622"/>
      <c r="CU13" s="622"/>
      <c r="CV13" s="622"/>
      <c r="CW13" s="622"/>
      <c r="CX13" s="622"/>
      <c r="CY13" s="623"/>
      <c r="CZ13" s="659">
        <v>14.3</v>
      </c>
      <c r="DA13" s="659"/>
      <c r="DB13" s="659"/>
      <c r="DC13" s="659"/>
      <c r="DD13" s="627">
        <v>45735197</v>
      </c>
      <c r="DE13" s="622"/>
      <c r="DF13" s="622"/>
      <c r="DG13" s="622"/>
      <c r="DH13" s="622"/>
      <c r="DI13" s="622"/>
      <c r="DJ13" s="622"/>
      <c r="DK13" s="622"/>
      <c r="DL13" s="622"/>
      <c r="DM13" s="622"/>
      <c r="DN13" s="622"/>
      <c r="DO13" s="622"/>
      <c r="DP13" s="623"/>
      <c r="DQ13" s="627">
        <v>38227590</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v>5184176</v>
      </c>
      <c r="S14" s="622"/>
      <c r="T14" s="622"/>
      <c r="U14" s="622"/>
      <c r="V14" s="622"/>
      <c r="W14" s="622"/>
      <c r="X14" s="622"/>
      <c r="Y14" s="623"/>
      <c r="Z14" s="659">
        <v>0.7</v>
      </c>
      <c r="AA14" s="659"/>
      <c r="AB14" s="659"/>
      <c r="AC14" s="659"/>
      <c r="AD14" s="660">
        <v>5184176</v>
      </c>
      <c r="AE14" s="660"/>
      <c r="AF14" s="660"/>
      <c r="AG14" s="660"/>
      <c r="AH14" s="660"/>
      <c r="AI14" s="660"/>
      <c r="AJ14" s="660"/>
      <c r="AK14" s="660"/>
      <c r="AL14" s="624">
        <v>1.4</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2673841</v>
      </c>
      <c r="BH14" s="622"/>
      <c r="BI14" s="622"/>
      <c r="BJ14" s="622"/>
      <c r="BK14" s="622"/>
      <c r="BL14" s="622"/>
      <c r="BM14" s="622"/>
      <c r="BN14" s="623"/>
      <c r="BO14" s="659">
        <v>1.1000000000000001</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14568245</v>
      </c>
      <c r="CS14" s="622"/>
      <c r="CT14" s="622"/>
      <c r="CU14" s="622"/>
      <c r="CV14" s="622"/>
      <c r="CW14" s="622"/>
      <c r="CX14" s="622"/>
      <c r="CY14" s="623"/>
      <c r="CZ14" s="659">
        <v>2</v>
      </c>
      <c r="DA14" s="659"/>
      <c r="DB14" s="659"/>
      <c r="DC14" s="659"/>
      <c r="DD14" s="627">
        <v>951306</v>
      </c>
      <c r="DE14" s="622"/>
      <c r="DF14" s="622"/>
      <c r="DG14" s="622"/>
      <c r="DH14" s="622"/>
      <c r="DI14" s="622"/>
      <c r="DJ14" s="622"/>
      <c r="DK14" s="622"/>
      <c r="DL14" s="622"/>
      <c r="DM14" s="622"/>
      <c r="DN14" s="622"/>
      <c r="DO14" s="622"/>
      <c r="DP14" s="623"/>
      <c r="DQ14" s="627">
        <v>12464601</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702042</v>
      </c>
      <c r="S15" s="622"/>
      <c r="T15" s="622"/>
      <c r="U15" s="622"/>
      <c r="V15" s="622"/>
      <c r="W15" s="622"/>
      <c r="X15" s="622"/>
      <c r="Y15" s="623"/>
      <c r="Z15" s="659">
        <v>0.1</v>
      </c>
      <c r="AA15" s="659"/>
      <c r="AB15" s="659"/>
      <c r="AC15" s="659"/>
      <c r="AD15" s="660">
        <v>702042</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7825790</v>
      </c>
      <c r="BH15" s="622"/>
      <c r="BI15" s="622"/>
      <c r="BJ15" s="622"/>
      <c r="BK15" s="622"/>
      <c r="BL15" s="622"/>
      <c r="BM15" s="622"/>
      <c r="BN15" s="623"/>
      <c r="BO15" s="659">
        <v>3.1</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128460480</v>
      </c>
      <c r="CS15" s="622"/>
      <c r="CT15" s="622"/>
      <c r="CU15" s="622"/>
      <c r="CV15" s="622"/>
      <c r="CW15" s="622"/>
      <c r="CX15" s="622"/>
      <c r="CY15" s="623"/>
      <c r="CZ15" s="659">
        <v>17.8</v>
      </c>
      <c r="DA15" s="659"/>
      <c r="DB15" s="659"/>
      <c r="DC15" s="659"/>
      <c r="DD15" s="627">
        <v>19390462</v>
      </c>
      <c r="DE15" s="622"/>
      <c r="DF15" s="622"/>
      <c r="DG15" s="622"/>
      <c r="DH15" s="622"/>
      <c r="DI15" s="622"/>
      <c r="DJ15" s="622"/>
      <c r="DK15" s="622"/>
      <c r="DL15" s="622"/>
      <c r="DM15" s="622"/>
      <c r="DN15" s="622"/>
      <c r="DO15" s="622"/>
      <c r="DP15" s="623"/>
      <c r="DQ15" s="627">
        <v>90427742</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3903916</v>
      </c>
      <c r="S16" s="622"/>
      <c r="T16" s="622"/>
      <c r="U16" s="622"/>
      <c r="V16" s="622"/>
      <c r="W16" s="622"/>
      <c r="X16" s="622"/>
      <c r="Y16" s="623"/>
      <c r="Z16" s="659">
        <v>0.5</v>
      </c>
      <c r="AA16" s="659"/>
      <c r="AB16" s="659"/>
      <c r="AC16" s="659"/>
      <c r="AD16" s="660">
        <v>3903916</v>
      </c>
      <c r="AE16" s="660"/>
      <c r="AF16" s="660"/>
      <c r="AG16" s="660"/>
      <c r="AH16" s="660"/>
      <c r="AI16" s="660"/>
      <c r="AJ16" s="660"/>
      <c r="AK16" s="660"/>
      <c r="AL16" s="624">
        <v>1.1000000000000001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368291</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123075</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9026337</v>
      </c>
      <c r="S17" s="622"/>
      <c r="T17" s="622"/>
      <c r="U17" s="622"/>
      <c r="V17" s="622"/>
      <c r="W17" s="622"/>
      <c r="X17" s="622"/>
      <c r="Y17" s="623"/>
      <c r="Z17" s="659">
        <v>1.2</v>
      </c>
      <c r="AA17" s="659"/>
      <c r="AB17" s="659"/>
      <c r="AC17" s="659"/>
      <c r="AD17" s="660">
        <v>9026337</v>
      </c>
      <c r="AE17" s="660"/>
      <c r="AF17" s="660"/>
      <c r="AG17" s="660"/>
      <c r="AH17" s="660"/>
      <c r="AI17" s="660"/>
      <c r="AJ17" s="660"/>
      <c r="AK17" s="660"/>
      <c r="AL17" s="624">
        <v>2.5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71378230</v>
      </c>
      <c r="CS17" s="622"/>
      <c r="CT17" s="622"/>
      <c r="CU17" s="622"/>
      <c r="CV17" s="622"/>
      <c r="CW17" s="622"/>
      <c r="CX17" s="622"/>
      <c r="CY17" s="623"/>
      <c r="CZ17" s="659">
        <v>9.9</v>
      </c>
      <c r="DA17" s="659"/>
      <c r="DB17" s="659"/>
      <c r="DC17" s="659"/>
      <c r="DD17" s="627" t="s">
        <v>122</v>
      </c>
      <c r="DE17" s="622"/>
      <c r="DF17" s="622"/>
      <c r="DG17" s="622"/>
      <c r="DH17" s="622"/>
      <c r="DI17" s="622"/>
      <c r="DJ17" s="622"/>
      <c r="DK17" s="622"/>
      <c r="DL17" s="622"/>
      <c r="DM17" s="622"/>
      <c r="DN17" s="622"/>
      <c r="DO17" s="622"/>
      <c r="DP17" s="623"/>
      <c r="DQ17" s="627">
        <v>63092232</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1666415</v>
      </c>
      <c r="S18" s="622"/>
      <c r="T18" s="622"/>
      <c r="U18" s="622"/>
      <c r="V18" s="622"/>
      <c r="W18" s="622"/>
      <c r="X18" s="622"/>
      <c r="Y18" s="623"/>
      <c r="Z18" s="659">
        <v>0.2</v>
      </c>
      <c r="AA18" s="659"/>
      <c r="AB18" s="659"/>
      <c r="AC18" s="659"/>
      <c r="AD18" s="660">
        <v>1666415</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7291788</v>
      </c>
      <c r="S19" s="622"/>
      <c r="T19" s="622"/>
      <c r="U19" s="622"/>
      <c r="V19" s="622"/>
      <c r="W19" s="622"/>
      <c r="X19" s="622"/>
      <c r="Y19" s="623"/>
      <c r="Z19" s="659">
        <v>1</v>
      </c>
      <c r="AA19" s="659"/>
      <c r="AB19" s="659"/>
      <c r="AC19" s="659"/>
      <c r="AD19" s="660">
        <v>7291788</v>
      </c>
      <c r="AE19" s="660"/>
      <c r="AF19" s="660"/>
      <c r="AG19" s="660"/>
      <c r="AH19" s="660"/>
      <c r="AI19" s="660"/>
      <c r="AJ19" s="660"/>
      <c r="AK19" s="660"/>
      <c r="AL19" s="624">
        <v>2</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26078196</v>
      </c>
      <c r="BH19" s="622"/>
      <c r="BI19" s="622"/>
      <c r="BJ19" s="622"/>
      <c r="BK19" s="622"/>
      <c r="BL19" s="622"/>
      <c r="BM19" s="622"/>
      <c r="BN19" s="623"/>
      <c r="BO19" s="659">
        <v>10.4</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68134</v>
      </c>
      <c r="S20" s="622"/>
      <c r="T20" s="622"/>
      <c r="U20" s="622"/>
      <c r="V20" s="622"/>
      <c r="W20" s="622"/>
      <c r="X20" s="622"/>
      <c r="Y20" s="623"/>
      <c r="Z20" s="659">
        <v>0</v>
      </c>
      <c r="AA20" s="659"/>
      <c r="AB20" s="659"/>
      <c r="AC20" s="659"/>
      <c r="AD20" s="660">
        <v>68134</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26078196</v>
      </c>
      <c r="BH20" s="622"/>
      <c r="BI20" s="622"/>
      <c r="BJ20" s="622"/>
      <c r="BK20" s="622"/>
      <c r="BL20" s="622"/>
      <c r="BM20" s="622"/>
      <c r="BN20" s="623"/>
      <c r="BO20" s="659">
        <v>10.4</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720666916</v>
      </c>
      <c r="CS20" s="622"/>
      <c r="CT20" s="622"/>
      <c r="CU20" s="622"/>
      <c r="CV20" s="622"/>
      <c r="CW20" s="622"/>
      <c r="CX20" s="622"/>
      <c r="CY20" s="623"/>
      <c r="CZ20" s="659">
        <v>100</v>
      </c>
      <c r="DA20" s="659"/>
      <c r="DB20" s="659"/>
      <c r="DC20" s="659"/>
      <c r="DD20" s="627">
        <v>73745477</v>
      </c>
      <c r="DE20" s="622"/>
      <c r="DF20" s="622"/>
      <c r="DG20" s="622"/>
      <c r="DH20" s="622"/>
      <c r="DI20" s="622"/>
      <c r="DJ20" s="622"/>
      <c r="DK20" s="622"/>
      <c r="DL20" s="622"/>
      <c r="DM20" s="622"/>
      <c r="DN20" s="622"/>
      <c r="DO20" s="622"/>
      <c r="DP20" s="623"/>
      <c r="DQ20" s="627">
        <v>428073174</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77666296</v>
      </c>
      <c r="S21" s="622"/>
      <c r="T21" s="622"/>
      <c r="U21" s="622"/>
      <c r="V21" s="622"/>
      <c r="W21" s="622"/>
      <c r="X21" s="622"/>
      <c r="Y21" s="623"/>
      <c r="Z21" s="659">
        <v>10.7</v>
      </c>
      <c r="AA21" s="659"/>
      <c r="AB21" s="659"/>
      <c r="AC21" s="659"/>
      <c r="AD21" s="660">
        <v>75011440</v>
      </c>
      <c r="AE21" s="660"/>
      <c r="AF21" s="660"/>
      <c r="AG21" s="660"/>
      <c r="AH21" s="660"/>
      <c r="AI21" s="660"/>
      <c r="AJ21" s="660"/>
      <c r="AK21" s="660"/>
      <c r="AL21" s="624">
        <v>20.5</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77542</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75011440</v>
      </c>
      <c r="S22" s="622"/>
      <c r="T22" s="622"/>
      <c r="U22" s="622"/>
      <c r="V22" s="622"/>
      <c r="W22" s="622"/>
      <c r="X22" s="622"/>
      <c r="Y22" s="623"/>
      <c r="Z22" s="659">
        <v>10.4</v>
      </c>
      <c r="AA22" s="659"/>
      <c r="AB22" s="659"/>
      <c r="AC22" s="659"/>
      <c r="AD22" s="660">
        <v>75011440</v>
      </c>
      <c r="AE22" s="660"/>
      <c r="AF22" s="660"/>
      <c r="AG22" s="660"/>
      <c r="AH22" s="660"/>
      <c r="AI22" s="660"/>
      <c r="AJ22" s="660"/>
      <c r="AK22" s="660"/>
      <c r="AL22" s="624">
        <v>20.5</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v>7075003</v>
      </c>
      <c r="BH22" s="622"/>
      <c r="BI22" s="622"/>
      <c r="BJ22" s="622"/>
      <c r="BK22" s="622"/>
      <c r="BL22" s="622"/>
      <c r="BM22" s="622"/>
      <c r="BN22" s="623"/>
      <c r="BO22" s="659">
        <v>2.8</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2654807</v>
      </c>
      <c r="S23" s="622"/>
      <c r="T23" s="622"/>
      <c r="U23" s="622"/>
      <c r="V23" s="622"/>
      <c r="W23" s="622"/>
      <c r="X23" s="622"/>
      <c r="Y23" s="623"/>
      <c r="Z23" s="659">
        <v>0.4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18925651</v>
      </c>
      <c r="BH23" s="622"/>
      <c r="BI23" s="622"/>
      <c r="BJ23" s="622"/>
      <c r="BK23" s="622"/>
      <c r="BL23" s="622"/>
      <c r="BM23" s="622"/>
      <c r="BN23" s="623"/>
      <c r="BO23" s="659">
        <v>7.6</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49</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421840515</v>
      </c>
      <c r="CS24" s="677"/>
      <c r="CT24" s="677"/>
      <c r="CU24" s="677"/>
      <c r="CV24" s="677"/>
      <c r="CW24" s="677"/>
      <c r="CX24" s="677"/>
      <c r="CY24" s="702"/>
      <c r="CZ24" s="703">
        <v>58.5</v>
      </c>
      <c r="DA24" s="685"/>
      <c r="DB24" s="685"/>
      <c r="DC24" s="705"/>
      <c r="DD24" s="701">
        <v>259506923</v>
      </c>
      <c r="DE24" s="677"/>
      <c r="DF24" s="677"/>
      <c r="DG24" s="677"/>
      <c r="DH24" s="677"/>
      <c r="DI24" s="677"/>
      <c r="DJ24" s="677"/>
      <c r="DK24" s="702"/>
      <c r="DL24" s="701">
        <v>242767790</v>
      </c>
      <c r="DM24" s="677"/>
      <c r="DN24" s="677"/>
      <c r="DO24" s="677"/>
      <c r="DP24" s="677"/>
      <c r="DQ24" s="677"/>
      <c r="DR24" s="677"/>
      <c r="DS24" s="677"/>
      <c r="DT24" s="677"/>
      <c r="DU24" s="677"/>
      <c r="DV24" s="702"/>
      <c r="DW24" s="703">
        <v>64.900000000000006</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386446182</v>
      </c>
      <c r="S25" s="622"/>
      <c r="T25" s="622"/>
      <c r="U25" s="622"/>
      <c r="V25" s="622"/>
      <c r="W25" s="622"/>
      <c r="X25" s="622"/>
      <c r="Y25" s="623"/>
      <c r="Z25" s="659">
        <v>53.3</v>
      </c>
      <c r="AA25" s="659"/>
      <c r="AB25" s="659"/>
      <c r="AC25" s="659"/>
      <c r="AD25" s="660">
        <v>364865675</v>
      </c>
      <c r="AE25" s="660"/>
      <c r="AF25" s="660"/>
      <c r="AG25" s="660"/>
      <c r="AH25" s="660"/>
      <c r="AI25" s="660"/>
      <c r="AJ25" s="660"/>
      <c r="AK25" s="660"/>
      <c r="AL25" s="624">
        <v>99.5</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149328386</v>
      </c>
      <c r="CS25" s="634"/>
      <c r="CT25" s="634"/>
      <c r="CU25" s="634"/>
      <c r="CV25" s="634"/>
      <c r="CW25" s="634"/>
      <c r="CX25" s="634"/>
      <c r="CY25" s="635"/>
      <c r="CZ25" s="624">
        <v>20.7</v>
      </c>
      <c r="DA25" s="636"/>
      <c r="DB25" s="636"/>
      <c r="DC25" s="637"/>
      <c r="DD25" s="627">
        <v>127398046</v>
      </c>
      <c r="DE25" s="634"/>
      <c r="DF25" s="634"/>
      <c r="DG25" s="634"/>
      <c r="DH25" s="634"/>
      <c r="DI25" s="634"/>
      <c r="DJ25" s="634"/>
      <c r="DK25" s="635"/>
      <c r="DL25" s="627">
        <v>125543793</v>
      </c>
      <c r="DM25" s="634"/>
      <c r="DN25" s="634"/>
      <c r="DO25" s="634"/>
      <c r="DP25" s="634"/>
      <c r="DQ25" s="634"/>
      <c r="DR25" s="634"/>
      <c r="DS25" s="634"/>
      <c r="DT25" s="634"/>
      <c r="DU25" s="634"/>
      <c r="DV25" s="635"/>
      <c r="DW25" s="624">
        <v>33.6</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220785</v>
      </c>
      <c r="S26" s="622"/>
      <c r="T26" s="622"/>
      <c r="U26" s="622"/>
      <c r="V26" s="622"/>
      <c r="W26" s="622"/>
      <c r="X26" s="622"/>
      <c r="Y26" s="623"/>
      <c r="Z26" s="659">
        <v>0</v>
      </c>
      <c r="AA26" s="659"/>
      <c r="AB26" s="659"/>
      <c r="AC26" s="659"/>
      <c r="AD26" s="660">
        <v>220785</v>
      </c>
      <c r="AE26" s="660"/>
      <c r="AF26" s="660"/>
      <c r="AG26" s="660"/>
      <c r="AH26" s="660"/>
      <c r="AI26" s="660"/>
      <c r="AJ26" s="660"/>
      <c r="AK26" s="660"/>
      <c r="AL26" s="624">
        <v>0.1</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101507107</v>
      </c>
      <c r="CS26" s="622"/>
      <c r="CT26" s="622"/>
      <c r="CU26" s="622"/>
      <c r="CV26" s="622"/>
      <c r="CW26" s="622"/>
      <c r="CX26" s="622"/>
      <c r="CY26" s="623"/>
      <c r="CZ26" s="624">
        <v>14.1</v>
      </c>
      <c r="DA26" s="636"/>
      <c r="DB26" s="636"/>
      <c r="DC26" s="637"/>
      <c r="DD26" s="627">
        <v>81427081</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8113155</v>
      </c>
      <c r="S27" s="622"/>
      <c r="T27" s="622"/>
      <c r="U27" s="622"/>
      <c r="V27" s="622"/>
      <c r="W27" s="622"/>
      <c r="X27" s="622"/>
      <c r="Y27" s="623"/>
      <c r="Z27" s="659">
        <v>1.1000000000000001</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249905332</v>
      </c>
      <c r="BH27" s="622"/>
      <c r="BI27" s="622"/>
      <c r="BJ27" s="622"/>
      <c r="BK27" s="622"/>
      <c r="BL27" s="622"/>
      <c r="BM27" s="622"/>
      <c r="BN27" s="623"/>
      <c r="BO27" s="659">
        <v>100</v>
      </c>
      <c r="BP27" s="659"/>
      <c r="BQ27" s="659"/>
      <c r="BR27" s="659"/>
      <c r="BS27" s="660">
        <v>5007654</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201247487</v>
      </c>
      <c r="CS27" s="634"/>
      <c r="CT27" s="634"/>
      <c r="CU27" s="634"/>
      <c r="CV27" s="634"/>
      <c r="CW27" s="634"/>
      <c r="CX27" s="634"/>
      <c r="CY27" s="635"/>
      <c r="CZ27" s="624">
        <v>27.9</v>
      </c>
      <c r="DA27" s="636"/>
      <c r="DB27" s="636"/>
      <c r="DC27" s="637"/>
      <c r="DD27" s="627">
        <v>69130233</v>
      </c>
      <c r="DE27" s="634"/>
      <c r="DF27" s="634"/>
      <c r="DG27" s="634"/>
      <c r="DH27" s="634"/>
      <c r="DI27" s="634"/>
      <c r="DJ27" s="634"/>
      <c r="DK27" s="635"/>
      <c r="DL27" s="627">
        <v>54544430</v>
      </c>
      <c r="DM27" s="634"/>
      <c r="DN27" s="634"/>
      <c r="DO27" s="634"/>
      <c r="DP27" s="634"/>
      <c r="DQ27" s="634"/>
      <c r="DR27" s="634"/>
      <c r="DS27" s="634"/>
      <c r="DT27" s="634"/>
      <c r="DU27" s="634"/>
      <c r="DV27" s="635"/>
      <c r="DW27" s="624">
        <v>14.6</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7502888</v>
      </c>
      <c r="S28" s="622"/>
      <c r="T28" s="622"/>
      <c r="U28" s="622"/>
      <c r="V28" s="622"/>
      <c r="W28" s="622"/>
      <c r="X28" s="622"/>
      <c r="Y28" s="623"/>
      <c r="Z28" s="659">
        <v>1</v>
      </c>
      <c r="AA28" s="659"/>
      <c r="AB28" s="659"/>
      <c r="AC28" s="659"/>
      <c r="AD28" s="660">
        <v>1191549</v>
      </c>
      <c r="AE28" s="660"/>
      <c r="AF28" s="660"/>
      <c r="AG28" s="660"/>
      <c r="AH28" s="660"/>
      <c r="AI28" s="660"/>
      <c r="AJ28" s="660"/>
      <c r="AK28" s="660"/>
      <c r="AL28" s="624">
        <v>0.3</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71264642</v>
      </c>
      <c r="CS28" s="622"/>
      <c r="CT28" s="622"/>
      <c r="CU28" s="622"/>
      <c r="CV28" s="622"/>
      <c r="CW28" s="622"/>
      <c r="CX28" s="622"/>
      <c r="CY28" s="623"/>
      <c r="CZ28" s="624">
        <v>9.9</v>
      </c>
      <c r="DA28" s="636"/>
      <c r="DB28" s="636"/>
      <c r="DC28" s="637"/>
      <c r="DD28" s="627">
        <v>62978644</v>
      </c>
      <c r="DE28" s="622"/>
      <c r="DF28" s="622"/>
      <c r="DG28" s="622"/>
      <c r="DH28" s="622"/>
      <c r="DI28" s="622"/>
      <c r="DJ28" s="622"/>
      <c r="DK28" s="623"/>
      <c r="DL28" s="627">
        <v>62679567</v>
      </c>
      <c r="DM28" s="622"/>
      <c r="DN28" s="622"/>
      <c r="DO28" s="622"/>
      <c r="DP28" s="622"/>
      <c r="DQ28" s="622"/>
      <c r="DR28" s="622"/>
      <c r="DS28" s="622"/>
      <c r="DT28" s="622"/>
      <c r="DU28" s="622"/>
      <c r="DV28" s="623"/>
      <c r="DW28" s="624">
        <v>16.8</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3233252</v>
      </c>
      <c r="S29" s="622"/>
      <c r="T29" s="622"/>
      <c r="U29" s="622"/>
      <c r="V29" s="622"/>
      <c r="W29" s="622"/>
      <c r="X29" s="622"/>
      <c r="Y29" s="623"/>
      <c r="Z29" s="659">
        <v>0.4</v>
      </c>
      <c r="AA29" s="659"/>
      <c r="AB29" s="659"/>
      <c r="AC29" s="659"/>
      <c r="AD29" s="660">
        <v>3700</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71148189</v>
      </c>
      <c r="CS29" s="634"/>
      <c r="CT29" s="634"/>
      <c r="CU29" s="634"/>
      <c r="CV29" s="634"/>
      <c r="CW29" s="634"/>
      <c r="CX29" s="634"/>
      <c r="CY29" s="635"/>
      <c r="CZ29" s="624">
        <v>9.9</v>
      </c>
      <c r="DA29" s="636"/>
      <c r="DB29" s="636"/>
      <c r="DC29" s="637"/>
      <c r="DD29" s="627">
        <v>62862191</v>
      </c>
      <c r="DE29" s="634"/>
      <c r="DF29" s="634"/>
      <c r="DG29" s="634"/>
      <c r="DH29" s="634"/>
      <c r="DI29" s="634"/>
      <c r="DJ29" s="634"/>
      <c r="DK29" s="635"/>
      <c r="DL29" s="627">
        <v>62563114</v>
      </c>
      <c r="DM29" s="634"/>
      <c r="DN29" s="634"/>
      <c r="DO29" s="634"/>
      <c r="DP29" s="634"/>
      <c r="DQ29" s="634"/>
      <c r="DR29" s="634"/>
      <c r="DS29" s="634"/>
      <c r="DT29" s="634"/>
      <c r="DU29" s="634"/>
      <c r="DV29" s="635"/>
      <c r="DW29" s="624">
        <v>16.7</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167850985</v>
      </c>
      <c r="S30" s="622"/>
      <c r="T30" s="622"/>
      <c r="U30" s="622"/>
      <c r="V30" s="622"/>
      <c r="W30" s="622"/>
      <c r="X30" s="622"/>
      <c r="Y30" s="623"/>
      <c r="Z30" s="659">
        <v>23.2</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66294344</v>
      </c>
      <c r="CS30" s="622"/>
      <c r="CT30" s="622"/>
      <c r="CU30" s="622"/>
      <c r="CV30" s="622"/>
      <c r="CW30" s="622"/>
      <c r="CX30" s="622"/>
      <c r="CY30" s="623"/>
      <c r="CZ30" s="624">
        <v>9.1999999999999993</v>
      </c>
      <c r="DA30" s="636"/>
      <c r="DB30" s="636"/>
      <c r="DC30" s="637"/>
      <c r="DD30" s="627">
        <v>59142536</v>
      </c>
      <c r="DE30" s="622"/>
      <c r="DF30" s="622"/>
      <c r="DG30" s="622"/>
      <c r="DH30" s="622"/>
      <c r="DI30" s="622"/>
      <c r="DJ30" s="622"/>
      <c r="DK30" s="623"/>
      <c r="DL30" s="627">
        <v>59021577</v>
      </c>
      <c r="DM30" s="622"/>
      <c r="DN30" s="622"/>
      <c r="DO30" s="622"/>
      <c r="DP30" s="622"/>
      <c r="DQ30" s="622"/>
      <c r="DR30" s="622"/>
      <c r="DS30" s="622"/>
      <c r="DT30" s="622"/>
      <c r="DU30" s="622"/>
      <c r="DV30" s="623"/>
      <c r="DW30" s="624">
        <v>15.8</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v>33131</v>
      </c>
      <c r="S31" s="622"/>
      <c r="T31" s="622"/>
      <c r="U31" s="622"/>
      <c r="V31" s="622"/>
      <c r="W31" s="622"/>
      <c r="X31" s="622"/>
      <c r="Y31" s="623"/>
      <c r="Z31" s="659">
        <v>0</v>
      </c>
      <c r="AA31" s="659"/>
      <c r="AB31" s="659"/>
      <c r="AC31" s="659"/>
      <c r="AD31" s="660">
        <v>33131</v>
      </c>
      <c r="AE31" s="660"/>
      <c r="AF31" s="660"/>
      <c r="AG31" s="660"/>
      <c r="AH31" s="660"/>
      <c r="AI31" s="660"/>
      <c r="AJ31" s="660"/>
      <c r="AK31" s="660"/>
      <c r="AL31" s="624">
        <v>0</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99.6</v>
      </c>
      <c r="BH31" s="684"/>
      <c r="BI31" s="684"/>
      <c r="BJ31" s="684"/>
      <c r="BK31" s="684"/>
      <c r="BL31" s="684"/>
      <c r="BM31" s="685">
        <v>98.9</v>
      </c>
      <c r="BN31" s="684"/>
      <c r="BO31" s="684"/>
      <c r="BP31" s="684"/>
      <c r="BQ31" s="686"/>
      <c r="BR31" s="683">
        <v>99.6</v>
      </c>
      <c r="BS31" s="684"/>
      <c r="BT31" s="684"/>
      <c r="BU31" s="684"/>
      <c r="BV31" s="684"/>
      <c r="BW31" s="684"/>
      <c r="BX31" s="685">
        <v>98.8</v>
      </c>
      <c r="BY31" s="684"/>
      <c r="BZ31" s="684"/>
      <c r="CA31" s="684"/>
      <c r="CB31" s="686"/>
      <c r="CD31" s="642"/>
      <c r="CE31" s="643"/>
      <c r="CF31" s="618" t="s">
        <v>300</v>
      </c>
      <c r="CG31" s="619"/>
      <c r="CH31" s="619"/>
      <c r="CI31" s="619"/>
      <c r="CJ31" s="619"/>
      <c r="CK31" s="619"/>
      <c r="CL31" s="619"/>
      <c r="CM31" s="619"/>
      <c r="CN31" s="619"/>
      <c r="CO31" s="619"/>
      <c r="CP31" s="619"/>
      <c r="CQ31" s="620"/>
      <c r="CR31" s="621">
        <v>4853845</v>
      </c>
      <c r="CS31" s="634"/>
      <c r="CT31" s="634"/>
      <c r="CU31" s="634"/>
      <c r="CV31" s="634"/>
      <c r="CW31" s="634"/>
      <c r="CX31" s="634"/>
      <c r="CY31" s="635"/>
      <c r="CZ31" s="624">
        <v>0.7</v>
      </c>
      <c r="DA31" s="636"/>
      <c r="DB31" s="636"/>
      <c r="DC31" s="637"/>
      <c r="DD31" s="627">
        <v>3719655</v>
      </c>
      <c r="DE31" s="634"/>
      <c r="DF31" s="634"/>
      <c r="DG31" s="634"/>
      <c r="DH31" s="634"/>
      <c r="DI31" s="634"/>
      <c r="DJ31" s="634"/>
      <c r="DK31" s="635"/>
      <c r="DL31" s="627">
        <v>3541537</v>
      </c>
      <c r="DM31" s="634"/>
      <c r="DN31" s="634"/>
      <c r="DO31" s="634"/>
      <c r="DP31" s="634"/>
      <c r="DQ31" s="634"/>
      <c r="DR31" s="634"/>
      <c r="DS31" s="634"/>
      <c r="DT31" s="634"/>
      <c r="DU31" s="634"/>
      <c r="DV31" s="635"/>
      <c r="DW31" s="624">
        <v>0.9</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36416901</v>
      </c>
      <c r="S32" s="622"/>
      <c r="T32" s="622"/>
      <c r="U32" s="622"/>
      <c r="V32" s="622"/>
      <c r="W32" s="622"/>
      <c r="X32" s="622"/>
      <c r="Y32" s="623"/>
      <c r="Z32" s="659">
        <v>5</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99.3</v>
      </c>
      <c r="BH32" s="634"/>
      <c r="BI32" s="634"/>
      <c r="BJ32" s="634"/>
      <c r="BK32" s="634"/>
      <c r="BL32" s="634"/>
      <c r="BM32" s="625">
        <v>98.2</v>
      </c>
      <c r="BN32" s="634"/>
      <c r="BO32" s="634"/>
      <c r="BP32" s="634"/>
      <c r="BQ32" s="657"/>
      <c r="BR32" s="687">
        <v>99.3</v>
      </c>
      <c r="BS32" s="634"/>
      <c r="BT32" s="634"/>
      <c r="BU32" s="634"/>
      <c r="BV32" s="634"/>
      <c r="BW32" s="634"/>
      <c r="BX32" s="625">
        <v>98.1</v>
      </c>
      <c r="BY32" s="634"/>
      <c r="BZ32" s="634"/>
      <c r="CA32" s="634"/>
      <c r="CB32" s="657"/>
      <c r="CD32" s="644"/>
      <c r="CE32" s="645"/>
      <c r="CF32" s="618" t="s">
        <v>304</v>
      </c>
      <c r="CG32" s="619"/>
      <c r="CH32" s="619"/>
      <c r="CI32" s="619"/>
      <c r="CJ32" s="619"/>
      <c r="CK32" s="619"/>
      <c r="CL32" s="619"/>
      <c r="CM32" s="619"/>
      <c r="CN32" s="619"/>
      <c r="CO32" s="619"/>
      <c r="CP32" s="619"/>
      <c r="CQ32" s="620"/>
      <c r="CR32" s="621">
        <v>116453</v>
      </c>
      <c r="CS32" s="622"/>
      <c r="CT32" s="622"/>
      <c r="CU32" s="622"/>
      <c r="CV32" s="622"/>
      <c r="CW32" s="622"/>
      <c r="CX32" s="622"/>
      <c r="CY32" s="623"/>
      <c r="CZ32" s="624">
        <v>0</v>
      </c>
      <c r="DA32" s="636"/>
      <c r="DB32" s="636"/>
      <c r="DC32" s="637"/>
      <c r="DD32" s="627">
        <v>116453</v>
      </c>
      <c r="DE32" s="622"/>
      <c r="DF32" s="622"/>
      <c r="DG32" s="622"/>
      <c r="DH32" s="622"/>
      <c r="DI32" s="622"/>
      <c r="DJ32" s="622"/>
      <c r="DK32" s="623"/>
      <c r="DL32" s="627">
        <v>116453</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5966893</v>
      </c>
      <c r="S33" s="622"/>
      <c r="T33" s="622"/>
      <c r="U33" s="622"/>
      <c r="V33" s="622"/>
      <c r="W33" s="622"/>
      <c r="X33" s="622"/>
      <c r="Y33" s="623"/>
      <c r="Z33" s="659">
        <v>0.8</v>
      </c>
      <c r="AA33" s="659"/>
      <c r="AB33" s="659"/>
      <c r="AC33" s="659"/>
      <c r="AD33" s="660">
        <v>172338</v>
      </c>
      <c r="AE33" s="660"/>
      <c r="AF33" s="660"/>
      <c r="AG33" s="660"/>
      <c r="AH33" s="660"/>
      <c r="AI33" s="660"/>
      <c r="AJ33" s="660"/>
      <c r="AK33" s="660"/>
      <c r="AL33" s="624">
        <v>0</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99.8</v>
      </c>
      <c r="BH33" s="606"/>
      <c r="BI33" s="606"/>
      <c r="BJ33" s="606"/>
      <c r="BK33" s="606"/>
      <c r="BL33" s="606"/>
      <c r="BM33" s="652">
        <v>99.4</v>
      </c>
      <c r="BN33" s="606"/>
      <c r="BO33" s="606"/>
      <c r="BP33" s="606"/>
      <c r="BQ33" s="669"/>
      <c r="BR33" s="682">
        <v>99.7</v>
      </c>
      <c r="BS33" s="606"/>
      <c r="BT33" s="606"/>
      <c r="BU33" s="606"/>
      <c r="BV33" s="606"/>
      <c r="BW33" s="606"/>
      <c r="BX33" s="652">
        <v>99.3</v>
      </c>
      <c r="BY33" s="606"/>
      <c r="BZ33" s="606"/>
      <c r="CA33" s="606"/>
      <c r="CB33" s="669"/>
      <c r="CD33" s="618" t="s">
        <v>307</v>
      </c>
      <c r="CE33" s="619"/>
      <c r="CF33" s="619"/>
      <c r="CG33" s="619"/>
      <c r="CH33" s="619"/>
      <c r="CI33" s="619"/>
      <c r="CJ33" s="619"/>
      <c r="CK33" s="619"/>
      <c r="CL33" s="619"/>
      <c r="CM33" s="619"/>
      <c r="CN33" s="619"/>
      <c r="CO33" s="619"/>
      <c r="CP33" s="619"/>
      <c r="CQ33" s="620"/>
      <c r="CR33" s="621">
        <v>224712633</v>
      </c>
      <c r="CS33" s="634"/>
      <c r="CT33" s="634"/>
      <c r="CU33" s="634"/>
      <c r="CV33" s="634"/>
      <c r="CW33" s="634"/>
      <c r="CX33" s="634"/>
      <c r="CY33" s="635"/>
      <c r="CZ33" s="624">
        <v>31.2</v>
      </c>
      <c r="DA33" s="636"/>
      <c r="DB33" s="636"/>
      <c r="DC33" s="637"/>
      <c r="DD33" s="627">
        <v>156768522</v>
      </c>
      <c r="DE33" s="634"/>
      <c r="DF33" s="634"/>
      <c r="DG33" s="634"/>
      <c r="DH33" s="634"/>
      <c r="DI33" s="634"/>
      <c r="DJ33" s="634"/>
      <c r="DK33" s="635"/>
      <c r="DL33" s="627">
        <v>121353664</v>
      </c>
      <c r="DM33" s="634"/>
      <c r="DN33" s="634"/>
      <c r="DO33" s="634"/>
      <c r="DP33" s="634"/>
      <c r="DQ33" s="634"/>
      <c r="DR33" s="634"/>
      <c r="DS33" s="634"/>
      <c r="DT33" s="634"/>
      <c r="DU33" s="634"/>
      <c r="DV33" s="635"/>
      <c r="DW33" s="624">
        <v>32.4</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682987</v>
      </c>
      <c r="S34" s="622"/>
      <c r="T34" s="622"/>
      <c r="U34" s="622"/>
      <c r="V34" s="622"/>
      <c r="W34" s="622"/>
      <c r="X34" s="622"/>
      <c r="Y34" s="623"/>
      <c r="Z34" s="659">
        <v>0.1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84072200</v>
      </c>
      <c r="CS34" s="622"/>
      <c r="CT34" s="622"/>
      <c r="CU34" s="622"/>
      <c r="CV34" s="622"/>
      <c r="CW34" s="622"/>
      <c r="CX34" s="622"/>
      <c r="CY34" s="623"/>
      <c r="CZ34" s="624">
        <v>11.7</v>
      </c>
      <c r="DA34" s="636"/>
      <c r="DB34" s="636"/>
      <c r="DC34" s="637"/>
      <c r="DD34" s="627">
        <v>62081099</v>
      </c>
      <c r="DE34" s="622"/>
      <c r="DF34" s="622"/>
      <c r="DG34" s="622"/>
      <c r="DH34" s="622"/>
      <c r="DI34" s="622"/>
      <c r="DJ34" s="622"/>
      <c r="DK34" s="623"/>
      <c r="DL34" s="627">
        <v>57214887</v>
      </c>
      <c r="DM34" s="622"/>
      <c r="DN34" s="622"/>
      <c r="DO34" s="622"/>
      <c r="DP34" s="622"/>
      <c r="DQ34" s="622"/>
      <c r="DR34" s="622"/>
      <c r="DS34" s="622"/>
      <c r="DT34" s="622"/>
      <c r="DU34" s="622"/>
      <c r="DV34" s="623"/>
      <c r="DW34" s="624">
        <v>15.3</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10129060</v>
      </c>
      <c r="S35" s="622"/>
      <c r="T35" s="622"/>
      <c r="U35" s="622"/>
      <c r="V35" s="622"/>
      <c r="W35" s="622"/>
      <c r="X35" s="622"/>
      <c r="Y35" s="623"/>
      <c r="Z35" s="659">
        <v>1.4</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5015562</v>
      </c>
      <c r="CS35" s="634"/>
      <c r="CT35" s="634"/>
      <c r="CU35" s="634"/>
      <c r="CV35" s="634"/>
      <c r="CW35" s="634"/>
      <c r="CX35" s="634"/>
      <c r="CY35" s="635"/>
      <c r="CZ35" s="624">
        <v>0.7</v>
      </c>
      <c r="DA35" s="636"/>
      <c r="DB35" s="636"/>
      <c r="DC35" s="637"/>
      <c r="DD35" s="627">
        <v>3623105</v>
      </c>
      <c r="DE35" s="634"/>
      <c r="DF35" s="634"/>
      <c r="DG35" s="634"/>
      <c r="DH35" s="634"/>
      <c r="DI35" s="634"/>
      <c r="DJ35" s="634"/>
      <c r="DK35" s="635"/>
      <c r="DL35" s="627">
        <v>3328866</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4020195</v>
      </c>
      <c r="S36" s="622"/>
      <c r="T36" s="622"/>
      <c r="U36" s="622"/>
      <c r="V36" s="622"/>
      <c r="W36" s="622"/>
      <c r="X36" s="622"/>
      <c r="Y36" s="623"/>
      <c r="Z36" s="659">
        <v>0.6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69953509</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80797</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50751804</v>
      </c>
      <c r="CS36" s="622"/>
      <c r="CT36" s="622"/>
      <c r="CU36" s="622"/>
      <c r="CV36" s="622"/>
      <c r="CW36" s="622"/>
      <c r="CX36" s="622"/>
      <c r="CY36" s="623"/>
      <c r="CZ36" s="624">
        <v>7</v>
      </c>
      <c r="DA36" s="636"/>
      <c r="DB36" s="636"/>
      <c r="DC36" s="637"/>
      <c r="DD36" s="627">
        <v>44213011</v>
      </c>
      <c r="DE36" s="622"/>
      <c r="DF36" s="622"/>
      <c r="DG36" s="622"/>
      <c r="DH36" s="622"/>
      <c r="DI36" s="622"/>
      <c r="DJ36" s="622"/>
      <c r="DK36" s="623"/>
      <c r="DL36" s="627">
        <v>31519596</v>
      </c>
      <c r="DM36" s="622"/>
      <c r="DN36" s="622"/>
      <c r="DO36" s="622"/>
      <c r="DP36" s="622"/>
      <c r="DQ36" s="622"/>
      <c r="DR36" s="622"/>
      <c r="DS36" s="622"/>
      <c r="DT36" s="622"/>
      <c r="DU36" s="622"/>
      <c r="DV36" s="623"/>
      <c r="DW36" s="624">
        <v>8.4</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39565275</v>
      </c>
      <c r="S37" s="622"/>
      <c r="T37" s="622"/>
      <c r="U37" s="622"/>
      <c r="V37" s="622"/>
      <c r="W37" s="622"/>
      <c r="X37" s="622"/>
      <c r="Y37" s="623"/>
      <c r="Z37" s="659">
        <v>5.5</v>
      </c>
      <c r="AA37" s="659"/>
      <c r="AB37" s="659"/>
      <c r="AC37" s="659"/>
      <c r="AD37" s="660">
        <v>259024</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15794215</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-203797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296011</v>
      </c>
      <c r="CS37" s="634"/>
      <c r="CT37" s="634"/>
      <c r="CU37" s="634"/>
      <c r="CV37" s="634"/>
      <c r="CW37" s="634"/>
      <c r="CX37" s="634"/>
      <c r="CY37" s="635"/>
      <c r="CZ37" s="624">
        <v>0</v>
      </c>
      <c r="DA37" s="636"/>
      <c r="DB37" s="636"/>
      <c r="DC37" s="637"/>
      <c r="DD37" s="627">
        <v>296011</v>
      </c>
      <c r="DE37" s="634"/>
      <c r="DF37" s="634"/>
      <c r="DG37" s="634"/>
      <c r="DH37" s="634"/>
      <c r="DI37" s="634"/>
      <c r="DJ37" s="634"/>
      <c r="DK37" s="635"/>
      <c r="DL37" s="627">
        <v>296011</v>
      </c>
      <c r="DM37" s="634"/>
      <c r="DN37" s="634"/>
      <c r="DO37" s="634"/>
      <c r="DP37" s="634"/>
      <c r="DQ37" s="634"/>
      <c r="DR37" s="634"/>
      <c r="DS37" s="634"/>
      <c r="DT37" s="634"/>
      <c r="DU37" s="634"/>
      <c r="DV37" s="635"/>
      <c r="DW37" s="624">
        <v>0.1</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54245150</v>
      </c>
      <c r="S38" s="622"/>
      <c r="T38" s="622"/>
      <c r="U38" s="622"/>
      <c r="V38" s="622"/>
      <c r="W38" s="622"/>
      <c r="X38" s="622"/>
      <c r="Y38" s="623"/>
      <c r="Z38" s="659">
        <v>7.5</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5650289</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125103</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48261995</v>
      </c>
      <c r="CS38" s="622"/>
      <c r="CT38" s="622"/>
      <c r="CU38" s="622"/>
      <c r="CV38" s="622"/>
      <c r="CW38" s="622"/>
      <c r="CX38" s="622"/>
      <c r="CY38" s="623"/>
      <c r="CZ38" s="624">
        <v>6.7</v>
      </c>
      <c r="DA38" s="636"/>
      <c r="DB38" s="636"/>
      <c r="DC38" s="637"/>
      <c r="DD38" s="627">
        <v>37741506</v>
      </c>
      <c r="DE38" s="622"/>
      <c r="DF38" s="622"/>
      <c r="DG38" s="622"/>
      <c r="DH38" s="622"/>
      <c r="DI38" s="622"/>
      <c r="DJ38" s="622"/>
      <c r="DK38" s="623"/>
      <c r="DL38" s="627">
        <v>29163703</v>
      </c>
      <c r="DM38" s="622"/>
      <c r="DN38" s="622"/>
      <c r="DO38" s="622"/>
      <c r="DP38" s="622"/>
      <c r="DQ38" s="622"/>
      <c r="DR38" s="622"/>
      <c r="DS38" s="622"/>
      <c r="DT38" s="622"/>
      <c r="DU38" s="622"/>
      <c r="DV38" s="623"/>
      <c r="DW38" s="624">
        <v>7.8</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2561967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176711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7200459</v>
      </c>
      <c r="CS39" s="634"/>
      <c r="CT39" s="634"/>
      <c r="CU39" s="634"/>
      <c r="CV39" s="634"/>
      <c r="CW39" s="634"/>
      <c r="CX39" s="634"/>
      <c r="CY39" s="635"/>
      <c r="CZ39" s="624">
        <v>1</v>
      </c>
      <c r="DA39" s="636"/>
      <c r="DB39" s="636"/>
      <c r="DC39" s="637"/>
      <c r="DD39" s="627">
        <v>6325005</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7441500</v>
      </c>
      <c r="S40" s="622"/>
      <c r="T40" s="622"/>
      <c r="U40" s="622"/>
      <c r="V40" s="622"/>
      <c r="W40" s="622"/>
      <c r="X40" s="622"/>
      <c r="Y40" s="623"/>
      <c r="Z40" s="659">
        <v>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1092689</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29410613</v>
      </c>
      <c r="CS40" s="622"/>
      <c r="CT40" s="622"/>
      <c r="CU40" s="622"/>
      <c r="CV40" s="622"/>
      <c r="CW40" s="622"/>
      <c r="CX40" s="622"/>
      <c r="CY40" s="623"/>
      <c r="CZ40" s="624">
        <v>4.0999999999999996</v>
      </c>
      <c r="DA40" s="636"/>
      <c r="DB40" s="636"/>
      <c r="DC40" s="637"/>
      <c r="DD40" s="627">
        <v>2784796</v>
      </c>
      <c r="DE40" s="622"/>
      <c r="DF40" s="622"/>
      <c r="DG40" s="622"/>
      <c r="DH40" s="622"/>
      <c r="DI40" s="622"/>
      <c r="DJ40" s="622"/>
      <c r="DK40" s="623"/>
      <c r="DL40" s="627">
        <v>126612</v>
      </c>
      <c r="DM40" s="622"/>
      <c r="DN40" s="622"/>
      <c r="DO40" s="622"/>
      <c r="DP40" s="622"/>
      <c r="DQ40" s="622"/>
      <c r="DR40" s="622"/>
      <c r="DS40" s="622"/>
      <c r="DT40" s="622"/>
      <c r="DU40" s="622"/>
      <c r="DV40" s="623"/>
      <c r="DW40" s="624">
        <v>0</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724426839</v>
      </c>
      <c r="S41" s="646"/>
      <c r="T41" s="646"/>
      <c r="U41" s="646"/>
      <c r="V41" s="646"/>
      <c r="W41" s="646"/>
      <c r="X41" s="646"/>
      <c r="Y41" s="649"/>
      <c r="Z41" s="650">
        <v>100</v>
      </c>
      <c r="AA41" s="650"/>
      <c r="AB41" s="650"/>
      <c r="AC41" s="650"/>
      <c r="AD41" s="651">
        <v>366746202</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10394955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34459394</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74113768</v>
      </c>
      <c r="CS42" s="634"/>
      <c r="CT42" s="634"/>
      <c r="CU42" s="634"/>
      <c r="CV42" s="634"/>
      <c r="CW42" s="634"/>
      <c r="CX42" s="634"/>
      <c r="CY42" s="635"/>
      <c r="CZ42" s="624">
        <v>10.3</v>
      </c>
      <c r="DA42" s="636"/>
      <c r="DB42" s="636"/>
      <c r="DC42" s="637"/>
      <c r="DD42" s="627">
        <v>11797729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1968168</v>
      </c>
      <c r="CS43" s="634"/>
      <c r="CT43" s="634"/>
      <c r="CU43" s="634"/>
      <c r="CV43" s="634"/>
      <c r="CW43" s="634"/>
      <c r="CX43" s="634"/>
      <c r="CY43" s="635"/>
      <c r="CZ43" s="624">
        <v>0.3</v>
      </c>
      <c r="DA43" s="636"/>
      <c r="DB43" s="636"/>
      <c r="DC43" s="637"/>
      <c r="DD43" s="627">
        <v>1968013</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73745477</v>
      </c>
      <c r="CS44" s="622"/>
      <c r="CT44" s="622"/>
      <c r="CU44" s="622"/>
      <c r="CV44" s="622"/>
      <c r="CW44" s="622"/>
      <c r="CX44" s="622"/>
      <c r="CY44" s="623"/>
      <c r="CZ44" s="624">
        <v>10.199999999999999</v>
      </c>
      <c r="DA44" s="625"/>
      <c r="DB44" s="625"/>
      <c r="DC44" s="626"/>
      <c r="DD44" s="627">
        <v>11674654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31731083</v>
      </c>
      <c r="CS45" s="634"/>
      <c r="CT45" s="634"/>
      <c r="CU45" s="634"/>
      <c r="CV45" s="634"/>
      <c r="CW45" s="634"/>
      <c r="CX45" s="634"/>
      <c r="CY45" s="635"/>
      <c r="CZ45" s="624">
        <v>4.4000000000000004</v>
      </c>
      <c r="DA45" s="636"/>
      <c r="DB45" s="636"/>
      <c r="DC45" s="637"/>
      <c r="DD45" s="627">
        <v>1784003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39598890</v>
      </c>
      <c r="CS46" s="622"/>
      <c r="CT46" s="622"/>
      <c r="CU46" s="622"/>
      <c r="CV46" s="622"/>
      <c r="CW46" s="622"/>
      <c r="CX46" s="622"/>
      <c r="CY46" s="623"/>
      <c r="CZ46" s="624">
        <v>5.5</v>
      </c>
      <c r="DA46" s="625"/>
      <c r="DB46" s="625"/>
      <c r="DC46" s="626"/>
      <c r="DD46" s="627">
        <v>9723647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368291</v>
      </c>
      <c r="CS47" s="634"/>
      <c r="CT47" s="634"/>
      <c r="CU47" s="634"/>
      <c r="CV47" s="634"/>
      <c r="CW47" s="634"/>
      <c r="CX47" s="634"/>
      <c r="CY47" s="635"/>
      <c r="CZ47" s="624">
        <v>0.1</v>
      </c>
      <c r="DA47" s="636"/>
      <c r="DB47" s="636"/>
      <c r="DC47" s="637"/>
      <c r="DD47" s="627">
        <v>123075</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720666916</v>
      </c>
      <c r="CS49" s="606"/>
      <c r="CT49" s="606"/>
      <c r="CU49" s="606"/>
      <c r="CV49" s="606"/>
      <c r="CW49" s="606"/>
      <c r="CX49" s="606"/>
      <c r="CY49" s="607"/>
      <c r="CZ49" s="608">
        <v>100</v>
      </c>
      <c r="DA49" s="609"/>
      <c r="DB49" s="609"/>
      <c r="DC49" s="610"/>
      <c r="DD49" s="611">
        <v>428073174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tJu91/J4S+U44Z5YT8lsORsWavyVDZIYrSXdJFbiRH+oaZqA73ZQ63jOOJlbbNv3VlGSKicAaXRxZZio60zfvw==" saltValue="E4g/hwPCmuNvm5opApV7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720118</v>
      </c>
      <c r="R7" s="1103"/>
      <c r="S7" s="1103"/>
      <c r="T7" s="1103"/>
      <c r="U7" s="1103"/>
      <c r="V7" s="1103">
        <v>716677</v>
      </c>
      <c r="W7" s="1103"/>
      <c r="X7" s="1103"/>
      <c r="Y7" s="1103"/>
      <c r="Z7" s="1103"/>
      <c r="AA7" s="1103">
        <v>3441</v>
      </c>
      <c r="AB7" s="1103"/>
      <c r="AC7" s="1103"/>
      <c r="AD7" s="1103"/>
      <c r="AE7" s="1104"/>
      <c r="AF7" s="1105">
        <v>1956</v>
      </c>
      <c r="AG7" s="1106"/>
      <c r="AH7" s="1106"/>
      <c r="AI7" s="1106"/>
      <c r="AJ7" s="1107"/>
      <c r="AK7" s="1108">
        <v>14892</v>
      </c>
      <c r="AL7" s="1109"/>
      <c r="AM7" s="1109"/>
      <c r="AN7" s="1109"/>
      <c r="AO7" s="1109"/>
      <c r="AP7" s="1109">
        <v>1223361</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559</v>
      </c>
      <c r="BT7" s="1100"/>
      <c r="BU7" s="1100"/>
      <c r="BV7" s="1100"/>
      <c r="BW7" s="1100"/>
      <c r="BX7" s="1100"/>
      <c r="BY7" s="1100"/>
      <c r="BZ7" s="1100"/>
      <c r="CA7" s="1100"/>
      <c r="CB7" s="1100"/>
      <c r="CC7" s="1100"/>
      <c r="CD7" s="1100"/>
      <c r="CE7" s="1100"/>
      <c r="CF7" s="1100"/>
      <c r="CG7" s="1112"/>
      <c r="CH7" s="1096">
        <v>315</v>
      </c>
      <c r="CI7" s="1097"/>
      <c r="CJ7" s="1097"/>
      <c r="CK7" s="1097"/>
      <c r="CL7" s="1098"/>
      <c r="CM7" s="1096">
        <v>3196</v>
      </c>
      <c r="CN7" s="1097"/>
      <c r="CO7" s="1097"/>
      <c r="CP7" s="1097"/>
      <c r="CQ7" s="1098"/>
      <c r="CR7" s="1096">
        <v>224</v>
      </c>
      <c r="CS7" s="1097"/>
      <c r="CT7" s="1097"/>
      <c r="CU7" s="1097"/>
      <c r="CV7" s="1098"/>
      <c r="CW7" s="1096" t="s">
        <v>493</v>
      </c>
      <c r="CX7" s="1097"/>
      <c r="CY7" s="1097"/>
      <c r="CZ7" s="1097"/>
      <c r="DA7" s="1098"/>
      <c r="DB7" s="1096" t="s">
        <v>493</v>
      </c>
      <c r="DC7" s="1097"/>
      <c r="DD7" s="1097"/>
      <c r="DE7" s="1097"/>
      <c r="DF7" s="1098"/>
      <c r="DG7" s="1096" t="s">
        <v>493</v>
      </c>
      <c r="DH7" s="1097"/>
      <c r="DI7" s="1097"/>
      <c r="DJ7" s="1097"/>
      <c r="DK7" s="1098"/>
      <c r="DL7" s="1096" t="s">
        <v>493</v>
      </c>
      <c r="DM7" s="1097"/>
      <c r="DN7" s="1097"/>
      <c r="DO7" s="1097"/>
      <c r="DP7" s="1098"/>
      <c r="DQ7" s="1096" t="s">
        <v>493</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1408</v>
      </c>
      <c r="R8" s="1039"/>
      <c r="S8" s="1039"/>
      <c r="T8" s="1039"/>
      <c r="U8" s="1039"/>
      <c r="V8" s="1039">
        <v>968</v>
      </c>
      <c r="W8" s="1039"/>
      <c r="X8" s="1039"/>
      <c r="Y8" s="1039"/>
      <c r="Z8" s="1039"/>
      <c r="AA8" s="1039">
        <v>440</v>
      </c>
      <c r="AB8" s="1039"/>
      <c r="AC8" s="1039"/>
      <c r="AD8" s="1039"/>
      <c r="AE8" s="1040"/>
      <c r="AF8" s="1035" t="s">
        <v>122</v>
      </c>
      <c r="AG8" s="1036"/>
      <c r="AH8" s="1036"/>
      <c r="AI8" s="1036"/>
      <c r="AJ8" s="1037"/>
      <c r="AK8" s="1080">
        <v>2</v>
      </c>
      <c r="AL8" s="1081"/>
      <c r="AM8" s="1081"/>
      <c r="AN8" s="1081"/>
      <c r="AO8" s="1081"/>
      <c r="AP8" s="1081">
        <v>3158</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560</v>
      </c>
      <c r="BT8" s="993"/>
      <c r="BU8" s="993"/>
      <c r="BV8" s="993"/>
      <c r="BW8" s="993"/>
      <c r="BX8" s="993"/>
      <c r="BY8" s="993"/>
      <c r="BZ8" s="993"/>
      <c r="CA8" s="993"/>
      <c r="CB8" s="993"/>
      <c r="CC8" s="993"/>
      <c r="CD8" s="993"/>
      <c r="CE8" s="993"/>
      <c r="CF8" s="993"/>
      <c r="CG8" s="1014"/>
      <c r="CH8" s="989">
        <v>-25</v>
      </c>
      <c r="CI8" s="990"/>
      <c r="CJ8" s="990"/>
      <c r="CK8" s="990"/>
      <c r="CL8" s="991"/>
      <c r="CM8" s="989">
        <v>96</v>
      </c>
      <c r="CN8" s="990"/>
      <c r="CO8" s="990"/>
      <c r="CP8" s="990"/>
      <c r="CQ8" s="991"/>
      <c r="CR8" s="989">
        <v>2259</v>
      </c>
      <c r="CS8" s="990"/>
      <c r="CT8" s="990"/>
      <c r="CU8" s="990"/>
      <c r="CV8" s="991"/>
      <c r="CW8" s="989">
        <v>1042</v>
      </c>
      <c r="CX8" s="990"/>
      <c r="CY8" s="990"/>
      <c r="CZ8" s="990"/>
      <c r="DA8" s="991"/>
      <c r="DB8" s="989" t="s">
        <v>493</v>
      </c>
      <c r="DC8" s="990"/>
      <c r="DD8" s="990"/>
      <c r="DE8" s="990"/>
      <c r="DF8" s="991"/>
      <c r="DG8" s="989" t="s">
        <v>493</v>
      </c>
      <c r="DH8" s="990"/>
      <c r="DI8" s="990"/>
      <c r="DJ8" s="990"/>
      <c r="DK8" s="991"/>
      <c r="DL8" s="989" t="s">
        <v>493</v>
      </c>
      <c r="DM8" s="990"/>
      <c r="DN8" s="990"/>
      <c r="DO8" s="990"/>
      <c r="DP8" s="991"/>
      <c r="DQ8" s="989" t="s">
        <v>493</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49</v>
      </c>
      <c r="R9" s="1039"/>
      <c r="S9" s="1039"/>
      <c r="T9" s="1039"/>
      <c r="U9" s="1039"/>
      <c r="V9" s="1039">
        <v>44</v>
      </c>
      <c r="W9" s="1039"/>
      <c r="X9" s="1039"/>
      <c r="Y9" s="1039"/>
      <c r="Z9" s="1039"/>
      <c r="AA9" s="1039">
        <v>5</v>
      </c>
      <c r="AB9" s="1039"/>
      <c r="AC9" s="1039"/>
      <c r="AD9" s="1039"/>
      <c r="AE9" s="1040"/>
      <c r="AF9" s="1035">
        <v>4</v>
      </c>
      <c r="AG9" s="1036"/>
      <c r="AH9" s="1036"/>
      <c r="AI9" s="1036"/>
      <c r="AJ9" s="1037"/>
      <c r="AK9" s="1080" t="s">
        <v>493</v>
      </c>
      <c r="AL9" s="1081"/>
      <c r="AM9" s="1081"/>
      <c r="AN9" s="1081"/>
      <c r="AO9" s="1081"/>
      <c r="AP9" s="1081" t="s">
        <v>493</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561</v>
      </c>
      <c r="BT9" s="993"/>
      <c r="BU9" s="993"/>
      <c r="BV9" s="993"/>
      <c r="BW9" s="993"/>
      <c r="BX9" s="993"/>
      <c r="BY9" s="993"/>
      <c r="BZ9" s="993"/>
      <c r="CA9" s="993"/>
      <c r="CB9" s="993"/>
      <c r="CC9" s="993"/>
      <c r="CD9" s="993"/>
      <c r="CE9" s="993"/>
      <c r="CF9" s="993"/>
      <c r="CG9" s="1014"/>
      <c r="CH9" s="989">
        <v>-22</v>
      </c>
      <c r="CI9" s="990"/>
      <c r="CJ9" s="990"/>
      <c r="CK9" s="990"/>
      <c r="CL9" s="991"/>
      <c r="CM9" s="989">
        <v>67</v>
      </c>
      <c r="CN9" s="990"/>
      <c r="CO9" s="990"/>
      <c r="CP9" s="990"/>
      <c r="CQ9" s="991"/>
      <c r="CR9" s="989">
        <v>26</v>
      </c>
      <c r="CS9" s="990"/>
      <c r="CT9" s="990"/>
      <c r="CU9" s="990"/>
      <c r="CV9" s="991"/>
      <c r="CW9" s="989">
        <v>585</v>
      </c>
      <c r="CX9" s="990"/>
      <c r="CY9" s="990"/>
      <c r="CZ9" s="990"/>
      <c r="DA9" s="991"/>
      <c r="DB9" s="989" t="s">
        <v>493</v>
      </c>
      <c r="DC9" s="990"/>
      <c r="DD9" s="990"/>
      <c r="DE9" s="990"/>
      <c r="DF9" s="991"/>
      <c r="DG9" s="989" t="s">
        <v>493</v>
      </c>
      <c r="DH9" s="990"/>
      <c r="DI9" s="990"/>
      <c r="DJ9" s="990"/>
      <c r="DK9" s="991"/>
      <c r="DL9" s="989" t="s">
        <v>493</v>
      </c>
      <c r="DM9" s="990"/>
      <c r="DN9" s="990"/>
      <c r="DO9" s="990"/>
      <c r="DP9" s="991"/>
      <c r="DQ9" s="989" t="s">
        <v>493</v>
      </c>
      <c r="DR9" s="990"/>
      <c r="DS9" s="990"/>
      <c r="DT9" s="990"/>
      <c r="DU9" s="991"/>
      <c r="DV9" s="992"/>
      <c r="DW9" s="993"/>
      <c r="DX9" s="993"/>
      <c r="DY9" s="993"/>
      <c r="DZ9" s="994"/>
      <c r="EA9" s="222"/>
    </row>
    <row r="10" spans="1:131" s="223" customFormat="1" ht="26.25" customHeight="1" x14ac:dyDescent="0.15">
      <c r="A10" s="226">
        <v>4</v>
      </c>
      <c r="B10" s="1030" t="s">
        <v>377</v>
      </c>
      <c r="C10" s="1031"/>
      <c r="D10" s="1031"/>
      <c r="E10" s="1031"/>
      <c r="F10" s="1031"/>
      <c r="G10" s="1031"/>
      <c r="H10" s="1031"/>
      <c r="I10" s="1031"/>
      <c r="J10" s="1031"/>
      <c r="K10" s="1031"/>
      <c r="L10" s="1031"/>
      <c r="M10" s="1031"/>
      <c r="N10" s="1031"/>
      <c r="O10" s="1031"/>
      <c r="P10" s="1032"/>
      <c r="Q10" s="1038">
        <v>138830</v>
      </c>
      <c r="R10" s="1039"/>
      <c r="S10" s="1039"/>
      <c r="T10" s="1039"/>
      <c r="U10" s="1039"/>
      <c r="V10" s="1039">
        <v>138830</v>
      </c>
      <c r="W10" s="1039"/>
      <c r="X10" s="1039"/>
      <c r="Y10" s="1039"/>
      <c r="Z10" s="1039"/>
      <c r="AA10" s="1039" t="s">
        <v>493</v>
      </c>
      <c r="AB10" s="1039"/>
      <c r="AC10" s="1039"/>
      <c r="AD10" s="1039"/>
      <c r="AE10" s="1040"/>
      <c r="AF10" s="1035" t="s">
        <v>122</v>
      </c>
      <c r="AG10" s="1036"/>
      <c r="AH10" s="1036"/>
      <c r="AI10" s="1036"/>
      <c r="AJ10" s="1037"/>
      <c r="AK10" s="1080">
        <v>79882</v>
      </c>
      <c r="AL10" s="1081"/>
      <c r="AM10" s="1081"/>
      <c r="AN10" s="1081"/>
      <c r="AO10" s="1081"/>
      <c r="AP10" s="1081" t="s">
        <v>493</v>
      </c>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562</v>
      </c>
      <c r="BT10" s="993"/>
      <c r="BU10" s="993"/>
      <c r="BV10" s="993"/>
      <c r="BW10" s="993"/>
      <c r="BX10" s="993"/>
      <c r="BY10" s="993"/>
      <c r="BZ10" s="993"/>
      <c r="CA10" s="993"/>
      <c r="CB10" s="993"/>
      <c r="CC10" s="993"/>
      <c r="CD10" s="993"/>
      <c r="CE10" s="993"/>
      <c r="CF10" s="993"/>
      <c r="CG10" s="1014"/>
      <c r="CH10" s="989">
        <v>16</v>
      </c>
      <c r="CI10" s="990"/>
      <c r="CJ10" s="990"/>
      <c r="CK10" s="990"/>
      <c r="CL10" s="991"/>
      <c r="CM10" s="989">
        <v>1376</v>
      </c>
      <c r="CN10" s="990"/>
      <c r="CO10" s="990"/>
      <c r="CP10" s="990"/>
      <c r="CQ10" s="991"/>
      <c r="CR10" s="989">
        <v>1174</v>
      </c>
      <c r="CS10" s="990"/>
      <c r="CT10" s="990"/>
      <c r="CU10" s="990"/>
      <c r="CV10" s="991"/>
      <c r="CW10" s="989">
        <v>458</v>
      </c>
      <c r="CX10" s="990"/>
      <c r="CY10" s="990"/>
      <c r="CZ10" s="990"/>
      <c r="DA10" s="991"/>
      <c r="DB10" s="989" t="s">
        <v>493</v>
      </c>
      <c r="DC10" s="990"/>
      <c r="DD10" s="990"/>
      <c r="DE10" s="990"/>
      <c r="DF10" s="991"/>
      <c r="DG10" s="989" t="s">
        <v>493</v>
      </c>
      <c r="DH10" s="990"/>
      <c r="DI10" s="990"/>
      <c r="DJ10" s="990"/>
      <c r="DK10" s="991"/>
      <c r="DL10" s="989" t="s">
        <v>493</v>
      </c>
      <c r="DM10" s="990"/>
      <c r="DN10" s="990"/>
      <c r="DO10" s="990"/>
      <c r="DP10" s="991"/>
      <c r="DQ10" s="989" t="s">
        <v>493</v>
      </c>
      <c r="DR10" s="990"/>
      <c r="DS10" s="990"/>
      <c r="DT10" s="990"/>
      <c r="DU10" s="991"/>
      <c r="DV10" s="992"/>
      <c r="DW10" s="993"/>
      <c r="DX10" s="993"/>
      <c r="DY10" s="993"/>
      <c r="DZ10" s="994"/>
      <c r="EA10" s="222"/>
    </row>
    <row r="11" spans="1:131" s="223" customFormat="1" ht="26.25" customHeight="1" x14ac:dyDescent="0.15">
      <c r="A11" s="226">
        <v>5</v>
      </c>
      <c r="B11" s="1030" t="s">
        <v>378</v>
      </c>
      <c r="C11" s="1031"/>
      <c r="D11" s="1031"/>
      <c r="E11" s="1031"/>
      <c r="F11" s="1031"/>
      <c r="G11" s="1031"/>
      <c r="H11" s="1031"/>
      <c r="I11" s="1031"/>
      <c r="J11" s="1031"/>
      <c r="K11" s="1031"/>
      <c r="L11" s="1031"/>
      <c r="M11" s="1031"/>
      <c r="N11" s="1031"/>
      <c r="O11" s="1031"/>
      <c r="P11" s="1032"/>
      <c r="Q11" s="1038">
        <v>1933</v>
      </c>
      <c r="R11" s="1039"/>
      <c r="S11" s="1039"/>
      <c r="T11" s="1039"/>
      <c r="U11" s="1039"/>
      <c r="V11" s="1039">
        <v>1933</v>
      </c>
      <c r="W11" s="1039"/>
      <c r="X11" s="1039"/>
      <c r="Y11" s="1039"/>
      <c r="Z11" s="1039"/>
      <c r="AA11" s="1039" t="s">
        <v>493</v>
      </c>
      <c r="AB11" s="1039"/>
      <c r="AC11" s="1039"/>
      <c r="AD11" s="1039"/>
      <c r="AE11" s="1040"/>
      <c r="AF11" s="1035" t="s">
        <v>122</v>
      </c>
      <c r="AG11" s="1036"/>
      <c r="AH11" s="1036"/>
      <c r="AI11" s="1036"/>
      <c r="AJ11" s="1037"/>
      <c r="AK11" s="1080">
        <v>1026</v>
      </c>
      <c r="AL11" s="1081"/>
      <c r="AM11" s="1081"/>
      <c r="AN11" s="1081"/>
      <c r="AO11" s="1081"/>
      <c r="AP11" s="1081">
        <v>5331</v>
      </c>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563</v>
      </c>
      <c r="BT11" s="993"/>
      <c r="BU11" s="993"/>
      <c r="BV11" s="993"/>
      <c r="BW11" s="993"/>
      <c r="BX11" s="993"/>
      <c r="BY11" s="993"/>
      <c r="BZ11" s="993"/>
      <c r="CA11" s="993"/>
      <c r="CB11" s="993"/>
      <c r="CC11" s="993"/>
      <c r="CD11" s="993"/>
      <c r="CE11" s="993"/>
      <c r="CF11" s="993"/>
      <c r="CG11" s="1014"/>
      <c r="CH11" s="989">
        <v>-1</v>
      </c>
      <c r="CI11" s="990"/>
      <c r="CJ11" s="990"/>
      <c r="CK11" s="990"/>
      <c r="CL11" s="991"/>
      <c r="CM11" s="989">
        <v>113</v>
      </c>
      <c r="CN11" s="990"/>
      <c r="CO11" s="990"/>
      <c r="CP11" s="990"/>
      <c r="CQ11" s="991"/>
      <c r="CR11" s="989">
        <v>30</v>
      </c>
      <c r="CS11" s="990"/>
      <c r="CT11" s="990"/>
      <c r="CU11" s="990"/>
      <c r="CV11" s="991"/>
      <c r="CW11" s="989">
        <v>50</v>
      </c>
      <c r="CX11" s="990"/>
      <c r="CY11" s="990"/>
      <c r="CZ11" s="990"/>
      <c r="DA11" s="991"/>
      <c r="DB11" s="989" t="s">
        <v>493</v>
      </c>
      <c r="DC11" s="990"/>
      <c r="DD11" s="990"/>
      <c r="DE11" s="990"/>
      <c r="DF11" s="991"/>
      <c r="DG11" s="989" t="s">
        <v>493</v>
      </c>
      <c r="DH11" s="990"/>
      <c r="DI11" s="990"/>
      <c r="DJ11" s="990"/>
      <c r="DK11" s="991"/>
      <c r="DL11" s="989" t="s">
        <v>493</v>
      </c>
      <c r="DM11" s="990"/>
      <c r="DN11" s="990"/>
      <c r="DO11" s="990"/>
      <c r="DP11" s="991"/>
      <c r="DQ11" s="989" t="s">
        <v>493</v>
      </c>
      <c r="DR11" s="990"/>
      <c r="DS11" s="990"/>
      <c r="DT11" s="990"/>
      <c r="DU11" s="991"/>
      <c r="DV11" s="992"/>
      <c r="DW11" s="993"/>
      <c r="DX11" s="993"/>
      <c r="DY11" s="993"/>
      <c r="DZ11" s="994"/>
      <c r="EA11" s="222"/>
    </row>
    <row r="12" spans="1:131" s="223" customFormat="1" ht="26.25" customHeight="1" x14ac:dyDescent="0.15">
      <c r="A12" s="226">
        <v>6</v>
      </c>
      <c r="B12" s="1030" t="s">
        <v>379</v>
      </c>
      <c r="C12" s="1031"/>
      <c r="D12" s="1031"/>
      <c r="E12" s="1031"/>
      <c r="F12" s="1031"/>
      <c r="G12" s="1031"/>
      <c r="H12" s="1031"/>
      <c r="I12" s="1031"/>
      <c r="J12" s="1031"/>
      <c r="K12" s="1031"/>
      <c r="L12" s="1031"/>
      <c r="M12" s="1031"/>
      <c r="N12" s="1031"/>
      <c r="O12" s="1031"/>
      <c r="P12" s="1032"/>
      <c r="Q12" s="1038">
        <v>19</v>
      </c>
      <c r="R12" s="1039"/>
      <c r="S12" s="1039"/>
      <c r="T12" s="1039"/>
      <c r="U12" s="1039"/>
      <c r="V12" s="1039">
        <v>19</v>
      </c>
      <c r="W12" s="1039"/>
      <c r="X12" s="1039"/>
      <c r="Y12" s="1039"/>
      <c r="Z12" s="1039"/>
      <c r="AA12" s="1039" t="s">
        <v>493</v>
      </c>
      <c r="AB12" s="1039"/>
      <c r="AC12" s="1039"/>
      <c r="AD12" s="1039"/>
      <c r="AE12" s="1040"/>
      <c r="AF12" s="1035" t="s">
        <v>122</v>
      </c>
      <c r="AG12" s="1036"/>
      <c r="AH12" s="1036"/>
      <c r="AI12" s="1036"/>
      <c r="AJ12" s="1037"/>
      <c r="AK12" s="1080" t="s">
        <v>493</v>
      </c>
      <c r="AL12" s="1081"/>
      <c r="AM12" s="1081"/>
      <c r="AN12" s="1081"/>
      <c r="AO12" s="1081"/>
      <c r="AP12" s="1081" t="s">
        <v>493</v>
      </c>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564</v>
      </c>
      <c r="BT12" s="993"/>
      <c r="BU12" s="993"/>
      <c r="BV12" s="993"/>
      <c r="BW12" s="993"/>
      <c r="BX12" s="993"/>
      <c r="BY12" s="993"/>
      <c r="BZ12" s="993"/>
      <c r="CA12" s="993"/>
      <c r="CB12" s="993"/>
      <c r="CC12" s="993"/>
      <c r="CD12" s="993"/>
      <c r="CE12" s="993"/>
      <c r="CF12" s="993"/>
      <c r="CG12" s="1014"/>
      <c r="CH12" s="989">
        <v>-49</v>
      </c>
      <c r="CI12" s="990"/>
      <c r="CJ12" s="990"/>
      <c r="CK12" s="990"/>
      <c r="CL12" s="991"/>
      <c r="CM12" s="989">
        <v>461</v>
      </c>
      <c r="CN12" s="990"/>
      <c r="CO12" s="990"/>
      <c r="CP12" s="990"/>
      <c r="CQ12" s="991"/>
      <c r="CR12" s="989">
        <v>989</v>
      </c>
      <c r="CS12" s="990"/>
      <c r="CT12" s="990"/>
      <c r="CU12" s="990"/>
      <c r="CV12" s="991"/>
      <c r="CW12" s="989">
        <v>66</v>
      </c>
      <c r="CX12" s="990"/>
      <c r="CY12" s="990"/>
      <c r="CZ12" s="990"/>
      <c r="DA12" s="991"/>
      <c r="DB12" s="989" t="s">
        <v>493</v>
      </c>
      <c r="DC12" s="990"/>
      <c r="DD12" s="990"/>
      <c r="DE12" s="990"/>
      <c r="DF12" s="991"/>
      <c r="DG12" s="989" t="s">
        <v>493</v>
      </c>
      <c r="DH12" s="990"/>
      <c r="DI12" s="990"/>
      <c r="DJ12" s="990"/>
      <c r="DK12" s="991"/>
      <c r="DL12" s="989" t="s">
        <v>493</v>
      </c>
      <c r="DM12" s="990"/>
      <c r="DN12" s="990"/>
      <c r="DO12" s="990"/>
      <c r="DP12" s="991"/>
      <c r="DQ12" s="989" t="s">
        <v>493</v>
      </c>
      <c r="DR12" s="990"/>
      <c r="DS12" s="990"/>
      <c r="DT12" s="990"/>
      <c r="DU12" s="991"/>
      <c r="DV12" s="992"/>
      <c r="DW12" s="993"/>
      <c r="DX12" s="993"/>
      <c r="DY12" s="993"/>
      <c r="DZ12" s="994"/>
      <c r="EA12" s="222"/>
    </row>
    <row r="13" spans="1:131" s="223" customFormat="1" ht="26.25" customHeight="1" x14ac:dyDescent="0.15">
      <c r="A13" s="226">
        <v>7</v>
      </c>
      <c r="B13" s="1030" t="s">
        <v>380</v>
      </c>
      <c r="C13" s="1031"/>
      <c r="D13" s="1031"/>
      <c r="E13" s="1031"/>
      <c r="F13" s="1031"/>
      <c r="G13" s="1031"/>
      <c r="H13" s="1031"/>
      <c r="I13" s="1031"/>
      <c r="J13" s="1031"/>
      <c r="K13" s="1031"/>
      <c r="L13" s="1031"/>
      <c r="M13" s="1031"/>
      <c r="N13" s="1031"/>
      <c r="O13" s="1031"/>
      <c r="P13" s="1032"/>
      <c r="Q13" s="1038">
        <v>2962</v>
      </c>
      <c r="R13" s="1039"/>
      <c r="S13" s="1039"/>
      <c r="T13" s="1039"/>
      <c r="U13" s="1039"/>
      <c r="V13" s="1039">
        <v>2955</v>
      </c>
      <c r="W13" s="1039"/>
      <c r="X13" s="1039"/>
      <c r="Y13" s="1039"/>
      <c r="Z13" s="1039"/>
      <c r="AA13" s="1039">
        <v>7</v>
      </c>
      <c r="AB13" s="1039"/>
      <c r="AC13" s="1039"/>
      <c r="AD13" s="1039"/>
      <c r="AE13" s="1040"/>
      <c r="AF13" s="1035" t="s">
        <v>122</v>
      </c>
      <c r="AG13" s="1036"/>
      <c r="AH13" s="1036"/>
      <c r="AI13" s="1036"/>
      <c r="AJ13" s="1037"/>
      <c r="AK13" s="1080">
        <v>155</v>
      </c>
      <c r="AL13" s="1081"/>
      <c r="AM13" s="1081"/>
      <c r="AN13" s="1081"/>
      <c r="AO13" s="1081"/>
      <c r="AP13" s="1081" t="s">
        <v>493</v>
      </c>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565</v>
      </c>
      <c r="BT13" s="993"/>
      <c r="BU13" s="993"/>
      <c r="BV13" s="993"/>
      <c r="BW13" s="993"/>
      <c r="BX13" s="993"/>
      <c r="BY13" s="993"/>
      <c r="BZ13" s="993"/>
      <c r="CA13" s="993"/>
      <c r="CB13" s="993"/>
      <c r="CC13" s="993"/>
      <c r="CD13" s="993"/>
      <c r="CE13" s="993"/>
      <c r="CF13" s="993"/>
      <c r="CG13" s="1014"/>
      <c r="CH13" s="989">
        <v>-3377</v>
      </c>
      <c r="CI13" s="990"/>
      <c r="CJ13" s="990"/>
      <c r="CK13" s="990"/>
      <c r="CL13" s="991"/>
      <c r="CM13" s="989">
        <v>16047</v>
      </c>
      <c r="CN13" s="990"/>
      <c r="CO13" s="990"/>
      <c r="CP13" s="990"/>
      <c r="CQ13" s="991"/>
      <c r="CR13" s="989">
        <v>18138</v>
      </c>
      <c r="CS13" s="990"/>
      <c r="CT13" s="990"/>
      <c r="CU13" s="990"/>
      <c r="CV13" s="991"/>
      <c r="CW13" s="989">
        <v>5454</v>
      </c>
      <c r="CX13" s="990"/>
      <c r="CY13" s="990"/>
      <c r="CZ13" s="990"/>
      <c r="DA13" s="991"/>
      <c r="DB13" s="989">
        <v>48217</v>
      </c>
      <c r="DC13" s="990"/>
      <c r="DD13" s="990"/>
      <c r="DE13" s="990"/>
      <c r="DF13" s="991"/>
      <c r="DG13" s="989" t="s">
        <v>493</v>
      </c>
      <c r="DH13" s="990"/>
      <c r="DI13" s="990"/>
      <c r="DJ13" s="990"/>
      <c r="DK13" s="991"/>
      <c r="DL13" s="989" t="s">
        <v>493</v>
      </c>
      <c r="DM13" s="990"/>
      <c r="DN13" s="990"/>
      <c r="DO13" s="990"/>
      <c r="DP13" s="991"/>
      <c r="DQ13" s="989" t="s">
        <v>493</v>
      </c>
      <c r="DR13" s="990"/>
      <c r="DS13" s="990"/>
      <c r="DT13" s="990"/>
      <c r="DU13" s="991"/>
      <c r="DV13" s="992"/>
      <c r="DW13" s="993"/>
      <c r="DX13" s="993"/>
      <c r="DY13" s="993"/>
      <c r="DZ13" s="994"/>
      <c r="EA13" s="222"/>
    </row>
    <row r="14" spans="1:131" s="223" customFormat="1" ht="26.25" customHeight="1" x14ac:dyDescent="0.15">
      <c r="A14" s="226">
        <v>8</v>
      </c>
      <c r="B14" s="1030" t="s">
        <v>381</v>
      </c>
      <c r="C14" s="1031"/>
      <c r="D14" s="1031"/>
      <c r="E14" s="1031"/>
      <c r="F14" s="1031"/>
      <c r="G14" s="1031"/>
      <c r="H14" s="1031"/>
      <c r="I14" s="1031"/>
      <c r="J14" s="1031"/>
      <c r="K14" s="1031"/>
      <c r="L14" s="1031"/>
      <c r="M14" s="1031"/>
      <c r="N14" s="1031"/>
      <c r="O14" s="1031"/>
      <c r="P14" s="1032"/>
      <c r="Q14" s="1038">
        <v>6622</v>
      </c>
      <c r="R14" s="1039"/>
      <c r="S14" s="1039"/>
      <c r="T14" s="1039"/>
      <c r="U14" s="1039"/>
      <c r="V14" s="1039">
        <v>6622</v>
      </c>
      <c r="W14" s="1039"/>
      <c r="X14" s="1039"/>
      <c r="Y14" s="1039"/>
      <c r="Z14" s="1039"/>
      <c r="AA14" s="1039" t="s">
        <v>493</v>
      </c>
      <c r="AB14" s="1039"/>
      <c r="AC14" s="1039"/>
      <c r="AD14" s="1039"/>
      <c r="AE14" s="1040"/>
      <c r="AF14" s="1035" t="s">
        <v>122</v>
      </c>
      <c r="AG14" s="1036"/>
      <c r="AH14" s="1036"/>
      <c r="AI14" s="1036"/>
      <c r="AJ14" s="1037"/>
      <c r="AK14" s="1080" t="s">
        <v>493</v>
      </c>
      <c r="AL14" s="1081"/>
      <c r="AM14" s="1081"/>
      <c r="AN14" s="1081"/>
      <c r="AO14" s="1081"/>
      <c r="AP14" s="1081">
        <v>48255</v>
      </c>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566</v>
      </c>
      <c r="BT14" s="993"/>
      <c r="BU14" s="993"/>
      <c r="BV14" s="993"/>
      <c r="BW14" s="993"/>
      <c r="BX14" s="993"/>
      <c r="BY14" s="993"/>
      <c r="BZ14" s="993"/>
      <c r="CA14" s="993"/>
      <c r="CB14" s="993"/>
      <c r="CC14" s="993"/>
      <c r="CD14" s="993"/>
      <c r="CE14" s="993"/>
      <c r="CF14" s="993"/>
      <c r="CG14" s="1014"/>
      <c r="CH14" s="989">
        <v>-13</v>
      </c>
      <c r="CI14" s="990"/>
      <c r="CJ14" s="990"/>
      <c r="CK14" s="990"/>
      <c r="CL14" s="991"/>
      <c r="CM14" s="989">
        <v>14</v>
      </c>
      <c r="CN14" s="990"/>
      <c r="CO14" s="990"/>
      <c r="CP14" s="990"/>
      <c r="CQ14" s="991"/>
      <c r="CR14" s="989">
        <v>50</v>
      </c>
      <c r="CS14" s="990"/>
      <c r="CT14" s="990"/>
      <c r="CU14" s="990"/>
      <c r="CV14" s="991"/>
      <c r="CW14" s="989">
        <v>197</v>
      </c>
      <c r="CX14" s="990"/>
      <c r="CY14" s="990"/>
      <c r="CZ14" s="990"/>
      <c r="DA14" s="991"/>
      <c r="DB14" s="989" t="s">
        <v>493</v>
      </c>
      <c r="DC14" s="990"/>
      <c r="DD14" s="990"/>
      <c r="DE14" s="990"/>
      <c r="DF14" s="991"/>
      <c r="DG14" s="989" t="s">
        <v>493</v>
      </c>
      <c r="DH14" s="990"/>
      <c r="DI14" s="990"/>
      <c r="DJ14" s="990"/>
      <c r="DK14" s="991"/>
      <c r="DL14" s="989" t="s">
        <v>493</v>
      </c>
      <c r="DM14" s="990"/>
      <c r="DN14" s="990"/>
      <c r="DO14" s="990"/>
      <c r="DP14" s="991"/>
      <c r="DQ14" s="989" t="s">
        <v>493</v>
      </c>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t="s">
        <v>567</v>
      </c>
      <c r="BT15" s="993"/>
      <c r="BU15" s="993"/>
      <c r="BV15" s="993"/>
      <c r="BW15" s="993"/>
      <c r="BX15" s="993"/>
      <c r="BY15" s="993"/>
      <c r="BZ15" s="993"/>
      <c r="CA15" s="993"/>
      <c r="CB15" s="993"/>
      <c r="CC15" s="993"/>
      <c r="CD15" s="993"/>
      <c r="CE15" s="993"/>
      <c r="CF15" s="993"/>
      <c r="CG15" s="1014"/>
      <c r="CH15" s="989">
        <v>163</v>
      </c>
      <c r="CI15" s="990"/>
      <c r="CJ15" s="990"/>
      <c r="CK15" s="990"/>
      <c r="CL15" s="991"/>
      <c r="CM15" s="989">
        <v>4317</v>
      </c>
      <c r="CN15" s="990"/>
      <c r="CO15" s="990"/>
      <c r="CP15" s="990"/>
      <c r="CQ15" s="991"/>
      <c r="CR15" s="989">
        <v>700</v>
      </c>
      <c r="CS15" s="990"/>
      <c r="CT15" s="990"/>
      <c r="CU15" s="990"/>
      <c r="CV15" s="991"/>
      <c r="CW15" s="989" t="s">
        <v>493</v>
      </c>
      <c r="CX15" s="990"/>
      <c r="CY15" s="990"/>
      <c r="CZ15" s="990"/>
      <c r="DA15" s="991"/>
      <c r="DB15" s="989" t="s">
        <v>493</v>
      </c>
      <c r="DC15" s="990"/>
      <c r="DD15" s="990"/>
      <c r="DE15" s="990"/>
      <c r="DF15" s="991"/>
      <c r="DG15" s="989" t="s">
        <v>493</v>
      </c>
      <c r="DH15" s="990"/>
      <c r="DI15" s="990"/>
      <c r="DJ15" s="990"/>
      <c r="DK15" s="991"/>
      <c r="DL15" s="989" t="s">
        <v>493</v>
      </c>
      <c r="DM15" s="990"/>
      <c r="DN15" s="990"/>
      <c r="DO15" s="990"/>
      <c r="DP15" s="991"/>
      <c r="DQ15" s="989" t="s">
        <v>493</v>
      </c>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t="s">
        <v>568</v>
      </c>
      <c r="BT16" s="993"/>
      <c r="BU16" s="993"/>
      <c r="BV16" s="993"/>
      <c r="BW16" s="993"/>
      <c r="BX16" s="993"/>
      <c r="BY16" s="993"/>
      <c r="BZ16" s="993"/>
      <c r="CA16" s="993"/>
      <c r="CB16" s="993"/>
      <c r="CC16" s="993"/>
      <c r="CD16" s="993"/>
      <c r="CE16" s="993"/>
      <c r="CF16" s="993"/>
      <c r="CG16" s="1014"/>
      <c r="CH16" s="989">
        <v>-26</v>
      </c>
      <c r="CI16" s="990"/>
      <c r="CJ16" s="990"/>
      <c r="CK16" s="990"/>
      <c r="CL16" s="991"/>
      <c r="CM16" s="989">
        <v>56</v>
      </c>
      <c r="CN16" s="990"/>
      <c r="CO16" s="990"/>
      <c r="CP16" s="990"/>
      <c r="CQ16" s="991"/>
      <c r="CR16" s="989">
        <v>60</v>
      </c>
      <c r="CS16" s="990"/>
      <c r="CT16" s="990"/>
      <c r="CU16" s="990"/>
      <c r="CV16" s="991"/>
      <c r="CW16" s="989">
        <v>114</v>
      </c>
      <c r="CX16" s="990"/>
      <c r="CY16" s="990"/>
      <c r="CZ16" s="990"/>
      <c r="DA16" s="991"/>
      <c r="DB16" s="989" t="s">
        <v>493</v>
      </c>
      <c r="DC16" s="990"/>
      <c r="DD16" s="990"/>
      <c r="DE16" s="990"/>
      <c r="DF16" s="991"/>
      <c r="DG16" s="989" t="s">
        <v>493</v>
      </c>
      <c r="DH16" s="990"/>
      <c r="DI16" s="990"/>
      <c r="DJ16" s="990"/>
      <c r="DK16" s="991"/>
      <c r="DL16" s="989" t="s">
        <v>493</v>
      </c>
      <c r="DM16" s="990"/>
      <c r="DN16" s="990"/>
      <c r="DO16" s="990"/>
      <c r="DP16" s="991"/>
      <c r="DQ16" s="989" t="s">
        <v>493</v>
      </c>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t="s">
        <v>569</v>
      </c>
      <c r="BT17" s="993"/>
      <c r="BU17" s="993"/>
      <c r="BV17" s="993"/>
      <c r="BW17" s="993"/>
      <c r="BX17" s="993"/>
      <c r="BY17" s="993"/>
      <c r="BZ17" s="993"/>
      <c r="CA17" s="993"/>
      <c r="CB17" s="993"/>
      <c r="CC17" s="993"/>
      <c r="CD17" s="993"/>
      <c r="CE17" s="993"/>
      <c r="CF17" s="993"/>
      <c r="CG17" s="1014"/>
      <c r="CH17" s="989">
        <v>-9</v>
      </c>
      <c r="CI17" s="990"/>
      <c r="CJ17" s="990"/>
      <c r="CK17" s="990"/>
      <c r="CL17" s="991"/>
      <c r="CM17" s="989">
        <v>5823</v>
      </c>
      <c r="CN17" s="990"/>
      <c r="CO17" s="990"/>
      <c r="CP17" s="990"/>
      <c r="CQ17" s="991"/>
      <c r="CR17" s="989">
        <v>3762</v>
      </c>
      <c r="CS17" s="990"/>
      <c r="CT17" s="990"/>
      <c r="CU17" s="990"/>
      <c r="CV17" s="991"/>
      <c r="CW17" s="989" t="s">
        <v>493</v>
      </c>
      <c r="CX17" s="990"/>
      <c r="CY17" s="990"/>
      <c r="CZ17" s="990"/>
      <c r="DA17" s="991"/>
      <c r="DB17" s="989">
        <v>4150</v>
      </c>
      <c r="DC17" s="990"/>
      <c r="DD17" s="990"/>
      <c r="DE17" s="990"/>
      <c r="DF17" s="991"/>
      <c r="DG17" s="989" t="s">
        <v>493</v>
      </c>
      <c r="DH17" s="990"/>
      <c r="DI17" s="990"/>
      <c r="DJ17" s="990"/>
      <c r="DK17" s="991"/>
      <c r="DL17" s="989">
        <v>10956</v>
      </c>
      <c r="DM17" s="990"/>
      <c r="DN17" s="990"/>
      <c r="DO17" s="990"/>
      <c r="DP17" s="991"/>
      <c r="DQ17" s="989">
        <v>-214</v>
      </c>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t="s">
        <v>570</v>
      </c>
      <c r="BT18" s="993"/>
      <c r="BU18" s="993"/>
      <c r="BV18" s="993"/>
      <c r="BW18" s="993"/>
      <c r="BX18" s="993"/>
      <c r="BY18" s="993"/>
      <c r="BZ18" s="993"/>
      <c r="CA18" s="993"/>
      <c r="CB18" s="993"/>
      <c r="CC18" s="993"/>
      <c r="CD18" s="993"/>
      <c r="CE18" s="993"/>
      <c r="CF18" s="993"/>
      <c r="CG18" s="1014"/>
      <c r="CH18" s="989">
        <v>-95</v>
      </c>
      <c r="CI18" s="990"/>
      <c r="CJ18" s="990"/>
      <c r="CK18" s="990"/>
      <c r="CL18" s="991"/>
      <c r="CM18" s="989">
        <v>-7199</v>
      </c>
      <c r="CN18" s="990"/>
      <c r="CO18" s="990"/>
      <c r="CP18" s="990"/>
      <c r="CQ18" s="991"/>
      <c r="CR18" s="989">
        <v>5500</v>
      </c>
      <c r="CS18" s="990"/>
      <c r="CT18" s="990"/>
      <c r="CU18" s="990"/>
      <c r="CV18" s="991"/>
      <c r="CW18" s="989" t="s">
        <v>493</v>
      </c>
      <c r="CX18" s="990"/>
      <c r="CY18" s="990"/>
      <c r="CZ18" s="990"/>
      <c r="DA18" s="991"/>
      <c r="DB18" s="989">
        <v>6672</v>
      </c>
      <c r="DC18" s="990"/>
      <c r="DD18" s="990"/>
      <c r="DE18" s="990"/>
      <c r="DF18" s="991"/>
      <c r="DG18" s="989" t="s">
        <v>493</v>
      </c>
      <c r="DH18" s="990"/>
      <c r="DI18" s="990"/>
      <c r="DJ18" s="990"/>
      <c r="DK18" s="991"/>
      <c r="DL18" s="989">
        <v>11039</v>
      </c>
      <c r="DM18" s="990"/>
      <c r="DN18" s="990"/>
      <c r="DO18" s="990"/>
      <c r="DP18" s="991"/>
      <c r="DQ18" s="989">
        <v>1374</v>
      </c>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t="s">
        <v>571</v>
      </c>
      <c r="BT19" s="993"/>
      <c r="BU19" s="993"/>
      <c r="BV19" s="993"/>
      <c r="BW19" s="993"/>
      <c r="BX19" s="993"/>
      <c r="BY19" s="993"/>
      <c r="BZ19" s="993"/>
      <c r="CA19" s="993"/>
      <c r="CB19" s="993"/>
      <c r="CC19" s="993"/>
      <c r="CD19" s="993"/>
      <c r="CE19" s="993"/>
      <c r="CF19" s="993"/>
      <c r="CG19" s="1014"/>
      <c r="CH19" s="989">
        <v>-13</v>
      </c>
      <c r="CI19" s="990"/>
      <c r="CJ19" s="990"/>
      <c r="CK19" s="990"/>
      <c r="CL19" s="991"/>
      <c r="CM19" s="989">
        <v>878</v>
      </c>
      <c r="CN19" s="990"/>
      <c r="CO19" s="990"/>
      <c r="CP19" s="990"/>
      <c r="CQ19" s="991"/>
      <c r="CR19" s="989">
        <v>978</v>
      </c>
      <c r="CS19" s="990"/>
      <c r="CT19" s="990"/>
      <c r="CU19" s="990"/>
      <c r="CV19" s="991"/>
      <c r="CW19" s="989">
        <v>284</v>
      </c>
      <c r="CX19" s="990"/>
      <c r="CY19" s="990"/>
      <c r="CZ19" s="990"/>
      <c r="DA19" s="991"/>
      <c r="DB19" s="989" t="s">
        <v>493</v>
      </c>
      <c r="DC19" s="990"/>
      <c r="DD19" s="990"/>
      <c r="DE19" s="990"/>
      <c r="DF19" s="991"/>
      <c r="DG19" s="989" t="s">
        <v>493</v>
      </c>
      <c r="DH19" s="990"/>
      <c r="DI19" s="990"/>
      <c r="DJ19" s="990"/>
      <c r="DK19" s="991"/>
      <c r="DL19" s="989" t="s">
        <v>493</v>
      </c>
      <c r="DM19" s="990"/>
      <c r="DN19" s="990"/>
      <c r="DO19" s="990"/>
      <c r="DP19" s="991"/>
      <c r="DQ19" s="989" t="s">
        <v>493</v>
      </c>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t="s">
        <v>572</v>
      </c>
      <c r="BT20" s="993"/>
      <c r="BU20" s="993"/>
      <c r="BV20" s="993"/>
      <c r="BW20" s="993"/>
      <c r="BX20" s="993"/>
      <c r="BY20" s="993"/>
      <c r="BZ20" s="993"/>
      <c r="CA20" s="993"/>
      <c r="CB20" s="993"/>
      <c r="CC20" s="993"/>
      <c r="CD20" s="993"/>
      <c r="CE20" s="993"/>
      <c r="CF20" s="993"/>
      <c r="CG20" s="1014"/>
      <c r="CH20" s="989">
        <v>-13</v>
      </c>
      <c r="CI20" s="990"/>
      <c r="CJ20" s="990"/>
      <c r="CK20" s="990"/>
      <c r="CL20" s="991"/>
      <c r="CM20" s="989">
        <v>411</v>
      </c>
      <c r="CN20" s="990"/>
      <c r="CO20" s="990"/>
      <c r="CP20" s="990"/>
      <c r="CQ20" s="991"/>
      <c r="CR20" s="989">
        <v>217</v>
      </c>
      <c r="CS20" s="990"/>
      <c r="CT20" s="990"/>
      <c r="CU20" s="990"/>
      <c r="CV20" s="991"/>
      <c r="CW20" s="989">
        <v>311</v>
      </c>
      <c r="CX20" s="990"/>
      <c r="CY20" s="990"/>
      <c r="CZ20" s="990"/>
      <c r="DA20" s="991"/>
      <c r="DB20" s="989" t="s">
        <v>493</v>
      </c>
      <c r="DC20" s="990"/>
      <c r="DD20" s="990"/>
      <c r="DE20" s="990"/>
      <c r="DF20" s="991"/>
      <c r="DG20" s="989" t="s">
        <v>493</v>
      </c>
      <c r="DH20" s="990"/>
      <c r="DI20" s="990"/>
      <c r="DJ20" s="990"/>
      <c r="DK20" s="991"/>
      <c r="DL20" s="989" t="s">
        <v>493</v>
      </c>
      <c r="DM20" s="990"/>
      <c r="DN20" s="990"/>
      <c r="DO20" s="990"/>
      <c r="DP20" s="991"/>
      <c r="DQ20" s="989" t="s">
        <v>493</v>
      </c>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t="s">
        <v>573</v>
      </c>
      <c r="BT21" s="993"/>
      <c r="BU21" s="993"/>
      <c r="BV21" s="993"/>
      <c r="BW21" s="993"/>
      <c r="BX21" s="993"/>
      <c r="BY21" s="993"/>
      <c r="BZ21" s="993"/>
      <c r="CA21" s="993"/>
      <c r="CB21" s="993"/>
      <c r="CC21" s="993"/>
      <c r="CD21" s="993"/>
      <c r="CE21" s="993"/>
      <c r="CF21" s="993"/>
      <c r="CG21" s="1014"/>
      <c r="CH21" s="989">
        <v>-41</v>
      </c>
      <c r="CI21" s="990"/>
      <c r="CJ21" s="990"/>
      <c r="CK21" s="990"/>
      <c r="CL21" s="991"/>
      <c r="CM21" s="989">
        <v>201</v>
      </c>
      <c r="CN21" s="990"/>
      <c r="CO21" s="990"/>
      <c r="CP21" s="990"/>
      <c r="CQ21" s="991"/>
      <c r="CR21" s="989">
        <v>100</v>
      </c>
      <c r="CS21" s="990"/>
      <c r="CT21" s="990"/>
      <c r="CU21" s="990"/>
      <c r="CV21" s="991"/>
      <c r="CW21" s="989">
        <v>108</v>
      </c>
      <c r="CX21" s="990"/>
      <c r="CY21" s="990"/>
      <c r="CZ21" s="990"/>
      <c r="DA21" s="991"/>
      <c r="DB21" s="989" t="s">
        <v>493</v>
      </c>
      <c r="DC21" s="990"/>
      <c r="DD21" s="990"/>
      <c r="DE21" s="990"/>
      <c r="DF21" s="991"/>
      <c r="DG21" s="989" t="s">
        <v>493</v>
      </c>
      <c r="DH21" s="990"/>
      <c r="DI21" s="990"/>
      <c r="DJ21" s="990"/>
      <c r="DK21" s="991"/>
      <c r="DL21" s="989" t="s">
        <v>493</v>
      </c>
      <c r="DM21" s="990"/>
      <c r="DN21" s="990"/>
      <c r="DO21" s="990"/>
      <c r="DP21" s="991"/>
      <c r="DQ21" s="989" t="s">
        <v>493</v>
      </c>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382</v>
      </c>
      <c r="BA22" s="1028"/>
      <c r="BB22" s="1028"/>
      <c r="BC22" s="1028"/>
      <c r="BD22" s="1029"/>
      <c r="BE22" s="221"/>
      <c r="BF22" s="221"/>
      <c r="BG22" s="221"/>
      <c r="BH22" s="221"/>
      <c r="BI22" s="221"/>
      <c r="BJ22" s="221"/>
      <c r="BK22" s="221"/>
      <c r="BL22" s="221"/>
      <c r="BM22" s="221"/>
      <c r="BN22" s="221"/>
      <c r="BO22" s="221"/>
      <c r="BP22" s="221"/>
      <c r="BQ22" s="226">
        <v>16</v>
      </c>
      <c r="BR22" s="227"/>
      <c r="BS22" s="992" t="s">
        <v>574</v>
      </c>
      <c r="BT22" s="993"/>
      <c r="BU22" s="993"/>
      <c r="BV22" s="993"/>
      <c r="BW22" s="993"/>
      <c r="BX22" s="993"/>
      <c r="BY22" s="993"/>
      <c r="BZ22" s="993"/>
      <c r="CA22" s="993"/>
      <c r="CB22" s="993"/>
      <c r="CC22" s="993"/>
      <c r="CD22" s="993"/>
      <c r="CE22" s="993"/>
      <c r="CF22" s="993"/>
      <c r="CG22" s="1014"/>
      <c r="CH22" s="989">
        <v>20</v>
      </c>
      <c r="CI22" s="990"/>
      <c r="CJ22" s="990"/>
      <c r="CK22" s="990"/>
      <c r="CL22" s="991"/>
      <c r="CM22" s="989">
        <v>11828</v>
      </c>
      <c r="CN22" s="990"/>
      <c r="CO22" s="990"/>
      <c r="CP22" s="990"/>
      <c r="CQ22" s="991"/>
      <c r="CR22" s="989">
        <v>1</v>
      </c>
      <c r="CS22" s="990"/>
      <c r="CT22" s="990"/>
      <c r="CU22" s="990"/>
      <c r="CV22" s="991"/>
      <c r="CW22" s="989">
        <v>0</v>
      </c>
      <c r="CX22" s="990"/>
      <c r="CY22" s="990"/>
      <c r="CZ22" s="990"/>
      <c r="DA22" s="991"/>
      <c r="DB22" s="989" t="s">
        <v>493</v>
      </c>
      <c r="DC22" s="990"/>
      <c r="DD22" s="990"/>
      <c r="DE22" s="990"/>
      <c r="DF22" s="991"/>
      <c r="DG22" s="989" t="s">
        <v>493</v>
      </c>
      <c r="DH22" s="990"/>
      <c r="DI22" s="990"/>
      <c r="DJ22" s="990"/>
      <c r="DK22" s="991"/>
      <c r="DL22" s="989" t="s">
        <v>493</v>
      </c>
      <c r="DM22" s="990"/>
      <c r="DN22" s="990"/>
      <c r="DO22" s="990"/>
      <c r="DP22" s="991"/>
      <c r="DQ22" s="989" t="s">
        <v>493</v>
      </c>
      <c r="DR22" s="990"/>
      <c r="DS22" s="990"/>
      <c r="DT22" s="990"/>
      <c r="DU22" s="991"/>
      <c r="DV22" s="992"/>
      <c r="DW22" s="993"/>
      <c r="DX22" s="993"/>
      <c r="DY22" s="993"/>
      <c r="DZ22" s="994"/>
      <c r="EA22" s="222"/>
    </row>
    <row r="23" spans="1:131" s="223" customFormat="1" ht="26.25" customHeight="1" thickBot="1" x14ac:dyDescent="0.2">
      <c r="A23" s="228" t="s">
        <v>383</v>
      </c>
      <c r="B23" s="937" t="s">
        <v>384</v>
      </c>
      <c r="C23" s="938"/>
      <c r="D23" s="938"/>
      <c r="E23" s="938"/>
      <c r="F23" s="938"/>
      <c r="G23" s="938"/>
      <c r="H23" s="938"/>
      <c r="I23" s="938"/>
      <c r="J23" s="938"/>
      <c r="K23" s="938"/>
      <c r="L23" s="938"/>
      <c r="M23" s="938"/>
      <c r="N23" s="938"/>
      <c r="O23" s="938"/>
      <c r="P23" s="948"/>
      <c r="Q23" s="1067">
        <v>871942</v>
      </c>
      <c r="R23" s="1061"/>
      <c r="S23" s="1061"/>
      <c r="T23" s="1061"/>
      <c r="U23" s="1061"/>
      <c r="V23" s="1061">
        <v>868049</v>
      </c>
      <c r="W23" s="1061"/>
      <c r="X23" s="1061"/>
      <c r="Y23" s="1061"/>
      <c r="Z23" s="1061"/>
      <c r="AA23" s="1061">
        <v>3892</v>
      </c>
      <c r="AB23" s="1061"/>
      <c r="AC23" s="1061"/>
      <c r="AD23" s="1061"/>
      <c r="AE23" s="1068"/>
      <c r="AF23" s="1069">
        <v>1960</v>
      </c>
      <c r="AG23" s="1061"/>
      <c r="AH23" s="1061"/>
      <c r="AI23" s="1061"/>
      <c r="AJ23" s="1070"/>
      <c r="AK23" s="1071"/>
      <c r="AL23" s="1072"/>
      <c r="AM23" s="1072"/>
      <c r="AN23" s="1072"/>
      <c r="AO23" s="1072"/>
      <c r="AP23" s="1061">
        <v>1280105</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t="s">
        <v>575</v>
      </c>
      <c r="BT23" s="993"/>
      <c r="BU23" s="993"/>
      <c r="BV23" s="993"/>
      <c r="BW23" s="993"/>
      <c r="BX23" s="993"/>
      <c r="BY23" s="993"/>
      <c r="BZ23" s="993"/>
      <c r="CA23" s="993"/>
      <c r="CB23" s="993"/>
      <c r="CC23" s="993"/>
      <c r="CD23" s="993"/>
      <c r="CE23" s="993"/>
      <c r="CF23" s="993"/>
      <c r="CG23" s="1014"/>
      <c r="CH23" s="989" t="s">
        <v>493</v>
      </c>
      <c r="CI23" s="990"/>
      <c r="CJ23" s="990"/>
      <c r="CK23" s="990"/>
      <c r="CL23" s="991"/>
      <c r="CM23" s="989">
        <v>91555</v>
      </c>
      <c r="CN23" s="990"/>
      <c r="CO23" s="990"/>
      <c r="CP23" s="990"/>
      <c r="CQ23" s="991"/>
      <c r="CR23" s="989">
        <v>45777</v>
      </c>
      <c r="CS23" s="990"/>
      <c r="CT23" s="990"/>
      <c r="CU23" s="990"/>
      <c r="CV23" s="991"/>
      <c r="CW23" s="989" t="s">
        <v>493</v>
      </c>
      <c r="CX23" s="990"/>
      <c r="CY23" s="990"/>
      <c r="CZ23" s="990"/>
      <c r="DA23" s="991"/>
      <c r="DB23" s="989">
        <v>14153</v>
      </c>
      <c r="DC23" s="990"/>
      <c r="DD23" s="990"/>
      <c r="DE23" s="990"/>
      <c r="DF23" s="991"/>
      <c r="DG23" s="989">
        <v>99460</v>
      </c>
      <c r="DH23" s="990"/>
      <c r="DI23" s="990"/>
      <c r="DJ23" s="990"/>
      <c r="DK23" s="991"/>
      <c r="DL23" s="989" t="s">
        <v>493</v>
      </c>
      <c r="DM23" s="990"/>
      <c r="DN23" s="990"/>
      <c r="DO23" s="990"/>
      <c r="DP23" s="991"/>
      <c r="DQ23" s="989" t="s">
        <v>493</v>
      </c>
      <c r="DR23" s="990"/>
      <c r="DS23" s="990"/>
      <c r="DT23" s="990"/>
      <c r="DU23" s="991"/>
      <c r="DV23" s="992"/>
      <c r="DW23" s="993"/>
      <c r="DX23" s="993"/>
      <c r="DY23" s="993"/>
      <c r="DZ23" s="994"/>
      <c r="EA23" s="222"/>
    </row>
    <row r="24" spans="1:131" s="223" customFormat="1" ht="26.25" customHeight="1" x14ac:dyDescent="0.15">
      <c r="A24" s="1060" t="s">
        <v>385</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t="s">
        <v>576</v>
      </c>
      <c r="BT24" s="993"/>
      <c r="BU24" s="993"/>
      <c r="BV24" s="993"/>
      <c r="BW24" s="993"/>
      <c r="BX24" s="993"/>
      <c r="BY24" s="993"/>
      <c r="BZ24" s="993"/>
      <c r="CA24" s="993"/>
      <c r="CB24" s="993"/>
      <c r="CC24" s="993"/>
      <c r="CD24" s="993"/>
      <c r="CE24" s="993"/>
      <c r="CF24" s="993"/>
      <c r="CG24" s="1014"/>
      <c r="CH24" s="989">
        <v>-340</v>
      </c>
      <c r="CI24" s="990"/>
      <c r="CJ24" s="990"/>
      <c r="CK24" s="990"/>
      <c r="CL24" s="991"/>
      <c r="CM24" s="989">
        <v>-568</v>
      </c>
      <c r="CN24" s="990"/>
      <c r="CO24" s="990"/>
      <c r="CP24" s="990"/>
      <c r="CQ24" s="991"/>
      <c r="CR24" s="989">
        <v>5100</v>
      </c>
      <c r="CS24" s="990"/>
      <c r="CT24" s="990"/>
      <c r="CU24" s="990"/>
      <c r="CV24" s="991"/>
      <c r="CW24" s="989">
        <v>12</v>
      </c>
      <c r="CX24" s="990"/>
      <c r="CY24" s="990"/>
      <c r="CZ24" s="990"/>
      <c r="DA24" s="991"/>
      <c r="DB24" s="989">
        <v>14671</v>
      </c>
      <c r="DC24" s="990"/>
      <c r="DD24" s="990"/>
      <c r="DE24" s="990"/>
      <c r="DF24" s="991"/>
      <c r="DG24" s="989" t="s">
        <v>493</v>
      </c>
      <c r="DH24" s="990"/>
      <c r="DI24" s="990"/>
      <c r="DJ24" s="990"/>
      <c r="DK24" s="991"/>
      <c r="DL24" s="989">
        <v>15500</v>
      </c>
      <c r="DM24" s="990"/>
      <c r="DN24" s="990"/>
      <c r="DO24" s="990"/>
      <c r="DP24" s="991"/>
      <c r="DQ24" s="989">
        <v>13950</v>
      </c>
      <c r="DR24" s="990"/>
      <c r="DS24" s="990"/>
      <c r="DT24" s="990"/>
      <c r="DU24" s="991"/>
      <c r="DV24" s="992"/>
      <c r="DW24" s="993"/>
      <c r="DX24" s="993"/>
      <c r="DY24" s="993"/>
      <c r="DZ24" s="994"/>
      <c r="EA24" s="222"/>
    </row>
    <row r="25" spans="1:131" ht="26.25" customHeight="1" thickBot="1" x14ac:dyDescent="0.2">
      <c r="A25" s="1059" t="s">
        <v>386</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t="s">
        <v>577</v>
      </c>
      <c r="BT25" s="993"/>
      <c r="BU25" s="993"/>
      <c r="BV25" s="993"/>
      <c r="BW25" s="993"/>
      <c r="BX25" s="993"/>
      <c r="BY25" s="993"/>
      <c r="BZ25" s="993"/>
      <c r="CA25" s="993"/>
      <c r="CB25" s="993"/>
      <c r="CC25" s="993"/>
      <c r="CD25" s="993"/>
      <c r="CE25" s="993"/>
      <c r="CF25" s="993"/>
      <c r="CG25" s="1014"/>
      <c r="CH25" s="989">
        <v>12</v>
      </c>
      <c r="CI25" s="990"/>
      <c r="CJ25" s="990"/>
      <c r="CK25" s="990"/>
      <c r="CL25" s="991"/>
      <c r="CM25" s="989">
        <v>119</v>
      </c>
      <c r="CN25" s="990"/>
      <c r="CO25" s="990"/>
      <c r="CP25" s="990"/>
      <c r="CQ25" s="991"/>
      <c r="CR25" s="989">
        <v>20</v>
      </c>
      <c r="CS25" s="990"/>
      <c r="CT25" s="990"/>
      <c r="CU25" s="990"/>
      <c r="CV25" s="991"/>
      <c r="CW25" s="989" t="s">
        <v>493</v>
      </c>
      <c r="CX25" s="990"/>
      <c r="CY25" s="990"/>
      <c r="CZ25" s="990"/>
      <c r="DA25" s="991"/>
      <c r="DB25" s="989" t="s">
        <v>493</v>
      </c>
      <c r="DC25" s="990"/>
      <c r="DD25" s="990"/>
      <c r="DE25" s="990"/>
      <c r="DF25" s="991"/>
      <c r="DG25" s="989" t="s">
        <v>493</v>
      </c>
      <c r="DH25" s="990"/>
      <c r="DI25" s="990"/>
      <c r="DJ25" s="990"/>
      <c r="DK25" s="991"/>
      <c r="DL25" s="989" t="s">
        <v>493</v>
      </c>
      <c r="DM25" s="990"/>
      <c r="DN25" s="990"/>
      <c r="DO25" s="990"/>
      <c r="DP25" s="991"/>
      <c r="DQ25" s="989" t="s">
        <v>493</v>
      </c>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387</v>
      </c>
      <c r="R26" s="1002"/>
      <c r="S26" s="1002"/>
      <c r="T26" s="1002"/>
      <c r="U26" s="1003"/>
      <c r="V26" s="1001" t="s">
        <v>388</v>
      </c>
      <c r="W26" s="1002"/>
      <c r="X26" s="1002"/>
      <c r="Y26" s="1002"/>
      <c r="Z26" s="1003"/>
      <c r="AA26" s="1001" t="s">
        <v>389</v>
      </c>
      <c r="AB26" s="1002"/>
      <c r="AC26" s="1002"/>
      <c r="AD26" s="1002"/>
      <c r="AE26" s="1002"/>
      <c r="AF26" s="1055" t="s">
        <v>390</v>
      </c>
      <c r="AG26" s="1008"/>
      <c r="AH26" s="1008"/>
      <c r="AI26" s="1008"/>
      <c r="AJ26" s="1056"/>
      <c r="AK26" s="1002" t="s">
        <v>391</v>
      </c>
      <c r="AL26" s="1002"/>
      <c r="AM26" s="1002"/>
      <c r="AN26" s="1002"/>
      <c r="AO26" s="1003"/>
      <c r="AP26" s="1001" t="s">
        <v>392</v>
      </c>
      <c r="AQ26" s="1002"/>
      <c r="AR26" s="1002"/>
      <c r="AS26" s="1002"/>
      <c r="AT26" s="1003"/>
      <c r="AU26" s="1001" t="s">
        <v>393</v>
      </c>
      <c r="AV26" s="1002"/>
      <c r="AW26" s="1002"/>
      <c r="AX26" s="1002"/>
      <c r="AY26" s="1003"/>
      <c r="AZ26" s="1001" t="s">
        <v>394</v>
      </c>
      <c r="BA26" s="1002"/>
      <c r="BB26" s="1002"/>
      <c r="BC26" s="1002"/>
      <c r="BD26" s="1003"/>
      <c r="BE26" s="1001" t="s">
        <v>364</v>
      </c>
      <c r="BF26" s="1002"/>
      <c r="BG26" s="1002"/>
      <c r="BH26" s="1002"/>
      <c r="BI26" s="1015"/>
      <c r="BJ26" s="220"/>
      <c r="BK26" s="220"/>
      <c r="BL26" s="220"/>
      <c r="BM26" s="220"/>
      <c r="BN26" s="220"/>
      <c r="BO26" s="229"/>
      <c r="BP26" s="229"/>
      <c r="BQ26" s="226">
        <v>20</v>
      </c>
      <c r="BR26" s="227"/>
      <c r="BS26" s="992" t="s">
        <v>578</v>
      </c>
      <c r="BT26" s="993"/>
      <c r="BU26" s="993"/>
      <c r="BV26" s="993"/>
      <c r="BW26" s="993"/>
      <c r="BX26" s="993"/>
      <c r="BY26" s="993"/>
      <c r="BZ26" s="993"/>
      <c r="CA26" s="993"/>
      <c r="CB26" s="993"/>
      <c r="CC26" s="993"/>
      <c r="CD26" s="993"/>
      <c r="CE26" s="993"/>
      <c r="CF26" s="993"/>
      <c r="CG26" s="1014"/>
      <c r="CH26" s="989">
        <v>-120</v>
      </c>
      <c r="CI26" s="990"/>
      <c r="CJ26" s="990"/>
      <c r="CK26" s="990"/>
      <c r="CL26" s="991"/>
      <c r="CM26" s="989">
        <v>14543</v>
      </c>
      <c r="CN26" s="990"/>
      <c r="CO26" s="990"/>
      <c r="CP26" s="990"/>
      <c r="CQ26" s="991"/>
      <c r="CR26" s="989">
        <v>15510</v>
      </c>
      <c r="CS26" s="990"/>
      <c r="CT26" s="990"/>
      <c r="CU26" s="990"/>
      <c r="CV26" s="991"/>
      <c r="CW26" s="989">
        <v>3455</v>
      </c>
      <c r="CX26" s="990"/>
      <c r="CY26" s="990"/>
      <c r="CZ26" s="990"/>
      <c r="DA26" s="991"/>
      <c r="DB26" s="989" t="s">
        <v>493</v>
      </c>
      <c r="DC26" s="990"/>
      <c r="DD26" s="990"/>
      <c r="DE26" s="990"/>
      <c r="DF26" s="991"/>
      <c r="DG26" s="989" t="s">
        <v>493</v>
      </c>
      <c r="DH26" s="990"/>
      <c r="DI26" s="990"/>
      <c r="DJ26" s="990"/>
      <c r="DK26" s="991"/>
      <c r="DL26" s="989" t="s">
        <v>493</v>
      </c>
      <c r="DM26" s="990"/>
      <c r="DN26" s="990"/>
      <c r="DO26" s="990"/>
      <c r="DP26" s="991"/>
      <c r="DQ26" s="989" t="s">
        <v>493</v>
      </c>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546</v>
      </c>
      <c r="C28" s="1048"/>
      <c r="D28" s="1048"/>
      <c r="E28" s="1048"/>
      <c r="F28" s="1048"/>
      <c r="G28" s="1048"/>
      <c r="H28" s="1048"/>
      <c r="I28" s="1048"/>
      <c r="J28" s="1048"/>
      <c r="K28" s="1048"/>
      <c r="L28" s="1048"/>
      <c r="M28" s="1048"/>
      <c r="N28" s="1048"/>
      <c r="O28" s="1048"/>
      <c r="P28" s="1049"/>
      <c r="Q28" s="1050">
        <v>19981</v>
      </c>
      <c r="R28" s="1051"/>
      <c r="S28" s="1051"/>
      <c r="T28" s="1051"/>
      <c r="U28" s="1051"/>
      <c r="V28" s="1051">
        <v>19893</v>
      </c>
      <c r="W28" s="1051"/>
      <c r="X28" s="1051"/>
      <c r="Y28" s="1051"/>
      <c r="Z28" s="1051"/>
      <c r="AA28" s="1051">
        <v>88</v>
      </c>
      <c r="AB28" s="1051"/>
      <c r="AC28" s="1051"/>
      <c r="AD28" s="1051"/>
      <c r="AE28" s="1052"/>
      <c r="AF28" s="1053">
        <v>88</v>
      </c>
      <c r="AG28" s="1051"/>
      <c r="AH28" s="1051"/>
      <c r="AI28" s="1051"/>
      <c r="AJ28" s="1054"/>
      <c r="AK28" s="1042">
        <v>3307</v>
      </c>
      <c r="AL28" s="1043"/>
      <c r="AM28" s="1043"/>
      <c r="AN28" s="1043"/>
      <c r="AO28" s="1043"/>
      <c r="AP28" s="1043" t="s">
        <v>493</v>
      </c>
      <c r="AQ28" s="1043"/>
      <c r="AR28" s="1043"/>
      <c r="AS28" s="1043"/>
      <c r="AT28" s="1043"/>
      <c r="AU28" s="1043" t="s">
        <v>493</v>
      </c>
      <c r="AV28" s="1043"/>
      <c r="AW28" s="1043"/>
      <c r="AX28" s="1043"/>
      <c r="AY28" s="1043"/>
      <c r="AZ28" s="1044" t="s">
        <v>493</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544</v>
      </c>
      <c r="C29" s="1031"/>
      <c r="D29" s="1031"/>
      <c r="E29" s="1031"/>
      <c r="F29" s="1031"/>
      <c r="G29" s="1031"/>
      <c r="H29" s="1031"/>
      <c r="I29" s="1031"/>
      <c r="J29" s="1031"/>
      <c r="K29" s="1031"/>
      <c r="L29" s="1031"/>
      <c r="M29" s="1031"/>
      <c r="N29" s="1031"/>
      <c r="O29" s="1031"/>
      <c r="P29" s="1032"/>
      <c r="Q29" s="1038">
        <v>105481</v>
      </c>
      <c r="R29" s="1039"/>
      <c r="S29" s="1039"/>
      <c r="T29" s="1039"/>
      <c r="U29" s="1039"/>
      <c r="V29" s="1039">
        <v>104961</v>
      </c>
      <c r="W29" s="1039"/>
      <c r="X29" s="1039"/>
      <c r="Y29" s="1039"/>
      <c r="Z29" s="1039"/>
      <c r="AA29" s="1039">
        <v>520</v>
      </c>
      <c r="AB29" s="1039"/>
      <c r="AC29" s="1039"/>
      <c r="AD29" s="1039"/>
      <c r="AE29" s="1040"/>
      <c r="AF29" s="1035">
        <v>520</v>
      </c>
      <c r="AG29" s="1036"/>
      <c r="AH29" s="1036"/>
      <c r="AI29" s="1036"/>
      <c r="AJ29" s="1037"/>
      <c r="AK29" s="980">
        <v>15907</v>
      </c>
      <c r="AL29" s="971"/>
      <c r="AM29" s="971"/>
      <c r="AN29" s="971"/>
      <c r="AO29" s="971"/>
      <c r="AP29" s="971" t="s">
        <v>493</v>
      </c>
      <c r="AQ29" s="971"/>
      <c r="AR29" s="971"/>
      <c r="AS29" s="971"/>
      <c r="AT29" s="971"/>
      <c r="AU29" s="971" t="s">
        <v>493</v>
      </c>
      <c r="AV29" s="971"/>
      <c r="AW29" s="971"/>
      <c r="AX29" s="971"/>
      <c r="AY29" s="971"/>
      <c r="AZ29" s="1041" t="s">
        <v>493</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554</v>
      </c>
      <c r="C30" s="1031"/>
      <c r="D30" s="1031"/>
      <c r="E30" s="1031"/>
      <c r="F30" s="1031"/>
      <c r="G30" s="1031"/>
      <c r="H30" s="1031"/>
      <c r="I30" s="1031"/>
      <c r="J30" s="1031"/>
      <c r="K30" s="1031"/>
      <c r="L30" s="1031"/>
      <c r="M30" s="1031"/>
      <c r="N30" s="1031"/>
      <c r="O30" s="1031"/>
      <c r="P30" s="1032"/>
      <c r="Q30" s="1038">
        <v>101344</v>
      </c>
      <c r="R30" s="1039"/>
      <c r="S30" s="1039"/>
      <c r="T30" s="1039"/>
      <c r="U30" s="1039"/>
      <c r="V30" s="1039">
        <v>101263</v>
      </c>
      <c r="W30" s="1039"/>
      <c r="X30" s="1039"/>
      <c r="Y30" s="1039"/>
      <c r="Z30" s="1039"/>
      <c r="AA30" s="1039">
        <v>81</v>
      </c>
      <c r="AB30" s="1039"/>
      <c r="AC30" s="1039"/>
      <c r="AD30" s="1039"/>
      <c r="AE30" s="1040"/>
      <c r="AF30" s="1035">
        <v>81</v>
      </c>
      <c r="AG30" s="1036"/>
      <c r="AH30" s="1036"/>
      <c r="AI30" s="1036"/>
      <c r="AJ30" s="1037"/>
      <c r="AK30" s="980">
        <v>10395</v>
      </c>
      <c r="AL30" s="971"/>
      <c r="AM30" s="971"/>
      <c r="AN30" s="971"/>
      <c r="AO30" s="971"/>
      <c r="AP30" s="971" t="s">
        <v>493</v>
      </c>
      <c r="AQ30" s="971"/>
      <c r="AR30" s="971"/>
      <c r="AS30" s="971"/>
      <c r="AT30" s="971"/>
      <c r="AU30" s="971" t="s">
        <v>493</v>
      </c>
      <c r="AV30" s="971"/>
      <c r="AW30" s="971"/>
      <c r="AX30" s="971"/>
      <c r="AY30" s="971"/>
      <c r="AZ30" s="1041" t="s">
        <v>493</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540</v>
      </c>
      <c r="C31" s="1031"/>
      <c r="D31" s="1031"/>
      <c r="E31" s="1031"/>
      <c r="F31" s="1031"/>
      <c r="G31" s="1031"/>
      <c r="H31" s="1031"/>
      <c r="I31" s="1031"/>
      <c r="J31" s="1031"/>
      <c r="K31" s="1031"/>
      <c r="L31" s="1031"/>
      <c r="M31" s="1031"/>
      <c r="N31" s="1031"/>
      <c r="O31" s="1031"/>
      <c r="P31" s="1032"/>
      <c r="Q31" s="1038">
        <v>27806</v>
      </c>
      <c r="R31" s="1039"/>
      <c r="S31" s="1039"/>
      <c r="T31" s="1039"/>
      <c r="U31" s="1039"/>
      <c r="V31" s="1039">
        <v>24429</v>
      </c>
      <c r="W31" s="1039"/>
      <c r="X31" s="1039"/>
      <c r="Y31" s="1039"/>
      <c r="Z31" s="1039"/>
      <c r="AA31" s="1039">
        <v>3377</v>
      </c>
      <c r="AB31" s="1039"/>
      <c r="AC31" s="1039"/>
      <c r="AD31" s="1039"/>
      <c r="AE31" s="1040"/>
      <c r="AF31" s="1035">
        <v>3377</v>
      </c>
      <c r="AG31" s="1036"/>
      <c r="AH31" s="1036"/>
      <c r="AI31" s="1036"/>
      <c r="AJ31" s="1037"/>
      <c r="AK31" s="980" t="s">
        <v>493</v>
      </c>
      <c r="AL31" s="971"/>
      <c r="AM31" s="971"/>
      <c r="AN31" s="971"/>
      <c r="AO31" s="971"/>
      <c r="AP31" s="971" t="s">
        <v>493</v>
      </c>
      <c r="AQ31" s="971"/>
      <c r="AR31" s="971"/>
      <c r="AS31" s="971"/>
      <c r="AT31" s="971"/>
      <c r="AU31" s="971" t="s">
        <v>493</v>
      </c>
      <c r="AV31" s="971"/>
      <c r="AW31" s="971"/>
      <c r="AX31" s="971"/>
      <c r="AY31" s="971"/>
      <c r="AZ31" s="1041" t="s">
        <v>493</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555</v>
      </c>
      <c r="C32" s="1031"/>
      <c r="D32" s="1031"/>
      <c r="E32" s="1031"/>
      <c r="F32" s="1031"/>
      <c r="G32" s="1031"/>
      <c r="H32" s="1031"/>
      <c r="I32" s="1031"/>
      <c r="J32" s="1031"/>
      <c r="K32" s="1031"/>
      <c r="L32" s="1031"/>
      <c r="M32" s="1031"/>
      <c r="N32" s="1031"/>
      <c r="O32" s="1031"/>
      <c r="P32" s="1032"/>
      <c r="Q32" s="1038">
        <v>582</v>
      </c>
      <c r="R32" s="1039"/>
      <c r="S32" s="1039"/>
      <c r="T32" s="1039"/>
      <c r="U32" s="1039"/>
      <c r="V32" s="1039">
        <v>582</v>
      </c>
      <c r="W32" s="1039"/>
      <c r="X32" s="1039"/>
      <c r="Y32" s="1039"/>
      <c r="Z32" s="1039"/>
      <c r="AA32" s="1039" t="s">
        <v>493</v>
      </c>
      <c r="AB32" s="1039"/>
      <c r="AC32" s="1039"/>
      <c r="AD32" s="1039"/>
      <c r="AE32" s="1040"/>
      <c r="AF32" s="1035" t="s">
        <v>122</v>
      </c>
      <c r="AG32" s="1036"/>
      <c r="AH32" s="1036"/>
      <c r="AI32" s="1036"/>
      <c r="AJ32" s="1037"/>
      <c r="AK32" s="980" t="s">
        <v>493</v>
      </c>
      <c r="AL32" s="971"/>
      <c r="AM32" s="971"/>
      <c r="AN32" s="971"/>
      <c r="AO32" s="971"/>
      <c r="AP32" s="971">
        <v>358</v>
      </c>
      <c r="AQ32" s="971"/>
      <c r="AR32" s="971"/>
      <c r="AS32" s="971"/>
      <c r="AT32" s="971"/>
      <c r="AU32" s="971" t="s">
        <v>493</v>
      </c>
      <c r="AV32" s="971"/>
      <c r="AW32" s="971"/>
      <c r="AX32" s="971"/>
      <c r="AY32" s="971"/>
      <c r="AZ32" s="1041" t="s">
        <v>493</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539</v>
      </c>
      <c r="C33" s="1031"/>
      <c r="D33" s="1031"/>
      <c r="E33" s="1031"/>
      <c r="F33" s="1031"/>
      <c r="G33" s="1031"/>
      <c r="H33" s="1031"/>
      <c r="I33" s="1031"/>
      <c r="J33" s="1031"/>
      <c r="K33" s="1031"/>
      <c r="L33" s="1031"/>
      <c r="M33" s="1031"/>
      <c r="N33" s="1031"/>
      <c r="O33" s="1031"/>
      <c r="P33" s="1032"/>
      <c r="Q33" s="1038">
        <v>21898</v>
      </c>
      <c r="R33" s="1039"/>
      <c r="S33" s="1039"/>
      <c r="T33" s="1039"/>
      <c r="U33" s="1039"/>
      <c r="V33" s="1039">
        <v>21896</v>
      </c>
      <c r="W33" s="1039"/>
      <c r="X33" s="1039"/>
      <c r="Y33" s="1039"/>
      <c r="Z33" s="1039"/>
      <c r="AA33" s="1039">
        <v>2</v>
      </c>
      <c r="AB33" s="1039"/>
      <c r="AC33" s="1039"/>
      <c r="AD33" s="1039"/>
      <c r="AE33" s="1040"/>
      <c r="AF33" s="1035">
        <v>6671</v>
      </c>
      <c r="AG33" s="1036"/>
      <c r="AH33" s="1036"/>
      <c r="AI33" s="1036"/>
      <c r="AJ33" s="1037"/>
      <c r="AK33" s="980">
        <v>247</v>
      </c>
      <c r="AL33" s="971"/>
      <c r="AM33" s="971"/>
      <c r="AN33" s="971"/>
      <c r="AO33" s="971"/>
      <c r="AP33" s="971">
        <v>66220</v>
      </c>
      <c r="AQ33" s="971"/>
      <c r="AR33" s="971"/>
      <c r="AS33" s="971"/>
      <c r="AT33" s="971"/>
      <c r="AU33" s="971">
        <v>1457</v>
      </c>
      <c r="AV33" s="971"/>
      <c r="AW33" s="971"/>
      <c r="AX33" s="971"/>
      <c r="AY33" s="971"/>
      <c r="AZ33" s="1041" t="s">
        <v>493</v>
      </c>
      <c r="BA33" s="1041"/>
      <c r="BB33" s="1041"/>
      <c r="BC33" s="1041"/>
      <c r="BD33" s="1041"/>
      <c r="BE33" s="972" t="s">
        <v>396</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556</v>
      </c>
      <c r="C34" s="1031"/>
      <c r="D34" s="1031"/>
      <c r="E34" s="1031"/>
      <c r="F34" s="1031"/>
      <c r="G34" s="1031"/>
      <c r="H34" s="1031"/>
      <c r="I34" s="1031"/>
      <c r="J34" s="1031"/>
      <c r="K34" s="1031"/>
      <c r="L34" s="1031"/>
      <c r="M34" s="1031"/>
      <c r="N34" s="1031"/>
      <c r="O34" s="1031"/>
      <c r="P34" s="1032"/>
      <c r="Q34" s="1038">
        <v>42573</v>
      </c>
      <c r="R34" s="1039"/>
      <c r="S34" s="1039"/>
      <c r="T34" s="1039"/>
      <c r="U34" s="1039"/>
      <c r="V34" s="1039">
        <v>41652</v>
      </c>
      <c r="W34" s="1039"/>
      <c r="X34" s="1039"/>
      <c r="Y34" s="1039"/>
      <c r="Z34" s="1039"/>
      <c r="AA34" s="1039">
        <v>921</v>
      </c>
      <c r="AB34" s="1039"/>
      <c r="AC34" s="1039"/>
      <c r="AD34" s="1039"/>
      <c r="AE34" s="1040"/>
      <c r="AF34" s="1035">
        <v>1524</v>
      </c>
      <c r="AG34" s="1036"/>
      <c r="AH34" s="1036"/>
      <c r="AI34" s="1036"/>
      <c r="AJ34" s="1037"/>
      <c r="AK34" s="980">
        <v>15794</v>
      </c>
      <c r="AL34" s="971"/>
      <c r="AM34" s="971"/>
      <c r="AN34" s="971"/>
      <c r="AO34" s="971"/>
      <c r="AP34" s="971">
        <v>347271</v>
      </c>
      <c r="AQ34" s="971"/>
      <c r="AR34" s="971"/>
      <c r="AS34" s="971"/>
      <c r="AT34" s="971"/>
      <c r="AU34" s="971">
        <v>184401</v>
      </c>
      <c r="AV34" s="971"/>
      <c r="AW34" s="971"/>
      <c r="AX34" s="971"/>
      <c r="AY34" s="971"/>
      <c r="AZ34" s="1041" t="s">
        <v>493</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545</v>
      </c>
      <c r="C35" s="1031"/>
      <c r="D35" s="1031"/>
      <c r="E35" s="1031"/>
      <c r="F35" s="1031"/>
      <c r="G35" s="1031"/>
      <c r="H35" s="1031"/>
      <c r="I35" s="1031"/>
      <c r="J35" s="1031"/>
      <c r="K35" s="1031"/>
      <c r="L35" s="1031"/>
      <c r="M35" s="1031"/>
      <c r="N35" s="1031"/>
      <c r="O35" s="1031"/>
      <c r="P35" s="1032"/>
      <c r="Q35" s="1038">
        <v>2177</v>
      </c>
      <c r="R35" s="1039"/>
      <c r="S35" s="1039"/>
      <c r="T35" s="1039"/>
      <c r="U35" s="1039"/>
      <c r="V35" s="1039">
        <v>2179</v>
      </c>
      <c r="W35" s="1039"/>
      <c r="X35" s="1039"/>
      <c r="Y35" s="1039"/>
      <c r="Z35" s="1039"/>
      <c r="AA35" s="1039">
        <v>-2</v>
      </c>
      <c r="AB35" s="1039"/>
      <c r="AC35" s="1039"/>
      <c r="AD35" s="1039"/>
      <c r="AE35" s="1040"/>
      <c r="AF35" s="1035">
        <v>95</v>
      </c>
      <c r="AG35" s="1036"/>
      <c r="AH35" s="1036"/>
      <c r="AI35" s="1036"/>
      <c r="AJ35" s="1037"/>
      <c r="AK35" s="980">
        <v>212</v>
      </c>
      <c r="AL35" s="971"/>
      <c r="AM35" s="971"/>
      <c r="AN35" s="971"/>
      <c r="AO35" s="971"/>
      <c r="AP35" s="971">
        <v>2144</v>
      </c>
      <c r="AQ35" s="971"/>
      <c r="AR35" s="971"/>
      <c r="AS35" s="971"/>
      <c r="AT35" s="971"/>
      <c r="AU35" s="971">
        <v>1698</v>
      </c>
      <c r="AV35" s="971"/>
      <c r="AW35" s="971"/>
      <c r="AX35" s="971"/>
      <c r="AY35" s="971"/>
      <c r="AZ35" s="1041" t="s">
        <v>493</v>
      </c>
      <c r="BA35" s="1041"/>
      <c r="BB35" s="1041"/>
      <c r="BC35" s="1041"/>
      <c r="BD35" s="1041"/>
      <c r="BE35" s="972" t="s">
        <v>396</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t="s">
        <v>584</v>
      </c>
      <c r="C36" s="1031"/>
      <c r="D36" s="1031"/>
      <c r="E36" s="1031"/>
      <c r="F36" s="1031"/>
      <c r="G36" s="1031"/>
      <c r="H36" s="1031"/>
      <c r="I36" s="1031"/>
      <c r="J36" s="1031"/>
      <c r="K36" s="1031"/>
      <c r="L36" s="1031"/>
      <c r="M36" s="1031"/>
      <c r="N36" s="1031"/>
      <c r="O36" s="1031"/>
      <c r="P36" s="1032"/>
      <c r="Q36" s="1038">
        <v>4165</v>
      </c>
      <c r="R36" s="1039"/>
      <c r="S36" s="1039"/>
      <c r="T36" s="1039"/>
      <c r="U36" s="1039"/>
      <c r="V36" s="1039">
        <v>4165</v>
      </c>
      <c r="W36" s="1039"/>
      <c r="X36" s="1039"/>
      <c r="Y36" s="1039"/>
      <c r="Z36" s="1039"/>
      <c r="AA36" s="1039" t="s">
        <v>493</v>
      </c>
      <c r="AB36" s="1039"/>
      <c r="AC36" s="1039"/>
      <c r="AD36" s="1039"/>
      <c r="AE36" s="1040"/>
      <c r="AF36" s="1035">
        <v>1097</v>
      </c>
      <c r="AG36" s="1036"/>
      <c r="AH36" s="1036"/>
      <c r="AI36" s="1036"/>
      <c r="AJ36" s="1037"/>
      <c r="AK36" s="980" t="s">
        <v>493</v>
      </c>
      <c r="AL36" s="971"/>
      <c r="AM36" s="971"/>
      <c r="AN36" s="971"/>
      <c r="AO36" s="971"/>
      <c r="AP36" s="971">
        <v>68</v>
      </c>
      <c r="AQ36" s="971"/>
      <c r="AR36" s="971"/>
      <c r="AS36" s="971"/>
      <c r="AT36" s="971"/>
      <c r="AU36" s="971" t="s">
        <v>493</v>
      </c>
      <c r="AV36" s="971"/>
      <c r="AW36" s="971"/>
      <c r="AX36" s="971"/>
      <c r="AY36" s="971"/>
      <c r="AZ36" s="1041" t="s">
        <v>493</v>
      </c>
      <c r="BA36" s="1041"/>
      <c r="BB36" s="1041"/>
      <c r="BC36" s="1041"/>
      <c r="BD36" s="1041"/>
      <c r="BE36" s="972" t="s">
        <v>399</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t="s">
        <v>558</v>
      </c>
      <c r="C37" s="1031"/>
      <c r="D37" s="1031"/>
      <c r="E37" s="1031"/>
      <c r="F37" s="1031"/>
      <c r="G37" s="1031"/>
      <c r="H37" s="1031"/>
      <c r="I37" s="1031"/>
      <c r="J37" s="1031"/>
      <c r="K37" s="1031"/>
      <c r="L37" s="1031"/>
      <c r="M37" s="1031"/>
      <c r="N37" s="1031"/>
      <c r="O37" s="1031"/>
      <c r="P37" s="1032"/>
      <c r="Q37" s="1038">
        <v>2768</v>
      </c>
      <c r="R37" s="1039"/>
      <c r="S37" s="1039"/>
      <c r="T37" s="1039"/>
      <c r="U37" s="1039"/>
      <c r="V37" s="1039">
        <v>2768</v>
      </c>
      <c r="W37" s="1039"/>
      <c r="X37" s="1039"/>
      <c r="Y37" s="1039"/>
      <c r="Z37" s="1039"/>
      <c r="AA37" s="1039">
        <v>0</v>
      </c>
      <c r="AB37" s="1039"/>
      <c r="AC37" s="1039"/>
      <c r="AD37" s="1039"/>
      <c r="AE37" s="1040"/>
      <c r="AF37" s="1035" t="s">
        <v>122</v>
      </c>
      <c r="AG37" s="1036"/>
      <c r="AH37" s="1036"/>
      <c r="AI37" s="1036"/>
      <c r="AJ37" s="1037"/>
      <c r="AK37" s="980">
        <v>1062</v>
      </c>
      <c r="AL37" s="971"/>
      <c r="AM37" s="971"/>
      <c r="AN37" s="971"/>
      <c r="AO37" s="971"/>
      <c r="AP37" s="971">
        <v>1512</v>
      </c>
      <c r="AQ37" s="971"/>
      <c r="AR37" s="971"/>
      <c r="AS37" s="971"/>
      <c r="AT37" s="971"/>
      <c r="AU37" s="971">
        <v>998</v>
      </c>
      <c r="AV37" s="971"/>
      <c r="AW37" s="971"/>
      <c r="AX37" s="971"/>
      <c r="AY37" s="971"/>
      <c r="AZ37" s="1041" t="s">
        <v>493</v>
      </c>
      <c r="BA37" s="1041"/>
      <c r="BB37" s="1041"/>
      <c r="BC37" s="1041"/>
      <c r="BD37" s="1041"/>
      <c r="BE37" s="972" t="s">
        <v>399</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t="s">
        <v>557</v>
      </c>
      <c r="C38" s="1031"/>
      <c r="D38" s="1031"/>
      <c r="E38" s="1031"/>
      <c r="F38" s="1031"/>
      <c r="G38" s="1031"/>
      <c r="H38" s="1031"/>
      <c r="I38" s="1031"/>
      <c r="J38" s="1031"/>
      <c r="K38" s="1031"/>
      <c r="L38" s="1031"/>
      <c r="M38" s="1031"/>
      <c r="N38" s="1031"/>
      <c r="O38" s="1031"/>
      <c r="P38" s="1032"/>
      <c r="Q38" s="1038">
        <v>64</v>
      </c>
      <c r="R38" s="1039"/>
      <c r="S38" s="1039"/>
      <c r="T38" s="1039"/>
      <c r="U38" s="1039"/>
      <c r="V38" s="1039">
        <v>64</v>
      </c>
      <c r="W38" s="1039"/>
      <c r="X38" s="1039"/>
      <c r="Y38" s="1039"/>
      <c r="Z38" s="1039"/>
      <c r="AA38" s="1039" t="s">
        <v>493</v>
      </c>
      <c r="AB38" s="1039"/>
      <c r="AC38" s="1039"/>
      <c r="AD38" s="1039"/>
      <c r="AE38" s="1040"/>
      <c r="AF38" s="1035" t="s">
        <v>585</v>
      </c>
      <c r="AG38" s="1036"/>
      <c r="AH38" s="1036"/>
      <c r="AI38" s="1036"/>
      <c r="AJ38" s="1037"/>
      <c r="AK38" s="980">
        <v>47</v>
      </c>
      <c r="AL38" s="971"/>
      <c r="AM38" s="971"/>
      <c r="AN38" s="971"/>
      <c r="AO38" s="971"/>
      <c r="AP38" s="971">
        <v>686</v>
      </c>
      <c r="AQ38" s="971"/>
      <c r="AR38" s="971"/>
      <c r="AS38" s="971"/>
      <c r="AT38" s="971"/>
      <c r="AU38" s="971">
        <v>619</v>
      </c>
      <c r="AV38" s="971"/>
      <c r="AW38" s="971"/>
      <c r="AX38" s="971"/>
      <c r="AY38" s="971"/>
      <c r="AZ38" s="1041" t="s">
        <v>493</v>
      </c>
      <c r="BA38" s="1041"/>
      <c r="BB38" s="1041"/>
      <c r="BC38" s="1041"/>
      <c r="BD38" s="1041"/>
      <c r="BE38" s="972" t="s">
        <v>399</v>
      </c>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401</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383</v>
      </c>
      <c r="B63" s="937" t="s">
        <v>402</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13454</v>
      </c>
      <c r="AG63" s="959"/>
      <c r="AH63" s="959"/>
      <c r="AI63" s="959"/>
      <c r="AJ63" s="1022"/>
      <c r="AK63" s="1023"/>
      <c r="AL63" s="963"/>
      <c r="AM63" s="963"/>
      <c r="AN63" s="963"/>
      <c r="AO63" s="963"/>
      <c r="AP63" s="959">
        <v>418259</v>
      </c>
      <c r="AQ63" s="959"/>
      <c r="AR63" s="959"/>
      <c r="AS63" s="959"/>
      <c r="AT63" s="959"/>
      <c r="AU63" s="959">
        <v>189173</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404</v>
      </c>
      <c r="B66" s="996"/>
      <c r="C66" s="996"/>
      <c r="D66" s="996"/>
      <c r="E66" s="996"/>
      <c r="F66" s="996"/>
      <c r="G66" s="996"/>
      <c r="H66" s="996"/>
      <c r="I66" s="996"/>
      <c r="J66" s="996"/>
      <c r="K66" s="996"/>
      <c r="L66" s="996"/>
      <c r="M66" s="996"/>
      <c r="N66" s="996"/>
      <c r="O66" s="996"/>
      <c r="P66" s="997"/>
      <c r="Q66" s="1001" t="s">
        <v>387</v>
      </c>
      <c r="R66" s="1002"/>
      <c r="S66" s="1002"/>
      <c r="T66" s="1002"/>
      <c r="U66" s="1003"/>
      <c r="V66" s="1001" t="s">
        <v>388</v>
      </c>
      <c r="W66" s="1002"/>
      <c r="X66" s="1002"/>
      <c r="Y66" s="1002"/>
      <c r="Z66" s="1003"/>
      <c r="AA66" s="1001" t="s">
        <v>389</v>
      </c>
      <c r="AB66" s="1002"/>
      <c r="AC66" s="1002"/>
      <c r="AD66" s="1002"/>
      <c r="AE66" s="1003"/>
      <c r="AF66" s="1007" t="s">
        <v>390</v>
      </c>
      <c r="AG66" s="1008"/>
      <c r="AH66" s="1008"/>
      <c r="AI66" s="1008"/>
      <c r="AJ66" s="1009"/>
      <c r="AK66" s="1001" t="s">
        <v>391</v>
      </c>
      <c r="AL66" s="996"/>
      <c r="AM66" s="996"/>
      <c r="AN66" s="996"/>
      <c r="AO66" s="997"/>
      <c r="AP66" s="1001" t="s">
        <v>392</v>
      </c>
      <c r="AQ66" s="1002"/>
      <c r="AR66" s="1002"/>
      <c r="AS66" s="1002"/>
      <c r="AT66" s="1003"/>
      <c r="AU66" s="1001" t="s">
        <v>405</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579</v>
      </c>
      <c r="C68" s="986"/>
      <c r="D68" s="986"/>
      <c r="E68" s="986"/>
      <c r="F68" s="986"/>
      <c r="G68" s="986"/>
      <c r="H68" s="986"/>
      <c r="I68" s="986"/>
      <c r="J68" s="986"/>
      <c r="K68" s="986"/>
      <c r="L68" s="986"/>
      <c r="M68" s="986"/>
      <c r="N68" s="986"/>
      <c r="O68" s="986"/>
      <c r="P68" s="987"/>
      <c r="Q68" s="988">
        <v>553</v>
      </c>
      <c r="R68" s="982"/>
      <c r="S68" s="982"/>
      <c r="T68" s="982"/>
      <c r="U68" s="982"/>
      <c r="V68" s="982">
        <v>508</v>
      </c>
      <c r="W68" s="982"/>
      <c r="X68" s="982"/>
      <c r="Y68" s="982"/>
      <c r="Z68" s="982"/>
      <c r="AA68" s="982">
        <v>45</v>
      </c>
      <c r="AB68" s="982"/>
      <c r="AC68" s="982"/>
      <c r="AD68" s="982"/>
      <c r="AE68" s="982"/>
      <c r="AF68" s="982">
        <v>38</v>
      </c>
      <c r="AG68" s="982"/>
      <c r="AH68" s="982"/>
      <c r="AI68" s="982"/>
      <c r="AJ68" s="982"/>
      <c r="AK68" s="982" t="s">
        <v>493</v>
      </c>
      <c r="AL68" s="982"/>
      <c r="AM68" s="982"/>
      <c r="AN68" s="982"/>
      <c r="AO68" s="982"/>
      <c r="AP68" s="982" t="s">
        <v>493</v>
      </c>
      <c r="AQ68" s="982"/>
      <c r="AR68" s="982"/>
      <c r="AS68" s="982"/>
      <c r="AT68" s="982"/>
      <c r="AU68" s="982" t="s">
        <v>493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580</v>
      </c>
      <c r="C69" s="975"/>
      <c r="D69" s="975"/>
      <c r="E69" s="975"/>
      <c r="F69" s="975"/>
      <c r="G69" s="975"/>
      <c r="H69" s="975"/>
      <c r="I69" s="975"/>
      <c r="J69" s="975"/>
      <c r="K69" s="975"/>
      <c r="L69" s="975"/>
      <c r="M69" s="975"/>
      <c r="N69" s="975"/>
      <c r="O69" s="975"/>
      <c r="P69" s="976"/>
      <c r="Q69" s="977">
        <v>1263</v>
      </c>
      <c r="R69" s="971"/>
      <c r="S69" s="971"/>
      <c r="T69" s="971"/>
      <c r="U69" s="971"/>
      <c r="V69" s="971">
        <v>1217</v>
      </c>
      <c r="W69" s="971"/>
      <c r="X69" s="971"/>
      <c r="Y69" s="971"/>
      <c r="Z69" s="971"/>
      <c r="AA69" s="971">
        <v>46</v>
      </c>
      <c r="AB69" s="971"/>
      <c r="AC69" s="971"/>
      <c r="AD69" s="971"/>
      <c r="AE69" s="971"/>
      <c r="AF69" s="971">
        <v>46</v>
      </c>
      <c r="AG69" s="971"/>
      <c r="AH69" s="971"/>
      <c r="AI69" s="971"/>
      <c r="AJ69" s="971"/>
      <c r="AK69" s="971" t="s">
        <v>493</v>
      </c>
      <c r="AL69" s="971"/>
      <c r="AM69" s="971"/>
      <c r="AN69" s="971"/>
      <c r="AO69" s="971"/>
      <c r="AP69" s="971">
        <v>1302</v>
      </c>
      <c r="AQ69" s="971"/>
      <c r="AR69" s="971"/>
      <c r="AS69" s="971"/>
      <c r="AT69" s="971"/>
      <c r="AU69" s="971" t="s">
        <v>493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581</v>
      </c>
      <c r="C70" s="975"/>
      <c r="D70" s="975"/>
      <c r="E70" s="975"/>
      <c r="F70" s="975"/>
      <c r="G70" s="975"/>
      <c r="H70" s="975"/>
      <c r="I70" s="975"/>
      <c r="J70" s="975"/>
      <c r="K70" s="975"/>
      <c r="L70" s="975"/>
      <c r="M70" s="975"/>
      <c r="N70" s="975"/>
      <c r="O70" s="975"/>
      <c r="P70" s="976"/>
      <c r="Q70" s="977">
        <v>1693</v>
      </c>
      <c r="R70" s="971"/>
      <c r="S70" s="971"/>
      <c r="T70" s="971"/>
      <c r="U70" s="971"/>
      <c r="V70" s="971">
        <v>1693</v>
      </c>
      <c r="W70" s="971"/>
      <c r="X70" s="971"/>
      <c r="Y70" s="971"/>
      <c r="Z70" s="971"/>
      <c r="AA70" s="971">
        <v>0</v>
      </c>
      <c r="AB70" s="971"/>
      <c r="AC70" s="971"/>
      <c r="AD70" s="971"/>
      <c r="AE70" s="971"/>
      <c r="AF70" s="971">
        <v>0</v>
      </c>
      <c r="AG70" s="971"/>
      <c r="AH70" s="971"/>
      <c r="AI70" s="971"/>
      <c r="AJ70" s="971"/>
      <c r="AK70" s="971">
        <v>130</v>
      </c>
      <c r="AL70" s="971"/>
      <c r="AM70" s="971"/>
      <c r="AN70" s="971"/>
      <c r="AO70" s="971"/>
      <c r="AP70" s="971" t="s">
        <v>493</v>
      </c>
      <c r="AQ70" s="971"/>
      <c r="AR70" s="971"/>
      <c r="AS70" s="971"/>
      <c r="AT70" s="971"/>
      <c r="AU70" s="971" t="s">
        <v>493</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582</v>
      </c>
      <c r="C71" s="975"/>
      <c r="D71" s="975"/>
      <c r="E71" s="975"/>
      <c r="F71" s="975"/>
      <c r="G71" s="975"/>
      <c r="H71" s="975"/>
      <c r="I71" s="975"/>
      <c r="J71" s="975"/>
      <c r="K71" s="975"/>
      <c r="L71" s="975"/>
      <c r="M71" s="975"/>
      <c r="N71" s="975"/>
      <c r="O71" s="975"/>
      <c r="P71" s="976"/>
      <c r="Q71" s="977">
        <v>475317</v>
      </c>
      <c r="R71" s="971"/>
      <c r="S71" s="971"/>
      <c r="T71" s="971"/>
      <c r="U71" s="971"/>
      <c r="V71" s="971">
        <v>471522</v>
      </c>
      <c r="W71" s="971"/>
      <c r="X71" s="971"/>
      <c r="Y71" s="971"/>
      <c r="Z71" s="971"/>
      <c r="AA71" s="971">
        <v>3795</v>
      </c>
      <c r="AB71" s="971"/>
      <c r="AC71" s="971"/>
      <c r="AD71" s="971"/>
      <c r="AE71" s="971"/>
      <c r="AF71" s="971">
        <v>3795</v>
      </c>
      <c r="AG71" s="971"/>
      <c r="AH71" s="971"/>
      <c r="AI71" s="971"/>
      <c r="AJ71" s="971"/>
      <c r="AK71" s="971">
        <v>1144</v>
      </c>
      <c r="AL71" s="971"/>
      <c r="AM71" s="971"/>
      <c r="AN71" s="971"/>
      <c r="AO71" s="971"/>
      <c r="AP71" s="971" t="s">
        <v>493</v>
      </c>
      <c r="AQ71" s="971"/>
      <c r="AR71" s="971"/>
      <c r="AS71" s="971"/>
      <c r="AT71" s="971"/>
      <c r="AU71" s="971" t="s">
        <v>493</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583</v>
      </c>
      <c r="C72" s="975"/>
      <c r="D72" s="975"/>
      <c r="E72" s="975"/>
      <c r="F72" s="975"/>
      <c r="G72" s="975"/>
      <c r="H72" s="975"/>
      <c r="I72" s="975"/>
      <c r="J72" s="975"/>
      <c r="K72" s="975"/>
      <c r="L72" s="975"/>
      <c r="M72" s="975"/>
      <c r="N72" s="975"/>
      <c r="O72" s="975"/>
      <c r="P72" s="976"/>
      <c r="Q72" s="977">
        <v>0</v>
      </c>
      <c r="R72" s="971"/>
      <c r="S72" s="971"/>
      <c r="T72" s="971"/>
      <c r="U72" s="971"/>
      <c r="V72" s="971" t="s">
        <v>493</v>
      </c>
      <c r="W72" s="971"/>
      <c r="X72" s="971"/>
      <c r="Y72" s="971"/>
      <c r="Z72" s="971"/>
      <c r="AA72" s="971">
        <v>0</v>
      </c>
      <c r="AB72" s="971"/>
      <c r="AC72" s="971"/>
      <c r="AD72" s="971"/>
      <c r="AE72" s="971"/>
      <c r="AF72" s="971">
        <v>0</v>
      </c>
      <c r="AG72" s="971"/>
      <c r="AH72" s="971"/>
      <c r="AI72" s="971"/>
      <c r="AJ72" s="971"/>
      <c r="AK72" s="971" t="s">
        <v>493</v>
      </c>
      <c r="AL72" s="971"/>
      <c r="AM72" s="971"/>
      <c r="AN72" s="971"/>
      <c r="AO72" s="971"/>
      <c r="AP72" s="971" t="s">
        <v>493</v>
      </c>
      <c r="AQ72" s="971"/>
      <c r="AR72" s="971"/>
      <c r="AS72" s="971"/>
      <c r="AT72" s="971"/>
      <c r="AU72" s="971" t="s">
        <v>493</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383</v>
      </c>
      <c r="B88" s="937" t="s">
        <v>406</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3879</v>
      </c>
      <c r="AG88" s="959"/>
      <c r="AH88" s="959"/>
      <c r="AI88" s="959"/>
      <c r="AJ88" s="959"/>
      <c r="AK88" s="963"/>
      <c r="AL88" s="963"/>
      <c r="AM88" s="963"/>
      <c r="AN88" s="963"/>
      <c r="AO88" s="963"/>
      <c r="AP88" s="959">
        <v>1302</v>
      </c>
      <c r="AQ88" s="959"/>
      <c r="AR88" s="959"/>
      <c r="AS88" s="959"/>
      <c r="AT88" s="959"/>
      <c r="AU88" s="959" t="s">
        <v>591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383</v>
      </c>
      <c r="BR102" s="937" t="s">
        <v>407</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100615</v>
      </c>
      <c r="CS102" s="953"/>
      <c r="CT102" s="953"/>
      <c r="CU102" s="953"/>
      <c r="CV102" s="954"/>
      <c r="CW102" s="952">
        <v>12136</v>
      </c>
      <c r="CX102" s="953"/>
      <c r="CY102" s="953"/>
      <c r="CZ102" s="953"/>
      <c r="DA102" s="954"/>
      <c r="DB102" s="952">
        <v>87863</v>
      </c>
      <c r="DC102" s="953"/>
      <c r="DD102" s="953"/>
      <c r="DE102" s="953"/>
      <c r="DF102" s="954"/>
      <c r="DG102" s="952">
        <v>99460</v>
      </c>
      <c r="DH102" s="953"/>
      <c r="DI102" s="953"/>
      <c r="DJ102" s="953"/>
      <c r="DK102" s="954"/>
      <c r="DL102" s="952">
        <v>37495</v>
      </c>
      <c r="DM102" s="953"/>
      <c r="DN102" s="953"/>
      <c r="DO102" s="953"/>
      <c r="DP102" s="954"/>
      <c r="DQ102" s="952">
        <v>15110</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408</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409</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412</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413</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414</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415</v>
      </c>
      <c r="AB109" s="896"/>
      <c r="AC109" s="896"/>
      <c r="AD109" s="896"/>
      <c r="AE109" s="897"/>
      <c r="AF109" s="898" t="s">
        <v>416</v>
      </c>
      <c r="AG109" s="896"/>
      <c r="AH109" s="896"/>
      <c r="AI109" s="896"/>
      <c r="AJ109" s="897"/>
      <c r="AK109" s="898" t="s">
        <v>294</v>
      </c>
      <c r="AL109" s="896"/>
      <c r="AM109" s="896"/>
      <c r="AN109" s="896"/>
      <c r="AO109" s="897"/>
      <c r="AP109" s="898" t="s">
        <v>417</v>
      </c>
      <c r="AQ109" s="896"/>
      <c r="AR109" s="896"/>
      <c r="AS109" s="896"/>
      <c r="AT109" s="929"/>
      <c r="AU109" s="895" t="s">
        <v>414</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415</v>
      </c>
      <c r="BR109" s="896"/>
      <c r="BS109" s="896"/>
      <c r="BT109" s="896"/>
      <c r="BU109" s="897"/>
      <c r="BV109" s="898" t="s">
        <v>416</v>
      </c>
      <c r="BW109" s="896"/>
      <c r="BX109" s="896"/>
      <c r="BY109" s="896"/>
      <c r="BZ109" s="897"/>
      <c r="CA109" s="898" t="s">
        <v>294</v>
      </c>
      <c r="CB109" s="896"/>
      <c r="CC109" s="896"/>
      <c r="CD109" s="896"/>
      <c r="CE109" s="897"/>
      <c r="CF109" s="936" t="s">
        <v>417</v>
      </c>
      <c r="CG109" s="936"/>
      <c r="CH109" s="936"/>
      <c r="CI109" s="936"/>
      <c r="CJ109" s="936"/>
      <c r="CK109" s="898" t="s">
        <v>418</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415</v>
      </c>
      <c r="DH109" s="896"/>
      <c r="DI109" s="896"/>
      <c r="DJ109" s="896"/>
      <c r="DK109" s="897"/>
      <c r="DL109" s="898" t="s">
        <v>416</v>
      </c>
      <c r="DM109" s="896"/>
      <c r="DN109" s="896"/>
      <c r="DO109" s="896"/>
      <c r="DP109" s="897"/>
      <c r="DQ109" s="898" t="s">
        <v>294</v>
      </c>
      <c r="DR109" s="896"/>
      <c r="DS109" s="896"/>
      <c r="DT109" s="896"/>
      <c r="DU109" s="897"/>
      <c r="DV109" s="898" t="s">
        <v>417</v>
      </c>
      <c r="DW109" s="896"/>
      <c r="DX109" s="896"/>
      <c r="DY109" s="896"/>
      <c r="DZ109" s="929"/>
    </row>
    <row r="110" spans="1:131" s="218" customFormat="1" ht="26.25" customHeight="1" x14ac:dyDescent="0.15">
      <c r="A110" s="807" t="s">
        <v>419</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40658715</v>
      </c>
      <c r="AB110" s="889"/>
      <c r="AC110" s="889"/>
      <c r="AD110" s="889"/>
      <c r="AE110" s="890"/>
      <c r="AF110" s="891">
        <v>37152089</v>
      </c>
      <c r="AG110" s="889"/>
      <c r="AH110" s="889"/>
      <c r="AI110" s="889"/>
      <c r="AJ110" s="890"/>
      <c r="AK110" s="891">
        <v>34490064</v>
      </c>
      <c r="AL110" s="889"/>
      <c r="AM110" s="889"/>
      <c r="AN110" s="889"/>
      <c r="AO110" s="890"/>
      <c r="AP110" s="892">
        <v>11.1</v>
      </c>
      <c r="AQ110" s="893"/>
      <c r="AR110" s="893"/>
      <c r="AS110" s="893"/>
      <c r="AT110" s="894"/>
      <c r="AU110" s="930" t="s">
        <v>69</v>
      </c>
      <c r="AV110" s="931"/>
      <c r="AW110" s="931"/>
      <c r="AX110" s="931"/>
      <c r="AY110" s="931"/>
      <c r="AZ110" s="860" t="s">
        <v>420</v>
      </c>
      <c r="BA110" s="808"/>
      <c r="BB110" s="808"/>
      <c r="BC110" s="808"/>
      <c r="BD110" s="808"/>
      <c r="BE110" s="808"/>
      <c r="BF110" s="808"/>
      <c r="BG110" s="808"/>
      <c r="BH110" s="808"/>
      <c r="BI110" s="808"/>
      <c r="BJ110" s="808"/>
      <c r="BK110" s="808"/>
      <c r="BL110" s="808"/>
      <c r="BM110" s="808"/>
      <c r="BN110" s="808"/>
      <c r="BO110" s="808"/>
      <c r="BP110" s="809"/>
      <c r="BQ110" s="861">
        <v>1234266564</v>
      </c>
      <c r="BR110" s="842"/>
      <c r="BS110" s="842"/>
      <c r="BT110" s="842"/>
      <c r="BU110" s="842"/>
      <c r="BV110" s="842">
        <v>1258401347</v>
      </c>
      <c r="BW110" s="842"/>
      <c r="BX110" s="842"/>
      <c r="BY110" s="842"/>
      <c r="BZ110" s="842"/>
      <c r="CA110" s="842">
        <v>1280105270</v>
      </c>
      <c r="CB110" s="842"/>
      <c r="CC110" s="842"/>
      <c r="CD110" s="842"/>
      <c r="CE110" s="842"/>
      <c r="CF110" s="866">
        <v>410.4</v>
      </c>
      <c r="CG110" s="867"/>
      <c r="CH110" s="867"/>
      <c r="CI110" s="867"/>
      <c r="CJ110" s="867"/>
      <c r="CK110" s="926" t="s">
        <v>421</v>
      </c>
      <c r="CL110" s="819"/>
      <c r="CM110" s="860" t="s">
        <v>422</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423</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v>170236</v>
      </c>
      <c r="AB111" s="919"/>
      <c r="AC111" s="919"/>
      <c r="AD111" s="919"/>
      <c r="AE111" s="920"/>
      <c r="AF111" s="921">
        <v>524817</v>
      </c>
      <c r="AG111" s="919"/>
      <c r="AH111" s="919"/>
      <c r="AI111" s="919"/>
      <c r="AJ111" s="920"/>
      <c r="AK111" s="921">
        <v>186867</v>
      </c>
      <c r="AL111" s="919"/>
      <c r="AM111" s="919"/>
      <c r="AN111" s="919"/>
      <c r="AO111" s="920"/>
      <c r="AP111" s="922">
        <v>0.1</v>
      </c>
      <c r="AQ111" s="923"/>
      <c r="AR111" s="923"/>
      <c r="AS111" s="923"/>
      <c r="AT111" s="924"/>
      <c r="AU111" s="932"/>
      <c r="AV111" s="933"/>
      <c r="AW111" s="933"/>
      <c r="AX111" s="933"/>
      <c r="AY111" s="933"/>
      <c r="AZ111" s="815" t="s">
        <v>424</v>
      </c>
      <c r="BA111" s="752"/>
      <c r="BB111" s="752"/>
      <c r="BC111" s="752"/>
      <c r="BD111" s="752"/>
      <c r="BE111" s="752"/>
      <c r="BF111" s="752"/>
      <c r="BG111" s="752"/>
      <c r="BH111" s="752"/>
      <c r="BI111" s="752"/>
      <c r="BJ111" s="752"/>
      <c r="BK111" s="752"/>
      <c r="BL111" s="752"/>
      <c r="BM111" s="752"/>
      <c r="BN111" s="752"/>
      <c r="BO111" s="752"/>
      <c r="BP111" s="753"/>
      <c r="BQ111" s="816">
        <v>850143</v>
      </c>
      <c r="BR111" s="817"/>
      <c r="BS111" s="817"/>
      <c r="BT111" s="817"/>
      <c r="BU111" s="817"/>
      <c r="BV111" s="817">
        <v>763221</v>
      </c>
      <c r="BW111" s="817"/>
      <c r="BX111" s="817"/>
      <c r="BY111" s="817"/>
      <c r="BZ111" s="817"/>
      <c r="CA111" s="817">
        <v>701685</v>
      </c>
      <c r="CB111" s="817"/>
      <c r="CC111" s="817"/>
      <c r="CD111" s="817"/>
      <c r="CE111" s="817"/>
      <c r="CF111" s="875">
        <v>0.2</v>
      </c>
      <c r="CG111" s="876"/>
      <c r="CH111" s="876"/>
      <c r="CI111" s="876"/>
      <c r="CJ111" s="876"/>
      <c r="CK111" s="927"/>
      <c r="CL111" s="821"/>
      <c r="CM111" s="815" t="s">
        <v>425</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v>523964</v>
      </c>
      <c r="DH111" s="817"/>
      <c r="DI111" s="817"/>
      <c r="DJ111" s="817"/>
      <c r="DK111" s="817"/>
      <c r="DL111" s="817">
        <v>466578</v>
      </c>
      <c r="DM111" s="817"/>
      <c r="DN111" s="817"/>
      <c r="DO111" s="817"/>
      <c r="DP111" s="817"/>
      <c r="DQ111" s="817">
        <v>408875</v>
      </c>
      <c r="DR111" s="817"/>
      <c r="DS111" s="817"/>
      <c r="DT111" s="817"/>
      <c r="DU111" s="817"/>
      <c r="DV111" s="794">
        <v>0.1</v>
      </c>
      <c r="DW111" s="794"/>
      <c r="DX111" s="794"/>
      <c r="DY111" s="794"/>
      <c r="DZ111" s="795"/>
    </row>
    <row r="112" spans="1:131" s="218" customFormat="1" ht="26.25" customHeight="1" x14ac:dyDescent="0.15">
      <c r="A112" s="912" t="s">
        <v>426</v>
      </c>
      <c r="B112" s="913"/>
      <c r="C112" s="752" t="s">
        <v>427</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v>35534630</v>
      </c>
      <c r="AB112" s="780"/>
      <c r="AC112" s="780"/>
      <c r="AD112" s="780"/>
      <c r="AE112" s="781"/>
      <c r="AF112" s="782">
        <v>42871941</v>
      </c>
      <c r="AG112" s="780"/>
      <c r="AH112" s="780"/>
      <c r="AI112" s="780"/>
      <c r="AJ112" s="781"/>
      <c r="AK112" s="782">
        <v>41834388</v>
      </c>
      <c r="AL112" s="780"/>
      <c r="AM112" s="780"/>
      <c r="AN112" s="780"/>
      <c r="AO112" s="781"/>
      <c r="AP112" s="824">
        <v>13.4</v>
      </c>
      <c r="AQ112" s="825"/>
      <c r="AR112" s="825"/>
      <c r="AS112" s="825"/>
      <c r="AT112" s="826"/>
      <c r="AU112" s="932"/>
      <c r="AV112" s="933"/>
      <c r="AW112" s="933"/>
      <c r="AX112" s="933"/>
      <c r="AY112" s="933"/>
      <c r="AZ112" s="815" t="s">
        <v>428</v>
      </c>
      <c r="BA112" s="752"/>
      <c r="BB112" s="752"/>
      <c r="BC112" s="752"/>
      <c r="BD112" s="752"/>
      <c r="BE112" s="752"/>
      <c r="BF112" s="752"/>
      <c r="BG112" s="752"/>
      <c r="BH112" s="752"/>
      <c r="BI112" s="752"/>
      <c r="BJ112" s="752"/>
      <c r="BK112" s="752"/>
      <c r="BL112" s="752"/>
      <c r="BM112" s="752"/>
      <c r="BN112" s="752"/>
      <c r="BO112" s="752"/>
      <c r="BP112" s="753"/>
      <c r="BQ112" s="816">
        <v>199462275</v>
      </c>
      <c r="BR112" s="817"/>
      <c r="BS112" s="817"/>
      <c r="BT112" s="817"/>
      <c r="BU112" s="817"/>
      <c r="BV112" s="817">
        <v>194289899</v>
      </c>
      <c r="BW112" s="817"/>
      <c r="BX112" s="817"/>
      <c r="BY112" s="817"/>
      <c r="BZ112" s="817"/>
      <c r="CA112" s="817">
        <v>189172842</v>
      </c>
      <c r="CB112" s="817"/>
      <c r="CC112" s="817"/>
      <c r="CD112" s="817"/>
      <c r="CE112" s="817"/>
      <c r="CF112" s="875">
        <v>60.6</v>
      </c>
      <c r="CG112" s="876"/>
      <c r="CH112" s="876"/>
      <c r="CI112" s="876"/>
      <c r="CJ112" s="876"/>
      <c r="CK112" s="927"/>
      <c r="CL112" s="821"/>
      <c r="CM112" s="815" t="s">
        <v>429</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430</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15054911</v>
      </c>
      <c r="AB113" s="919"/>
      <c r="AC113" s="919"/>
      <c r="AD113" s="919"/>
      <c r="AE113" s="920"/>
      <c r="AF113" s="921">
        <v>14168225</v>
      </c>
      <c r="AG113" s="919"/>
      <c r="AH113" s="919"/>
      <c r="AI113" s="919"/>
      <c r="AJ113" s="920"/>
      <c r="AK113" s="921">
        <v>11912762</v>
      </c>
      <c r="AL113" s="919"/>
      <c r="AM113" s="919"/>
      <c r="AN113" s="919"/>
      <c r="AO113" s="920"/>
      <c r="AP113" s="922">
        <v>3.8</v>
      </c>
      <c r="AQ113" s="923"/>
      <c r="AR113" s="923"/>
      <c r="AS113" s="923"/>
      <c r="AT113" s="924"/>
      <c r="AU113" s="932"/>
      <c r="AV113" s="933"/>
      <c r="AW113" s="933"/>
      <c r="AX113" s="933"/>
      <c r="AY113" s="933"/>
      <c r="AZ113" s="815" t="s">
        <v>431</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432</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433</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434</v>
      </c>
      <c r="BA114" s="752"/>
      <c r="BB114" s="752"/>
      <c r="BC114" s="752"/>
      <c r="BD114" s="752"/>
      <c r="BE114" s="752"/>
      <c r="BF114" s="752"/>
      <c r="BG114" s="752"/>
      <c r="BH114" s="752"/>
      <c r="BI114" s="752"/>
      <c r="BJ114" s="752"/>
      <c r="BK114" s="752"/>
      <c r="BL114" s="752"/>
      <c r="BM114" s="752"/>
      <c r="BN114" s="752"/>
      <c r="BO114" s="752"/>
      <c r="BP114" s="753"/>
      <c r="BQ114" s="816">
        <v>80289076</v>
      </c>
      <c r="BR114" s="817"/>
      <c r="BS114" s="817"/>
      <c r="BT114" s="817"/>
      <c r="BU114" s="817"/>
      <c r="BV114" s="817">
        <v>81638402</v>
      </c>
      <c r="BW114" s="817"/>
      <c r="BX114" s="817"/>
      <c r="BY114" s="817"/>
      <c r="BZ114" s="817"/>
      <c r="CA114" s="817">
        <v>80755515</v>
      </c>
      <c r="CB114" s="817"/>
      <c r="CC114" s="817"/>
      <c r="CD114" s="817"/>
      <c r="CE114" s="817"/>
      <c r="CF114" s="875">
        <v>25.9</v>
      </c>
      <c r="CG114" s="876"/>
      <c r="CH114" s="876"/>
      <c r="CI114" s="876"/>
      <c r="CJ114" s="876"/>
      <c r="CK114" s="927"/>
      <c r="CL114" s="821"/>
      <c r="CM114" s="815" t="s">
        <v>435</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436</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127782</v>
      </c>
      <c r="AB115" s="919"/>
      <c r="AC115" s="919"/>
      <c r="AD115" s="919"/>
      <c r="AE115" s="920"/>
      <c r="AF115" s="921">
        <v>99091</v>
      </c>
      <c r="AG115" s="919"/>
      <c r="AH115" s="919"/>
      <c r="AI115" s="919"/>
      <c r="AJ115" s="920"/>
      <c r="AK115" s="921">
        <v>97670</v>
      </c>
      <c r="AL115" s="919"/>
      <c r="AM115" s="919"/>
      <c r="AN115" s="919"/>
      <c r="AO115" s="920"/>
      <c r="AP115" s="922">
        <v>0</v>
      </c>
      <c r="AQ115" s="923"/>
      <c r="AR115" s="923"/>
      <c r="AS115" s="923"/>
      <c r="AT115" s="924"/>
      <c r="AU115" s="932"/>
      <c r="AV115" s="933"/>
      <c r="AW115" s="933"/>
      <c r="AX115" s="933"/>
      <c r="AY115" s="933"/>
      <c r="AZ115" s="815" t="s">
        <v>437</v>
      </c>
      <c r="BA115" s="752"/>
      <c r="BB115" s="752"/>
      <c r="BC115" s="752"/>
      <c r="BD115" s="752"/>
      <c r="BE115" s="752"/>
      <c r="BF115" s="752"/>
      <c r="BG115" s="752"/>
      <c r="BH115" s="752"/>
      <c r="BI115" s="752"/>
      <c r="BJ115" s="752"/>
      <c r="BK115" s="752"/>
      <c r="BL115" s="752"/>
      <c r="BM115" s="752"/>
      <c r="BN115" s="752"/>
      <c r="BO115" s="752"/>
      <c r="BP115" s="753"/>
      <c r="BQ115" s="816">
        <v>28730714</v>
      </c>
      <c r="BR115" s="817"/>
      <c r="BS115" s="817"/>
      <c r="BT115" s="817"/>
      <c r="BU115" s="817"/>
      <c r="BV115" s="817">
        <v>27214353</v>
      </c>
      <c r="BW115" s="817"/>
      <c r="BX115" s="817"/>
      <c r="BY115" s="817"/>
      <c r="BZ115" s="817"/>
      <c r="CA115" s="817">
        <v>30934298</v>
      </c>
      <c r="CB115" s="817"/>
      <c r="CC115" s="817"/>
      <c r="CD115" s="817"/>
      <c r="CE115" s="817"/>
      <c r="CF115" s="875">
        <v>9.9</v>
      </c>
      <c r="CG115" s="876"/>
      <c r="CH115" s="876"/>
      <c r="CI115" s="876"/>
      <c r="CJ115" s="876"/>
      <c r="CK115" s="927"/>
      <c r="CL115" s="821"/>
      <c r="CM115" s="815" t="s">
        <v>438</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439</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440</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441</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442</v>
      </c>
      <c r="Z117" s="897"/>
      <c r="AA117" s="902">
        <v>91546274</v>
      </c>
      <c r="AB117" s="903"/>
      <c r="AC117" s="903"/>
      <c r="AD117" s="903"/>
      <c r="AE117" s="904"/>
      <c r="AF117" s="905">
        <v>94816163</v>
      </c>
      <c r="AG117" s="903"/>
      <c r="AH117" s="903"/>
      <c r="AI117" s="903"/>
      <c r="AJ117" s="904"/>
      <c r="AK117" s="905">
        <v>88521751</v>
      </c>
      <c r="AL117" s="903"/>
      <c r="AM117" s="903"/>
      <c r="AN117" s="903"/>
      <c r="AO117" s="904"/>
      <c r="AP117" s="906"/>
      <c r="AQ117" s="907"/>
      <c r="AR117" s="907"/>
      <c r="AS117" s="907"/>
      <c r="AT117" s="908"/>
      <c r="AU117" s="932"/>
      <c r="AV117" s="933"/>
      <c r="AW117" s="933"/>
      <c r="AX117" s="933"/>
      <c r="AY117" s="933"/>
      <c r="AZ117" s="863" t="s">
        <v>443</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444</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418</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415</v>
      </c>
      <c r="AB118" s="896"/>
      <c r="AC118" s="896"/>
      <c r="AD118" s="896"/>
      <c r="AE118" s="897"/>
      <c r="AF118" s="898" t="s">
        <v>416</v>
      </c>
      <c r="AG118" s="896"/>
      <c r="AH118" s="896"/>
      <c r="AI118" s="896"/>
      <c r="AJ118" s="897"/>
      <c r="AK118" s="898" t="s">
        <v>294</v>
      </c>
      <c r="AL118" s="896"/>
      <c r="AM118" s="896"/>
      <c r="AN118" s="896"/>
      <c r="AO118" s="897"/>
      <c r="AP118" s="899" t="s">
        <v>417</v>
      </c>
      <c r="AQ118" s="900"/>
      <c r="AR118" s="900"/>
      <c r="AS118" s="900"/>
      <c r="AT118" s="901"/>
      <c r="AU118" s="932"/>
      <c r="AV118" s="933"/>
      <c r="AW118" s="933"/>
      <c r="AX118" s="933"/>
      <c r="AY118" s="933"/>
      <c r="AZ118" s="838" t="s">
        <v>445</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446</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421</v>
      </c>
      <c r="B119" s="819"/>
      <c r="C119" s="860" t="s">
        <v>422</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447</v>
      </c>
      <c r="BP119" s="878"/>
      <c r="BQ119" s="879">
        <v>1543598772</v>
      </c>
      <c r="BR119" s="845"/>
      <c r="BS119" s="845"/>
      <c r="BT119" s="845"/>
      <c r="BU119" s="845"/>
      <c r="BV119" s="845">
        <v>1562307222</v>
      </c>
      <c r="BW119" s="845"/>
      <c r="BX119" s="845"/>
      <c r="BY119" s="845"/>
      <c r="BZ119" s="845"/>
      <c r="CA119" s="845">
        <v>1581669610</v>
      </c>
      <c r="CB119" s="845"/>
      <c r="CC119" s="845"/>
      <c r="CD119" s="845"/>
      <c r="CE119" s="845"/>
      <c r="CF119" s="748"/>
      <c r="CG119" s="749"/>
      <c r="CH119" s="749"/>
      <c r="CI119" s="749"/>
      <c r="CJ119" s="834"/>
      <c r="CK119" s="928"/>
      <c r="CL119" s="823"/>
      <c r="CM119" s="838" t="s">
        <v>448</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326179</v>
      </c>
      <c r="DH119" s="764"/>
      <c r="DI119" s="764"/>
      <c r="DJ119" s="764"/>
      <c r="DK119" s="765"/>
      <c r="DL119" s="766">
        <v>296643</v>
      </c>
      <c r="DM119" s="764"/>
      <c r="DN119" s="764"/>
      <c r="DO119" s="764"/>
      <c r="DP119" s="765"/>
      <c r="DQ119" s="766">
        <v>292810</v>
      </c>
      <c r="DR119" s="764"/>
      <c r="DS119" s="764"/>
      <c r="DT119" s="764"/>
      <c r="DU119" s="765"/>
      <c r="DV119" s="848">
        <v>0.1</v>
      </c>
      <c r="DW119" s="849"/>
      <c r="DX119" s="849"/>
      <c r="DY119" s="849"/>
      <c r="DZ119" s="850"/>
    </row>
    <row r="120" spans="1:130" s="218" customFormat="1" ht="26.25" customHeight="1" x14ac:dyDescent="0.15">
      <c r="A120" s="820"/>
      <c r="B120" s="821"/>
      <c r="C120" s="815" t="s">
        <v>425</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449</v>
      </c>
      <c r="AV120" s="881"/>
      <c r="AW120" s="881"/>
      <c r="AX120" s="881"/>
      <c r="AY120" s="882"/>
      <c r="AZ120" s="860" t="s">
        <v>450</v>
      </c>
      <c r="BA120" s="808"/>
      <c r="BB120" s="808"/>
      <c r="BC120" s="808"/>
      <c r="BD120" s="808"/>
      <c r="BE120" s="808"/>
      <c r="BF120" s="808"/>
      <c r="BG120" s="808"/>
      <c r="BH120" s="808"/>
      <c r="BI120" s="808"/>
      <c r="BJ120" s="808"/>
      <c r="BK120" s="808"/>
      <c r="BL120" s="808"/>
      <c r="BM120" s="808"/>
      <c r="BN120" s="808"/>
      <c r="BO120" s="808"/>
      <c r="BP120" s="809"/>
      <c r="BQ120" s="861">
        <v>134738484</v>
      </c>
      <c r="BR120" s="842"/>
      <c r="BS120" s="842"/>
      <c r="BT120" s="842"/>
      <c r="BU120" s="842"/>
      <c r="BV120" s="842">
        <v>159376086</v>
      </c>
      <c r="BW120" s="842"/>
      <c r="BX120" s="842"/>
      <c r="BY120" s="842"/>
      <c r="BZ120" s="842"/>
      <c r="CA120" s="842">
        <v>194811731</v>
      </c>
      <c r="CB120" s="842"/>
      <c r="CC120" s="842"/>
      <c r="CD120" s="842"/>
      <c r="CE120" s="842"/>
      <c r="CF120" s="866">
        <v>62.5</v>
      </c>
      <c r="CG120" s="867"/>
      <c r="CH120" s="867"/>
      <c r="CI120" s="867"/>
      <c r="CJ120" s="867"/>
      <c r="CK120" s="868" t="s">
        <v>451</v>
      </c>
      <c r="CL120" s="852"/>
      <c r="CM120" s="852"/>
      <c r="CN120" s="852"/>
      <c r="CO120" s="853"/>
      <c r="CP120" s="872" t="s">
        <v>398</v>
      </c>
      <c r="CQ120" s="873"/>
      <c r="CR120" s="873"/>
      <c r="CS120" s="873"/>
      <c r="CT120" s="873"/>
      <c r="CU120" s="873"/>
      <c r="CV120" s="873"/>
      <c r="CW120" s="873"/>
      <c r="CX120" s="873"/>
      <c r="CY120" s="873"/>
      <c r="CZ120" s="873"/>
      <c r="DA120" s="873"/>
      <c r="DB120" s="873"/>
      <c r="DC120" s="873"/>
      <c r="DD120" s="873"/>
      <c r="DE120" s="873"/>
      <c r="DF120" s="874"/>
      <c r="DG120" s="861">
        <v>195227516</v>
      </c>
      <c r="DH120" s="842"/>
      <c r="DI120" s="842"/>
      <c r="DJ120" s="842"/>
      <c r="DK120" s="842"/>
      <c r="DL120" s="842">
        <v>190190608</v>
      </c>
      <c r="DM120" s="842"/>
      <c r="DN120" s="842"/>
      <c r="DO120" s="842"/>
      <c r="DP120" s="842"/>
      <c r="DQ120" s="842">
        <v>184400956</v>
      </c>
      <c r="DR120" s="842"/>
      <c r="DS120" s="842"/>
      <c r="DT120" s="842"/>
      <c r="DU120" s="842"/>
      <c r="DV120" s="843">
        <v>59.1</v>
      </c>
      <c r="DW120" s="843"/>
      <c r="DX120" s="843"/>
      <c r="DY120" s="843"/>
      <c r="DZ120" s="844"/>
    </row>
    <row r="121" spans="1:130" s="218" customFormat="1" ht="26.25" customHeight="1" x14ac:dyDescent="0.15">
      <c r="A121" s="820"/>
      <c r="B121" s="821"/>
      <c r="C121" s="863" t="s">
        <v>452</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453</v>
      </c>
      <c r="BA121" s="752"/>
      <c r="BB121" s="752"/>
      <c r="BC121" s="752"/>
      <c r="BD121" s="752"/>
      <c r="BE121" s="752"/>
      <c r="BF121" s="752"/>
      <c r="BG121" s="752"/>
      <c r="BH121" s="752"/>
      <c r="BI121" s="752"/>
      <c r="BJ121" s="752"/>
      <c r="BK121" s="752"/>
      <c r="BL121" s="752"/>
      <c r="BM121" s="752"/>
      <c r="BN121" s="752"/>
      <c r="BO121" s="752"/>
      <c r="BP121" s="753"/>
      <c r="BQ121" s="816">
        <v>193574001</v>
      </c>
      <c r="BR121" s="817"/>
      <c r="BS121" s="817"/>
      <c r="BT121" s="817"/>
      <c r="BU121" s="817"/>
      <c r="BV121" s="817">
        <v>189803730</v>
      </c>
      <c r="BW121" s="817"/>
      <c r="BX121" s="817"/>
      <c r="BY121" s="817"/>
      <c r="BZ121" s="817"/>
      <c r="CA121" s="817">
        <v>192916520</v>
      </c>
      <c r="CB121" s="817"/>
      <c r="CC121" s="817"/>
      <c r="CD121" s="817"/>
      <c r="CE121" s="817"/>
      <c r="CF121" s="875">
        <v>61.8</v>
      </c>
      <c r="CG121" s="876"/>
      <c r="CH121" s="876"/>
      <c r="CI121" s="876"/>
      <c r="CJ121" s="876"/>
      <c r="CK121" s="869"/>
      <c r="CL121" s="855"/>
      <c r="CM121" s="855"/>
      <c r="CN121" s="855"/>
      <c r="CO121" s="856"/>
      <c r="CP121" s="835" t="s">
        <v>397</v>
      </c>
      <c r="CQ121" s="836"/>
      <c r="CR121" s="836"/>
      <c r="CS121" s="836"/>
      <c r="CT121" s="836"/>
      <c r="CU121" s="836"/>
      <c r="CV121" s="836"/>
      <c r="CW121" s="836"/>
      <c r="CX121" s="836"/>
      <c r="CY121" s="836"/>
      <c r="CZ121" s="836"/>
      <c r="DA121" s="836"/>
      <c r="DB121" s="836"/>
      <c r="DC121" s="836"/>
      <c r="DD121" s="836"/>
      <c r="DE121" s="836"/>
      <c r="DF121" s="837"/>
      <c r="DG121" s="816">
        <v>819440</v>
      </c>
      <c r="DH121" s="817"/>
      <c r="DI121" s="817"/>
      <c r="DJ121" s="817"/>
      <c r="DK121" s="817"/>
      <c r="DL121" s="817">
        <v>892010</v>
      </c>
      <c r="DM121" s="817"/>
      <c r="DN121" s="817"/>
      <c r="DO121" s="817"/>
      <c r="DP121" s="817"/>
      <c r="DQ121" s="817">
        <v>1698290</v>
      </c>
      <c r="DR121" s="817"/>
      <c r="DS121" s="817"/>
      <c r="DT121" s="817"/>
      <c r="DU121" s="817"/>
      <c r="DV121" s="794">
        <v>0.5</v>
      </c>
      <c r="DW121" s="794"/>
      <c r="DX121" s="794"/>
      <c r="DY121" s="794"/>
      <c r="DZ121" s="795"/>
    </row>
    <row r="122" spans="1:130" s="218" customFormat="1" ht="26.25" customHeight="1" x14ac:dyDescent="0.15">
      <c r="A122" s="820"/>
      <c r="B122" s="821"/>
      <c r="C122" s="815" t="s">
        <v>435</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454</v>
      </c>
      <c r="BA122" s="839"/>
      <c r="BB122" s="839"/>
      <c r="BC122" s="839"/>
      <c r="BD122" s="839"/>
      <c r="BE122" s="839"/>
      <c r="BF122" s="839"/>
      <c r="BG122" s="839"/>
      <c r="BH122" s="839"/>
      <c r="BI122" s="839"/>
      <c r="BJ122" s="839"/>
      <c r="BK122" s="839"/>
      <c r="BL122" s="839"/>
      <c r="BM122" s="839"/>
      <c r="BN122" s="839"/>
      <c r="BO122" s="839"/>
      <c r="BP122" s="840"/>
      <c r="BQ122" s="879">
        <v>727874890</v>
      </c>
      <c r="BR122" s="845"/>
      <c r="BS122" s="845"/>
      <c r="BT122" s="845"/>
      <c r="BU122" s="845"/>
      <c r="BV122" s="845">
        <v>714490823</v>
      </c>
      <c r="BW122" s="845"/>
      <c r="BX122" s="845"/>
      <c r="BY122" s="845"/>
      <c r="BZ122" s="845"/>
      <c r="CA122" s="845">
        <v>690545411</v>
      </c>
      <c r="CB122" s="845"/>
      <c r="CC122" s="845"/>
      <c r="CD122" s="845"/>
      <c r="CE122" s="845"/>
      <c r="CF122" s="846">
        <v>221.4</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v>1782225</v>
      </c>
      <c r="DH122" s="817"/>
      <c r="DI122" s="817"/>
      <c r="DJ122" s="817"/>
      <c r="DK122" s="817"/>
      <c r="DL122" s="817">
        <v>1596886</v>
      </c>
      <c r="DM122" s="817"/>
      <c r="DN122" s="817"/>
      <c r="DO122" s="817"/>
      <c r="DP122" s="817"/>
      <c r="DQ122" s="817">
        <v>1456830</v>
      </c>
      <c r="DR122" s="817"/>
      <c r="DS122" s="817"/>
      <c r="DT122" s="817"/>
      <c r="DU122" s="817"/>
      <c r="DV122" s="794">
        <v>0.5</v>
      </c>
      <c r="DW122" s="794"/>
      <c r="DX122" s="794"/>
      <c r="DY122" s="794"/>
      <c r="DZ122" s="795"/>
    </row>
    <row r="123" spans="1:130" s="218" customFormat="1" ht="26.25" customHeight="1" x14ac:dyDescent="0.15">
      <c r="A123" s="820"/>
      <c r="B123" s="821"/>
      <c r="C123" s="815" t="s">
        <v>441</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455</v>
      </c>
      <c r="BP123" s="878"/>
      <c r="BQ123" s="832">
        <v>1056187375</v>
      </c>
      <c r="BR123" s="833"/>
      <c r="BS123" s="833"/>
      <c r="BT123" s="833"/>
      <c r="BU123" s="833"/>
      <c r="BV123" s="833">
        <v>1063670639</v>
      </c>
      <c r="BW123" s="833"/>
      <c r="BX123" s="833"/>
      <c r="BY123" s="833"/>
      <c r="BZ123" s="833"/>
      <c r="CA123" s="833">
        <v>1078273662</v>
      </c>
      <c r="CB123" s="833"/>
      <c r="CC123" s="833"/>
      <c r="CD123" s="833"/>
      <c r="CE123" s="833"/>
      <c r="CF123" s="748"/>
      <c r="CG123" s="749"/>
      <c r="CH123" s="749"/>
      <c r="CI123" s="749"/>
      <c r="CJ123" s="834"/>
      <c r="CK123" s="869"/>
      <c r="CL123" s="855"/>
      <c r="CM123" s="855"/>
      <c r="CN123" s="855"/>
      <c r="CO123" s="856"/>
      <c r="CP123" s="835" t="s">
        <v>400</v>
      </c>
      <c r="CQ123" s="836"/>
      <c r="CR123" s="836"/>
      <c r="CS123" s="836"/>
      <c r="CT123" s="836"/>
      <c r="CU123" s="836"/>
      <c r="CV123" s="836"/>
      <c r="CW123" s="836"/>
      <c r="CX123" s="836"/>
      <c r="CY123" s="836"/>
      <c r="CZ123" s="836"/>
      <c r="DA123" s="836"/>
      <c r="DB123" s="836"/>
      <c r="DC123" s="836"/>
      <c r="DD123" s="836"/>
      <c r="DE123" s="836"/>
      <c r="DF123" s="837"/>
      <c r="DG123" s="779">
        <v>931828</v>
      </c>
      <c r="DH123" s="780"/>
      <c r="DI123" s="780"/>
      <c r="DJ123" s="780"/>
      <c r="DK123" s="781"/>
      <c r="DL123" s="782">
        <v>943318</v>
      </c>
      <c r="DM123" s="780"/>
      <c r="DN123" s="780"/>
      <c r="DO123" s="780"/>
      <c r="DP123" s="781"/>
      <c r="DQ123" s="782">
        <v>998134</v>
      </c>
      <c r="DR123" s="780"/>
      <c r="DS123" s="780"/>
      <c r="DT123" s="780"/>
      <c r="DU123" s="781"/>
      <c r="DV123" s="824">
        <v>0.3</v>
      </c>
      <c r="DW123" s="825"/>
      <c r="DX123" s="825"/>
      <c r="DY123" s="825"/>
      <c r="DZ123" s="826"/>
    </row>
    <row r="124" spans="1:130" s="218" customFormat="1" ht="26.25" customHeight="1" thickBot="1" x14ac:dyDescent="0.2">
      <c r="A124" s="820"/>
      <c r="B124" s="821"/>
      <c r="C124" s="815" t="s">
        <v>444</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456</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164.8</v>
      </c>
      <c r="BR124" s="831"/>
      <c r="BS124" s="831"/>
      <c r="BT124" s="831"/>
      <c r="BU124" s="831"/>
      <c r="BV124" s="831">
        <v>165.4</v>
      </c>
      <c r="BW124" s="831"/>
      <c r="BX124" s="831"/>
      <c r="BY124" s="831"/>
      <c r="BZ124" s="831"/>
      <c r="CA124" s="831">
        <v>161.30000000000001</v>
      </c>
      <c r="CB124" s="831"/>
      <c r="CC124" s="831"/>
      <c r="CD124" s="831"/>
      <c r="CE124" s="831"/>
      <c r="CF124" s="726"/>
      <c r="CG124" s="727"/>
      <c r="CH124" s="727"/>
      <c r="CI124" s="727"/>
      <c r="CJ124" s="862"/>
      <c r="CK124" s="870"/>
      <c r="CL124" s="870"/>
      <c r="CM124" s="870"/>
      <c r="CN124" s="870"/>
      <c r="CO124" s="871"/>
      <c r="CP124" s="835" t="s">
        <v>457</v>
      </c>
      <c r="CQ124" s="836"/>
      <c r="CR124" s="836"/>
      <c r="CS124" s="836"/>
      <c r="CT124" s="836"/>
      <c r="CU124" s="836"/>
      <c r="CV124" s="836"/>
      <c r="CW124" s="836"/>
      <c r="CX124" s="836"/>
      <c r="CY124" s="836"/>
      <c r="CZ124" s="836"/>
      <c r="DA124" s="836"/>
      <c r="DB124" s="836"/>
      <c r="DC124" s="836"/>
      <c r="DD124" s="836"/>
      <c r="DE124" s="836"/>
      <c r="DF124" s="837"/>
      <c r="DG124" s="763">
        <v>701266</v>
      </c>
      <c r="DH124" s="764"/>
      <c r="DI124" s="764"/>
      <c r="DJ124" s="764"/>
      <c r="DK124" s="765"/>
      <c r="DL124" s="766">
        <v>667077</v>
      </c>
      <c r="DM124" s="764"/>
      <c r="DN124" s="764"/>
      <c r="DO124" s="764"/>
      <c r="DP124" s="765"/>
      <c r="DQ124" s="766">
        <v>618632</v>
      </c>
      <c r="DR124" s="764"/>
      <c r="DS124" s="764"/>
      <c r="DT124" s="764"/>
      <c r="DU124" s="765"/>
      <c r="DV124" s="848">
        <v>0.2</v>
      </c>
      <c r="DW124" s="849"/>
      <c r="DX124" s="849"/>
      <c r="DY124" s="849"/>
      <c r="DZ124" s="850"/>
    </row>
    <row r="125" spans="1:130" s="218" customFormat="1" ht="26.25" customHeight="1" x14ac:dyDescent="0.15">
      <c r="A125" s="820"/>
      <c r="B125" s="821"/>
      <c r="C125" s="815" t="s">
        <v>446</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458</v>
      </c>
      <c r="CL125" s="852"/>
      <c r="CM125" s="852"/>
      <c r="CN125" s="852"/>
      <c r="CO125" s="853"/>
      <c r="CP125" s="860" t="s">
        <v>459</v>
      </c>
      <c r="CQ125" s="808"/>
      <c r="CR125" s="808"/>
      <c r="CS125" s="808"/>
      <c r="CT125" s="808"/>
      <c r="CU125" s="808"/>
      <c r="CV125" s="808"/>
      <c r="CW125" s="808"/>
      <c r="CX125" s="808"/>
      <c r="CY125" s="808"/>
      <c r="CZ125" s="808"/>
      <c r="DA125" s="808"/>
      <c r="DB125" s="808"/>
      <c r="DC125" s="808"/>
      <c r="DD125" s="808"/>
      <c r="DE125" s="808"/>
      <c r="DF125" s="809"/>
      <c r="DG125" s="861">
        <v>12027343</v>
      </c>
      <c r="DH125" s="842"/>
      <c r="DI125" s="842"/>
      <c r="DJ125" s="842"/>
      <c r="DK125" s="842"/>
      <c r="DL125" s="842">
        <v>11126569</v>
      </c>
      <c r="DM125" s="842"/>
      <c r="DN125" s="842"/>
      <c r="DO125" s="842"/>
      <c r="DP125" s="842"/>
      <c r="DQ125" s="842">
        <v>12321691</v>
      </c>
      <c r="DR125" s="842"/>
      <c r="DS125" s="842"/>
      <c r="DT125" s="842"/>
      <c r="DU125" s="842"/>
      <c r="DV125" s="843">
        <v>4</v>
      </c>
      <c r="DW125" s="843"/>
      <c r="DX125" s="843"/>
      <c r="DY125" s="843"/>
      <c r="DZ125" s="844"/>
    </row>
    <row r="126" spans="1:130" s="218" customFormat="1" ht="26.25" customHeight="1" thickBot="1" x14ac:dyDescent="0.2">
      <c r="A126" s="820"/>
      <c r="B126" s="821"/>
      <c r="C126" s="815" t="s">
        <v>448</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127782</v>
      </c>
      <c r="AB126" s="780"/>
      <c r="AC126" s="780"/>
      <c r="AD126" s="780"/>
      <c r="AE126" s="781"/>
      <c r="AF126" s="782">
        <v>99091</v>
      </c>
      <c r="AG126" s="780"/>
      <c r="AH126" s="780"/>
      <c r="AI126" s="780"/>
      <c r="AJ126" s="781"/>
      <c r="AK126" s="782">
        <v>97670</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460</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461</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462</v>
      </c>
      <c r="AY127" s="812"/>
      <c r="AZ127" s="812"/>
      <c r="BA127" s="812"/>
      <c r="BB127" s="812"/>
      <c r="BC127" s="812"/>
      <c r="BD127" s="812"/>
      <c r="BE127" s="813"/>
      <c r="BF127" s="811" t="s">
        <v>463</v>
      </c>
      <c r="BG127" s="812"/>
      <c r="BH127" s="812"/>
      <c r="BI127" s="812"/>
      <c r="BJ127" s="812"/>
      <c r="BK127" s="812"/>
      <c r="BL127" s="813"/>
      <c r="BM127" s="811" t="s">
        <v>464</v>
      </c>
      <c r="BN127" s="812"/>
      <c r="BO127" s="812"/>
      <c r="BP127" s="812"/>
      <c r="BQ127" s="812"/>
      <c r="BR127" s="812"/>
      <c r="BS127" s="813"/>
      <c r="BT127" s="811" t="s">
        <v>465</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466</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v>3043073</v>
      </c>
      <c r="DR127" s="817"/>
      <c r="DS127" s="817"/>
      <c r="DT127" s="817"/>
      <c r="DU127" s="817"/>
      <c r="DV127" s="794">
        <v>1</v>
      </c>
      <c r="DW127" s="794"/>
      <c r="DX127" s="794"/>
      <c r="DY127" s="794"/>
      <c r="DZ127" s="795"/>
    </row>
    <row r="128" spans="1:130" s="218" customFormat="1" ht="26.25" customHeight="1" thickBot="1" x14ac:dyDescent="0.2">
      <c r="A128" s="796" t="s">
        <v>467</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468</v>
      </c>
      <c r="X128" s="798"/>
      <c r="Y128" s="798"/>
      <c r="Z128" s="799"/>
      <c r="AA128" s="800">
        <v>18034846</v>
      </c>
      <c r="AB128" s="801"/>
      <c r="AC128" s="801"/>
      <c r="AD128" s="801"/>
      <c r="AE128" s="802"/>
      <c r="AF128" s="803">
        <v>17365515</v>
      </c>
      <c r="AG128" s="801"/>
      <c r="AH128" s="801"/>
      <c r="AI128" s="801"/>
      <c r="AJ128" s="802"/>
      <c r="AK128" s="803">
        <v>18112069</v>
      </c>
      <c r="AL128" s="801"/>
      <c r="AM128" s="801"/>
      <c r="AN128" s="801"/>
      <c r="AO128" s="802"/>
      <c r="AP128" s="804"/>
      <c r="AQ128" s="805"/>
      <c r="AR128" s="805"/>
      <c r="AS128" s="805"/>
      <c r="AT128" s="806"/>
      <c r="AU128" s="220"/>
      <c r="AV128" s="220"/>
      <c r="AW128" s="220"/>
      <c r="AX128" s="807" t="s">
        <v>469</v>
      </c>
      <c r="AY128" s="808"/>
      <c r="AZ128" s="808"/>
      <c r="BA128" s="808"/>
      <c r="BB128" s="808"/>
      <c r="BC128" s="808"/>
      <c r="BD128" s="808"/>
      <c r="BE128" s="809"/>
      <c r="BF128" s="786" t="s">
        <v>122</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470</v>
      </c>
      <c r="CQ128" s="730"/>
      <c r="CR128" s="730"/>
      <c r="CS128" s="730"/>
      <c r="CT128" s="730"/>
      <c r="CU128" s="730"/>
      <c r="CV128" s="730"/>
      <c r="CW128" s="730"/>
      <c r="CX128" s="730"/>
      <c r="CY128" s="730"/>
      <c r="CZ128" s="730"/>
      <c r="DA128" s="730"/>
      <c r="DB128" s="730"/>
      <c r="DC128" s="730"/>
      <c r="DD128" s="730"/>
      <c r="DE128" s="730"/>
      <c r="DF128" s="731"/>
      <c r="DG128" s="790">
        <v>16703371</v>
      </c>
      <c r="DH128" s="791"/>
      <c r="DI128" s="791"/>
      <c r="DJ128" s="791"/>
      <c r="DK128" s="791"/>
      <c r="DL128" s="791">
        <v>16087784</v>
      </c>
      <c r="DM128" s="791"/>
      <c r="DN128" s="791"/>
      <c r="DO128" s="791"/>
      <c r="DP128" s="791"/>
      <c r="DQ128" s="791">
        <v>15569534</v>
      </c>
      <c r="DR128" s="791"/>
      <c r="DS128" s="791"/>
      <c r="DT128" s="791"/>
      <c r="DU128" s="791"/>
      <c r="DV128" s="792">
        <v>5</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471</v>
      </c>
      <c r="X129" s="777"/>
      <c r="Y129" s="777"/>
      <c r="Z129" s="778"/>
      <c r="AA129" s="779">
        <v>342971969</v>
      </c>
      <c r="AB129" s="780"/>
      <c r="AC129" s="780"/>
      <c r="AD129" s="780"/>
      <c r="AE129" s="781"/>
      <c r="AF129" s="782">
        <v>348912170</v>
      </c>
      <c r="AG129" s="780"/>
      <c r="AH129" s="780"/>
      <c r="AI129" s="780"/>
      <c r="AJ129" s="781"/>
      <c r="AK129" s="782">
        <v>358258463</v>
      </c>
      <c r="AL129" s="780"/>
      <c r="AM129" s="780"/>
      <c r="AN129" s="780"/>
      <c r="AO129" s="781"/>
      <c r="AP129" s="783"/>
      <c r="AQ129" s="784"/>
      <c r="AR129" s="784"/>
      <c r="AS129" s="784"/>
      <c r="AT129" s="785"/>
      <c r="AU129" s="221"/>
      <c r="AV129" s="221"/>
      <c r="AW129" s="221"/>
      <c r="AX129" s="751" t="s">
        <v>472</v>
      </c>
      <c r="AY129" s="752"/>
      <c r="AZ129" s="752"/>
      <c r="BA129" s="752"/>
      <c r="BB129" s="752"/>
      <c r="BC129" s="752"/>
      <c r="BD129" s="752"/>
      <c r="BE129" s="753"/>
      <c r="BF129" s="770" t="s">
        <v>122</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473</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474</v>
      </c>
      <c r="X130" s="777"/>
      <c r="Y130" s="777"/>
      <c r="Z130" s="778"/>
      <c r="AA130" s="779">
        <v>47286601</v>
      </c>
      <c r="AB130" s="780"/>
      <c r="AC130" s="780"/>
      <c r="AD130" s="780"/>
      <c r="AE130" s="781"/>
      <c r="AF130" s="782">
        <v>47439465</v>
      </c>
      <c r="AG130" s="780"/>
      <c r="AH130" s="780"/>
      <c r="AI130" s="780"/>
      <c r="AJ130" s="781"/>
      <c r="AK130" s="782">
        <v>46330693</v>
      </c>
      <c r="AL130" s="780"/>
      <c r="AM130" s="780"/>
      <c r="AN130" s="780"/>
      <c r="AO130" s="781"/>
      <c r="AP130" s="783"/>
      <c r="AQ130" s="784"/>
      <c r="AR130" s="784"/>
      <c r="AS130" s="784"/>
      <c r="AT130" s="785"/>
      <c r="AU130" s="221"/>
      <c r="AV130" s="221"/>
      <c r="AW130" s="221"/>
      <c r="AX130" s="751" t="s">
        <v>475</v>
      </c>
      <c r="AY130" s="752"/>
      <c r="AZ130" s="752"/>
      <c r="BA130" s="752"/>
      <c r="BB130" s="752"/>
      <c r="BC130" s="752"/>
      <c r="BD130" s="752"/>
      <c r="BE130" s="753"/>
      <c r="BF130" s="754">
        <v>8.8000000000000007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476</v>
      </c>
      <c r="X131" s="761"/>
      <c r="Y131" s="761"/>
      <c r="Z131" s="762"/>
      <c r="AA131" s="763">
        <v>295685368</v>
      </c>
      <c r="AB131" s="764"/>
      <c r="AC131" s="764"/>
      <c r="AD131" s="764"/>
      <c r="AE131" s="765"/>
      <c r="AF131" s="766">
        <v>301472705</v>
      </c>
      <c r="AG131" s="764"/>
      <c r="AH131" s="764"/>
      <c r="AI131" s="764"/>
      <c r="AJ131" s="765"/>
      <c r="AK131" s="766">
        <v>311927770</v>
      </c>
      <c r="AL131" s="764"/>
      <c r="AM131" s="764"/>
      <c r="AN131" s="764"/>
      <c r="AO131" s="765"/>
      <c r="AP131" s="767"/>
      <c r="AQ131" s="768"/>
      <c r="AR131" s="768"/>
      <c r="AS131" s="768"/>
      <c r="AT131" s="769"/>
      <c r="AU131" s="221"/>
      <c r="AV131" s="221"/>
      <c r="AW131" s="221"/>
      <c r="AX131" s="729" t="s">
        <v>477</v>
      </c>
      <c r="AY131" s="730"/>
      <c r="AZ131" s="730"/>
      <c r="BA131" s="730"/>
      <c r="BB131" s="730"/>
      <c r="BC131" s="730"/>
      <c r="BD131" s="730"/>
      <c r="BE131" s="731"/>
      <c r="BF131" s="732">
        <v>161.30000000000001</v>
      </c>
      <c r="BG131" s="733"/>
      <c r="BH131" s="733"/>
      <c r="BI131" s="733"/>
      <c r="BJ131" s="733"/>
      <c r="BK131" s="733"/>
      <c r="BL131" s="734"/>
      <c r="BM131" s="732">
        <v>400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478</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479</v>
      </c>
      <c r="W132" s="742"/>
      <c r="X132" s="742"/>
      <c r="Y132" s="742"/>
      <c r="Z132" s="743"/>
      <c r="AA132" s="744">
        <v>8.8691662959999995</v>
      </c>
      <c r="AB132" s="745"/>
      <c r="AC132" s="745"/>
      <c r="AD132" s="745"/>
      <c r="AE132" s="746"/>
      <c r="AF132" s="747">
        <v>9.9548590969999999</v>
      </c>
      <c r="AG132" s="745"/>
      <c r="AH132" s="745"/>
      <c r="AI132" s="745"/>
      <c r="AJ132" s="746"/>
      <c r="AK132" s="747">
        <v>7.7194118730000003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480</v>
      </c>
      <c r="W133" s="721"/>
      <c r="X133" s="721"/>
      <c r="Y133" s="721"/>
      <c r="Z133" s="722"/>
      <c r="AA133" s="723">
        <v>9.8000000000000007</v>
      </c>
      <c r="AB133" s="724"/>
      <c r="AC133" s="724"/>
      <c r="AD133" s="724"/>
      <c r="AE133" s="725"/>
      <c r="AF133" s="723">
        <v>9.6</v>
      </c>
      <c r="AG133" s="724"/>
      <c r="AH133" s="724"/>
      <c r="AI133" s="724"/>
      <c r="AJ133" s="725"/>
      <c r="AK133" s="723">
        <v>8.8000000000000007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7sXITqmoracSLvOSf+yRHcw7KA4Z05dx3tbsGE2gQoVaelidjkfsYmncwdnMi5vfS60Az4Zf6/lZ90F9ejCAbw==" saltValue="r5Xp1eCt5tKgOfXszmeeW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481</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6bYSYeE0bVV6b9S3ELnymzYImtAVrpx6MysF3/VCR8J7gUVzC91H6Ru4uAKFShqdJjd57A5fPdkzMBKcm6A1w==" saltValue="HOYZb/lANKfiFyz82p52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6" zoomScaleNormal="96"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FMTAaPIkq5ZWfGkxS8q3Ty0e4yE0q3qKQvoncYh5cKX8RfjBwzTf6RdhN6raaEt2WZWWvJtWFNo3DE7K4GGGw==" saltValue="RMd40+LcSEdNnvVUhhAwA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484</v>
      </c>
      <c r="AP7" s="260"/>
      <c r="AQ7" s="261" t="s">
        <v>485</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486</v>
      </c>
      <c r="AQ8" s="267" t="s">
        <v>487</v>
      </c>
      <c r="AR8" s="268" t="s">
        <v>488</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489</v>
      </c>
      <c r="AL9" s="1131"/>
      <c r="AM9" s="1131"/>
      <c r="AN9" s="1132"/>
      <c r="AO9" s="269">
        <v>149328386</v>
      </c>
      <c r="AP9" s="269">
        <v>127246</v>
      </c>
      <c r="AQ9" s="270">
        <v>112291</v>
      </c>
      <c r="AR9" s="271">
        <v>13.3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490</v>
      </c>
      <c r="AL10" s="1131"/>
      <c r="AM10" s="1131"/>
      <c r="AN10" s="1132"/>
      <c r="AO10" s="272">
        <v>9767</v>
      </c>
      <c r="AP10" s="272">
        <v>8</v>
      </c>
      <c r="AQ10" s="273">
        <v>121</v>
      </c>
      <c r="AR10" s="274">
        <v>-93.4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491</v>
      </c>
      <c r="AL11" s="1131"/>
      <c r="AM11" s="1131"/>
      <c r="AN11" s="1132"/>
      <c r="AO11" s="272">
        <v>27565</v>
      </c>
      <c r="AP11" s="272">
        <v>23</v>
      </c>
      <c r="AQ11" s="273">
        <v>1235</v>
      </c>
      <c r="AR11" s="274">
        <v>-98.1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492</v>
      </c>
      <c r="AL12" s="1131"/>
      <c r="AM12" s="1131"/>
      <c r="AN12" s="1132"/>
      <c r="AO12" s="272" t="s">
        <v>493</v>
      </c>
      <c r="AP12" s="272" t="s">
        <v>493</v>
      </c>
      <c r="AQ12" s="273">
        <v>3</v>
      </c>
      <c r="AR12" s="274" t="s">
        <v>493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494</v>
      </c>
      <c r="AL13" s="1131"/>
      <c r="AM13" s="1131"/>
      <c r="AN13" s="1132"/>
      <c r="AO13" s="272">
        <v>2585747</v>
      </c>
      <c r="AP13" s="272">
        <v>2203</v>
      </c>
      <c r="AQ13" s="273">
        <v>2021</v>
      </c>
      <c r="AR13" s="274">
        <v>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495</v>
      </c>
      <c r="AL14" s="1131"/>
      <c r="AM14" s="1131"/>
      <c r="AN14" s="1132"/>
      <c r="AO14" s="272">
        <v>1968168</v>
      </c>
      <c r="AP14" s="272">
        <v>1677</v>
      </c>
      <c r="AQ14" s="273">
        <v>1404</v>
      </c>
      <c r="AR14" s="274">
        <v>19.399999999999999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496</v>
      </c>
      <c r="AL15" s="1134"/>
      <c r="AM15" s="1134"/>
      <c r="AN15" s="1135"/>
      <c r="AO15" s="272">
        <v>-9946817</v>
      </c>
      <c r="AP15" s="272">
        <v>-8476</v>
      </c>
      <c r="AQ15" s="273">
        <v>-7200</v>
      </c>
      <c r="AR15" s="274">
        <v>17.7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143972816</v>
      </c>
      <c r="AP16" s="272">
        <v>122682</v>
      </c>
      <c r="AQ16" s="273">
        <v>109874</v>
      </c>
      <c r="AR16" s="274">
        <v>11.7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501</v>
      </c>
      <c r="AL21" s="1137"/>
      <c r="AM21" s="1137"/>
      <c r="AN21" s="1138"/>
      <c r="AO21" s="285">
        <v>12.38</v>
      </c>
      <c r="AP21" s="286">
        <v>11.47</v>
      </c>
      <c r="AQ21" s="287">
        <v>0.91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502</v>
      </c>
      <c r="AL22" s="1137"/>
      <c r="AM22" s="1137"/>
      <c r="AN22" s="1138"/>
      <c r="AO22" s="290">
        <v>99.9</v>
      </c>
      <c r="AP22" s="291">
        <v>99.8</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503</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484</v>
      </c>
      <c r="AP30" s="260"/>
      <c r="AQ30" s="261" t="s">
        <v>485</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486</v>
      </c>
      <c r="AQ31" s="267" t="s">
        <v>487</v>
      </c>
      <c r="AR31" s="268" t="s">
        <v>488</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506</v>
      </c>
      <c r="AL32" s="1121"/>
      <c r="AM32" s="1121"/>
      <c r="AN32" s="1122"/>
      <c r="AO32" s="300">
        <v>34490064</v>
      </c>
      <c r="AP32" s="300">
        <v>29390</v>
      </c>
      <c r="AQ32" s="301">
        <v>29025</v>
      </c>
      <c r="AR32" s="302">
        <v>1.3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507</v>
      </c>
      <c r="AL33" s="1121"/>
      <c r="AM33" s="1121"/>
      <c r="AN33" s="1122"/>
      <c r="AO33" s="300">
        <v>186867</v>
      </c>
      <c r="AP33" s="300">
        <v>159</v>
      </c>
      <c r="AQ33" s="301">
        <v>2558</v>
      </c>
      <c r="AR33" s="302">
        <v>-93.8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508</v>
      </c>
      <c r="AL34" s="1121"/>
      <c r="AM34" s="1121"/>
      <c r="AN34" s="1122"/>
      <c r="AO34" s="300">
        <v>41834388</v>
      </c>
      <c r="AP34" s="300">
        <v>35648</v>
      </c>
      <c r="AQ34" s="301">
        <v>21936</v>
      </c>
      <c r="AR34" s="302">
        <v>62.5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509</v>
      </c>
      <c r="AL35" s="1121"/>
      <c r="AM35" s="1121"/>
      <c r="AN35" s="1122"/>
      <c r="AO35" s="300">
        <v>11912762</v>
      </c>
      <c r="AP35" s="300">
        <v>10151</v>
      </c>
      <c r="AQ35" s="301">
        <v>9222</v>
      </c>
      <c r="AR35" s="302">
        <v>10.1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510</v>
      </c>
      <c r="AL36" s="1121"/>
      <c r="AM36" s="1121"/>
      <c r="AN36" s="1122"/>
      <c r="AO36" s="300" t="s">
        <v>493</v>
      </c>
      <c r="AP36" s="300" t="s">
        <v>493</v>
      </c>
      <c r="AQ36" s="301">
        <v>155</v>
      </c>
      <c r="AR36" s="302" t="s">
        <v>493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511</v>
      </c>
      <c r="AL37" s="1121"/>
      <c r="AM37" s="1121"/>
      <c r="AN37" s="1122"/>
      <c r="AO37" s="300">
        <v>97670</v>
      </c>
      <c r="AP37" s="300">
        <v>83</v>
      </c>
      <c r="AQ37" s="301">
        <v>1054</v>
      </c>
      <c r="AR37" s="302">
        <v>-92.1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512</v>
      </c>
      <c r="AL38" s="1124"/>
      <c r="AM38" s="1124"/>
      <c r="AN38" s="1125"/>
      <c r="AO38" s="303" t="s">
        <v>493</v>
      </c>
      <c r="AP38" s="303" t="s">
        <v>493</v>
      </c>
      <c r="AQ38" s="304">
        <v>1</v>
      </c>
      <c r="AR38" s="292" t="s">
        <v>493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513</v>
      </c>
      <c r="AL39" s="1124"/>
      <c r="AM39" s="1124"/>
      <c r="AN39" s="1125"/>
      <c r="AO39" s="300">
        <v>-18112069</v>
      </c>
      <c r="AP39" s="300">
        <v>-15434</v>
      </c>
      <c r="AQ39" s="301">
        <v>-17788</v>
      </c>
      <c r="AR39" s="302">
        <v>-13.2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514</v>
      </c>
      <c r="AL40" s="1121"/>
      <c r="AM40" s="1121"/>
      <c r="AN40" s="1122"/>
      <c r="AO40" s="300">
        <v>-46330693</v>
      </c>
      <c r="AP40" s="300">
        <v>-39479</v>
      </c>
      <c r="AQ40" s="301">
        <v>-29583</v>
      </c>
      <c r="AR40" s="302">
        <v>33.5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24078989</v>
      </c>
      <c r="AP41" s="300">
        <v>20518</v>
      </c>
      <c r="AQ41" s="301">
        <v>16580</v>
      </c>
      <c r="AR41" s="302">
        <v>23.8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484</v>
      </c>
      <c r="AN49" s="1115" t="s">
        <v>517</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518</v>
      </c>
      <c r="AO50" s="317" t="s">
        <v>519</v>
      </c>
      <c r="AP50" s="318" t="s">
        <v>520</v>
      </c>
      <c r="AQ50" s="319" t="s">
        <v>521</v>
      </c>
      <c r="AR50" s="320" t="s">
        <v>522</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67809879</v>
      </c>
      <c r="AN51" s="322">
        <v>56753</v>
      </c>
      <c r="AO51" s="323">
        <v>15.4</v>
      </c>
      <c r="AP51" s="324">
        <v>58766</v>
      </c>
      <c r="AQ51" s="325">
        <v>2.9</v>
      </c>
      <c r="AR51" s="326">
        <v>12.5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37730656</v>
      </c>
      <c r="AN52" s="330">
        <v>31579</v>
      </c>
      <c r="AO52" s="331">
        <v>10.4</v>
      </c>
      <c r="AP52" s="332">
        <v>29363</v>
      </c>
      <c r="AQ52" s="333">
        <v>-2.5</v>
      </c>
      <c r="AR52" s="334">
        <v>12.9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78006531</v>
      </c>
      <c r="AN53" s="322">
        <v>65599</v>
      </c>
      <c r="AO53" s="323">
        <v>15.6</v>
      </c>
      <c r="AP53" s="324">
        <v>62482</v>
      </c>
      <c r="AQ53" s="325">
        <v>6.3</v>
      </c>
      <c r="AR53" s="326">
        <v>9.3000000000000007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39620344</v>
      </c>
      <c r="AN54" s="330">
        <v>33318</v>
      </c>
      <c r="AO54" s="331">
        <v>5.5</v>
      </c>
      <c r="AP54" s="332">
        <v>34626</v>
      </c>
      <c r="AQ54" s="333">
        <v>17.899999999999999</v>
      </c>
      <c r="AR54" s="334">
        <v>-12.4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77437849</v>
      </c>
      <c r="AN55" s="322">
        <v>65363</v>
      </c>
      <c r="AO55" s="323">
        <v>-0.4</v>
      </c>
      <c r="AP55" s="324">
        <v>59288</v>
      </c>
      <c r="AQ55" s="325">
        <v>-5.0999999999999996</v>
      </c>
      <c r="AR55" s="326">
        <v>4.7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34648994</v>
      </c>
      <c r="AN56" s="330">
        <v>29246</v>
      </c>
      <c r="AO56" s="331">
        <v>-12.2</v>
      </c>
      <c r="AP56" s="332">
        <v>32670</v>
      </c>
      <c r="AQ56" s="333">
        <v>-5.6</v>
      </c>
      <c r="AR56" s="334">
        <v>-6.6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81835885</v>
      </c>
      <c r="AN57" s="322">
        <v>69425</v>
      </c>
      <c r="AO57" s="323">
        <v>6.2</v>
      </c>
      <c r="AP57" s="324">
        <v>63490</v>
      </c>
      <c r="AQ57" s="325">
        <v>7.1</v>
      </c>
      <c r="AR57" s="326">
        <v>-0.9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41520405</v>
      </c>
      <c r="AN58" s="330">
        <v>35223</v>
      </c>
      <c r="AO58" s="331">
        <v>20.399999999999999</v>
      </c>
      <c r="AP58" s="332">
        <v>35347</v>
      </c>
      <c r="AQ58" s="333">
        <v>8.1999999999999993</v>
      </c>
      <c r="AR58" s="334">
        <v>12.2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73745477</v>
      </c>
      <c r="AN59" s="322">
        <v>62840</v>
      </c>
      <c r="AO59" s="323">
        <v>-9.5</v>
      </c>
      <c r="AP59" s="324">
        <v>68481</v>
      </c>
      <c r="AQ59" s="325">
        <v>7.9</v>
      </c>
      <c r="AR59" s="326">
        <v>-17.399999999999999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39598890</v>
      </c>
      <c r="AN60" s="330">
        <v>33743</v>
      </c>
      <c r="AO60" s="331">
        <v>-4.2</v>
      </c>
      <c r="AP60" s="332">
        <v>38966</v>
      </c>
      <c r="AQ60" s="333">
        <v>10.199999999999999</v>
      </c>
      <c r="AR60" s="334">
        <v>-14.4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75767124</v>
      </c>
      <c r="AN61" s="337">
        <v>63996</v>
      </c>
      <c r="AO61" s="338">
        <v>5.5</v>
      </c>
      <c r="AP61" s="339">
        <v>62501</v>
      </c>
      <c r="AQ61" s="340">
        <v>3.8</v>
      </c>
      <c r="AR61" s="326">
        <v>1.7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38623858</v>
      </c>
      <c r="AN62" s="330">
        <v>32622</v>
      </c>
      <c r="AO62" s="331">
        <v>4</v>
      </c>
      <c r="AP62" s="332">
        <v>34194</v>
      </c>
      <c r="AQ62" s="333">
        <v>5.6</v>
      </c>
      <c r="AR62" s="334">
        <v>-1.6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WJlnh3144fDfHTyWk2n3vLcLrdJKjhmjzoPuzyiE6qm/yaLM9u6OBnGhevJjYTpFKGle74vr/y8vYYZSW07ug==" saltValue="3bX996t31q+n6ZqALvAiL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481</v>
      </c>
    </row>
    <row r="121" spans="125:125" ht="13.5" hidden="1" customHeight="1" x14ac:dyDescent="0.15">
      <c r="DU121" s="247"/>
    </row>
  </sheetData>
  <sheetProtection algorithmName="SHA-512" hashValue="QrE/cTKSl+atCqkenMzZYdAPXuwPEkGe3B0/NCXDSBY7gFlWc5D5/4Pd5D92cGmB92VLNVg3FYY7DQDTqUqxqA==" saltValue="L4C7+cpSS7jj7HEkcgK7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1" zoomScaleNormal="91"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481</v>
      </c>
    </row>
  </sheetData>
  <sheetProtection algorithmName="SHA-512" hashValue="8mNTeybRJkvKi3MvpL7BmnRHU2ChXlpaSh2XhMwR/K0R6ve7KLUgSFQzB6K6Tp1zHT5vdUGzewi6Il8OiES/hQ==" saltValue="ytUpHCGaV2OS5em01nfI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4" zoomScaleNormal="94"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39" t="s">
        <v>3</v>
      </c>
      <c r="D47" s="1139"/>
      <c r="E47" s="1140"/>
      <c r="F47" s="11">
        <v>1.46</v>
      </c>
      <c r="G47" s="12">
        <v>3.35</v>
      </c>
      <c r="H47" s="12">
        <v>2.97</v>
      </c>
      <c r="I47" s="12">
        <v>2.42</v>
      </c>
      <c r="J47" s="13">
        <v>2.42</v>
      </c>
    </row>
    <row r="48" spans="2:10" ht="57.75" customHeight="1" x14ac:dyDescent="0.15">
      <c r="B48" s="14"/>
      <c r="C48" s="1141" t="s">
        <v>4</v>
      </c>
      <c r="D48" s="1141"/>
      <c r="E48" s="1142"/>
      <c r="F48" s="15">
        <v>0.79</v>
      </c>
      <c r="G48" s="16">
        <v>0.84</v>
      </c>
      <c r="H48" s="16">
        <v>0.86</v>
      </c>
      <c r="I48" s="16">
        <v>0.8</v>
      </c>
      <c r="J48" s="17">
        <v>0.63</v>
      </c>
    </row>
    <row r="49" spans="2:10" ht="57.75" customHeight="1" thickBot="1" x14ac:dyDescent="0.2">
      <c r="B49" s="18"/>
      <c r="C49" s="1143" t="s">
        <v>5</v>
      </c>
      <c r="D49" s="1143"/>
      <c r="E49" s="1144"/>
      <c r="F49" s="19">
        <v>0.42</v>
      </c>
      <c r="G49" s="20">
        <v>2.04</v>
      </c>
      <c r="H49" s="20" t="s">
        <v>536</v>
      </c>
      <c r="I49" s="20" t="s">
        <v>537</v>
      </c>
      <c r="J49" s="21" t="s">
        <v>538</v>
      </c>
    </row>
    <row r="50" spans="2:10" x14ac:dyDescent="0.15"/>
  </sheetData>
  <sheetProtection algorithmName="SHA-512" hashValue="1V2B9I2/7vdHPuVrghDsDlGJ6gyv77VXB5inPGWQoIov4GC+ubsKRY4uC26613zeAwGvV55l/kgTyEsKxUn0hQ==" saltValue="tiu3Ywdm4d1sKARePzbA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2" zoomScaleNormal="82"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51" t="s">
        <v>539</v>
      </c>
      <c r="D34" s="1151"/>
      <c r="E34" s="1152"/>
      <c r="F34" s="32">
        <v>2.6</v>
      </c>
      <c r="G34" s="33">
        <v>2</v>
      </c>
      <c r="H34" s="33">
        <v>1.86</v>
      </c>
      <c r="I34" s="33">
        <v>1.94</v>
      </c>
      <c r="J34" s="34">
        <v>1.86</v>
      </c>
      <c r="K34" s="22"/>
      <c r="L34" s="22"/>
      <c r="M34" s="22"/>
      <c r="N34" s="22"/>
      <c r="O34" s="22"/>
      <c r="P34" s="22"/>
    </row>
    <row r="35" spans="1:16" ht="39" customHeight="1" x14ac:dyDescent="0.15">
      <c r="A35" s="22"/>
      <c r="B35" s="35"/>
      <c r="C35" s="1145" t="s">
        <v>540</v>
      </c>
      <c r="D35" s="1146"/>
      <c r="E35" s="1147"/>
      <c r="F35" s="36">
        <v>0.44</v>
      </c>
      <c r="G35" s="37">
        <v>0.61</v>
      </c>
      <c r="H35" s="37">
        <v>0.75</v>
      </c>
      <c r="I35" s="37">
        <v>0.75</v>
      </c>
      <c r="J35" s="38">
        <v>0.94</v>
      </c>
      <c r="K35" s="22"/>
      <c r="L35" s="22"/>
      <c r="M35" s="22"/>
      <c r="N35" s="22"/>
      <c r="O35" s="22"/>
      <c r="P35" s="22"/>
    </row>
    <row r="36" spans="1:16" ht="39" customHeight="1" x14ac:dyDescent="0.15">
      <c r="A36" s="22"/>
      <c r="B36" s="35"/>
      <c r="C36" s="1145" t="s">
        <v>541</v>
      </c>
      <c r="D36" s="1146"/>
      <c r="E36" s="1147"/>
      <c r="F36" s="36">
        <v>0.55000000000000004</v>
      </c>
      <c r="G36" s="37">
        <v>0.53</v>
      </c>
      <c r="H36" s="37">
        <v>0.55000000000000004</v>
      </c>
      <c r="I36" s="37">
        <v>0.55000000000000004</v>
      </c>
      <c r="J36" s="38">
        <v>0.54</v>
      </c>
      <c r="K36" s="22"/>
      <c r="L36" s="22"/>
      <c r="M36" s="22"/>
      <c r="N36" s="22"/>
      <c r="O36" s="22"/>
      <c r="P36" s="22"/>
    </row>
    <row r="37" spans="1:16" ht="39" customHeight="1" x14ac:dyDescent="0.15">
      <c r="A37" s="22"/>
      <c r="B37" s="35"/>
      <c r="C37" s="1145" t="s">
        <v>542</v>
      </c>
      <c r="D37" s="1146"/>
      <c r="E37" s="1147"/>
      <c r="F37" s="36">
        <v>0.8</v>
      </c>
      <c r="G37" s="37">
        <v>0.68</v>
      </c>
      <c r="H37" s="37">
        <v>0.44</v>
      </c>
      <c r="I37" s="37">
        <v>0.28999999999999998</v>
      </c>
      <c r="J37" s="38">
        <v>0.42</v>
      </c>
      <c r="K37" s="22"/>
      <c r="L37" s="22"/>
      <c r="M37" s="22"/>
      <c r="N37" s="22"/>
      <c r="O37" s="22"/>
      <c r="P37" s="22"/>
    </row>
    <row r="38" spans="1:16" ht="39" customHeight="1" x14ac:dyDescent="0.15">
      <c r="A38" s="22"/>
      <c r="B38" s="35"/>
      <c r="C38" s="1145" t="s">
        <v>543</v>
      </c>
      <c r="D38" s="1146"/>
      <c r="E38" s="1147"/>
      <c r="F38" s="36">
        <v>0.3</v>
      </c>
      <c r="G38" s="37">
        <v>0.28999999999999998</v>
      </c>
      <c r="H38" s="37">
        <v>0.3</v>
      </c>
      <c r="I38" s="37">
        <v>0.3</v>
      </c>
      <c r="J38" s="38">
        <v>0.3</v>
      </c>
      <c r="K38" s="22"/>
      <c r="L38" s="22"/>
      <c r="M38" s="22"/>
      <c r="N38" s="22"/>
      <c r="O38" s="22"/>
      <c r="P38" s="22"/>
    </row>
    <row r="39" spans="1:16" ht="39" customHeight="1" x14ac:dyDescent="0.15">
      <c r="A39" s="22"/>
      <c r="B39" s="35"/>
      <c r="C39" s="1145" t="s">
        <v>544</v>
      </c>
      <c r="D39" s="1146"/>
      <c r="E39" s="1147"/>
      <c r="F39" s="36">
        <v>0.22</v>
      </c>
      <c r="G39" s="37">
        <v>0.54</v>
      </c>
      <c r="H39" s="37">
        <v>0.59</v>
      </c>
      <c r="I39" s="37">
        <v>0.25</v>
      </c>
      <c r="J39" s="38">
        <v>0.14000000000000001</v>
      </c>
      <c r="K39" s="22"/>
      <c r="L39" s="22"/>
      <c r="M39" s="22"/>
      <c r="N39" s="22"/>
      <c r="O39" s="22"/>
      <c r="P39" s="22"/>
    </row>
    <row r="40" spans="1:16" ht="39" customHeight="1" x14ac:dyDescent="0.15">
      <c r="A40" s="22"/>
      <c r="B40" s="35"/>
      <c r="C40" s="1145" t="s">
        <v>545</v>
      </c>
      <c r="D40" s="1146"/>
      <c r="E40" s="1147"/>
      <c r="F40" s="36">
        <v>0.01</v>
      </c>
      <c r="G40" s="37">
        <v>0</v>
      </c>
      <c r="H40" s="37">
        <v>0.01</v>
      </c>
      <c r="I40" s="37">
        <v>0.02</v>
      </c>
      <c r="J40" s="38">
        <v>0.02</v>
      </c>
      <c r="K40" s="22"/>
      <c r="L40" s="22"/>
      <c r="M40" s="22"/>
      <c r="N40" s="22"/>
      <c r="O40" s="22"/>
      <c r="P40" s="22"/>
    </row>
    <row r="41" spans="1:16" ht="39" customHeight="1" x14ac:dyDescent="0.15">
      <c r="A41" s="22"/>
      <c r="B41" s="35"/>
      <c r="C41" s="1145" t="s">
        <v>546</v>
      </c>
      <c r="D41" s="1146"/>
      <c r="E41" s="1147"/>
      <c r="F41" s="36">
        <v>0.02</v>
      </c>
      <c r="G41" s="37">
        <v>0.02</v>
      </c>
      <c r="H41" s="37">
        <v>0.02</v>
      </c>
      <c r="I41" s="37">
        <v>0.02</v>
      </c>
      <c r="J41" s="38">
        <v>0.02</v>
      </c>
      <c r="K41" s="22"/>
      <c r="L41" s="22"/>
      <c r="M41" s="22"/>
      <c r="N41" s="22"/>
      <c r="O41" s="22"/>
      <c r="P41" s="22"/>
    </row>
    <row r="42" spans="1:16" ht="39" customHeight="1" x14ac:dyDescent="0.15">
      <c r="A42" s="22"/>
      <c r="B42" s="39"/>
      <c r="C42" s="1145" t="s">
        <v>547</v>
      </c>
      <c r="D42" s="1146"/>
      <c r="E42" s="1147"/>
      <c r="F42" s="36" t="s">
        <v>493</v>
      </c>
      <c r="G42" s="37" t="s">
        <v>493</v>
      </c>
      <c r="H42" s="37" t="s">
        <v>493</v>
      </c>
      <c r="I42" s="37" t="s">
        <v>493</v>
      </c>
      <c r="J42" s="38" t="s">
        <v>493</v>
      </c>
      <c r="K42" s="22"/>
      <c r="L42" s="22"/>
      <c r="M42" s="22"/>
      <c r="N42" s="22"/>
      <c r="O42" s="22"/>
      <c r="P42" s="22"/>
    </row>
    <row r="43" spans="1:16" ht="39" customHeight="1" thickBot="1" x14ac:dyDescent="0.2">
      <c r="A43" s="22"/>
      <c r="B43" s="40"/>
      <c r="C43" s="1148" t="s">
        <v>548</v>
      </c>
      <c r="D43" s="1149"/>
      <c r="E43" s="1150"/>
      <c r="F43" s="41">
        <v>0.33</v>
      </c>
      <c r="G43" s="42">
        <v>0.48</v>
      </c>
      <c r="H43" s="42">
        <v>0.24</v>
      </c>
      <c r="I43" s="42">
        <v>0</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BVpXBAiOxPQiyHWLCUrZt8IzFtrvFrzqe+XZ5TEyVVA5Po2yUCGC4kquAH+xnqZbdts9SyJQ0FTuxHUixyIKQ==" saltValue="Yl9Zi2U9Ynb53W2bXyzU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46326</v>
      </c>
      <c r="L45" s="60">
        <v>43137</v>
      </c>
      <c r="M45" s="60">
        <v>40659</v>
      </c>
      <c r="N45" s="60">
        <v>37152</v>
      </c>
      <c r="O45" s="61">
        <v>34490</v>
      </c>
      <c r="P45" s="48"/>
      <c r="Q45" s="48"/>
      <c r="R45" s="48"/>
      <c r="S45" s="48"/>
      <c r="T45" s="48"/>
      <c r="U45" s="48"/>
    </row>
    <row r="46" spans="1:21" ht="30.75" customHeight="1" x14ac:dyDescent="0.15">
      <c r="A46" s="48"/>
      <c r="B46" s="1178"/>
      <c r="C46" s="1179"/>
      <c r="D46" s="62"/>
      <c r="E46" s="1155" t="s">
        <v>11</v>
      </c>
      <c r="F46" s="1155"/>
      <c r="G46" s="1155"/>
      <c r="H46" s="1155"/>
      <c r="I46" s="1155"/>
      <c r="J46" s="1156"/>
      <c r="K46" s="63">
        <v>4299</v>
      </c>
      <c r="L46" s="64">
        <v>5772</v>
      </c>
      <c r="M46" s="64">
        <v>170</v>
      </c>
      <c r="N46" s="64">
        <v>525</v>
      </c>
      <c r="O46" s="65">
        <v>187</v>
      </c>
      <c r="P46" s="48"/>
      <c r="Q46" s="48"/>
      <c r="R46" s="48"/>
      <c r="S46" s="48"/>
      <c r="T46" s="48"/>
      <c r="U46" s="48"/>
    </row>
    <row r="47" spans="1:21" ht="30.75" customHeight="1" x14ac:dyDescent="0.15">
      <c r="A47" s="48"/>
      <c r="B47" s="1178"/>
      <c r="C47" s="1179"/>
      <c r="D47" s="62"/>
      <c r="E47" s="1155" t="s">
        <v>12</v>
      </c>
      <c r="F47" s="1155"/>
      <c r="G47" s="1155"/>
      <c r="H47" s="1155"/>
      <c r="I47" s="1155"/>
      <c r="J47" s="1156"/>
      <c r="K47" s="63">
        <v>29495</v>
      </c>
      <c r="L47" s="64">
        <v>32979</v>
      </c>
      <c r="M47" s="64">
        <v>35535</v>
      </c>
      <c r="N47" s="64">
        <v>42872</v>
      </c>
      <c r="O47" s="65">
        <v>41834</v>
      </c>
      <c r="P47" s="48"/>
      <c r="Q47" s="48"/>
      <c r="R47" s="48"/>
      <c r="S47" s="48"/>
      <c r="T47" s="48"/>
      <c r="U47" s="48"/>
    </row>
    <row r="48" spans="1:21" ht="30.75" customHeight="1" x14ac:dyDescent="0.15">
      <c r="A48" s="48"/>
      <c r="B48" s="1178"/>
      <c r="C48" s="1179"/>
      <c r="D48" s="62"/>
      <c r="E48" s="1155" t="s">
        <v>13</v>
      </c>
      <c r="F48" s="1155"/>
      <c r="G48" s="1155"/>
      <c r="H48" s="1155"/>
      <c r="I48" s="1155"/>
      <c r="J48" s="1156"/>
      <c r="K48" s="63">
        <v>15672</v>
      </c>
      <c r="L48" s="64">
        <v>14438</v>
      </c>
      <c r="M48" s="64">
        <v>15055</v>
      </c>
      <c r="N48" s="64">
        <v>14168</v>
      </c>
      <c r="O48" s="65">
        <v>11913</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493</v>
      </c>
      <c r="L49" s="64" t="s">
        <v>493</v>
      </c>
      <c r="M49" s="64" t="s">
        <v>493</v>
      </c>
      <c r="N49" s="64" t="s">
        <v>493</v>
      </c>
      <c r="O49" s="65" t="s">
        <v>493</v>
      </c>
      <c r="P49" s="48"/>
      <c r="Q49" s="48"/>
      <c r="R49" s="48"/>
      <c r="S49" s="48"/>
      <c r="T49" s="48"/>
      <c r="U49" s="48"/>
    </row>
    <row r="50" spans="1:21" ht="30.75" customHeight="1" x14ac:dyDescent="0.15">
      <c r="A50" s="48"/>
      <c r="B50" s="1178"/>
      <c r="C50" s="1179"/>
      <c r="D50" s="62"/>
      <c r="E50" s="1155" t="s">
        <v>15</v>
      </c>
      <c r="F50" s="1155"/>
      <c r="G50" s="1155"/>
      <c r="H50" s="1155"/>
      <c r="I50" s="1155"/>
      <c r="J50" s="1156"/>
      <c r="K50" s="63">
        <v>124</v>
      </c>
      <c r="L50" s="64">
        <v>128</v>
      </c>
      <c r="M50" s="64">
        <v>128</v>
      </c>
      <c r="N50" s="64">
        <v>99</v>
      </c>
      <c r="O50" s="65">
        <v>98</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493</v>
      </c>
      <c r="L51" s="64" t="s">
        <v>493</v>
      </c>
      <c r="M51" s="64" t="s">
        <v>493</v>
      </c>
      <c r="N51" s="64" t="s">
        <v>493</v>
      </c>
      <c r="O51" s="65" t="s">
        <v>493</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65349</v>
      </c>
      <c r="L52" s="64">
        <v>65763</v>
      </c>
      <c r="M52" s="64">
        <v>65321</v>
      </c>
      <c r="N52" s="64">
        <v>64806</v>
      </c>
      <c r="O52" s="65">
        <v>64443</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30567</v>
      </c>
      <c r="L53" s="69">
        <v>30691</v>
      </c>
      <c r="M53" s="69">
        <v>26226</v>
      </c>
      <c r="N53" s="69">
        <v>30010</v>
      </c>
      <c r="O53" s="70">
        <v>24079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n0VLPO8jocyhZO7acFagmqMOf4wzh3wh8GdvJqZqFw/y4H/WTtd9JSj2oG/bWTLBmakk7t/ID3/N4+ivw++MQ==" saltValue="Zld9IPXHS1o+yxPrZ46T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531</v>
      </c>
      <c r="J40" s="103" t="s">
        <v>532</v>
      </c>
      <c r="K40" s="103" t="s">
        <v>533</v>
      </c>
      <c r="L40" s="103" t="s">
        <v>534</v>
      </c>
      <c r="M40" s="104" t="s">
        <v>535</v>
      </c>
    </row>
    <row r="41" spans="2:13" ht="27.75" customHeight="1" x14ac:dyDescent="0.15">
      <c r="B41" s="1196" t="s">
        <v>30</v>
      </c>
      <c r="C41" s="1197"/>
      <c r="D41" s="105"/>
      <c r="E41" s="1198" t="s">
        <v>31</v>
      </c>
      <c r="F41" s="1198"/>
      <c r="G41" s="1198"/>
      <c r="H41" s="1199"/>
      <c r="I41" s="343">
        <v>1178248</v>
      </c>
      <c r="J41" s="344">
        <v>1195916</v>
      </c>
      <c r="K41" s="344">
        <v>1234267</v>
      </c>
      <c r="L41" s="344">
        <v>1258401</v>
      </c>
      <c r="M41" s="345">
        <v>1280105</v>
      </c>
    </row>
    <row r="42" spans="2:13" ht="27.75" customHeight="1" x14ac:dyDescent="0.15">
      <c r="B42" s="1186"/>
      <c r="C42" s="1187"/>
      <c r="D42" s="106"/>
      <c r="E42" s="1190" t="s">
        <v>32</v>
      </c>
      <c r="F42" s="1190"/>
      <c r="G42" s="1190"/>
      <c r="H42" s="1191"/>
      <c r="I42" s="346">
        <v>1027</v>
      </c>
      <c r="J42" s="347">
        <v>968</v>
      </c>
      <c r="K42" s="347">
        <v>850</v>
      </c>
      <c r="L42" s="347">
        <v>763</v>
      </c>
      <c r="M42" s="348">
        <v>702</v>
      </c>
    </row>
    <row r="43" spans="2:13" ht="27.75" customHeight="1" x14ac:dyDescent="0.15">
      <c r="B43" s="1186"/>
      <c r="C43" s="1187"/>
      <c r="D43" s="106"/>
      <c r="E43" s="1190" t="s">
        <v>33</v>
      </c>
      <c r="F43" s="1190"/>
      <c r="G43" s="1190"/>
      <c r="H43" s="1191"/>
      <c r="I43" s="346">
        <v>216249</v>
      </c>
      <c r="J43" s="347">
        <v>205060</v>
      </c>
      <c r="K43" s="347">
        <v>199462</v>
      </c>
      <c r="L43" s="347">
        <v>194290</v>
      </c>
      <c r="M43" s="348">
        <v>189173</v>
      </c>
    </row>
    <row r="44" spans="2:13" ht="27.75" customHeight="1" x14ac:dyDescent="0.15">
      <c r="B44" s="1186"/>
      <c r="C44" s="1187"/>
      <c r="D44" s="106"/>
      <c r="E44" s="1190" t="s">
        <v>34</v>
      </c>
      <c r="F44" s="1190"/>
      <c r="G44" s="1190"/>
      <c r="H44" s="1191"/>
      <c r="I44" s="346" t="s">
        <v>493</v>
      </c>
      <c r="J44" s="347" t="s">
        <v>493</v>
      </c>
      <c r="K44" s="347" t="s">
        <v>493</v>
      </c>
      <c r="L44" s="347" t="s">
        <v>493</v>
      </c>
      <c r="M44" s="348" t="s">
        <v>493</v>
      </c>
    </row>
    <row r="45" spans="2:13" ht="27.75" customHeight="1" x14ac:dyDescent="0.15">
      <c r="B45" s="1186"/>
      <c r="C45" s="1187"/>
      <c r="D45" s="106"/>
      <c r="E45" s="1190" t="s">
        <v>35</v>
      </c>
      <c r="F45" s="1190"/>
      <c r="G45" s="1190"/>
      <c r="H45" s="1191"/>
      <c r="I45" s="346">
        <v>86475</v>
      </c>
      <c r="J45" s="347">
        <v>82899</v>
      </c>
      <c r="K45" s="347">
        <v>80289</v>
      </c>
      <c r="L45" s="347">
        <v>81638</v>
      </c>
      <c r="M45" s="348">
        <v>80756</v>
      </c>
    </row>
    <row r="46" spans="2:13" ht="27.75" customHeight="1" x14ac:dyDescent="0.15">
      <c r="B46" s="1186"/>
      <c r="C46" s="1187"/>
      <c r="D46" s="107"/>
      <c r="E46" s="1190" t="s">
        <v>36</v>
      </c>
      <c r="F46" s="1190"/>
      <c r="G46" s="1190"/>
      <c r="H46" s="1191"/>
      <c r="I46" s="346">
        <v>22623</v>
      </c>
      <c r="J46" s="347">
        <v>25855</v>
      </c>
      <c r="K46" s="347">
        <v>28731</v>
      </c>
      <c r="L46" s="347">
        <v>27214</v>
      </c>
      <c r="M46" s="348">
        <v>30934</v>
      </c>
    </row>
    <row r="47" spans="2:13" ht="27.75" customHeight="1" x14ac:dyDescent="0.15">
      <c r="B47" s="1186"/>
      <c r="C47" s="1187"/>
      <c r="D47" s="108"/>
      <c r="E47" s="1200" t="s">
        <v>37</v>
      </c>
      <c r="F47" s="1201"/>
      <c r="G47" s="1201"/>
      <c r="H47" s="1202"/>
      <c r="I47" s="346" t="s">
        <v>493</v>
      </c>
      <c r="J47" s="347" t="s">
        <v>493</v>
      </c>
      <c r="K47" s="347" t="s">
        <v>493</v>
      </c>
      <c r="L47" s="347" t="s">
        <v>493</v>
      </c>
      <c r="M47" s="348" t="s">
        <v>493</v>
      </c>
    </row>
    <row r="48" spans="2:13" ht="27.75" customHeight="1" x14ac:dyDescent="0.15">
      <c r="B48" s="1186"/>
      <c r="C48" s="1187"/>
      <c r="D48" s="106"/>
      <c r="E48" s="1190" t="s">
        <v>38</v>
      </c>
      <c r="F48" s="1190"/>
      <c r="G48" s="1190"/>
      <c r="H48" s="1191"/>
      <c r="I48" s="346" t="s">
        <v>493</v>
      </c>
      <c r="J48" s="347" t="s">
        <v>493</v>
      </c>
      <c r="K48" s="347" t="s">
        <v>493</v>
      </c>
      <c r="L48" s="347" t="s">
        <v>493</v>
      </c>
      <c r="M48" s="348" t="s">
        <v>493</v>
      </c>
    </row>
    <row r="49" spans="2:13" ht="27.75" customHeight="1" x14ac:dyDescent="0.15">
      <c r="B49" s="1188"/>
      <c r="C49" s="1189"/>
      <c r="D49" s="106"/>
      <c r="E49" s="1190" t="s">
        <v>39</v>
      </c>
      <c r="F49" s="1190"/>
      <c r="G49" s="1190"/>
      <c r="H49" s="1191"/>
      <c r="I49" s="346" t="s">
        <v>493</v>
      </c>
      <c r="J49" s="347" t="s">
        <v>493</v>
      </c>
      <c r="K49" s="347" t="s">
        <v>493</v>
      </c>
      <c r="L49" s="347" t="s">
        <v>493</v>
      </c>
      <c r="M49" s="348" t="s">
        <v>493</v>
      </c>
    </row>
    <row r="50" spans="2:13" ht="27.75" customHeight="1" x14ac:dyDescent="0.15">
      <c r="B50" s="1184" t="s">
        <v>40</v>
      </c>
      <c r="C50" s="1185"/>
      <c r="D50" s="109"/>
      <c r="E50" s="1190" t="s">
        <v>41</v>
      </c>
      <c r="F50" s="1190"/>
      <c r="G50" s="1190"/>
      <c r="H50" s="1191"/>
      <c r="I50" s="346">
        <v>97606</v>
      </c>
      <c r="J50" s="347">
        <v>105496</v>
      </c>
      <c r="K50" s="347">
        <v>134738</v>
      </c>
      <c r="L50" s="347">
        <v>159376</v>
      </c>
      <c r="M50" s="348">
        <v>194812</v>
      </c>
    </row>
    <row r="51" spans="2:13" ht="27.75" customHeight="1" x14ac:dyDescent="0.15">
      <c r="B51" s="1186"/>
      <c r="C51" s="1187"/>
      <c r="D51" s="106"/>
      <c r="E51" s="1190" t="s">
        <v>42</v>
      </c>
      <c r="F51" s="1190"/>
      <c r="G51" s="1190"/>
      <c r="H51" s="1191"/>
      <c r="I51" s="346">
        <v>187933</v>
      </c>
      <c r="J51" s="347">
        <v>191874</v>
      </c>
      <c r="K51" s="347">
        <v>193574</v>
      </c>
      <c r="L51" s="347">
        <v>189804</v>
      </c>
      <c r="M51" s="348">
        <v>192917</v>
      </c>
    </row>
    <row r="52" spans="2:13" ht="27.75" customHeight="1" x14ac:dyDescent="0.15">
      <c r="B52" s="1188"/>
      <c r="C52" s="1189"/>
      <c r="D52" s="106"/>
      <c r="E52" s="1190" t="s">
        <v>43</v>
      </c>
      <c r="F52" s="1190"/>
      <c r="G52" s="1190"/>
      <c r="H52" s="1191"/>
      <c r="I52" s="346">
        <v>714030</v>
      </c>
      <c r="J52" s="347">
        <v>727648</v>
      </c>
      <c r="K52" s="347">
        <v>727875</v>
      </c>
      <c r="L52" s="347">
        <v>714491</v>
      </c>
      <c r="M52" s="348">
        <v>690545</v>
      </c>
    </row>
    <row r="53" spans="2:13" ht="27.75" customHeight="1" thickBot="1" x14ac:dyDescent="0.2">
      <c r="B53" s="1192" t="s">
        <v>19</v>
      </c>
      <c r="C53" s="1193"/>
      <c r="D53" s="110"/>
      <c r="E53" s="1194" t="s">
        <v>44</v>
      </c>
      <c r="F53" s="1194"/>
      <c r="G53" s="1194"/>
      <c r="H53" s="1195"/>
      <c r="I53" s="349">
        <v>505055</v>
      </c>
      <c r="J53" s="350">
        <v>485680</v>
      </c>
      <c r="K53" s="350">
        <v>487411</v>
      </c>
      <c r="L53" s="350">
        <v>498637</v>
      </c>
      <c r="M53" s="351">
        <v>503396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A4a3U45kPoQstn/j6QD6VdPhW7G7LK0/1iF82u+xA0WNWEnFq0+kWtQGH8W+KmBcEhkGaKDPrdZPsyrZJPpbGw==" saltValue="6Ohfd8O6U7paYAJO2SAv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533</v>
      </c>
      <c r="G54" s="119" t="s">
        <v>534</v>
      </c>
      <c r="H54" s="120" t="s">
        <v>535</v>
      </c>
    </row>
    <row r="55" spans="2:8" ht="52.5" customHeight="1" x14ac:dyDescent="0.15">
      <c r="B55" s="121"/>
      <c r="C55" s="1211" t="s">
        <v>46</v>
      </c>
      <c r="D55" s="1211"/>
      <c r="E55" s="1212"/>
      <c r="F55" s="352">
        <v>10197</v>
      </c>
      <c r="G55" s="352">
        <v>8459</v>
      </c>
      <c r="H55" s="353">
        <v>8684</v>
      </c>
    </row>
    <row r="56" spans="2:8" ht="52.5" customHeight="1" x14ac:dyDescent="0.15">
      <c r="B56" s="122"/>
      <c r="C56" s="1213" t="s">
        <v>47</v>
      </c>
      <c r="D56" s="1213"/>
      <c r="E56" s="1214"/>
      <c r="F56" s="354" t="s">
        <v>493</v>
      </c>
      <c r="G56" s="354" t="s">
        <v>493</v>
      </c>
      <c r="H56" s="355" t="s">
        <v>493</v>
      </c>
    </row>
    <row r="57" spans="2:8" ht="53.25" customHeight="1" x14ac:dyDescent="0.15">
      <c r="B57" s="122"/>
      <c r="C57" s="1215" t="s">
        <v>48</v>
      </c>
      <c r="D57" s="1215"/>
      <c r="E57" s="1216"/>
      <c r="F57" s="356">
        <v>9544</v>
      </c>
      <c r="G57" s="356">
        <v>4217</v>
      </c>
      <c r="H57" s="357">
        <v>3914</v>
      </c>
    </row>
    <row r="58" spans="2:8" ht="45.75" customHeight="1" x14ac:dyDescent="0.15">
      <c r="B58" s="123"/>
      <c r="C58" s="1203" t="s">
        <v>586</v>
      </c>
      <c r="D58" s="1204"/>
      <c r="E58" s="1205"/>
      <c r="F58" s="358">
        <v>2691</v>
      </c>
      <c r="G58" s="358">
        <v>2536</v>
      </c>
      <c r="H58" s="359">
        <v>1782</v>
      </c>
    </row>
    <row r="59" spans="2:8" ht="45.75" customHeight="1" x14ac:dyDescent="0.15">
      <c r="B59" s="123"/>
      <c r="C59" s="1203" t="s">
        <v>587</v>
      </c>
      <c r="D59" s="1204"/>
      <c r="E59" s="1205"/>
      <c r="F59" s="358">
        <v>434</v>
      </c>
      <c r="G59" s="358">
        <v>478</v>
      </c>
      <c r="H59" s="359">
        <v>913</v>
      </c>
    </row>
    <row r="60" spans="2:8" ht="45.75" customHeight="1" x14ac:dyDescent="0.15">
      <c r="B60" s="123"/>
      <c r="C60" s="1203" t="s">
        <v>588</v>
      </c>
      <c r="D60" s="1204"/>
      <c r="E60" s="1205"/>
      <c r="F60" s="358">
        <v>412</v>
      </c>
      <c r="G60" s="358">
        <v>411</v>
      </c>
      <c r="H60" s="359">
        <v>411</v>
      </c>
    </row>
    <row r="61" spans="2:8" ht="45.75" customHeight="1" x14ac:dyDescent="0.15">
      <c r="B61" s="123"/>
      <c r="C61" s="1203" t="s">
        <v>589</v>
      </c>
      <c r="D61" s="1204"/>
      <c r="E61" s="1205"/>
      <c r="F61" s="358">
        <v>339</v>
      </c>
      <c r="G61" s="358">
        <v>315</v>
      </c>
      <c r="H61" s="359">
        <v>290</v>
      </c>
    </row>
    <row r="62" spans="2:8" ht="45.75" customHeight="1" thickBot="1" x14ac:dyDescent="0.2">
      <c r="B62" s="124"/>
      <c r="C62" s="1206" t="s">
        <v>590</v>
      </c>
      <c r="D62" s="1207"/>
      <c r="E62" s="1208"/>
      <c r="F62" s="360">
        <v>259</v>
      </c>
      <c r="G62" s="360">
        <v>257</v>
      </c>
      <c r="H62" s="361">
        <v>256</v>
      </c>
    </row>
    <row r="63" spans="2:8" ht="52.5" customHeight="1" thickBot="1" x14ac:dyDescent="0.2">
      <c r="B63" s="125"/>
      <c r="C63" s="1209" t="s">
        <v>49</v>
      </c>
      <c r="D63" s="1209"/>
      <c r="E63" s="1210"/>
      <c r="F63" s="362">
        <v>19741</v>
      </c>
      <c r="G63" s="362">
        <v>12676</v>
      </c>
      <c r="H63" s="363">
        <v>12598</v>
      </c>
    </row>
    <row r="64" spans="2:8" x14ac:dyDescent="0.15"/>
  </sheetData>
  <sheetProtection algorithmName="SHA-512" hashValue="MWsmU9IBaokcVPHX+s5+fk9BiBO/qYqMW+TDdVt+B42LpwRvU2/+TD3lwshgMCEb/fQTXKAJF02/p5MYY97AEg==" saltValue="/KQfSw3YM+Xl5hY1AuAs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410BE-C591-4F36-8AF4-0A126F9C98DA}">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592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593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594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595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531</v>
      </c>
      <c r="BQ50" s="1250"/>
      <c r="BR50" s="1250"/>
      <c r="BS50" s="1250"/>
      <c r="BT50" s="1250"/>
      <c r="BU50" s="1250"/>
      <c r="BV50" s="1250"/>
      <c r="BW50" s="1250"/>
      <c r="BX50" s="1250" t="s">
        <v>532</v>
      </c>
      <c r="BY50" s="1250"/>
      <c r="BZ50" s="1250"/>
      <c r="CA50" s="1250"/>
      <c r="CB50" s="1250"/>
      <c r="CC50" s="1250"/>
      <c r="CD50" s="1250"/>
      <c r="CE50" s="1250"/>
      <c r="CF50" s="1250" t="s">
        <v>533</v>
      </c>
      <c r="CG50" s="1250"/>
      <c r="CH50" s="1250"/>
      <c r="CI50" s="1250"/>
      <c r="CJ50" s="1250"/>
      <c r="CK50" s="1250"/>
      <c r="CL50" s="1250"/>
      <c r="CM50" s="1250"/>
      <c r="CN50" s="1250" t="s">
        <v>534</v>
      </c>
      <c r="CO50" s="1250"/>
      <c r="CP50" s="1250"/>
      <c r="CQ50" s="1250"/>
      <c r="CR50" s="1250"/>
      <c r="CS50" s="1250"/>
      <c r="CT50" s="1250"/>
      <c r="CU50" s="1250"/>
      <c r="CV50" s="1250" t="s">
        <v>535</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596</v>
      </c>
      <c r="AO51" s="1254"/>
      <c r="AP51" s="1254"/>
      <c r="AQ51" s="1254"/>
      <c r="AR51" s="1254"/>
      <c r="AS51" s="1254"/>
      <c r="AT51" s="1254"/>
      <c r="AU51" s="1254"/>
      <c r="AV51" s="1254"/>
      <c r="AW51" s="1254"/>
      <c r="AX51" s="1254"/>
      <c r="AY51" s="1254"/>
      <c r="AZ51" s="1254"/>
      <c r="BA51" s="1254"/>
      <c r="BB51" s="1254" t="s">
        <v>597</v>
      </c>
      <c r="BC51" s="1254"/>
      <c r="BD51" s="1254"/>
      <c r="BE51" s="1254"/>
      <c r="BF51" s="1254"/>
      <c r="BG51" s="1254"/>
      <c r="BH51" s="1254"/>
      <c r="BI51" s="1254"/>
      <c r="BJ51" s="1254"/>
      <c r="BK51" s="1254"/>
      <c r="BL51" s="1254"/>
      <c r="BM51" s="1254"/>
      <c r="BN51" s="1254"/>
      <c r="BO51" s="1254"/>
      <c r="BP51" s="1255">
        <v>174.7</v>
      </c>
      <c r="BQ51" s="1255"/>
      <c r="BR51" s="1255"/>
      <c r="BS51" s="1255"/>
      <c r="BT51" s="1255"/>
      <c r="BU51" s="1255"/>
      <c r="BV51" s="1255"/>
      <c r="BW51" s="1255"/>
      <c r="BX51" s="1255">
        <v>158.9</v>
      </c>
      <c r="BY51" s="1255"/>
      <c r="BZ51" s="1255"/>
      <c r="CA51" s="1255"/>
      <c r="CB51" s="1255"/>
      <c r="CC51" s="1255"/>
      <c r="CD51" s="1255"/>
      <c r="CE51" s="1255"/>
      <c r="CF51" s="1255">
        <v>164.8</v>
      </c>
      <c r="CG51" s="1255"/>
      <c r="CH51" s="1255"/>
      <c r="CI51" s="1255"/>
      <c r="CJ51" s="1255"/>
      <c r="CK51" s="1255"/>
      <c r="CL51" s="1255"/>
      <c r="CM51" s="1255"/>
      <c r="CN51" s="1255">
        <v>165.4</v>
      </c>
      <c r="CO51" s="1255"/>
      <c r="CP51" s="1255"/>
      <c r="CQ51" s="1255"/>
      <c r="CR51" s="1255"/>
      <c r="CS51" s="1255"/>
      <c r="CT51" s="1255"/>
      <c r="CU51" s="1255"/>
      <c r="CV51" s="1255">
        <v>161.30000000000001</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598</v>
      </c>
      <c r="BC53" s="1254"/>
      <c r="BD53" s="1254"/>
      <c r="BE53" s="1254"/>
      <c r="BF53" s="1254"/>
      <c r="BG53" s="1254"/>
      <c r="BH53" s="1254"/>
      <c r="BI53" s="1254"/>
      <c r="BJ53" s="1254"/>
      <c r="BK53" s="1254"/>
      <c r="BL53" s="1254"/>
      <c r="BM53" s="1254"/>
      <c r="BN53" s="1254"/>
      <c r="BO53" s="1254"/>
      <c r="BP53" s="1255">
        <v>67.599999999999994</v>
      </c>
      <c r="BQ53" s="1255"/>
      <c r="BR53" s="1255"/>
      <c r="BS53" s="1255"/>
      <c r="BT53" s="1255"/>
      <c r="BU53" s="1255"/>
      <c r="BV53" s="1255"/>
      <c r="BW53" s="1255"/>
      <c r="BX53" s="1255">
        <v>68.400000000000006</v>
      </c>
      <c r="BY53" s="1255"/>
      <c r="BZ53" s="1255"/>
      <c r="CA53" s="1255"/>
      <c r="CB53" s="1255"/>
      <c r="CC53" s="1255"/>
      <c r="CD53" s="1255"/>
      <c r="CE53" s="1255"/>
      <c r="CF53" s="1255">
        <v>69.099999999999994</v>
      </c>
      <c r="CG53" s="1255"/>
      <c r="CH53" s="1255"/>
      <c r="CI53" s="1255"/>
      <c r="CJ53" s="1255"/>
      <c r="CK53" s="1255"/>
      <c r="CL53" s="1255"/>
      <c r="CM53" s="1255"/>
      <c r="CN53" s="1255">
        <v>69.099999999999994</v>
      </c>
      <c r="CO53" s="1255"/>
      <c r="CP53" s="1255"/>
      <c r="CQ53" s="1255"/>
      <c r="CR53" s="1255"/>
      <c r="CS53" s="1255"/>
      <c r="CT53" s="1255"/>
      <c r="CU53" s="1255"/>
      <c r="CV53" s="1255">
        <v>71.400000000000006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599</v>
      </c>
      <c r="AO55" s="1250"/>
      <c r="AP55" s="1250"/>
      <c r="AQ55" s="1250"/>
      <c r="AR55" s="1250"/>
      <c r="AS55" s="1250"/>
      <c r="AT55" s="1250"/>
      <c r="AU55" s="1250"/>
      <c r="AV55" s="1250"/>
      <c r="AW55" s="1250"/>
      <c r="AX55" s="1250"/>
      <c r="AY55" s="1250"/>
      <c r="AZ55" s="1250"/>
      <c r="BA55" s="1250"/>
      <c r="BB55" s="1254" t="s">
        <v>597</v>
      </c>
      <c r="BC55" s="1254"/>
      <c r="BD55" s="1254"/>
      <c r="BE55" s="1254"/>
      <c r="BF55" s="1254"/>
      <c r="BG55" s="1254"/>
      <c r="BH55" s="1254"/>
      <c r="BI55" s="1254"/>
      <c r="BJ55" s="1254"/>
      <c r="BK55" s="1254"/>
      <c r="BL55" s="1254"/>
      <c r="BM55" s="1254"/>
      <c r="BN55" s="1254"/>
      <c r="BO55" s="1254"/>
      <c r="BP55" s="1255">
        <v>86.1</v>
      </c>
      <c r="BQ55" s="1255"/>
      <c r="BR55" s="1255"/>
      <c r="BS55" s="1255"/>
      <c r="BT55" s="1255"/>
      <c r="BU55" s="1255"/>
      <c r="BV55" s="1255"/>
      <c r="BW55" s="1255"/>
      <c r="BX55" s="1255">
        <v>72.8</v>
      </c>
      <c r="BY55" s="1255"/>
      <c r="BZ55" s="1255"/>
      <c r="CA55" s="1255"/>
      <c r="CB55" s="1255"/>
      <c r="CC55" s="1255"/>
      <c r="CD55" s="1255"/>
      <c r="CE55" s="1255"/>
      <c r="CF55" s="1255">
        <v>67.599999999999994</v>
      </c>
      <c r="CG55" s="1255"/>
      <c r="CH55" s="1255"/>
      <c r="CI55" s="1255"/>
      <c r="CJ55" s="1255"/>
      <c r="CK55" s="1255"/>
      <c r="CL55" s="1255"/>
      <c r="CM55" s="1255"/>
      <c r="CN55" s="1255">
        <v>63</v>
      </c>
      <c r="CO55" s="1255"/>
      <c r="CP55" s="1255"/>
      <c r="CQ55" s="1255"/>
      <c r="CR55" s="1255"/>
      <c r="CS55" s="1255"/>
      <c r="CT55" s="1255"/>
      <c r="CU55" s="1255"/>
      <c r="CV55" s="1255">
        <v>59.1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598</v>
      </c>
      <c r="BC57" s="1254"/>
      <c r="BD57" s="1254"/>
      <c r="BE57" s="1254"/>
      <c r="BF57" s="1254"/>
      <c r="BG57" s="1254"/>
      <c r="BH57" s="1254"/>
      <c r="BI57" s="1254"/>
      <c r="BJ57" s="1254"/>
      <c r="BK57" s="1254"/>
      <c r="BL57" s="1254"/>
      <c r="BM57" s="1254"/>
      <c r="BN57" s="1254"/>
      <c r="BO57" s="1254"/>
      <c r="BP57" s="1255">
        <v>64.3</v>
      </c>
      <c r="BQ57" s="1255"/>
      <c r="BR57" s="1255"/>
      <c r="BS57" s="1255"/>
      <c r="BT57" s="1255"/>
      <c r="BU57" s="1255"/>
      <c r="BV57" s="1255"/>
      <c r="BW57" s="1255"/>
      <c r="BX57" s="1255">
        <v>65.2</v>
      </c>
      <c r="BY57" s="1255"/>
      <c r="BZ57" s="1255"/>
      <c r="CA57" s="1255"/>
      <c r="CB57" s="1255"/>
      <c r="CC57" s="1255"/>
      <c r="CD57" s="1255"/>
      <c r="CE57" s="1255"/>
      <c r="CF57" s="1255">
        <v>66.2</v>
      </c>
      <c r="CG57" s="1255"/>
      <c r="CH57" s="1255"/>
      <c r="CI57" s="1255"/>
      <c r="CJ57" s="1255"/>
      <c r="CK57" s="1255"/>
      <c r="CL57" s="1255"/>
      <c r="CM57" s="1255"/>
      <c r="CN57" s="1255">
        <v>66.400000000000006</v>
      </c>
      <c r="CO57" s="1255"/>
      <c r="CP57" s="1255"/>
      <c r="CQ57" s="1255"/>
      <c r="CR57" s="1255"/>
      <c r="CS57" s="1255"/>
      <c r="CT57" s="1255"/>
      <c r="CU57" s="1255"/>
      <c r="CV57" s="1255">
        <v>66.900000000000006</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600</v>
      </c>
    </row>
    <row r="64" spans="1:109" x14ac:dyDescent="0.15">
      <c r="B64" s="1225"/>
      <c r="G64" s="1232"/>
      <c r="I64" s="1265"/>
      <c r="J64" s="1265"/>
      <c r="K64" s="1265"/>
      <c r="L64" s="1265"/>
      <c r="M64" s="1265"/>
      <c r="N64" s="1266"/>
      <c r="AM64" s="1232"/>
      <c r="AN64" s="1232" t="s">
        <v>593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601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595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531</v>
      </c>
      <c r="BQ72" s="1250"/>
      <c r="BR72" s="1250"/>
      <c r="BS72" s="1250"/>
      <c r="BT72" s="1250"/>
      <c r="BU72" s="1250"/>
      <c r="BV72" s="1250"/>
      <c r="BW72" s="1250"/>
      <c r="BX72" s="1250" t="s">
        <v>532</v>
      </c>
      <c r="BY72" s="1250"/>
      <c r="BZ72" s="1250"/>
      <c r="CA72" s="1250"/>
      <c r="CB72" s="1250"/>
      <c r="CC72" s="1250"/>
      <c r="CD72" s="1250"/>
      <c r="CE72" s="1250"/>
      <c r="CF72" s="1250" t="s">
        <v>533</v>
      </c>
      <c r="CG72" s="1250"/>
      <c r="CH72" s="1250"/>
      <c r="CI72" s="1250"/>
      <c r="CJ72" s="1250"/>
      <c r="CK72" s="1250"/>
      <c r="CL72" s="1250"/>
      <c r="CM72" s="1250"/>
      <c r="CN72" s="1250" t="s">
        <v>534</v>
      </c>
      <c r="CO72" s="1250"/>
      <c r="CP72" s="1250"/>
      <c r="CQ72" s="1250"/>
      <c r="CR72" s="1250"/>
      <c r="CS72" s="1250"/>
      <c r="CT72" s="1250"/>
      <c r="CU72" s="1250"/>
      <c r="CV72" s="1250" t="s">
        <v>535</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596</v>
      </c>
      <c r="AO73" s="1254"/>
      <c r="AP73" s="1254"/>
      <c r="AQ73" s="1254"/>
      <c r="AR73" s="1254"/>
      <c r="AS73" s="1254"/>
      <c r="AT73" s="1254"/>
      <c r="AU73" s="1254"/>
      <c r="AV73" s="1254"/>
      <c r="AW73" s="1254"/>
      <c r="AX73" s="1254"/>
      <c r="AY73" s="1254"/>
      <c r="AZ73" s="1254"/>
      <c r="BA73" s="1254"/>
      <c r="BB73" s="1254" t="s">
        <v>597</v>
      </c>
      <c r="BC73" s="1254"/>
      <c r="BD73" s="1254"/>
      <c r="BE73" s="1254"/>
      <c r="BF73" s="1254"/>
      <c r="BG73" s="1254"/>
      <c r="BH73" s="1254"/>
      <c r="BI73" s="1254"/>
      <c r="BJ73" s="1254"/>
      <c r="BK73" s="1254"/>
      <c r="BL73" s="1254"/>
      <c r="BM73" s="1254"/>
      <c r="BN73" s="1254"/>
      <c r="BO73" s="1254"/>
      <c r="BP73" s="1255">
        <v>174.7</v>
      </c>
      <c r="BQ73" s="1255"/>
      <c r="BR73" s="1255"/>
      <c r="BS73" s="1255"/>
      <c r="BT73" s="1255"/>
      <c r="BU73" s="1255"/>
      <c r="BV73" s="1255"/>
      <c r="BW73" s="1255"/>
      <c r="BX73" s="1255">
        <v>158.9</v>
      </c>
      <c r="BY73" s="1255"/>
      <c r="BZ73" s="1255"/>
      <c r="CA73" s="1255"/>
      <c r="CB73" s="1255"/>
      <c r="CC73" s="1255"/>
      <c r="CD73" s="1255"/>
      <c r="CE73" s="1255"/>
      <c r="CF73" s="1255">
        <v>164.8</v>
      </c>
      <c r="CG73" s="1255"/>
      <c r="CH73" s="1255"/>
      <c r="CI73" s="1255"/>
      <c r="CJ73" s="1255"/>
      <c r="CK73" s="1255"/>
      <c r="CL73" s="1255"/>
      <c r="CM73" s="1255"/>
      <c r="CN73" s="1255">
        <v>165.4</v>
      </c>
      <c r="CO73" s="1255"/>
      <c r="CP73" s="1255"/>
      <c r="CQ73" s="1255"/>
      <c r="CR73" s="1255"/>
      <c r="CS73" s="1255"/>
      <c r="CT73" s="1255"/>
      <c r="CU73" s="1255"/>
      <c r="CV73" s="1255">
        <v>161.30000000000001</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602</v>
      </c>
      <c r="BC75" s="1254"/>
      <c r="BD75" s="1254"/>
      <c r="BE75" s="1254"/>
      <c r="BF75" s="1254"/>
      <c r="BG75" s="1254"/>
      <c r="BH75" s="1254"/>
      <c r="BI75" s="1254"/>
      <c r="BJ75" s="1254"/>
      <c r="BK75" s="1254"/>
      <c r="BL75" s="1254"/>
      <c r="BM75" s="1254"/>
      <c r="BN75" s="1254"/>
      <c r="BO75" s="1254"/>
      <c r="BP75" s="1255">
        <v>11.7</v>
      </c>
      <c r="BQ75" s="1255"/>
      <c r="BR75" s="1255"/>
      <c r="BS75" s="1255"/>
      <c r="BT75" s="1255"/>
      <c r="BU75" s="1255"/>
      <c r="BV75" s="1255"/>
      <c r="BW75" s="1255"/>
      <c r="BX75" s="1255">
        <v>10.9</v>
      </c>
      <c r="BY75" s="1255"/>
      <c r="BZ75" s="1255"/>
      <c r="CA75" s="1255"/>
      <c r="CB75" s="1255"/>
      <c r="CC75" s="1255"/>
      <c r="CD75" s="1255"/>
      <c r="CE75" s="1255"/>
      <c r="CF75" s="1255">
        <v>9.8000000000000007</v>
      </c>
      <c r="CG75" s="1255"/>
      <c r="CH75" s="1255"/>
      <c r="CI75" s="1255"/>
      <c r="CJ75" s="1255"/>
      <c r="CK75" s="1255"/>
      <c r="CL75" s="1255"/>
      <c r="CM75" s="1255"/>
      <c r="CN75" s="1255">
        <v>9.6</v>
      </c>
      <c r="CO75" s="1255"/>
      <c r="CP75" s="1255"/>
      <c r="CQ75" s="1255"/>
      <c r="CR75" s="1255"/>
      <c r="CS75" s="1255"/>
      <c r="CT75" s="1255"/>
      <c r="CU75" s="1255"/>
      <c r="CV75" s="1255">
        <v>8.8000000000000007</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599</v>
      </c>
      <c r="AO77" s="1250"/>
      <c r="AP77" s="1250"/>
      <c r="AQ77" s="1250"/>
      <c r="AR77" s="1250"/>
      <c r="AS77" s="1250"/>
      <c r="AT77" s="1250"/>
      <c r="AU77" s="1250"/>
      <c r="AV77" s="1250"/>
      <c r="AW77" s="1250"/>
      <c r="AX77" s="1250"/>
      <c r="AY77" s="1250"/>
      <c r="AZ77" s="1250"/>
      <c r="BA77" s="1250"/>
      <c r="BB77" s="1254" t="s">
        <v>597</v>
      </c>
      <c r="BC77" s="1254"/>
      <c r="BD77" s="1254"/>
      <c r="BE77" s="1254"/>
      <c r="BF77" s="1254"/>
      <c r="BG77" s="1254"/>
      <c r="BH77" s="1254"/>
      <c r="BI77" s="1254"/>
      <c r="BJ77" s="1254"/>
      <c r="BK77" s="1254"/>
      <c r="BL77" s="1254"/>
      <c r="BM77" s="1254"/>
      <c r="BN77" s="1254"/>
      <c r="BO77" s="1254"/>
      <c r="BP77" s="1255">
        <v>86.1</v>
      </c>
      <c r="BQ77" s="1255"/>
      <c r="BR77" s="1255"/>
      <c r="BS77" s="1255"/>
      <c r="BT77" s="1255"/>
      <c r="BU77" s="1255"/>
      <c r="BV77" s="1255"/>
      <c r="BW77" s="1255"/>
      <c r="BX77" s="1255">
        <v>72.8</v>
      </c>
      <c r="BY77" s="1255"/>
      <c r="BZ77" s="1255"/>
      <c r="CA77" s="1255"/>
      <c r="CB77" s="1255"/>
      <c r="CC77" s="1255"/>
      <c r="CD77" s="1255"/>
      <c r="CE77" s="1255"/>
      <c r="CF77" s="1255">
        <v>67.599999999999994</v>
      </c>
      <c r="CG77" s="1255"/>
      <c r="CH77" s="1255"/>
      <c r="CI77" s="1255"/>
      <c r="CJ77" s="1255"/>
      <c r="CK77" s="1255"/>
      <c r="CL77" s="1255"/>
      <c r="CM77" s="1255"/>
      <c r="CN77" s="1255">
        <v>63</v>
      </c>
      <c r="CO77" s="1255"/>
      <c r="CP77" s="1255"/>
      <c r="CQ77" s="1255"/>
      <c r="CR77" s="1255"/>
      <c r="CS77" s="1255"/>
      <c r="CT77" s="1255"/>
      <c r="CU77" s="1255"/>
      <c r="CV77" s="1255">
        <v>59.1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602</v>
      </c>
      <c r="BC79" s="1254"/>
      <c r="BD79" s="1254"/>
      <c r="BE79" s="1254"/>
      <c r="BF79" s="1254"/>
      <c r="BG79" s="1254"/>
      <c r="BH79" s="1254"/>
      <c r="BI79" s="1254"/>
      <c r="BJ79" s="1254"/>
      <c r="BK79" s="1254"/>
      <c r="BL79" s="1254"/>
      <c r="BM79" s="1254"/>
      <c r="BN79" s="1254"/>
      <c r="BO79" s="1254"/>
      <c r="BP79" s="1255">
        <v>7.3</v>
      </c>
      <c r="BQ79" s="1255"/>
      <c r="BR79" s="1255"/>
      <c r="BS79" s="1255"/>
      <c r="BT79" s="1255"/>
      <c r="BU79" s="1255"/>
      <c r="BV79" s="1255"/>
      <c r="BW79" s="1255"/>
      <c r="BX79" s="1255">
        <v>7.1</v>
      </c>
      <c r="BY79" s="1255"/>
      <c r="BZ79" s="1255"/>
      <c r="CA79" s="1255"/>
      <c r="CB79" s="1255"/>
      <c r="CC79" s="1255"/>
      <c r="CD79" s="1255"/>
      <c r="CE79" s="1255"/>
      <c r="CF79" s="1255">
        <v>6.8</v>
      </c>
      <c r="CG79" s="1255"/>
      <c r="CH79" s="1255"/>
      <c r="CI79" s="1255"/>
      <c r="CJ79" s="1255"/>
      <c r="CK79" s="1255"/>
      <c r="CL79" s="1255"/>
      <c r="CM79" s="1255"/>
      <c r="CN79" s="1255">
        <v>6.6</v>
      </c>
      <c r="CO79" s="1255"/>
      <c r="CP79" s="1255"/>
      <c r="CQ79" s="1255"/>
      <c r="CR79" s="1255"/>
      <c r="CS79" s="1255"/>
      <c r="CT79" s="1255"/>
      <c r="CU79" s="1255"/>
      <c r="CV79" s="1255">
        <v>6.4</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KhOLIFUN66aX7+YSzRtjTeNnOIfmg2KaEsZ8Ik/w7vcY7A3EQalGBf5BYGFLKIRJPiBv6wmYenyMvNBMCzEBPw==" saltValue="W9t0NPUqP5sZVOoorT9FW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2EAB0-039C-4811-B607-7DD35887F1CC}">
  <sheetPr>
    <pageSetUpPr fitToPage="1"/>
  </sheetPr>
  <dimension ref="A1:DR125"/>
  <sheetViews>
    <sheetView showGridLines="0" zoomScale="86" zoomScaleNormal="86"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s4CY+HCkapkphgN46DRih9BOKK5ZqbKE53U59CKUKKSRfmRBuQnFomYj8wL3wj5L64XWmBLv3bI3qpVpnYEv2w==" saltValue="D5SJqGDJd8knyw2ZMhi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2AFB-ABE6-42C5-97D0-29C4CFC1AA53}">
  <sheetPr>
    <pageSetUpPr fitToPage="1"/>
  </sheetPr>
  <dimension ref="A1:DR125"/>
  <sheetViews>
    <sheetView showGridLines="0" zoomScale="60" zoomScaleNormal="6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ZPc6WmKAmWw0FzqtsgEsUiHQT7MygkZL7mMG4JL2fTn7oKBPRuAOjnr/98YeNAbzrdueUn7b7iYDDP4LMFczYQ==" saltValue="/jXddUc48JSfq/K7tfw2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530</v>
      </c>
      <c r="G2" s="139"/>
      <c r="H2" s="140"/>
    </row>
    <row r="3" spans="1:8" x14ac:dyDescent="0.15">
      <c r="A3" s="136" t="s">
        <v>523</v>
      </c>
      <c r="B3" s="141"/>
      <c r="C3" s="142"/>
      <c r="D3" s="143">
        <v>56753</v>
      </c>
      <c r="E3" s="144"/>
      <c r="F3" s="145">
        <v>58766</v>
      </c>
      <c r="G3" s="146"/>
      <c r="H3" s="147"/>
    </row>
    <row r="4" spans="1:8" x14ac:dyDescent="0.15">
      <c r="A4" s="148"/>
      <c r="B4" s="149"/>
      <c r="C4" s="150"/>
      <c r="D4" s="151">
        <v>31579</v>
      </c>
      <c r="E4" s="152"/>
      <c r="F4" s="153">
        <v>29363</v>
      </c>
      <c r="G4" s="154"/>
      <c r="H4" s="155"/>
    </row>
    <row r="5" spans="1:8" x14ac:dyDescent="0.15">
      <c r="A5" s="136" t="s">
        <v>525</v>
      </c>
      <c r="B5" s="141"/>
      <c r="C5" s="142"/>
      <c r="D5" s="143">
        <v>65599</v>
      </c>
      <c r="E5" s="144"/>
      <c r="F5" s="145">
        <v>62482</v>
      </c>
      <c r="G5" s="146"/>
      <c r="H5" s="147"/>
    </row>
    <row r="6" spans="1:8" x14ac:dyDescent="0.15">
      <c r="A6" s="148"/>
      <c r="B6" s="149"/>
      <c r="C6" s="150"/>
      <c r="D6" s="151">
        <v>33318</v>
      </c>
      <c r="E6" s="152"/>
      <c r="F6" s="153">
        <v>34626</v>
      </c>
      <c r="G6" s="154"/>
      <c r="H6" s="155"/>
    </row>
    <row r="7" spans="1:8" x14ac:dyDescent="0.15">
      <c r="A7" s="136" t="s">
        <v>526</v>
      </c>
      <c r="B7" s="141"/>
      <c r="C7" s="142"/>
      <c r="D7" s="143">
        <v>65363</v>
      </c>
      <c r="E7" s="144"/>
      <c r="F7" s="145">
        <v>59288</v>
      </c>
      <c r="G7" s="146"/>
      <c r="H7" s="147"/>
    </row>
    <row r="8" spans="1:8" x14ac:dyDescent="0.15">
      <c r="A8" s="148"/>
      <c r="B8" s="149"/>
      <c r="C8" s="150"/>
      <c r="D8" s="151">
        <v>29246</v>
      </c>
      <c r="E8" s="152"/>
      <c r="F8" s="153">
        <v>32670</v>
      </c>
      <c r="G8" s="154"/>
      <c r="H8" s="155"/>
    </row>
    <row r="9" spans="1:8" x14ac:dyDescent="0.15">
      <c r="A9" s="136" t="s">
        <v>527</v>
      </c>
      <c r="B9" s="141"/>
      <c r="C9" s="142"/>
      <c r="D9" s="143">
        <v>69425</v>
      </c>
      <c r="E9" s="144"/>
      <c r="F9" s="145">
        <v>63490</v>
      </c>
      <c r="G9" s="146"/>
      <c r="H9" s="147"/>
    </row>
    <row r="10" spans="1:8" x14ac:dyDescent="0.15">
      <c r="A10" s="148"/>
      <c r="B10" s="149"/>
      <c r="C10" s="150"/>
      <c r="D10" s="151">
        <v>35223</v>
      </c>
      <c r="E10" s="152"/>
      <c r="F10" s="153">
        <v>35347</v>
      </c>
      <c r="G10" s="154"/>
      <c r="H10" s="155"/>
    </row>
    <row r="11" spans="1:8" x14ac:dyDescent="0.15">
      <c r="A11" s="136" t="s">
        <v>528</v>
      </c>
      <c r="B11" s="141"/>
      <c r="C11" s="142"/>
      <c r="D11" s="143">
        <v>62840</v>
      </c>
      <c r="E11" s="144"/>
      <c r="F11" s="145">
        <v>68481</v>
      </c>
      <c r="G11" s="146"/>
      <c r="H11" s="147"/>
    </row>
    <row r="12" spans="1:8" x14ac:dyDescent="0.15">
      <c r="A12" s="148"/>
      <c r="B12" s="149"/>
      <c r="C12" s="156"/>
      <c r="D12" s="151">
        <v>33743</v>
      </c>
      <c r="E12" s="152"/>
      <c r="F12" s="153">
        <v>38966</v>
      </c>
      <c r="G12" s="154"/>
      <c r="H12" s="155"/>
    </row>
    <row r="13" spans="1:8" x14ac:dyDescent="0.15">
      <c r="A13" s="136"/>
      <c r="B13" s="141"/>
      <c r="C13" s="157"/>
      <c r="D13" s="158">
        <v>63996</v>
      </c>
      <c r="E13" s="159"/>
      <c r="F13" s="160">
        <v>62501</v>
      </c>
      <c r="G13" s="161"/>
      <c r="H13" s="147"/>
    </row>
    <row r="14" spans="1:8" x14ac:dyDescent="0.15">
      <c r="A14" s="148"/>
      <c r="B14" s="149"/>
      <c r="C14" s="150"/>
      <c r="D14" s="151">
        <v>32622</v>
      </c>
      <c r="E14" s="152"/>
      <c r="F14" s="153">
        <v>34194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0.79</v>
      </c>
      <c r="C19" s="162">
        <f>ROUND(VALUE(SUBSTITUTE(実質収支比率等に係る経年分析!G$48,"▲","-")),2)</f>
        <v>0.84</v>
      </c>
      <c r="D19" s="162">
        <f>ROUND(VALUE(SUBSTITUTE(実質収支比率等に係る経年分析!H$48,"▲","-")),2)</f>
        <v>0.86</v>
      </c>
      <c r="E19" s="162">
        <f>ROUND(VALUE(SUBSTITUTE(実質収支比率等に係る経年分析!I$48,"▲","-")),2)</f>
        <v>0.8</v>
      </c>
      <c r="F19" s="162">
        <f>ROUND(VALUE(SUBSTITUTE(実質収支比率等に係る経年分析!J$48,"▲","-")),2)</f>
        <v>0.63</v>
      </c>
    </row>
    <row r="20" spans="1:11" x14ac:dyDescent="0.15">
      <c r="A20" s="162" t="s">
        <v>53</v>
      </c>
      <c r="B20" s="162">
        <f>ROUND(VALUE(SUBSTITUTE(実質収支比率等に係る経年分析!F$47,"▲","-")),2)</f>
        <v>1.46</v>
      </c>
      <c r="C20" s="162">
        <f>ROUND(VALUE(SUBSTITUTE(実質収支比率等に係る経年分析!G$47,"▲","-")),2)</f>
        <v>3.35</v>
      </c>
      <c r="D20" s="162">
        <f>ROUND(VALUE(SUBSTITUTE(実質収支比率等に係る経年分析!H$47,"▲","-")),2)</f>
        <v>2.97</v>
      </c>
      <c r="E20" s="162">
        <f>ROUND(VALUE(SUBSTITUTE(実質収支比率等に係る経年分析!I$47,"▲","-")),2)</f>
        <v>2.42</v>
      </c>
      <c r="F20" s="162">
        <f>ROUND(VALUE(SUBSTITUTE(実質収支比率等に係る経年分析!J$47,"▲","-")),2)</f>
        <v>2.42</v>
      </c>
    </row>
    <row r="21" spans="1:11" x14ac:dyDescent="0.15">
      <c r="A21" s="162" t="s">
        <v>54</v>
      </c>
      <c r="B21" s="162">
        <f>IF(ISNUMBER(VALUE(SUBSTITUTE(実質収支比率等に係る経年分析!F$49,"▲","-"))),ROUND(VALUE(SUBSTITUTE(実質収支比率等に係る経年分析!F$49,"▲","-")),2),NA())</f>
        <v>0.42</v>
      </c>
      <c r="C21" s="162">
        <f>IF(ISNUMBER(VALUE(SUBSTITUTE(実質収支比率等に係る経年分析!G$49,"▲","-"))),ROUND(VALUE(SUBSTITUTE(実質収支比率等に係る経年分析!G$49,"▲","-")),2),NA())</f>
        <v>2.04</v>
      </c>
      <c r="D21" s="162">
        <f>IF(ISNUMBER(VALUE(SUBSTITUTE(実質収支比率等に係る経年分析!H$49,"▲","-"))),ROUND(VALUE(SUBSTITUTE(実質収支比率等に係る経年分析!H$49,"▲","-")),2),NA())</f>
        <v>-0.47</v>
      </c>
      <c r="E21" s="162">
        <f>IF(ISNUMBER(VALUE(SUBSTITUTE(実質収支比率等に係る経年分析!I$49,"▲","-"))),ROUND(VALUE(SUBSTITUTE(実質収支比率等に係る経年分析!I$49,"▲","-")),2),NA())</f>
        <v>-0.55000000000000004</v>
      </c>
      <c r="F21" s="162">
        <f>IF(ISNUMBER(VALUE(SUBSTITUTE(実質収支比率等に係る経年分析!J$49,"▲","-"))),ROUND(VALUE(SUBSTITUTE(実質収支比率等に係る経年分析!J$49,"▲","-")),2),NA())</f>
        <v>-0.08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安芸市民病院事業会計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開発事業特別会計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0.28999999999999998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0.28999999999999998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0.42</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0.55000000000000004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0.55000000000000004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0.55000000000000004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0.54</v>
      </c>
    </row>
    <row r="35" spans="1:16" x14ac:dyDescent="0.15">
      <c r="A35" s="163" t="str">
        <f>IF(連結実質赤字比率に係る赤字・黒字の構成分析!C$35="",NA(),連結実質赤字比率に係る赤字・黒字の構成分析!C$35)</f>
        <v>競輪事業特別会計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0.44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0.61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0.75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0.75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0.94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1.86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65349</v>
      </c>
      <c r="E42" s="164"/>
      <c r="F42" s="164"/>
      <c r="G42" s="164">
        <f>'実質公債費比率（分子）の構造'!L$52</f>
        <v>65763</v>
      </c>
      <c r="H42" s="164"/>
      <c r="I42" s="164"/>
      <c r="J42" s="164">
        <f>'実質公債費比率（分子）の構造'!M$52</f>
        <v>65321</v>
      </c>
      <c r="K42" s="164"/>
      <c r="L42" s="164"/>
      <c r="M42" s="164">
        <f>'実質公債費比率（分子）の構造'!N$52</f>
        <v>64806</v>
      </c>
      <c r="N42" s="164"/>
      <c r="O42" s="164"/>
      <c r="P42" s="164">
        <f>'実質公債費比率（分子）の構造'!O$52</f>
        <v>64443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124</v>
      </c>
      <c r="C44" s="164"/>
      <c r="D44" s="164"/>
      <c r="E44" s="164">
        <f>'実質公債費比率（分子）の構造'!L$50</f>
        <v>128</v>
      </c>
      <c r="F44" s="164"/>
      <c r="G44" s="164"/>
      <c r="H44" s="164">
        <f>'実質公債費比率（分子）の構造'!M$50</f>
        <v>128</v>
      </c>
      <c r="I44" s="164"/>
      <c r="J44" s="164"/>
      <c r="K44" s="164">
        <f>'実質公債費比率（分子）の構造'!N$50</f>
        <v>99</v>
      </c>
      <c r="L44" s="164"/>
      <c r="M44" s="164"/>
      <c r="N44" s="164">
        <f>'実質公債費比率（分子）の構造'!O$50</f>
        <v>98</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15672</v>
      </c>
      <c r="C46" s="164"/>
      <c r="D46" s="164"/>
      <c r="E46" s="164">
        <f>'実質公債費比率（分子）の構造'!L$48</f>
        <v>14438</v>
      </c>
      <c r="F46" s="164"/>
      <c r="G46" s="164"/>
      <c r="H46" s="164">
        <f>'実質公債費比率（分子）の構造'!M$48</f>
        <v>15055</v>
      </c>
      <c r="I46" s="164"/>
      <c r="J46" s="164"/>
      <c r="K46" s="164">
        <f>'実質公債費比率（分子）の構造'!N$48</f>
        <v>14168</v>
      </c>
      <c r="L46" s="164"/>
      <c r="M46" s="164"/>
      <c r="N46" s="164">
        <f>'実質公債費比率（分子）の構造'!O$48</f>
        <v>11913</v>
      </c>
      <c r="O46" s="164"/>
      <c r="P46" s="164"/>
    </row>
    <row r="47" spans="1:16" x14ac:dyDescent="0.15">
      <c r="A47" s="164" t="s">
        <v>12</v>
      </c>
      <c r="B47" s="164">
        <f>'実質公債費比率（分子）の構造'!K$47</f>
        <v>29495</v>
      </c>
      <c r="C47" s="164"/>
      <c r="D47" s="164"/>
      <c r="E47" s="164">
        <f>'実質公債費比率（分子）の構造'!L$47</f>
        <v>32979</v>
      </c>
      <c r="F47" s="164"/>
      <c r="G47" s="164"/>
      <c r="H47" s="164">
        <f>'実質公債費比率（分子）の構造'!M$47</f>
        <v>35535</v>
      </c>
      <c r="I47" s="164"/>
      <c r="J47" s="164"/>
      <c r="K47" s="164">
        <f>'実質公債費比率（分子）の構造'!N$47</f>
        <v>42872</v>
      </c>
      <c r="L47" s="164"/>
      <c r="M47" s="164"/>
      <c r="N47" s="164">
        <f>'実質公債費比率（分子）の構造'!O$47</f>
        <v>41834</v>
      </c>
      <c r="O47" s="164"/>
      <c r="P47" s="164"/>
    </row>
    <row r="48" spans="1:16" x14ac:dyDescent="0.15">
      <c r="A48" s="164" t="s">
        <v>65</v>
      </c>
      <c r="B48" s="164">
        <f>'実質公債費比率（分子）の構造'!K$46</f>
        <v>4299</v>
      </c>
      <c r="C48" s="164"/>
      <c r="D48" s="164"/>
      <c r="E48" s="164">
        <f>'実質公債費比率（分子）の構造'!L$46</f>
        <v>5772</v>
      </c>
      <c r="F48" s="164"/>
      <c r="G48" s="164"/>
      <c r="H48" s="164">
        <f>'実質公債費比率（分子）の構造'!M$46</f>
        <v>170</v>
      </c>
      <c r="I48" s="164"/>
      <c r="J48" s="164"/>
      <c r="K48" s="164">
        <f>'実質公債費比率（分子）の構造'!N$46</f>
        <v>525</v>
      </c>
      <c r="L48" s="164"/>
      <c r="M48" s="164"/>
      <c r="N48" s="164">
        <f>'実質公債費比率（分子）の構造'!O$46</f>
        <v>187</v>
      </c>
      <c r="O48" s="164"/>
      <c r="P48" s="164"/>
    </row>
    <row r="49" spans="1:16" x14ac:dyDescent="0.15">
      <c r="A49" s="164" t="s">
        <v>66</v>
      </c>
      <c r="B49" s="164">
        <f>'実質公債費比率（分子）の構造'!K$45</f>
        <v>46326</v>
      </c>
      <c r="C49" s="164"/>
      <c r="D49" s="164"/>
      <c r="E49" s="164">
        <f>'実質公債費比率（分子）の構造'!L$45</f>
        <v>43137</v>
      </c>
      <c r="F49" s="164"/>
      <c r="G49" s="164"/>
      <c r="H49" s="164">
        <f>'実質公債費比率（分子）の構造'!M$45</f>
        <v>40659</v>
      </c>
      <c r="I49" s="164"/>
      <c r="J49" s="164"/>
      <c r="K49" s="164">
        <f>'実質公債費比率（分子）の構造'!N$45</f>
        <v>37152</v>
      </c>
      <c r="L49" s="164"/>
      <c r="M49" s="164"/>
      <c r="N49" s="164">
        <f>'実質公債費比率（分子）の構造'!O$45</f>
        <v>34490</v>
      </c>
      <c r="O49" s="164"/>
      <c r="P49" s="164"/>
    </row>
    <row r="50" spans="1:16" x14ac:dyDescent="0.15">
      <c r="A50" s="164" t="s">
        <v>67</v>
      </c>
      <c r="B50" s="164" t="e">
        <f>NA()</f>
        <v>#N/A</v>
      </c>
      <c r="C50" s="164">
        <f>IF(ISNUMBER('実質公債費比率（分子）の構造'!K$53),'実質公債費比率（分子）の構造'!K$53,NA())</f>
        <v>30567</v>
      </c>
      <c r="D50" s="164" t="e">
        <f>NA()</f>
        <v>#N/A</v>
      </c>
      <c r="E50" s="164" t="e">
        <f>NA()</f>
        <v>#N/A</v>
      </c>
      <c r="F50" s="164">
        <f>IF(ISNUMBER('実質公債費比率（分子）の構造'!L$53),'実質公債費比率（分子）の構造'!L$53,NA())</f>
        <v>30691</v>
      </c>
      <c r="G50" s="164" t="e">
        <f>NA()</f>
        <v>#N/A</v>
      </c>
      <c r="H50" s="164" t="e">
        <f>NA()</f>
        <v>#N/A</v>
      </c>
      <c r="I50" s="164">
        <f>IF(ISNUMBER('実質公債費比率（分子）の構造'!M$53),'実質公債費比率（分子）の構造'!M$53,NA())</f>
        <v>26226</v>
      </c>
      <c r="J50" s="164" t="e">
        <f>NA()</f>
        <v>#N/A</v>
      </c>
      <c r="K50" s="164" t="e">
        <f>NA()</f>
        <v>#N/A</v>
      </c>
      <c r="L50" s="164">
        <f>IF(ISNUMBER('実質公債費比率（分子）の構造'!N$53),'実質公債費比率（分子）の構造'!N$53,NA())</f>
        <v>30010</v>
      </c>
      <c r="M50" s="164" t="e">
        <f>NA()</f>
        <v>#N/A</v>
      </c>
      <c r="N50" s="164" t="e">
        <f>NA()</f>
        <v>#N/A</v>
      </c>
      <c r="O50" s="164">
        <f>IF(ISNUMBER('実質公債費比率（分子）の構造'!O$53),'実質公債費比率（分子）の構造'!O$53,NA())</f>
        <v>24079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714030</v>
      </c>
      <c r="E56" s="163"/>
      <c r="F56" s="163"/>
      <c r="G56" s="163">
        <f>'将来負担比率（分子）の構造'!J$52</f>
        <v>727648</v>
      </c>
      <c r="H56" s="163"/>
      <c r="I56" s="163"/>
      <c r="J56" s="163">
        <f>'将来負担比率（分子）の構造'!K$52</f>
        <v>727875</v>
      </c>
      <c r="K56" s="163"/>
      <c r="L56" s="163"/>
      <c r="M56" s="163">
        <f>'将来負担比率（分子）の構造'!L$52</f>
        <v>714491</v>
      </c>
      <c r="N56" s="163"/>
      <c r="O56" s="163"/>
      <c r="P56" s="163">
        <f>'将来負担比率（分子）の構造'!M$52</f>
        <v>690545</v>
      </c>
    </row>
    <row r="57" spans="1:16" x14ac:dyDescent="0.15">
      <c r="A57" s="163" t="s">
        <v>42</v>
      </c>
      <c r="B57" s="163"/>
      <c r="C57" s="163"/>
      <c r="D57" s="163">
        <f>'将来負担比率（分子）の構造'!I$51</f>
        <v>187933</v>
      </c>
      <c r="E57" s="163"/>
      <c r="F57" s="163"/>
      <c r="G57" s="163">
        <f>'将来負担比率（分子）の構造'!J$51</f>
        <v>191874</v>
      </c>
      <c r="H57" s="163"/>
      <c r="I57" s="163"/>
      <c r="J57" s="163">
        <f>'将来負担比率（分子）の構造'!K$51</f>
        <v>193574</v>
      </c>
      <c r="K57" s="163"/>
      <c r="L57" s="163"/>
      <c r="M57" s="163">
        <f>'将来負担比率（分子）の構造'!L$51</f>
        <v>189804</v>
      </c>
      <c r="N57" s="163"/>
      <c r="O57" s="163"/>
      <c r="P57" s="163">
        <f>'将来負担比率（分子）の構造'!M$51</f>
        <v>192917</v>
      </c>
    </row>
    <row r="58" spans="1:16" x14ac:dyDescent="0.15">
      <c r="A58" s="163" t="s">
        <v>41</v>
      </c>
      <c r="B58" s="163"/>
      <c r="C58" s="163"/>
      <c r="D58" s="163">
        <f>'将来負担比率（分子）の構造'!I$50</f>
        <v>97606</v>
      </c>
      <c r="E58" s="163"/>
      <c r="F58" s="163"/>
      <c r="G58" s="163">
        <f>'将来負担比率（分子）の構造'!J$50</f>
        <v>105496</v>
      </c>
      <c r="H58" s="163"/>
      <c r="I58" s="163"/>
      <c r="J58" s="163">
        <f>'将来負担比率（分子）の構造'!K$50</f>
        <v>134738</v>
      </c>
      <c r="K58" s="163"/>
      <c r="L58" s="163"/>
      <c r="M58" s="163">
        <f>'将来負担比率（分子）の構造'!L$50</f>
        <v>159376</v>
      </c>
      <c r="N58" s="163"/>
      <c r="O58" s="163"/>
      <c r="P58" s="163">
        <f>'将来負担比率（分子）の構造'!M$50</f>
        <v>194812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22623</v>
      </c>
      <c r="C61" s="163"/>
      <c r="D61" s="163"/>
      <c r="E61" s="163">
        <f>'将来負担比率（分子）の構造'!J$46</f>
        <v>25855</v>
      </c>
      <c r="F61" s="163"/>
      <c r="G61" s="163"/>
      <c r="H61" s="163">
        <f>'将来負担比率（分子）の構造'!K$46</f>
        <v>28731</v>
      </c>
      <c r="I61" s="163"/>
      <c r="J61" s="163"/>
      <c r="K61" s="163">
        <f>'将来負担比率（分子）の構造'!L$46</f>
        <v>27214</v>
      </c>
      <c r="L61" s="163"/>
      <c r="M61" s="163"/>
      <c r="N61" s="163">
        <f>'将来負担比率（分子）の構造'!M$46</f>
        <v>30934</v>
      </c>
      <c r="O61" s="163"/>
      <c r="P61" s="163"/>
    </row>
    <row r="62" spans="1:16" x14ac:dyDescent="0.15">
      <c r="A62" s="163" t="s">
        <v>35</v>
      </c>
      <c r="B62" s="163">
        <f>'将来負担比率（分子）の構造'!I$45</f>
        <v>86475</v>
      </c>
      <c r="C62" s="163"/>
      <c r="D62" s="163"/>
      <c r="E62" s="163">
        <f>'将来負担比率（分子）の構造'!J$45</f>
        <v>82899</v>
      </c>
      <c r="F62" s="163"/>
      <c r="G62" s="163"/>
      <c r="H62" s="163">
        <f>'将来負担比率（分子）の構造'!K$45</f>
        <v>80289</v>
      </c>
      <c r="I62" s="163"/>
      <c r="J62" s="163"/>
      <c r="K62" s="163">
        <f>'将来負担比率（分子）の構造'!L$45</f>
        <v>81638</v>
      </c>
      <c r="L62" s="163"/>
      <c r="M62" s="163"/>
      <c r="N62" s="163">
        <f>'将来負担比率（分子）の構造'!M$45</f>
        <v>80756</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216249</v>
      </c>
      <c r="C64" s="163"/>
      <c r="D64" s="163"/>
      <c r="E64" s="163">
        <f>'将来負担比率（分子）の構造'!J$43</f>
        <v>205060</v>
      </c>
      <c r="F64" s="163"/>
      <c r="G64" s="163"/>
      <c r="H64" s="163">
        <f>'将来負担比率（分子）の構造'!K$43</f>
        <v>199462</v>
      </c>
      <c r="I64" s="163"/>
      <c r="J64" s="163"/>
      <c r="K64" s="163">
        <f>'将来負担比率（分子）の構造'!L$43</f>
        <v>194290</v>
      </c>
      <c r="L64" s="163"/>
      <c r="M64" s="163"/>
      <c r="N64" s="163">
        <f>'将来負担比率（分子）の構造'!M$43</f>
        <v>189173</v>
      </c>
      <c r="O64" s="163"/>
      <c r="P64" s="163"/>
    </row>
    <row r="65" spans="1:16" x14ac:dyDescent="0.15">
      <c r="A65" s="163" t="s">
        <v>32</v>
      </c>
      <c r="B65" s="163">
        <f>'将来負担比率（分子）の構造'!I$42</f>
        <v>1027</v>
      </c>
      <c r="C65" s="163"/>
      <c r="D65" s="163"/>
      <c r="E65" s="163">
        <f>'将来負担比率（分子）の構造'!J$42</f>
        <v>968</v>
      </c>
      <c r="F65" s="163"/>
      <c r="G65" s="163"/>
      <c r="H65" s="163">
        <f>'将来負担比率（分子）の構造'!K$42</f>
        <v>850</v>
      </c>
      <c r="I65" s="163"/>
      <c r="J65" s="163"/>
      <c r="K65" s="163">
        <f>'将来負担比率（分子）の構造'!L$42</f>
        <v>763</v>
      </c>
      <c r="L65" s="163"/>
      <c r="M65" s="163"/>
      <c r="N65" s="163">
        <f>'将来負担比率（分子）の構造'!M$42</f>
        <v>702</v>
      </c>
      <c r="O65" s="163"/>
      <c r="P65" s="163"/>
    </row>
    <row r="66" spans="1:16" x14ac:dyDescent="0.15">
      <c r="A66" s="163" t="s">
        <v>31</v>
      </c>
      <c r="B66" s="163">
        <f>'将来負担比率（分子）の構造'!I$41</f>
        <v>1178248</v>
      </c>
      <c r="C66" s="163"/>
      <c r="D66" s="163"/>
      <c r="E66" s="163">
        <f>'将来負担比率（分子）の構造'!J$41</f>
        <v>1195916</v>
      </c>
      <c r="F66" s="163"/>
      <c r="G66" s="163"/>
      <c r="H66" s="163">
        <f>'将来負担比率（分子）の構造'!K$41</f>
        <v>1234267</v>
      </c>
      <c r="I66" s="163"/>
      <c r="J66" s="163"/>
      <c r="K66" s="163">
        <f>'将来負担比率（分子）の構造'!L$41</f>
        <v>1258401</v>
      </c>
      <c r="L66" s="163"/>
      <c r="M66" s="163"/>
      <c r="N66" s="163">
        <f>'将来負担比率（分子）の構造'!M$41</f>
        <v>1280105</v>
      </c>
      <c r="O66" s="163"/>
      <c r="P66" s="163"/>
    </row>
    <row r="67" spans="1:16" x14ac:dyDescent="0.15">
      <c r="A67" s="163" t="s">
        <v>71</v>
      </c>
      <c r="B67" s="163" t="e">
        <f>NA()</f>
        <v>#N/A</v>
      </c>
      <c r="C67" s="163">
        <f>IF(ISNUMBER('将来負担比率（分子）の構造'!I$53), IF('将来負担比率（分子）の構造'!I$53 &lt; 0, 0, '将来負担比率（分子）の構造'!I$53), NA())</f>
        <v>505055</v>
      </c>
      <c r="D67" s="163" t="e">
        <f>NA()</f>
        <v>#N/A</v>
      </c>
      <c r="E67" s="163" t="e">
        <f>NA()</f>
        <v>#N/A</v>
      </c>
      <c r="F67" s="163">
        <f>IF(ISNUMBER('将来負担比率（分子）の構造'!J$53), IF('将来負担比率（分子）の構造'!J$53 &lt; 0, 0, '将来負担比率（分子）の構造'!J$53), NA())</f>
        <v>485680</v>
      </c>
      <c r="G67" s="163" t="e">
        <f>NA()</f>
        <v>#N/A</v>
      </c>
      <c r="H67" s="163" t="e">
        <f>NA()</f>
        <v>#N/A</v>
      </c>
      <c r="I67" s="163">
        <f>IF(ISNUMBER('将来負担比率（分子）の構造'!K$53), IF('将来負担比率（分子）の構造'!K$53 &lt; 0, 0, '将来負担比率（分子）の構造'!K$53), NA())</f>
        <v>487411</v>
      </c>
      <c r="J67" s="163" t="e">
        <f>NA()</f>
        <v>#N/A</v>
      </c>
      <c r="K67" s="163" t="e">
        <f>NA()</f>
        <v>#N/A</v>
      </c>
      <c r="L67" s="163">
        <f>IF(ISNUMBER('将来負担比率（分子）の構造'!L$53), IF('将来負担比率（分子）の構造'!L$53 &lt; 0, 0, '将来負担比率（分子）の構造'!L$53), NA())</f>
        <v>498637</v>
      </c>
      <c r="M67" s="163" t="e">
        <f>NA()</f>
        <v>#N/A</v>
      </c>
      <c r="N67" s="163" t="e">
        <f>NA()</f>
        <v>#N/A</v>
      </c>
      <c r="O67" s="163">
        <f>IF(ISNUMBER('将来負担比率（分子）の構造'!M$53), IF('将来負担比率（分子）の構造'!M$53 &lt; 0, 0, '将来負担比率（分子）の構造'!M$53), NA())</f>
        <v>503396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10197</v>
      </c>
      <c r="C72" s="167">
        <f>基金残高に係る経年分析!G55</f>
        <v>8459</v>
      </c>
      <c r="D72" s="167">
        <f>基金残高に係る経年分析!H55</f>
        <v>8684</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9544</v>
      </c>
      <c r="C74" s="167">
        <f>基金残高に係る経年分析!G57</f>
        <v>4217</v>
      </c>
      <c r="D74" s="167">
        <f>基金残高に係る経年分析!H57</f>
        <v>3914</v>
      </c>
    </row>
  </sheetData>
  <sheetProtection algorithmName="SHA-512" hashValue="FHajyzvPq0ljpK4jWKrJUVfTqvraMMKBWSDcWQxfuQxAGDaw3vKvykl40diWe9NDa8T0GFN5qdkPU6KpDmb5OQ==" saltValue="EfS3fEUpka3CH+Sn/Wkqs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2026-03-18T00:03:07Z</cp:lastPrinted>
  <dcterms:created xsi:type="dcterms:W3CDTF">2026-02-23T08:28:05Z</dcterms:created>
  <dcterms:modified xsi:type="dcterms:W3CDTF">2026-09-17T23:42:30Z</dcterms:modified>
</cp:coreProperties>
</file>