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/>
  <bookViews>
    <workbookView windowHeight="7530" windowWidth="20490" xWindow="0" yWindow="0"/>
  </bookViews>
  <sheets>
    <sheet r:id="rId1" name="入力フォーム" sheetId="19"/>
    <sheet r:id="rId2" name="記載例" sheetId="23"/>
    <sheet r:id="rId3" name="WORK" sheetId="21" state="hidden"/>
    <sheet r:id="rId4" name="申請書" sheetId="18"/>
    <sheet r:id="rId5" name="受付簿" sheetId="26" state="hidden"/>
  </sheets>
  <definedNames>
    <definedName hidden="1" localSheetId="3" name="_xlnm._FilterDatabase">申請書!$A$32:$N$55</definedName>
    <definedName localSheetId="4" name="_xlnm.Print_Area">受付簿!$A$1:$J$2</definedName>
    <definedName localSheetId="3" name="_xlnm.Print_Area">申請書!$A$1:$N$113</definedName>
    <definedName localSheetId="4" name="_xlnm.Print_Titles">受付簿!$1:$1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8" l="1"/>
  <c r="B16" i="21"/>
  <c r="A28" i="21" l="1"/>
  <c r="E28" i="21"/>
  <c r="F28" i="21"/>
  <c r="G28" i="21"/>
  <c r="A87" i="18" l="1"/>
  <c r="A88" i="18" s="1"/>
  <c r="B3" i="21" l="1"/>
  <c r="D2" i="26" s="1"/>
  <c r="B2" i="21"/>
  <c r="A2" i="26" s="1"/>
  <c r="K7" i="18" l="1"/>
  <c r="L3" i="18"/>
  <c r="B4" i="21"/>
  <c r="E2" i="26" s="1"/>
  <c r="K8" i="18" l="1"/>
  <c r="M62" i="18"/>
  <c r="G45" i="21"/>
  <c r="I58" i="18" s="1"/>
  <c r="F45" i="21"/>
  <c r="H58" i="18" s="1"/>
  <c r="E45" i="21"/>
  <c r="G58" i="18" s="1"/>
  <c r="D45" i="21"/>
  <c r="F58" i="18" s="1"/>
  <c r="C45" i="21"/>
  <c r="E58" i="18" s="1"/>
  <c r="B45" i="21"/>
  <c r="D58" i="18" s="1"/>
  <c r="A45" i="21"/>
  <c r="C58" i="18" s="1"/>
  <c r="G44" i="21"/>
  <c r="I57" i="18" s="1"/>
  <c r="F44" i="21"/>
  <c r="H57" i="18" s="1"/>
  <c r="E44" i="21"/>
  <c r="G57" i="18" s="1"/>
  <c r="D44" i="21"/>
  <c r="F57" i="18" s="1"/>
  <c r="C44" i="21"/>
  <c r="E57" i="18" s="1"/>
  <c r="B44" i="21"/>
  <c r="D57" i="18" s="1"/>
  <c r="A44" i="21"/>
  <c r="C57" i="18" s="1"/>
  <c r="G43" i="21"/>
  <c r="I55" i="18" s="1"/>
  <c r="F43" i="21"/>
  <c r="H55" i="18" s="1"/>
  <c r="E43" i="21"/>
  <c r="G55" i="18" s="1"/>
  <c r="D43" i="21"/>
  <c r="F55" i="18" s="1"/>
  <c r="C43" i="21"/>
  <c r="E55" i="18" s="1"/>
  <c r="B43" i="21"/>
  <c r="D55" i="18" s="1"/>
  <c r="A43" i="21"/>
  <c r="C55" i="18" s="1"/>
  <c r="G42" i="21"/>
  <c r="I54" i="18" s="1"/>
  <c r="F42" i="21"/>
  <c r="H54" i="18" s="1"/>
  <c r="E42" i="21"/>
  <c r="G54" i="18" s="1"/>
  <c r="D42" i="21"/>
  <c r="F54" i="18" s="1"/>
  <c r="C42" i="21"/>
  <c r="E54" i="18" s="1"/>
  <c r="B42" i="21"/>
  <c r="D54" i="18" s="1"/>
  <c r="A42" i="21"/>
  <c r="C54" i="18" s="1"/>
  <c r="G41" i="21"/>
  <c r="I52" i="18" s="1"/>
  <c r="F41" i="21"/>
  <c r="H52" i="18" s="1"/>
  <c r="E41" i="21"/>
  <c r="G52" i="18" s="1"/>
  <c r="D41" i="21"/>
  <c r="F52" i="18" s="1"/>
  <c r="C41" i="21"/>
  <c r="E52" i="18" s="1"/>
  <c r="B41" i="21"/>
  <c r="D52" i="18" s="1"/>
  <c r="A41" i="21"/>
  <c r="C52" i="18" s="1"/>
  <c r="G40" i="21"/>
  <c r="I51" i="18" s="1"/>
  <c r="F40" i="21"/>
  <c r="H51" i="18" s="1"/>
  <c r="E40" i="21"/>
  <c r="G51" i="18" s="1"/>
  <c r="D40" i="21"/>
  <c r="F51" i="18" s="1"/>
  <c r="C40" i="21"/>
  <c r="E51" i="18" s="1"/>
  <c r="B40" i="21"/>
  <c r="D51" i="18" s="1"/>
  <c r="A40" i="21"/>
  <c r="C51" i="18" s="1"/>
  <c r="G39" i="21"/>
  <c r="I49" i="18" s="1"/>
  <c r="F39" i="21"/>
  <c r="H49" i="18" s="1"/>
  <c r="E39" i="21"/>
  <c r="G49" i="18" s="1"/>
  <c r="D39" i="21"/>
  <c r="F49" i="18" s="1"/>
  <c r="C39" i="21"/>
  <c r="E49" i="18" s="1"/>
  <c r="B39" i="21"/>
  <c r="D49" i="18" s="1"/>
  <c r="A39" i="21"/>
  <c r="C49" i="18" s="1"/>
  <c r="G38" i="21"/>
  <c r="I48" i="18" s="1"/>
  <c r="F38" i="21"/>
  <c r="H48" i="18" s="1"/>
  <c r="E38" i="21"/>
  <c r="G48" i="18" s="1"/>
  <c r="D38" i="21"/>
  <c r="F48" i="18" s="1"/>
  <c r="C38" i="21"/>
  <c r="E48" i="18" s="1"/>
  <c r="B38" i="21"/>
  <c r="D48" i="18" s="1"/>
  <c r="A38" i="21"/>
  <c r="C48" i="18" s="1"/>
  <c r="G37" i="21"/>
  <c r="I46" i="18" s="1"/>
  <c r="F37" i="21"/>
  <c r="H46" i="18" s="1"/>
  <c r="E37" i="21"/>
  <c r="G46" i="18" s="1"/>
  <c r="D37" i="21"/>
  <c r="F46" i="18" s="1"/>
  <c r="C37" i="21"/>
  <c r="E46" i="18" s="1"/>
  <c r="B37" i="21"/>
  <c r="D46" i="18" s="1"/>
  <c r="A37" i="21"/>
  <c r="C46" i="18" s="1"/>
  <c r="G36" i="21"/>
  <c r="I45" i="18" s="1"/>
  <c r="F36" i="21"/>
  <c r="H45" i="18" s="1"/>
  <c r="E36" i="21"/>
  <c r="G45" i="18" s="1"/>
  <c r="D36" i="21"/>
  <c r="F45" i="18" s="1"/>
  <c r="C36" i="21"/>
  <c r="E45" i="18" s="1"/>
  <c r="B36" i="21"/>
  <c r="D45" i="18" s="1"/>
  <c r="A36" i="21"/>
  <c r="C45" i="18" s="1"/>
  <c r="G35" i="21"/>
  <c r="I43" i="18" s="1"/>
  <c r="F35" i="21"/>
  <c r="H43" i="18" s="1"/>
  <c r="E35" i="21"/>
  <c r="G43" i="18" s="1"/>
  <c r="D35" i="21"/>
  <c r="F43" i="18" s="1"/>
  <c r="C35" i="21"/>
  <c r="E43" i="18" s="1"/>
  <c r="B35" i="21"/>
  <c r="D43" i="18" s="1"/>
  <c r="A35" i="21"/>
  <c r="C43" i="18" s="1"/>
  <c r="G34" i="21"/>
  <c r="I42" i="18" s="1"/>
  <c r="F34" i="21"/>
  <c r="H42" i="18" s="1"/>
  <c r="E34" i="21"/>
  <c r="G42" i="18" s="1"/>
  <c r="D34" i="21"/>
  <c r="F42" i="18" s="1"/>
  <c r="C34" i="21"/>
  <c r="E42" i="18" s="1"/>
  <c r="B34" i="21"/>
  <c r="D42" i="18" s="1"/>
  <c r="A34" i="21"/>
  <c r="C42" i="18" s="1"/>
  <c r="G33" i="21"/>
  <c r="I40" i="18" s="1"/>
  <c r="F33" i="21"/>
  <c r="H40" i="18" s="1"/>
  <c r="E33" i="21"/>
  <c r="G40" i="18" s="1"/>
  <c r="D33" i="21"/>
  <c r="F40" i="18" s="1"/>
  <c r="C33" i="21"/>
  <c r="E40" i="18" s="1"/>
  <c r="B33" i="21"/>
  <c r="D40" i="18" s="1"/>
  <c r="A33" i="21"/>
  <c r="C40" i="18" s="1"/>
  <c r="G32" i="21"/>
  <c r="I39" i="18" s="1"/>
  <c r="F32" i="21"/>
  <c r="H39" i="18" s="1"/>
  <c r="E32" i="21"/>
  <c r="G39" i="18" s="1"/>
  <c r="D32" i="21"/>
  <c r="F39" i="18" s="1"/>
  <c r="C32" i="21"/>
  <c r="E39" i="18" s="1"/>
  <c r="B32" i="21"/>
  <c r="D39" i="18" s="1"/>
  <c r="A32" i="21"/>
  <c r="C39" i="18" s="1"/>
  <c r="G31" i="21"/>
  <c r="I37" i="18" s="1"/>
  <c r="F31" i="21"/>
  <c r="H37" i="18" s="1"/>
  <c r="E31" i="21"/>
  <c r="G37" i="18" s="1"/>
  <c r="D31" i="21"/>
  <c r="F37" i="18" s="1"/>
  <c r="C31" i="21"/>
  <c r="E37" i="18" s="1"/>
  <c r="B31" i="21"/>
  <c r="D37" i="18" s="1"/>
  <c r="A31" i="21"/>
  <c r="C37" i="18" s="1"/>
  <c r="G30" i="21"/>
  <c r="I36" i="18" s="1"/>
  <c r="F30" i="21"/>
  <c r="H36" i="18" s="1"/>
  <c r="E30" i="21"/>
  <c r="G36" i="18" s="1"/>
  <c r="D30" i="21"/>
  <c r="F36" i="18" s="1"/>
  <c r="C30" i="21"/>
  <c r="E36" i="18" s="1"/>
  <c r="B30" i="21"/>
  <c r="D36" i="18" s="1"/>
  <c r="A30" i="21"/>
  <c r="C36" i="18" s="1"/>
  <c r="B28" i="21"/>
  <c r="D33" i="18" s="1"/>
  <c r="C28" i="21"/>
  <c r="E33" i="18" s="1"/>
  <c r="D28" i="21"/>
  <c r="F33" i="18" s="1"/>
  <c r="G33" i="18"/>
  <c r="H33" i="18"/>
  <c r="I33" i="18"/>
  <c r="B29" i="21"/>
  <c r="D34" i="18" s="1"/>
  <c r="C29" i="21"/>
  <c r="E34" i="18" s="1"/>
  <c r="D29" i="21"/>
  <c r="F34" i="18" s="1"/>
  <c r="E29" i="21"/>
  <c r="G34" i="18" s="1"/>
  <c r="F29" i="21"/>
  <c r="H34" i="18" s="1"/>
  <c r="G29" i="21"/>
  <c r="I34" i="18" s="1"/>
  <c r="A29" i="21"/>
  <c r="C34" i="18" s="1"/>
  <c r="C33" i="18"/>
  <c r="B25" i="21"/>
  <c r="B24" i="21"/>
  <c r="B23" i="21"/>
  <c r="B21" i="21"/>
  <c r="B22" i="21"/>
  <c r="B20" i="21"/>
  <c r="B19" i="21"/>
  <c r="B18" i="21"/>
  <c r="B10" i="21"/>
  <c r="B11" i="21"/>
  <c r="B12" i="21"/>
  <c r="B13" i="21"/>
  <c r="B14" i="21"/>
  <c r="B15" i="21"/>
  <c r="B9" i="21"/>
  <c r="B5" i="21"/>
  <c r="B2" i="26" s="1"/>
  <c r="B6" i="21"/>
  <c r="C2" i="26" s="1"/>
  <c r="B7" i="21"/>
  <c r="F2" i="26" s="1"/>
  <c r="B113" i="18"/>
  <c r="B112" i="18"/>
  <c r="L111" i="18"/>
  <c r="L110" i="18"/>
  <c r="L109" i="18"/>
  <c r="B111" i="18"/>
  <c r="B110" i="18"/>
  <c r="B109" i="18"/>
  <c r="E100" i="18"/>
  <c r="E101" i="18"/>
  <c r="E102" i="18"/>
  <c r="E103" i="18"/>
  <c r="E104" i="18"/>
  <c r="E105" i="18"/>
  <c r="E99" i="18"/>
  <c r="J57" i="18" l="1"/>
  <c r="K11" i="18"/>
  <c r="K10" i="18"/>
  <c r="K9" i="18"/>
  <c r="L33" i="18"/>
  <c r="L67" i="18"/>
  <c r="J33" i="18"/>
  <c r="K33" i="18" s="1"/>
  <c r="D25" i="19"/>
  <c r="E25" i="19" s="1"/>
  <c r="F25" i="19" s="1"/>
  <c r="G25" i="19" s="1"/>
  <c r="H25" i="19" s="1"/>
  <c r="I25" i="19" s="1"/>
  <c r="C28" i="19" s="1"/>
  <c r="D28" i="19" s="1"/>
  <c r="E28" i="19" s="1"/>
  <c r="F28" i="19" s="1"/>
  <c r="G28" i="19" s="1"/>
  <c r="H28" i="19" s="1"/>
  <c r="I28" i="19" s="1"/>
  <c r="C31" i="19" s="1"/>
  <c r="D31" i="19" s="1"/>
  <c r="E31" i="19" s="1"/>
  <c r="F31" i="19" s="1"/>
  <c r="G31" i="19" s="1"/>
  <c r="H31" i="19" s="1"/>
  <c r="I31" i="19" s="1"/>
  <c r="C34" i="19" s="1"/>
  <c r="D34" i="19" s="1"/>
  <c r="E34" i="19" s="1"/>
  <c r="F34" i="19" s="1"/>
  <c r="G34" i="19" s="1"/>
  <c r="H34" i="19" s="1"/>
  <c r="I34" i="19" s="1"/>
  <c r="C37" i="19" s="1"/>
  <c r="D37" i="19" s="1"/>
  <c r="E37" i="19" s="1"/>
  <c r="F37" i="19" s="1"/>
  <c r="G37" i="19" s="1"/>
  <c r="H37" i="19" s="1"/>
  <c r="I37" i="19" s="1"/>
  <c r="C40" i="19" s="1"/>
  <c r="D40" i="19" s="1"/>
  <c r="E40" i="19" s="1"/>
  <c r="F40" i="19" s="1"/>
  <c r="G40" i="19" s="1"/>
  <c r="H40" i="19" s="1"/>
  <c r="I40" i="19" s="1"/>
  <c r="C43" i="19" s="1"/>
  <c r="D43" i="19" s="1"/>
  <c r="E43" i="19" s="1"/>
  <c r="F43" i="19" s="1"/>
  <c r="G43" i="19" s="1"/>
  <c r="H43" i="19" s="1"/>
  <c r="I43" i="19" s="1"/>
  <c r="C46" i="19" s="1"/>
  <c r="D46" i="19" s="1"/>
  <c r="E46" i="19" s="1"/>
  <c r="F46" i="19" s="1"/>
  <c r="G46" i="19" s="1"/>
  <c r="H46" i="19" s="1"/>
  <c r="I46" i="19" s="1"/>
  <c r="C49" i="19" s="1"/>
  <c r="D49" i="19" s="1"/>
  <c r="E49" i="19" s="1"/>
  <c r="F49" i="19" s="1"/>
  <c r="G49" i="19" s="1"/>
  <c r="H49" i="19" s="1"/>
  <c r="I49" i="19" s="1"/>
  <c r="K57" i="18" l="1"/>
  <c r="N60" i="18"/>
  <c r="C87" i="18"/>
  <c r="J27" i="18"/>
  <c r="K70" i="18"/>
  <c r="D64" i="18"/>
  <c r="L39" i="18"/>
  <c r="L36" i="18"/>
  <c r="L42" i="18"/>
  <c r="L45" i="18"/>
  <c r="L48" i="18"/>
  <c r="L51" i="18"/>
  <c r="A89" i="18"/>
  <c r="A90" i="18" s="1"/>
  <c r="A91" i="18" s="1"/>
  <c r="A92" i="18" s="1"/>
  <c r="A93" i="18" s="1"/>
  <c r="A94" i="18" s="1"/>
  <c r="A95" i="18" s="1"/>
  <c r="D65" i="18"/>
  <c r="L57" i="18"/>
  <c r="L54" i="18"/>
  <c r="J54" i="18"/>
  <c r="J51" i="18"/>
  <c r="K51" i="18" s="1"/>
  <c r="C93" i="18" s="1"/>
  <c r="J48" i="18"/>
  <c r="K48" i="18" s="1"/>
  <c r="J45" i="18"/>
  <c r="K45" i="18" s="1"/>
  <c r="J42" i="18"/>
  <c r="K42" i="18" s="1"/>
  <c r="J39" i="18"/>
  <c r="K39" i="18" s="1"/>
  <c r="J36" i="18"/>
  <c r="K36" i="18" s="1"/>
  <c r="D32" i="18"/>
  <c r="E32" i="18" s="1"/>
  <c r="F32" i="18" s="1"/>
  <c r="G32" i="18" s="1"/>
  <c r="H32" i="18" s="1"/>
  <c r="I32" i="18" s="1"/>
  <c r="C35" i="18" s="1"/>
  <c r="D35" i="18" s="1"/>
  <c r="E35" i="18" s="1"/>
  <c r="F35" i="18" s="1"/>
  <c r="G35" i="18" s="1"/>
  <c r="H35" i="18" s="1"/>
  <c r="I35" i="18" s="1"/>
  <c r="C38" i="18" s="1"/>
  <c r="D38" i="18" s="1"/>
  <c r="E38" i="18" s="1"/>
  <c r="F38" i="18" s="1"/>
  <c r="G38" i="18" s="1"/>
  <c r="H38" i="18" s="1"/>
  <c r="I38" i="18" s="1"/>
  <c r="C41" i="18" s="1"/>
  <c r="D41" i="18" s="1"/>
  <c r="E41" i="18" s="1"/>
  <c r="F41" i="18" s="1"/>
  <c r="G41" i="18" s="1"/>
  <c r="H41" i="18" s="1"/>
  <c r="I41" i="18" s="1"/>
  <c r="C44" i="18" s="1"/>
  <c r="D44" i="18" s="1"/>
  <c r="E44" i="18" s="1"/>
  <c r="F44" i="18" s="1"/>
  <c r="G44" i="18" s="1"/>
  <c r="H44" i="18" s="1"/>
  <c r="I44" i="18" s="1"/>
  <c r="C47" i="18" s="1"/>
  <c r="D47" i="18" s="1"/>
  <c r="E47" i="18" s="1"/>
  <c r="F47" i="18" s="1"/>
  <c r="G47" i="18" s="1"/>
  <c r="H47" i="18" s="1"/>
  <c r="I47" i="18" s="1"/>
  <c r="C50" i="18" s="1"/>
  <c r="D50" i="18" s="1"/>
  <c r="E50" i="18" s="1"/>
  <c r="F50" i="18" s="1"/>
  <c r="G50" i="18" s="1"/>
  <c r="H50" i="18" s="1"/>
  <c r="I50" i="18" s="1"/>
  <c r="C53" i="18" s="1"/>
  <c r="D53" i="18" s="1"/>
  <c r="E53" i="18" s="1"/>
  <c r="F53" i="18" s="1"/>
  <c r="G53" i="18" s="1"/>
  <c r="H53" i="18" s="1"/>
  <c r="I53" i="18" s="1"/>
  <c r="C56" i="18" s="1"/>
  <c r="D56" i="18" s="1"/>
  <c r="E56" i="18" s="1"/>
  <c r="F56" i="18" s="1"/>
  <c r="G56" i="18" s="1"/>
  <c r="H56" i="18" s="1"/>
  <c r="I56" i="18" s="1"/>
  <c r="G82" i="18" l="1"/>
  <c r="C95" i="18"/>
  <c r="C92" i="18"/>
  <c r="O58" i="18"/>
  <c r="C91" i="18"/>
  <c r="O46" i="18"/>
  <c r="O52" i="18"/>
  <c r="C89" i="18"/>
  <c r="O40" i="18"/>
  <c r="C88" i="18"/>
  <c r="I2" i="26"/>
  <c r="O37" i="18"/>
  <c r="C90" i="18"/>
  <c r="O49" i="18"/>
  <c r="K54" i="18"/>
  <c r="C94" i="18" s="1"/>
  <c r="J2" i="26" l="1"/>
  <c r="O43" i="18"/>
  <c r="C96" i="18"/>
  <c r="H2" i="26" s="1"/>
  <c r="O55" i="18"/>
  <c r="H87" i="18" l="1"/>
  <c r="H93" i="18"/>
  <c r="H89" i="18"/>
  <c r="H94" i="18"/>
  <c r="H90" i="18"/>
  <c r="H95" i="18"/>
  <c r="H91" i="18"/>
  <c r="H92" i="18"/>
  <c r="H88" i="18"/>
  <c r="H96" i="18" l="1"/>
  <c r="F76" i="18" s="1"/>
  <c r="F19" i="18" l="1"/>
  <c r="G2" i="26" s="1"/>
</calcChain>
</file>

<file path=xl/sharedStrings.xml><?xml version="1.0" encoding="utf-8"?>
<sst xmlns="http://schemas.openxmlformats.org/spreadsheetml/2006/main" count="372" uniqueCount="111">
  <si>
    <t>（日）</t>
    <rPh sb="1" eb="2">
      <t>ニチ</t>
    </rPh>
    <phoneticPr fontId="2"/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</si>
  <si>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</si>
  <si>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</si>
  <si>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</si>
  <si>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</si>
  <si>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</si>
  <si>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</si>
  <si>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週の接種回数</t>
    <rPh sb="0" eb="1">
      <t>シュウ</t>
    </rPh>
    <rPh sb="2" eb="4">
      <t>セッシュ</t>
    </rPh>
    <rPh sb="4" eb="6">
      <t>カイスウ</t>
    </rPh>
    <phoneticPr fontId="2"/>
  </si>
  <si>
    <t>備考</t>
    <rPh sb="0" eb="2">
      <t>ビコウ</t>
    </rPh>
    <phoneticPr fontId="2"/>
  </si>
  <si>
    <t>請求金額</t>
    <rPh sb="0" eb="2">
      <t>セイキュウ</t>
    </rPh>
    <rPh sb="2" eb="4">
      <t>キンガク</t>
    </rPh>
    <phoneticPr fontId="5"/>
  </si>
  <si>
    <t>内訳</t>
    <rPh sb="0" eb="2">
      <t>ウチワケ</t>
    </rPh>
    <phoneticPr fontId="2"/>
  </si>
  <si>
    <t>上記が事実と相違ないことを証明する。</t>
    <rPh sb="0" eb="2">
      <t>ジョウキ</t>
    </rPh>
    <rPh sb="3" eb="5">
      <t>ジジツ</t>
    </rPh>
    <rPh sb="6" eb="8">
      <t>ソウイ</t>
    </rPh>
    <rPh sb="13" eb="15">
      <t>ショウメイ</t>
    </rPh>
    <phoneticPr fontId="2"/>
  </si>
  <si>
    <t>金融機関コード</t>
    <rPh sb="0" eb="2">
      <t>キンユウ</t>
    </rPh>
    <rPh sb="2" eb="4">
      <t>キカン</t>
    </rPh>
    <phoneticPr fontId="2"/>
  </si>
  <si>
    <t>支店コード</t>
    <rPh sb="0" eb="2">
      <t>シテン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</si>
  <si>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</si>
  <si>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2">
      <t>シテン</t>
    </rPh>
    <rPh sb="2" eb="3">
      <t>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</si>
  <si>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</si>
  <si>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</si>
  <si>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</si>
  <si>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フリガナ</t>
    <phoneticPr fontId="2"/>
  </si>
  <si>
    <t>週の回数区分</t>
    <rPh sb="0" eb="1">
      <t>シュウ</t>
    </rPh>
    <rPh sb="2" eb="4">
      <t>カイスウ</t>
    </rPh>
    <rPh sb="4" eb="6">
      <t>クブン</t>
    </rPh>
    <phoneticPr fontId="2"/>
  </si>
  <si>
    <t>合計</t>
    <rPh sb="0" eb="2">
      <t>ゴウケイ</t>
    </rPh>
    <phoneticPr fontId="2"/>
  </si>
  <si>
    <t>医療機関等名称</t>
    <phoneticPr fontId="2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</si>
  <si>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</si>
  <si>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接種回数（予診のみを含めない）</t>
    <rPh sb="0" eb="2">
      <t>セッシュ</t>
    </rPh>
    <rPh sb="2" eb="4">
      <t>カイスウ</t>
    </rPh>
    <rPh sb="5" eb="7">
      <t>ヨシン</t>
    </rPh>
    <rPh sb="10" eb="11">
      <t>フク</t>
    </rPh>
    <phoneticPr fontId="2"/>
  </si>
  <si>
    <t>単価 2,000円/回</t>
    <rPh sb="8" eb="9">
      <t>エン</t>
    </rPh>
    <phoneticPr fontId="2"/>
  </si>
  <si>
    <t>時間外等の接種体制の有無</t>
    <rPh sb="0" eb="3">
      <t>ジカンガイ</t>
    </rPh>
    <rPh sb="3" eb="4">
      <t>トウ</t>
    </rPh>
    <rPh sb="5" eb="7">
      <t>セッシュ</t>
    </rPh>
    <rPh sb="7" eb="9">
      <t>タイセイ</t>
    </rPh>
    <rPh sb="10" eb="12">
      <t>ウム</t>
    </rPh>
    <phoneticPr fontId="2"/>
  </si>
  <si>
    <t>時間外等の接種体制の有無</t>
    <phoneticPr fontId="2"/>
  </si>
  <si>
    <t>※ 週のうち少なくとも１日は時間外、夜間または休日における接種体制を要する。</t>
    <phoneticPr fontId="2"/>
  </si>
  <si>
    <r>
      <t>100回以上接種した取扱いとする週</t>
    </r>
    <r>
      <rPr>
        <vertAlign val="superscript"/>
        <sz val="22"/>
        <color theme="1"/>
        <rFont val="游ゴシック"/>
        <family val="3"/>
        <charset val="128"/>
        <scheme val="minor"/>
      </rPr>
      <t>※</t>
    </r>
    <rPh sb="10" eb="12">
      <t>トリアツカ</t>
    </rPh>
    <phoneticPr fontId="2"/>
  </si>
  <si>
    <t>週のうち、時間外等の接種体制の実施</t>
    <rPh sb="0" eb="1">
      <t>シュウ</t>
    </rPh>
    <rPh sb="5" eb="8">
      <t>ジカンガイ</t>
    </rPh>
    <rPh sb="8" eb="9">
      <t>トウ</t>
    </rPh>
    <rPh sb="10" eb="12">
      <t>セッシュ</t>
    </rPh>
    <rPh sb="12" eb="14">
      <t>タイセイ</t>
    </rPh>
    <rPh sb="15" eb="17">
      <t>ジッシ</t>
    </rPh>
    <phoneticPr fontId="2"/>
  </si>
  <si>
    <t>日</t>
  </si>
  <si>
    <t>月</t>
  </si>
  <si>
    <t>火</t>
  </si>
  <si>
    <t>水</t>
  </si>
  <si>
    <t>木</t>
  </si>
  <si>
    <t>金</t>
  </si>
  <si>
    <t>土</t>
  </si>
  <si>
    <t>様式第１号</t>
    <rPh sb="2" eb="3">
      <t>ダイ</t>
    </rPh>
    <rPh sb="4" eb="5">
      <t>ゴウ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</si>
  <si>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</si>
  <si>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</si>
  <si>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</si>
  <si>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○</t>
  </si>
  <si>
    <t>　</t>
  </si>
  <si>
    <t>金額</t>
    <rPh sb="0" eb="2">
      <t>キンガク</t>
    </rPh>
    <phoneticPr fontId="2"/>
  </si>
  <si>
    <t>（予診のみを含めない）</t>
    <phoneticPr fontId="2"/>
  </si>
  <si>
    <t>請求書</t>
    <rPh sb="0" eb="3">
      <t>セイキュウショ</t>
    </rPh>
    <phoneticPr fontId="2"/>
  </si>
  <si>
    <t>標榜する診療時間</t>
    <rPh sb="0" eb="2">
      <t>ヒョウボウ</t>
    </rPh>
    <rPh sb="4" eb="6">
      <t>シンリョウ</t>
    </rPh>
    <rPh sb="6" eb="8">
      <t>ジカン</t>
    </rPh>
    <phoneticPr fontId="2"/>
  </si>
  <si>
    <t>対象の接種回数</t>
    <rPh sb="0" eb="2">
      <t>タイショウ</t>
    </rPh>
    <phoneticPr fontId="2"/>
  </si>
  <si>
    <t>様式第２号</t>
    <rPh sb="2" eb="3">
      <t>ダイ</t>
    </rPh>
    <rPh sb="4" eb="5">
      <t>ゴウ</t>
    </rPh>
    <phoneticPr fontId="2"/>
  </si>
  <si>
    <t>様式第3号</t>
    <rPh sb="2" eb="3">
      <t>ダイ</t>
    </rPh>
    <rPh sb="4" eb="5">
      <t>ゴウ</t>
    </rPh>
    <phoneticPr fontId="2"/>
  </si>
  <si>
    <t>　新型コロナウイルスワクチン接種の実績報告内訳書</t>
    <rPh sb="1" eb="3">
      <t>シンガタ</t>
    </rPh>
    <rPh sb="14" eb="16">
      <t>セッシュ</t>
    </rPh>
    <rPh sb="17" eb="19">
      <t>ジッセキ</t>
    </rPh>
    <rPh sb="19" eb="21">
      <t>ホウコク</t>
    </rPh>
    <rPh sb="21" eb="24">
      <t>ウチワケショ</t>
    </rPh>
    <phoneticPr fontId="2"/>
  </si>
  <si>
    <t>所在地</t>
    <rPh sb="0" eb="3">
      <t>ショザイチ</t>
    </rPh>
    <phoneticPr fontId="2"/>
  </si>
  <si>
    <t>　　※本様式において「時間外等」は、時間外・夜間・休日を指す。</t>
    <rPh sb="3" eb="4">
      <t>ホン</t>
    </rPh>
    <rPh sb="4" eb="6">
      <t>ヨウシキ</t>
    </rPh>
    <rPh sb="11" eb="13">
      <t>ジカン</t>
    </rPh>
    <rPh sb="13" eb="15">
      <t>ガイトウ</t>
    </rPh>
    <rPh sb="18" eb="21">
      <t>ジカンガイ</t>
    </rPh>
    <rPh sb="22" eb="24">
      <t>ヤカン</t>
    </rPh>
    <rPh sb="25" eb="27">
      <t>キュウジツ</t>
    </rPh>
    <rPh sb="28" eb="29">
      <t>サ</t>
    </rPh>
    <phoneticPr fontId="2"/>
  </si>
  <si>
    <t>本内訳書の「接種回数（予診のみを含めない）」に大規模接種会場・市町村特設会場（集団接種）の接種回数は含まれない。</t>
    <rPh sb="1" eb="3">
      <t>ウチワケ</t>
    </rPh>
    <rPh sb="39" eb="41">
      <t>シュウダン</t>
    </rPh>
    <rPh sb="41" eb="43">
      <t>セッシュ</t>
    </rPh>
    <rPh sb="45" eb="47">
      <t>セッシュ</t>
    </rPh>
    <rPh sb="47" eb="49">
      <t>カイスウ</t>
    </rPh>
    <phoneticPr fontId="2"/>
  </si>
  <si>
    <t>申請日</t>
    <rPh sb="0" eb="3">
      <t>シンセイビ</t>
    </rPh>
    <phoneticPr fontId="2"/>
  </si>
  <si>
    <t>接種回数
（予診のみを含めない）</t>
    <rPh sb="0" eb="2">
      <t>セッシュ</t>
    </rPh>
    <rPh sb="2" eb="4">
      <t>カイスウ</t>
    </rPh>
    <rPh sb="6" eb="8">
      <t>ヨシン</t>
    </rPh>
    <rPh sb="11" eb="12">
      <t>フク</t>
    </rPh>
    <phoneticPr fontId="2"/>
  </si>
  <si>
    <t>電話番号</t>
    <phoneticPr fontId="2"/>
  </si>
  <si>
    <t>医療機関基本情報</t>
    <rPh sb="0" eb="2">
      <t>イリョウ</t>
    </rPh>
    <rPh sb="2" eb="4">
      <t>キカン</t>
    </rPh>
    <rPh sb="4" eb="8">
      <t>キホンジョウホウ</t>
    </rPh>
    <phoneticPr fontId="2"/>
  </si>
  <si>
    <t>フリガナ</t>
  </si>
  <si>
    <t>　　　接種回数（予診のみを含めない）に市町村特設会場（集団接種）の接種回数は含まれないことを確認のうえ、レ点を記入してください。</t>
    <phoneticPr fontId="2"/>
  </si>
  <si>
    <t>申請日</t>
  </si>
  <si>
    <t>電話番号</t>
  </si>
  <si>
    <t>標榜する診療時間</t>
    <phoneticPr fontId="2"/>
  </si>
  <si>
    <t>振込先口座情報</t>
    <rPh sb="0" eb="3">
      <t>フリコミサキ</t>
    </rPh>
    <rPh sb="3" eb="5">
      <t>コウザ</t>
    </rPh>
    <rPh sb="5" eb="7">
      <t>ジョウホウ</t>
    </rPh>
    <phoneticPr fontId="2"/>
  </si>
  <si>
    <t>新型コロナウイルスワクチン接種の実績</t>
    <phoneticPr fontId="2"/>
  </si>
  <si>
    <t>標榜する
診療時間</t>
    <phoneticPr fontId="2"/>
  </si>
  <si>
    <t>新型コロナウイルスワクチン接種の実績</t>
    <phoneticPr fontId="2"/>
  </si>
  <si>
    <t>郵便番号</t>
    <rPh sb="0" eb="4">
      <t>ユウビンバンゴウ</t>
    </rPh>
    <phoneticPr fontId="2"/>
  </si>
  <si>
    <t>郵便番号</t>
    <rPh sb="0" eb="4">
      <t>ユウビンバンゴウ</t>
    </rPh>
    <phoneticPr fontId="2"/>
  </si>
  <si>
    <t>広島市中区国泰寺町一丁目６番３４号</t>
    <phoneticPr fontId="2"/>
  </si>
  <si>
    <t>730-0042</t>
    <phoneticPr fontId="2"/>
  </si>
  <si>
    <t>医療法人社団●●会●●クリニック</t>
    <rPh sb="0" eb="4">
      <t>イリョウホウジン</t>
    </rPh>
    <rPh sb="4" eb="6">
      <t>シャダン</t>
    </rPh>
    <rPh sb="8" eb="9">
      <t>カイ</t>
    </rPh>
    <phoneticPr fontId="2"/>
  </si>
  <si>
    <t>理事長　●●　●●</t>
    <rPh sb="0" eb="3">
      <t>リジチョウ</t>
    </rPh>
    <phoneticPr fontId="2"/>
  </si>
  <si>
    <t>082-504-2880</t>
    <phoneticPr fontId="2"/>
  </si>
  <si>
    <t>休診</t>
    <rPh sb="0" eb="2">
      <t>キュウシン</t>
    </rPh>
    <phoneticPr fontId="2"/>
  </si>
  <si>
    <t>休診</t>
    <phoneticPr fontId="2"/>
  </si>
  <si>
    <t>9：00 ～13：00</t>
    <phoneticPr fontId="2"/>
  </si>
  <si>
    <t>9：00 ～12：30、14：30～18：00</t>
    <phoneticPr fontId="2"/>
  </si>
  <si>
    <t>9：00 ～12：30、14：30～18：00</t>
    <phoneticPr fontId="2"/>
  </si>
  <si>
    <t>9：00 ～12：30、14：30～18：00</t>
    <phoneticPr fontId="2"/>
  </si>
  <si>
    <t>000</t>
    <phoneticPr fontId="2"/>
  </si>
  <si>
    <t>0123</t>
    <phoneticPr fontId="2"/>
  </si>
  <si>
    <t>○○銀行</t>
    <phoneticPr fontId="2"/>
  </si>
  <si>
    <t>○○支店</t>
    <phoneticPr fontId="2"/>
  </si>
  <si>
    <t>普通</t>
    <phoneticPr fontId="2"/>
  </si>
  <si>
    <t>0123456</t>
    <phoneticPr fontId="2"/>
  </si>
  <si>
    <t>イリョウホウジンシャダン●●カイ　●●クリニック　リジチョウ　●●●　●●●</t>
    <phoneticPr fontId="2"/>
  </si>
  <si>
    <t>医療法人社団●●会　●●クリニック　理事長　●●　●●</t>
    <phoneticPr fontId="2"/>
  </si>
  <si>
    <t>（集団接種の実績が含まれていないことを確認のうえ、レ点を記入してください。）</t>
    <rPh sb="1" eb="5">
      <t>シュウダンセッシュ</t>
    </rPh>
    <rPh sb="6" eb="8">
      <t>ジッセキ</t>
    </rPh>
    <rPh sb="9" eb="10">
      <t>フク</t>
    </rPh>
    <rPh sb="19" eb="21">
      <t>カクニン</t>
    </rPh>
    <rPh sb="26" eb="27">
      <t>テン</t>
    </rPh>
    <phoneticPr fontId="2"/>
  </si>
  <si>
    <t>電話番号</t>
    <rPh sb="0" eb="4">
      <t>デンワバンゴウ</t>
    </rPh>
    <phoneticPr fontId="2"/>
  </si>
  <si>
    <t xml:space="preserve">    １　申請額</t>
    <phoneticPr fontId="2"/>
  </si>
  <si>
    <t xml:space="preserve">    ２　実績報告内訳書（様式第２号のとおり）</t>
    <phoneticPr fontId="2"/>
  </si>
  <si>
    <t xml:space="preserve">    ３　請求書（様式第３号のとおり）</t>
    <rPh sb="6" eb="9">
      <t>セイキュウショ</t>
    </rPh>
    <phoneticPr fontId="2"/>
  </si>
  <si>
    <t xml:space="preserve">    ４　その他市長が必要と認める書類</t>
    <rPh sb="8" eb="9">
      <t>タ</t>
    </rPh>
    <rPh sb="9" eb="11">
      <t>シチョウ</t>
    </rPh>
    <rPh sb="12" eb="14">
      <t>ヒツヨウ</t>
    </rPh>
    <rPh sb="15" eb="16">
      <t>ミト</t>
    </rPh>
    <rPh sb="18" eb="20">
      <t>ショルイ</t>
    </rPh>
    <phoneticPr fontId="2"/>
  </si>
  <si>
    <t xml:space="preserve">    広島市長　様</t>
    <rPh sb="4" eb="8">
      <t>ヒロシマシチョウ</t>
    </rPh>
    <rPh sb="9" eb="10">
      <t>サマ</t>
    </rPh>
    <phoneticPr fontId="2"/>
  </si>
  <si>
    <t>（4週以上で、該当する週の接種について2,000円支給）</t>
    <rPh sb="2" eb="3">
      <t>シュウ</t>
    </rPh>
    <rPh sb="3" eb="5">
      <t>イジョウ</t>
    </rPh>
    <rPh sb="7" eb="9">
      <t>ガイトウ</t>
    </rPh>
    <rPh sb="11" eb="12">
      <t>シュウ</t>
    </rPh>
    <rPh sb="13" eb="15">
      <t>セッシュ</t>
    </rPh>
    <rPh sb="24" eb="25">
      <t>エン</t>
    </rPh>
    <rPh sb="25" eb="27">
      <t>シキュウ</t>
    </rPh>
    <phoneticPr fontId="2"/>
  </si>
  <si>
    <t>　　及び支援金の請求を行います。　</t>
    <rPh sb="4" eb="7">
      <t>シエンキン</t>
    </rPh>
    <rPh sb="11" eb="12">
      <t>オコナ</t>
    </rPh>
    <phoneticPr fontId="2"/>
  </si>
  <si>
    <t xml:space="preserve">      このことについて、次により支援金を交付されるよう関係書類を添えて、申請、実績報告</t>
    <rPh sb="19" eb="22">
      <t>シエンキン</t>
    </rPh>
    <rPh sb="42" eb="44">
      <t>ジッセキ</t>
    </rPh>
    <rPh sb="44" eb="46">
      <t>ホウコク</t>
    </rPh>
    <phoneticPr fontId="2"/>
  </si>
  <si>
    <t xml:space="preserve">      支援金交付申請書兼事業実績報告書</t>
    <phoneticPr fontId="2"/>
  </si>
  <si>
    <t xml:space="preserve">      新型コロナウイルスワクチン接種体制確保事業（個別接種促進のための支援事業）に係る</t>
    <phoneticPr fontId="2"/>
  </si>
  <si>
    <t>（事務局用）接種回数合計</t>
    <rPh sb="1" eb="4">
      <t>ジムキョク</t>
    </rPh>
    <rPh sb="10" eb="12">
      <t>ゴウケイ</t>
    </rPh>
    <phoneticPr fontId="2"/>
  </si>
  <si>
    <t>提出日</t>
    <rPh sb="0" eb="3">
      <t>テイシュツビ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</si>
  <si>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</si>
  <si>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代表者職氏名</t>
    <rPh sb="0" eb="3">
      <t>ダイヒョウシャ</t>
    </rPh>
    <rPh sb="3" eb="6">
      <t>ショクシメイ</t>
    </rPh>
    <phoneticPr fontId="2"/>
  </si>
  <si>
    <t>請求金額</t>
    <rPh sb="0" eb="2">
      <t>セイキュウ</t>
    </rPh>
    <rPh sb="2" eb="4">
      <t>キンガク</t>
    </rPh>
    <phoneticPr fontId="2"/>
  </si>
  <si>
    <t>接種体制</t>
    <rPh sb="2" eb="4">
      <t>タイセイ</t>
    </rPh>
    <phoneticPr fontId="2"/>
  </si>
  <si>
    <t>総接種回数</t>
    <rPh sb="0" eb="5">
      <t>ソウセッシュカイスウ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</si>
  <si>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</si>
  <si>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2"/>
  </si>
  <si>
    <t>令和6年1月1日から令和6年3月3日の間</t>
    <rPh sb="0" eb="2">
      <t>レイワ</t>
    </rPh>
    <rPh sb="3" eb="4">
      <t>ネン</t>
    </rPh>
    <rPh sb="7" eb="8">
      <t>ニチ</t>
    </rPh>
    <rPh sb="10" eb="12">
      <t>レイワ</t>
    </rPh>
    <rPh sb="13" eb="14">
      <t>ネン</t>
    </rPh>
    <rPh sb="19" eb="20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</si>
</sst>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¥&quot;#,##0;&quot;¥&quot;\-#,##0"/>
    <numFmt numFmtId="176" formatCode="m/d"/>
    <numFmt numFmtId="177" formatCode="General&quot;回&quot;"/>
    <numFmt numFmtId="178" formatCode="General&quot;週&quot;"/>
    <numFmt numFmtId="179" formatCode="#,##0&quot;円&quot;;[Red]\-#,##0"/>
    <numFmt numFmtId="180" formatCode="#,##0&quot;回&quot;;[Red]\-#,##0"/>
    <numFmt numFmtId="181" formatCode="m&quot;月&quot;d&quot;日の週&quot;"/>
    <numFmt numFmtId="182" formatCode="\(General&quot;回&quot;\)"/>
    <numFmt numFmtId="183" formatCode="0;\-0;;@"/>
    <numFmt numFmtId="184" formatCode="yyyy&quot;年&quot;m&quot;月&quot;d&quot;日&quot;;@"/>
    <numFmt numFmtId="185" formatCode="#,##0_ ;[Red]\-#,##0\ "/>
    <numFmt numFmtId="186" formatCode="m&quot;月&quot;d&quot;日&quot;;@"/>
    <numFmt numFmtId="187" formatCode="m/d;@"/>
    <numFmt numFmtId="188" formatCode="\ &quot;-&quot;_ ;_ @_ "/>
  </numFmts>
  <fonts count="5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vertAlign val="superscript"/>
      <sz val="22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66FFFF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26"/>
      <color theme="1"/>
      <name val="ＭＳ 明朝"/>
      <family val="1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4"/>
      <name val="ＭＳ 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66FFFF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8"/>
      <color theme="1"/>
      <name val="ＭＳ 明朝"/>
      <family val="1"/>
      <charset val="128"/>
    </font>
    <font>
      <sz val="28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7" fillId="0" borderId="0"/>
  </cellStyleXfs>
  <cellXfs count="255">
    <xf numFmtId="0" fontId="0" fillId="0" borderId="0" xfId="0">
      <alignment vertical="center"/>
    </xf>
    <xf numFmtId="0" fontId="0" fillId="0" borderId="0" xfId="0">
      <alignment vertical="center"/>
    </xf>
    <xf numFmtId="0" fontId="35" fillId="0" borderId="0" xfId="0" applyFont="1" applyProtection="1">
      <alignment vertical="center"/>
      <protection locked="0"/>
    </xf>
    <xf numFmtId="176" fontId="29" fillId="2" borderId="1" xfId="0" applyNumberFormat="1" applyFont="1" applyFill="1" applyBorder="1" applyAlignment="1" applyProtection="1">
      <alignment horizontal="center" vertical="center"/>
    </xf>
    <xf numFmtId="176" fontId="32" fillId="2" borderId="1" xfId="0" applyNumberFormat="1" applyFont="1" applyFill="1" applyBorder="1" applyAlignment="1" applyProtection="1">
      <alignment horizontal="center" vertical="center"/>
    </xf>
    <xf numFmtId="176" fontId="31" fillId="2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178" fontId="10" fillId="0" borderId="0" xfId="0" applyNumberFormat="1" applyFont="1" applyProtection="1">
      <alignment vertical="center"/>
    </xf>
    <xf numFmtId="181" fontId="10" fillId="0" borderId="7" xfId="0" applyNumberFormat="1" applyFont="1" applyBorder="1" applyAlignment="1" applyProtection="1">
      <alignment horizontal="left" vertical="center"/>
    </xf>
    <xf numFmtId="180" fontId="10" fillId="0" borderId="7" xfId="1" applyNumberFormat="1" applyFont="1" applyBorder="1" applyAlignment="1" applyProtection="1">
      <alignment horizontal="centerContinuous" vertical="center"/>
    </xf>
    <xf numFmtId="180" fontId="10" fillId="0" borderId="13" xfId="1" applyNumberFormat="1" applyFont="1" applyBorder="1" applyAlignment="1" applyProtection="1">
      <alignment horizontal="centerContinuous" vertical="center"/>
    </xf>
    <xf numFmtId="179" fontId="10" fillId="0" borderId="7" xfId="1" applyNumberFormat="1" applyFont="1" applyBorder="1" applyAlignment="1" applyProtection="1">
      <alignment horizontal="centerContinuous" vertical="center"/>
    </xf>
    <xf numFmtId="179" fontId="10" fillId="0" borderId="13" xfId="1" applyNumberFormat="1" applyFont="1" applyBorder="1" applyAlignment="1" applyProtection="1">
      <alignment horizontal="centerContinuous"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38" fontId="35" fillId="3" borderId="1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38" fontId="4" fillId="0" borderId="1" xfId="1" applyFont="1" applyBorder="1" applyAlignment="1" applyProtection="1">
      <alignment horizontal="left" vertical="center" inden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56" fontId="0" fillId="0" borderId="0" xfId="0" applyNumberFormat="1">
      <alignment vertical="center"/>
    </xf>
    <xf numFmtId="49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43" fillId="6" borderId="1" xfId="0" applyNumberFormat="1" applyFont="1" applyFill="1" applyBorder="1" applyAlignment="1" applyProtection="1">
      <alignment horizontal="center" vertical="center"/>
    </xf>
    <xf numFmtId="176" fontId="42" fillId="6" borderId="1" xfId="0" applyNumberFormat="1" applyFont="1" applyFill="1" applyBorder="1" applyAlignment="1" applyProtection="1">
      <alignment horizontal="center" vertical="center"/>
    </xf>
    <xf numFmtId="176" fontId="44" fillId="6" borderId="1" xfId="0" applyNumberFormat="1" applyFont="1" applyFill="1" applyBorder="1" applyAlignment="1" applyProtection="1">
      <alignment horizontal="center" vertical="center"/>
    </xf>
    <xf numFmtId="0" fontId="42" fillId="5" borderId="0" xfId="0" applyFont="1" applyFill="1" applyAlignment="1">
      <alignment vertical="center"/>
    </xf>
    <xf numFmtId="14" fontId="0" fillId="0" borderId="0" xfId="0" applyNumberFormat="1">
      <alignment vertical="center"/>
    </xf>
    <xf numFmtId="0" fontId="3" fillId="5" borderId="0" xfId="0" applyFont="1" applyFill="1">
      <alignment vertical="center"/>
    </xf>
    <xf numFmtId="185" fontId="0" fillId="0" borderId="0" xfId="0" applyNumberFormat="1">
      <alignment vertical="center"/>
    </xf>
    <xf numFmtId="183" fontId="10" fillId="0" borderId="0" xfId="2" applyNumberFormat="1" applyFont="1" applyBorder="1" applyAlignment="1" applyProtection="1">
      <alignment vertical="center" shrinkToFit="1"/>
    </xf>
    <xf numFmtId="38" fontId="48" fillId="0" borderId="0" xfId="1" applyFont="1" applyFill="1" applyBorder="1" applyAlignment="1" applyProtection="1">
      <alignment vertical="center"/>
    </xf>
    <xf numFmtId="58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183" fontId="10" fillId="0" borderId="0" xfId="0" applyNumberFormat="1" applyFont="1" applyFill="1" applyBorder="1" applyAlignment="1" applyProtection="1">
      <alignment vertical="center" shrinkToFit="1"/>
    </xf>
    <xf numFmtId="0" fontId="50" fillId="7" borderId="10" xfId="0" applyFont="1" applyFill="1" applyBorder="1" applyAlignment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/>
    </xf>
    <xf numFmtId="186" fontId="52" fillId="8" borderId="1" xfId="0" applyNumberFormat="1" applyFont="1" applyFill="1" applyBorder="1" applyAlignment="1">
      <alignment horizontal="center" vertical="center" shrinkToFit="1"/>
    </xf>
    <xf numFmtId="0" fontId="51" fillId="8" borderId="1" xfId="0" applyFont="1" applyFill="1" applyBorder="1" applyAlignment="1">
      <alignment horizontal="left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/>
    </xf>
    <xf numFmtId="187" fontId="50" fillId="0" borderId="0" xfId="0" applyNumberFormat="1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187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top" wrapText="1"/>
    </xf>
    <xf numFmtId="38" fontId="51" fillId="8" borderId="1" xfId="0" applyNumberFormat="1" applyFont="1" applyFill="1" applyBorder="1" applyAlignment="1">
      <alignment horizontal="center" vertical="center" wrapText="1"/>
    </xf>
    <xf numFmtId="0" fontId="35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5" xfId="0" applyFont="1" applyBorder="1" applyAlignment="1" applyProtection="1">
      <alignment horizontal="left" vertical="top"/>
    </xf>
    <xf numFmtId="38" fontId="4" fillId="0" borderId="1" xfId="1" applyFont="1" applyBorder="1" applyAlignment="1" applyProtection="1">
      <alignment horizontal="left" vertical="center" indent="1"/>
    </xf>
    <xf numFmtId="0" fontId="35" fillId="0" borderId="1" xfId="0" applyFont="1" applyBorder="1" applyAlignment="1" applyProtection="1">
      <alignment horizontal="center" vertical="center"/>
    </xf>
    <xf numFmtId="38" fontId="35" fillId="3" borderId="1" xfId="1" applyFont="1" applyFill="1" applyBorder="1" applyAlignment="1" applyProtection="1">
      <alignment horizontal="center" vertical="center"/>
    </xf>
    <xf numFmtId="0" fontId="42" fillId="5" borderId="0" xfId="0" applyFont="1" applyFill="1" applyAlignment="1" applyProtection="1">
      <alignment vertical="center"/>
    </xf>
    <xf numFmtId="0" fontId="3" fillId="5" borderId="0" xfId="0" applyFont="1" applyFill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</xf>
    <xf numFmtId="0" fontId="17" fillId="0" borderId="0" xfId="0" applyFont="1" applyProtection="1">
      <alignment vertical="center"/>
    </xf>
    <xf numFmtId="0" fontId="48" fillId="0" borderId="0" xfId="0" applyFont="1" applyProtection="1">
      <alignment vertical="center"/>
    </xf>
    <xf numFmtId="0" fontId="34" fillId="0" borderId="0" xfId="0" applyFont="1" applyAlignment="1" applyProtection="1">
      <alignment vertical="center"/>
    </xf>
    <xf numFmtId="184" fontId="39" fillId="0" borderId="0" xfId="0" applyNumberFormat="1" applyFont="1" applyFill="1" applyAlignment="1" applyProtection="1">
      <alignment vertical="center"/>
    </xf>
    <xf numFmtId="0" fontId="48" fillId="0" borderId="0" xfId="0" applyFont="1" applyAlignment="1" applyProtection="1">
      <alignment vertical="center"/>
    </xf>
    <xf numFmtId="0" fontId="34" fillId="0" borderId="0" xfId="0" applyFont="1" applyProtection="1">
      <alignment vertical="center"/>
    </xf>
    <xf numFmtId="0" fontId="49" fillId="0" borderId="0" xfId="0" applyNumberFormat="1" applyFont="1" applyFill="1" applyAlignment="1" applyProtection="1">
      <alignment vertical="center" shrinkToFit="1"/>
    </xf>
    <xf numFmtId="0" fontId="49" fillId="0" borderId="0" xfId="0" applyNumberFormat="1" applyFont="1" applyFill="1" applyAlignment="1" applyProtection="1">
      <alignment horizontal="left" vertical="center" indent="1" shrinkToFit="1"/>
    </xf>
    <xf numFmtId="0" fontId="36" fillId="0" borderId="0" xfId="0" applyFont="1" applyAlignment="1" applyProtection="1">
      <alignment vertical="center"/>
    </xf>
    <xf numFmtId="0" fontId="48" fillId="0" borderId="5" xfId="0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33" fillId="0" borderId="0" xfId="0" applyFont="1" applyProtection="1">
      <alignment vertical="center"/>
    </xf>
    <xf numFmtId="0" fontId="24" fillId="0" borderId="0" xfId="0" applyFont="1" applyBorder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3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38" fontId="34" fillId="0" borderId="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38" fontId="7" fillId="0" borderId="0" xfId="1" applyFont="1" applyFill="1" applyBorder="1" applyAlignment="1" applyProtection="1">
      <alignment horizontal="left" vertical="center"/>
    </xf>
    <xf numFmtId="38" fontId="13" fillId="0" borderId="1" xfId="1" applyFont="1" applyBorder="1" applyAlignment="1" applyProtection="1">
      <alignment horizontal="centerContinuous" vertical="center"/>
    </xf>
    <xf numFmtId="38" fontId="14" fillId="0" borderId="1" xfId="1" applyFont="1" applyBorder="1" applyAlignment="1" applyProtection="1">
      <alignment horizontal="centerContinuous" vertical="center"/>
    </xf>
    <xf numFmtId="180" fontId="14" fillId="0" borderId="1" xfId="1" applyNumberFormat="1" applyFont="1" applyBorder="1" applyAlignment="1" applyProtection="1">
      <alignment horizontal="center" vertical="center"/>
    </xf>
    <xf numFmtId="0" fontId="40" fillId="0" borderId="0" xfId="0" applyFont="1" applyProtection="1">
      <alignment vertical="center"/>
    </xf>
    <xf numFmtId="38" fontId="13" fillId="0" borderId="0" xfId="1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180" fontId="14" fillId="0" borderId="0" xfId="1" applyNumberFormat="1" applyFont="1" applyBorder="1" applyAlignment="1" applyProtection="1">
      <alignment horizontal="center" vertical="center"/>
    </xf>
    <xf numFmtId="0" fontId="40" fillId="0" borderId="14" xfId="0" applyFont="1" applyBorder="1" applyProtection="1">
      <alignment vertical="center"/>
    </xf>
    <xf numFmtId="0" fontId="22" fillId="0" borderId="15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46" fillId="0" borderId="16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38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0" fontId="13" fillId="0" borderId="0" xfId="0" applyFont="1" applyAlignment="1" applyProtection="1">
      <alignment vertical="top" wrapText="1"/>
    </xf>
    <xf numFmtId="0" fontId="6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8" fillId="0" borderId="0" xfId="0" applyFont="1" applyProtection="1">
      <alignment vertical="center"/>
    </xf>
    <xf numFmtId="0" fontId="28" fillId="0" borderId="0" xfId="0" applyFont="1" applyAlignment="1" applyProtection="1">
      <alignment horizontal="right" vertical="center"/>
    </xf>
    <xf numFmtId="0" fontId="10" fillId="0" borderId="0" xfId="2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5" xfId="2" applyFont="1" applyBorder="1" applyProtection="1">
      <alignment vertical="center"/>
    </xf>
    <xf numFmtId="0" fontId="0" fillId="0" borderId="5" xfId="0" applyBorder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Protection="1">
      <alignment vertical="center"/>
    </xf>
    <xf numFmtId="0" fontId="3" fillId="0" borderId="0" xfId="2" applyFont="1" applyBorder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horizontal="right" vertical="center"/>
    </xf>
    <xf numFmtId="0" fontId="11" fillId="0" borderId="5" xfId="2" applyFont="1" applyBorder="1" applyProtection="1">
      <alignment vertical="center"/>
    </xf>
    <xf numFmtId="0" fontId="12" fillId="0" borderId="5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9" fillId="0" borderId="3" xfId="0" applyFont="1" applyBorder="1" applyProtection="1">
      <alignment vertical="center"/>
    </xf>
    <xf numFmtId="0" fontId="10" fillId="0" borderId="3" xfId="0" applyFont="1" applyBorder="1" applyAlignment="1" applyProtection="1">
      <alignment horizontal="centerContinuous" vertical="center" wrapText="1"/>
    </xf>
    <xf numFmtId="0" fontId="8" fillId="0" borderId="3" xfId="0" applyFont="1" applyBorder="1" applyAlignment="1" applyProtection="1">
      <alignment horizontal="centerContinuous" vertical="center" wrapText="1"/>
    </xf>
    <xf numFmtId="0" fontId="8" fillId="0" borderId="3" xfId="0" applyFont="1" applyBorder="1" applyAlignment="1" applyProtection="1">
      <alignment vertical="center" wrapText="1"/>
    </xf>
    <xf numFmtId="0" fontId="0" fillId="0" borderId="3" xfId="0" applyBorder="1" applyProtection="1">
      <alignment vertical="center"/>
    </xf>
    <xf numFmtId="0" fontId="9" fillId="0" borderId="7" xfId="0" applyFont="1" applyBorder="1" applyProtection="1">
      <alignment vertical="center"/>
    </xf>
    <xf numFmtId="0" fontId="7" fillId="0" borderId="7" xfId="0" applyFont="1" applyBorder="1" applyAlignment="1" applyProtection="1">
      <alignment horizontal="centerContinuous" vertical="center" wrapText="1"/>
    </xf>
    <xf numFmtId="0" fontId="7" fillId="0" borderId="7" xfId="0" applyFont="1" applyBorder="1" applyAlignment="1" applyProtection="1">
      <alignment vertical="center" wrapText="1"/>
    </xf>
    <xf numFmtId="0" fontId="0" fillId="0" borderId="7" xfId="0" applyBorder="1" applyProtection="1">
      <alignment vertical="center"/>
    </xf>
    <xf numFmtId="0" fontId="10" fillId="0" borderId="7" xfId="0" applyFont="1" applyBorder="1" applyProtection="1">
      <alignment vertical="center"/>
    </xf>
    <xf numFmtId="179" fontId="10" fillId="0" borderId="7" xfId="1" applyNumberFormat="1" applyFont="1" applyBorder="1" applyAlignment="1" applyProtection="1">
      <alignment vertical="center"/>
    </xf>
    <xf numFmtId="0" fontId="10" fillId="0" borderId="3" xfId="0" applyFont="1" applyBorder="1" applyProtection="1">
      <alignment vertical="center"/>
    </xf>
    <xf numFmtId="179" fontId="10" fillId="0" borderId="3" xfId="1" applyNumberFormat="1" applyFont="1" applyBorder="1" applyAlignment="1" applyProtection="1">
      <alignment horizontal="right" vertical="center"/>
    </xf>
    <xf numFmtId="0" fontId="10" fillId="0" borderId="13" xfId="0" applyFont="1" applyBorder="1" applyProtection="1">
      <alignment vertical="center"/>
    </xf>
    <xf numFmtId="179" fontId="10" fillId="0" borderId="13" xfId="1" applyNumberFormat="1" applyFont="1" applyBorder="1" applyAlignment="1" applyProtection="1">
      <alignment vertical="center"/>
    </xf>
    <xf numFmtId="0" fontId="0" fillId="0" borderId="13" xfId="0" applyBorder="1" applyProtection="1">
      <alignment vertical="center"/>
    </xf>
    <xf numFmtId="182" fontId="10" fillId="0" borderId="0" xfId="0" applyNumberFormat="1" applyFont="1" applyAlignment="1" applyProtection="1">
      <alignment horizontal="centerContinuous" vertical="center"/>
    </xf>
    <xf numFmtId="182" fontId="8" fillId="0" borderId="0" xfId="0" applyNumberFormat="1" applyFont="1" applyBorder="1" applyAlignment="1" applyProtection="1">
      <alignment horizontal="centerContinuous" vertical="center"/>
    </xf>
    <xf numFmtId="182" fontId="8" fillId="0" borderId="0" xfId="0" applyNumberFormat="1" applyFont="1" applyBorder="1" applyProtection="1">
      <alignment vertical="center"/>
    </xf>
    <xf numFmtId="0" fontId="8" fillId="0" borderId="0" xfId="0" applyFont="1" applyAlignment="1" applyProtection="1">
      <alignment horizontal="right" vertical="center"/>
    </xf>
    <xf numFmtId="182" fontId="8" fillId="0" borderId="0" xfId="1" applyNumberFormat="1" applyFont="1" applyProtection="1">
      <alignment vertical="center"/>
    </xf>
    <xf numFmtId="0" fontId="13" fillId="0" borderId="0" xfId="0" applyFont="1" applyProtection="1">
      <alignment vertical="center"/>
    </xf>
    <xf numFmtId="0" fontId="10" fillId="0" borderId="2" xfId="0" applyFont="1" applyFill="1" applyBorder="1" applyProtection="1">
      <alignment vertical="center"/>
    </xf>
    <xf numFmtId="0" fontId="10" fillId="0" borderId="3" xfId="0" applyFont="1" applyFill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5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right" vertical="center"/>
    </xf>
    <xf numFmtId="0" fontId="8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0" fillId="0" borderId="0" xfId="0" applyFill="1" applyProtection="1">
      <alignment vertical="center"/>
    </xf>
    <xf numFmtId="0" fontId="48" fillId="0" borderId="0" xfId="0" applyFont="1" applyAlignment="1" applyProtection="1">
      <alignment horizontal="right" vertical="center"/>
    </xf>
    <xf numFmtId="0" fontId="7" fillId="0" borderId="6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38" fontId="53" fillId="9" borderId="1" xfId="0" applyNumberFormat="1" applyFont="1" applyFill="1" applyBorder="1" applyAlignment="1" applyProtection="1">
      <alignment horizontal="center" vertical="center"/>
    </xf>
    <xf numFmtId="176" fontId="42" fillId="6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2" fillId="0" borderId="6" xfId="0" applyFont="1" applyBorder="1" applyAlignment="1" applyProtection="1">
      <alignment horizontal="center" vertical="top" wrapText="1"/>
      <protection locked="0"/>
    </xf>
    <xf numFmtId="0" fontId="42" fillId="0" borderId="1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88" fontId="4" fillId="3" borderId="1" xfId="0" applyNumberFormat="1" applyFont="1" applyFill="1" applyBorder="1" applyAlignment="1" applyProtection="1">
      <alignment horizontal="center" vertical="center"/>
      <protection locked="0"/>
    </xf>
    <xf numFmtId="56" fontId="4" fillId="3" borderId="7" xfId="0" applyNumberFormat="1" applyFont="1" applyFill="1" applyBorder="1" applyAlignment="1" applyProtection="1">
      <alignment horizontal="center" vertical="center"/>
      <protection locked="0"/>
    </xf>
    <xf numFmtId="56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5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indent="1"/>
    </xf>
    <xf numFmtId="49" fontId="4" fillId="3" borderId="6" xfId="0" applyNumberFormat="1" applyFont="1" applyFill="1" applyBorder="1" applyAlignment="1" applyProtection="1">
      <alignment horizontal="center" vertical="center" shrinkToFit="1"/>
    </xf>
    <xf numFmtId="49" fontId="4" fillId="3" borderId="7" xfId="0" applyNumberFormat="1" applyFont="1" applyFill="1" applyBorder="1" applyAlignment="1" applyProtection="1">
      <alignment horizontal="center" vertical="center" shrinkToFit="1"/>
    </xf>
    <xf numFmtId="49" fontId="4" fillId="3" borderId="12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42" fillId="0" borderId="6" xfId="0" applyFont="1" applyBorder="1" applyAlignment="1" applyProtection="1">
      <alignment horizontal="center" vertical="top" wrapText="1"/>
    </xf>
    <xf numFmtId="0" fontId="42" fillId="0" borderId="12" xfId="0" applyFont="1" applyBorder="1" applyAlignment="1" applyProtection="1">
      <alignment horizontal="center" vertical="top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48" fillId="0" borderId="0" xfId="0" applyFont="1" applyAlignment="1" applyProtection="1">
      <alignment horizontal="right" vertical="center"/>
    </xf>
    <xf numFmtId="0" fontId="48" fillId="0" borderId="0" xfId="0" applyFont="1" applyAlignment="1" applyProtection="1">
      <alignment horizontal="left" vertical="center"/>
    </xf>
    <xf numFmtId="38" fontId="14" fillId="4" borderId="2" xfId="1" applyFont="1" applyFill="1" applyBorder="1" applyAlignment="1" applyProtection="1">
      <alignment horizontal="center" vertical="center"/>
    </xf>
    <xf numFmtId="38" fontId="14" fillId="4" borderId="3" xfId="1" applyFont="1" applyFill="1" applyBorder="1" applyAlignment="1" applyProtection="1">
      <alignment horizontal="center" vertical="center"/>
    </xf>
    <xf numFmtId="38" fontId="14" fillId="4" borderId="12" xfId="1" applyFont="1" applyFill="1" applyBorder="1" applyAlignment="1" applyProtection="1">
      <alignment horizontal="center" vertical="center"/>
    </xf>
    <xf numFmtId="38" fontId="7" fillId="0" borderId="6" xfId="1" applyFont="1" applyFill="1" applyBorder="1" applyAlignment="1" applyProtection="1">
      <alignment horizontal="left" vertical="center"/>
    </xf>
    <xf numFmtId="38" fontId="7" fillId="0" borderId="12" xfId="1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 wrapText="1"/>
    </xf>
    <xf numFmtId="177" fontId="14" fillId="0" borderId="10" xfId="1" applyNumberFormat="1" applyFont="1" applyBorder="1" applyAlignment="1" applyProtection="1">
      <alignment horizontal="center" vertical="center"/>
    </xf>
    <xf numFmtId="177" fontId="14" fillId="0" borderId="11" xfId="1" applyNumberFormat="1" applyFont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49" fillId="0" borderId="0" xfId="0" applyNumberFormat="1" applyFont="1" applyFill="1" applyAlignment="1" applyProtection="1">
      <alignment horizontal="left" vertical="center" shrinkToFit="1"/>
    </xf>
    <xf numFmtId="38" fontId="48" fillId="0" borderId="5" xfId="1" applyFont="1" applyFill="1" applyBorder="1" applyAlignment="1" applyProtection="1">
      <alignment horizontal="center" vertical="center"/>
    </xf>
    <xf numFmtId="183" fontId="25" fillId="0" borderId="5" xfId="0" applyNumberFormat="1" applyFont="1" applyFill="1" applyBorder="1" applyAlignment="1" applyProtection="1">
      <alignment horizontal="center" vertical="center" shrinkToFi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left" vertical="center"/>
    </xf>
    <xf numFmtId="0" fontId="7" fillId="0" borderId="12" xfId="1" applyNumberFormat="1" applyFont="1" applyFill="1" applyBorder="1" applyAlignment="1" applyProtection="1">
      <alignment horizontal="left" vertical="center"/>
    </xf>
    <xf numFmtId="188" fontId="45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5" fontId="21" fillId="0" borderId="5" xfId="2" applyNumberFormat="1" applyFont="1" applyBorder="1" applyAlignment="1" applyProtection="1">
      <alignment horizontal="center"/>
    </xf>
    <xf numFmtId="183" fontId="27" fillId="0" borderId="1" xfId="0" applyNumberFormat="1" applyFont="1" applyFill="1" applyBorder="1" applyAlignment="1" applyProtection="1">
      <alignment horizontal="center" vertical="center" shrinkToFit="1"/>
    </xf>
    <xf numFmtId="58" fontId="10" fillId="0" borderId="5" xfId="0" applyNumberFormat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 applyProtection="1">
      <alignment horizontal="right" vertical="center"/>
    </xf>
    <xf numFmtId="183" fontId="10" fillId="0" borderId="5" xfId="2" applyNumberFormat="1" applyFont="1" applyBorder="1" applyAlignment="1" applyProtection="1">
      <alignment horizontal="center" vertical="center" shrinkToFit="1"/>
    </xf>
    <xf numFmtId="0" fontId="24" fillId="0" borderId="5" xfId="0" applyFont="1" applyBorder="1" applyAlignment="1" applyProtection="1">
      <alignment horizontal="center" vertical="center"/>
    </xf>
    <xf numFmtId="58" fontId="26" fillId="0" borderId="5" xfId="0" applyNumberFormat="1" applyFont="1" applyFill="1" applyBorder="1" applyAlignment="1" applyProtection="1">
      <alignment horizontal="right" vertical="center"/>
    </xf>
    <xf numFmtId="0" fontId="26" fillId="0" borderId="5" xfId="0" applyFont="1" applyFill="1" applyBorder="1" applyAlignment="1" applyProtection="1">
      <alignment horizontal="right" vertical="center"/>
    </xf>
    <xf numFmtId="49" fontId="45" fillId="0" borderId="6" xfId="0" applyNumberFormat="1" applyFont="1" applyFill="1" applyBorder="1" applyAlignment="1" applyProtection="1">
      <alignment horizontal="left" vertical="center" indent="1" shrinkToFit="1"/>
    </xf>
    <xf numFmtId="0" fontId="45" fillId="0" borderId="7" xfId="0" applyNumberFormat="1" applyFont="1" applyFill="1" applyBorder="1" applyAlignment="1" applyProtection="1">
      <alignment horizontal="left" vertical="center" indent="1" shrinkToFit="1"/>
    </xf>
    <xf numFmtId="0" fontId="45" fillId="0" borderId="12" xfId="0" applyNumberFormat="1" applyFont="1" applyFill="1" applyBorder="1" applyAlignment="1" applyProtection="1">
      <alignment horizontal="left" vertical="center" indent="1" shrinkToFit="1"/>
    </xf>
    <xf numFmtId="38" fontId="23" fillId="0" borderId="1" xfId="1" applyFont="1" applyFill="1" applyBorder="1" applyAlignment="1" applyProtection="1">
      <alignment horizontal="center" vertical="center"/>
    </xf>
    <xf numFmtId="49" fontId="45" fillId="0" borderId="6" xfId="1" applyNumberFormat="1" applyFont="1" applyFill="1" applyBorder="1" applyAlignment="1" applyProtection="1">
      <alignment horizontal="left" vertical="center" indent="1" shrinkToFit="1"/>
    </xf>
    <xf numFmtId="0" fontId="45" fillId="0" borderId="7" xfId="1" applyNumberFormat="1" applyFont="1" applyFill="1" applyBorder="1" applyAlignment="1" applyProtection="1">
      <alignment horizontal="left" vertical="center" indent="1" shrinkToFit="1"/>
    </xf>
    <xf numFmtId="0" fontId="45" fillId="0" borderId="12" xfId="1" applyNumberFormat="1" applyFont="1" applyFill="1" applyBorder="1" applyAlignment="1" applyProtection="1">
      <alignment horizontal="left" vertical="center" indent="1" shrinkToFit="1"/>
    </xf>
    <xf numFmtId="188" fontId="10" fillId="0" borderId="8" xfId="0" applyNumberFormat="1" applyFont="1" applyFill="1" applyBorder="1" applyAlignment="1" applyProtection="1">
      <alignment horizontal="left" vertical="top"/>
    </xf>
    <xf numFmtId="188" fontId="10" fillId="0" borderId="5" xfId="0" applyNumberFormat="1" applyFont="1" applyFill="1" applyBorder="1" applyAlignment="1" applyProtection="1">
      <alignment horizontal="left" vertical="top"/>
    </xf>
    <xf numFmtId="188" fontId="10" fillId="0" borderId="9" xfId="0" applyNumberFormat="1" applyFont="1" applyFill="1" applyBorder="1" applyAlignment="1" applyProtection="1">
      <alignment horizontal="left" vertical="top"/>
    </xf>
  </cellXfs>
  <cellStyles count="4">
    <cellStyle name="桁区切り" xfId="1" builtinId="6"/>
    <cellStyle name="標準" xfId="0" builtinId="0"/>
    <cellStyle name="標準 2" xfId="3"/>
    <cellStyle name="標準 2 3 2" xfId="2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WORK!$A$48" lockText="1" noThreeD="1"/>
</file>

<file path=xl/ctrlProps/ctrlProp2.xml><?xml version="1.0" encoding="utf-8"?>
<formControlPr xmlns="http://schemas.microsoft.com/office/spreadsheetml/2009/9/main" objectType="CheckBox" checked="Checked" fmlaLink="WORK!$A$4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1</xdr:row>
      <xdr:rowOff>4355</xdr:rowOff>
    </xdr:from>
    <xdr:to>
      <xdr:col>15</xdr:col>
      <xdr:colOff>647160</xdr:colOff>
      <xdr:row>7</xdr:row>
      <xdr:rowOff>27202</xdr:rowOff>
    </xdr:to>
    <xdr:sp macro="" textlink="">
      <xdr:nvSpPr>
        <xdr:cNvPr id="3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265920" y="461555"/>
          <a:ext cx="4346126" cy="1165847"/>
        </a:xfrm>
        <a:prstGeom prst="wedgeRoundRectCallout">
          <a:avLst>
            <a:gd name="adj1" fmla="val -46009"/>
            <a:gd name="adj2" fmla="val 2999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申請日・所在地・医療機関等名称・代表者の職及び氏名・電話番号を入力してください。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事業者が医療法人社団など法人の場合、代表者職氏名には医療機関の代表者である院長様ではなく、理事長様などの法人の代表者をご入力ください。</a:t>
          </a:r>
        </a:p>
      </xdr:txBody>
    </xdr:sp>
    <xdr:clientData/>
  </xdr:twoCellAnchor>
  <xdr:twoCellAnchor>
    <xdr:from>
      <xdr:col>9</xdr:col>
      <xdr:colOff>350520</xdr:colOff>
      <xdr:row>23</xdr:row>
      <xdr:rowOff>16060</xdr:rowOff>
    </xdr:from>
    <xdr:to>
      <xdr:col>15</xdr:col>
      <xdr:colOff>647160</xdr:colOff>
      <xdr:row>25</xdr:row>
      <xdr:rowOff>114295</xdr:rowOff>
    </xdr:to>
    <xdr:sp macro="" textlink="">
      <xdr:nvSpPr>
        <xdr:cNvPr id="5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265920" y="5959660"/>
          <a:ext cx="4346126" cy="555435"/>
        </a:xfrm>
        <a:prstGeom prst="wedgeRoundRectCallout">
          <a:avLst>
            <a:gd name="adj1" fmla="val -57096"/>
            <a:gd name="adj2" fmla="val 45439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時間外・夜間・休日に接種体制を整えた場合は、プルダウンから「○」を選択してください。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350520</xdr:colOff>
      <xdr:row>25</xdr:row>
      <xdr:rowOff>214992</xdr:rowOff>
    </xdr:from>
    <xdr:to>
      <xdr:col>15</xdr:col>
      <xdr:colOff>647160</xdr:colOff>
      <xdr:row>28</xdr:row>
      <xdr:rowOff>149947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265920" y="6615792"/>
          <a:ext cx="4346126" cy="620755"/>
        </a:xfrm>
        <a:prstGeom prst="wedgeRoundRectCallout">
          <a:avLst>
            <a:gd name="adj1" fmla="val -57234"/>
            <a:gd name="adj2" fmla="val -40157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rtl="0" eaLnBrk="1" latinLnBrk="0" hangingPunct="1"/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接種回数は１日単位で記載してください。</a:t>
          </a:r>
          <a:endParaRPr lang="en-US" altLang="ja-JP" sz="1100" b="1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rtl="0" eaLnBrk="1" latinLnBrk="0" hangingPunct="1"/>
          <a:r>
            <a:rPr lang="en-US" altLang="ja-JP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接種まで至らず、予診のみとなった案件は計上できません。</a:t>
          </a:r>
        </a:p>
      </xdr:txBody>
    </xdr:sp>
    <xdr:clientData/>
  </xdr:twoCellAnchor>
  <xdr:twoCellAnchor>
    <xdr:from>
      <xdr:col>9</xdr:col>
      <xdr:colOff>285750</xdr:colOff>
      <xdr:row>29</xdr:row>
      <xdr:rowOff>7479</xdr:rowOff>
    </xdr:from>
    <xdr:to>
      <xdr:col>15</xdr:col>
      <xdr:colOff>647160</xdr:colOff>
      <xdr:row>52</xdr:row>
      <xdr:rowOff>238124</xdr:rowOff>
    </xdr:to>
    <xdr:sp macro="" textlink="">
      <xdr:nvSpPr>
        <xdr:cNvPr id="8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8953500" y="6884529"/>
          <a:ext cx="4361910" cy="4935995"/>
        </a:xfrm>
        <a:prstGeom prst="wedgeRoundRectCallout">
          <a:avLst>
            <a:gd name="adj1" fmla="val -39397"/>
            <a:gd name="adj2" fmla="val -28334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/>
        <a:lstStyle/>
        <a:p>
          <a:pPr rtl="0" eaLnBrk="1" latinLnBrk="0" hangingPunct="1"/>
          <a:r>
            <a:rPr kumimoji="1"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！注意！</a:t>
          </a:r>
          <a:endParaRPr kumimoji="1" lang="en-US" altLang="ja-JP" sz="11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１週間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時間外等に接種体制を用意した日が０日ならば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その週の全ての接種回数が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対象外となります。</a:t>
          </a:r>
          <a:endParaRPr lang="ja-JP" altLang="ja-JP" sz="1100" b="1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441935</xdr:colOff>
      <xdr:row>33</xdr:row>
      <xdr:rowOff>2811</xdr:rowOff>
    </xdr:from>
    <xdr:to>
      <xdr:col>15</xdr:col>
      <xdr:colOff>525235</xdr:colOff>
      <xdr:row>41</xdr:row>
      <xdr:rowOff>9525</xdr:rowOff>
    </xdr:to>
    <xdr:sp macro="" textlink="">
      <xdr:nvSpPr>
        <xdr:cNvPr id="9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109685" y="7822836"/>
          <a:ext cx="4083800" cy="1883139"/>
        </a:xfrm>
        <a:prstGeom prst="wedgeRoundRectCallout">
          <a:avLst>
            <a:gd name="adj1" fmla="val -49277"/>
            <a:gd name="adj2" fmla="val -15659"/>
            <a:gd name="adj3" fmla="val 16667"/>
          </a:avLst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0000FF"/>
              </a:solidFill>
              <a:latin typeface="+mn-ea"/>
              <a:ea typeface="+mn-ea"/>
            </a:rPr>
            <a:t>＜参考＞</a:t>
          </a:r>
          <a:endParaRPr lang="en-US" altLang="ja-JP" sz="1100" b="1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支援の要件となる接種回数には、時間外等に行った接種以外の接種（日中の診療時間内に行った接種等）を計上して差し支えありません。また、時間外等に接種可能な接種体制を用意した上で、結果的に時間外や夜間の時間帯において接種がなかった場合は、接種体制を用意したものとして計上してください。</a:t>
          </a:r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478674</xdr:colOff>
      <xdr:row>41</xdr:row>
      <xdr:rowOff>74647</xdr:rowOff>
    </xdr:from>
    <xdr:to>
      <xdr:col>15</xdr:col>
      <xdr:colOff>551089</xdr:colOff>
      <xdr:row>52</xdr:row>
      <xdr:rowOff>47625</xdr:rowOff>
    </xdr:to>
    <xdr:sp macro="" textlink="">
      <xdr:nvSpPr>
        <xdr:cNvPr id="10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146424" y="9771097"/>
          <a:ext cx="4072915" cy="1858928"/>
        </a:xfrm>
        <a:prstGeom prst="wedgeRoundRectCallout">
          <a:avLst>
            <a:gd name="adj1" fmla="val -16389"/>
            <a:gd name="adj2" fmla="val -49612"/>
            <a:gd name="adj3" fmla="val 16667"/>
          </a:avLst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＜参考＞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時間外：診療所の標榜する診療時間以外の時間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夜間：診療所の診療時間に関わらず１８時以降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休日：診療所の診療日に関わらず土曜日、日曜日及び国民の祝日に関する法律第３条に規定する休日並びに１月２日、１月３日、１２月２９日、１２月３０日及び１２月３１日</a:t>
          </a:r>
        </a:p>
      </xdr:txBody>
    </xdr:sp>
    <xdr:clientData/>
  </xdr:twoCellAnchor>
  <xdr:twoCellAnchor>
    <xdr:from>
      <xdr:col>9</xdr:col>
      <xdr:colOff>370114</xdr:colOff>
      <xdr:row>7</xdr:row>
      <xdr:rowOff>55058</xdr:rowOff>
    </xdr:from>
    <xdr:to>
      <xdr:col>15</xdr:col>
      <xdr:colOff>642805</xdr:colOff>
      <xdr:row>15</xdr:row>
      <xdr:rowOff>5908</xdr:rowOff>
    </xdr:to>
    <xdr:sp macro="" textlink="">
      <xdr:nvSpPr>
        <xdr:cNvPr id="11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285514" y="1655258"/>
          <a:ext cx="4322177" cy="1551050"/>
        </a:xfrm>
        <a:prstGeom prst="wedgeRoundRectCallout">
          <a:avLst>
            <a:gd name="adj1" fmla="val -47161"/>
            <a:gd name="adj2" fmla="val 2307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tx1"/>
              </a:solidFill>
              <a:effectLst/>
            </a:rPr>
            <a:t>医療機関の診療時間を記載してください</a:t>
          </a:r>
          <a:r>
            <a:rPr lang="ja-JP" altLang="en-US" sz="1800" b="1">
              <a:solidFill>
                <a:schemeClr val="tx1"/>
              </a:solidFill>
              <a:effectLst/>
            </a:rPr>
            <a:t>。</a:t>
          </a:r>
          <a:endParaRPr lang="ja-JP" altLang="ja-JP" sz="1800" b="1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9</xdr:col>
      <xdr:colOff>370115</xdr:colOff>
      <xdr:row>16</xdr:row>
      <xdr:rowOff>942</xdr:rowOff>
    </xdr:from>
    <xdr:to>
      <xdr:col>15</xdr:col>
      <xdr:colOff>642806</xdr:colOff>
      <xdr:row>20</xdr:row>
      <xdr:rowOff>190499</xdr:rowOff>
    </xdr:to>
    <xdr:sp macro="" textlink="">
      <xdr:nvSpPr>
        <xdr:cNvPr id="13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18815" y="3201342"/>
          <a:ext cx="4296051" cy="1103957"/>
        </a:xfrm>
        <a:prstGeom prst="wedgeRoundRectCallout">
          <a:avLst>
            <a:gd name="adj1" fmla="val -44697"/>
            <a:gd name="adj2" fmla="val 19743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/>
        <a:p>
          <a:pPr>
            <a:spcAft>
              <a:spcPts val="0"/>
            </a:spcAft>
          </a:pPr>
          <a:r>
            <a:rPr lang="ja-JP" altLang="en-US" sz="1100" b="1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振込口座情報を入力してください。</a:t>
          </a:r>
          <a:endParaRPr lang="en-US" altLang="ja-JP" sz="1100" b="1">
            <a:solidFill>
              <a:srgbClr val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口座名義は漢字・フリガナともに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通帳に記載のとおり入力してください。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pPr>
            <a:spcAft>
              <a:spcPts val="0"/>
            </a:spcAft>
          </a:pPr>
          <a:endParaRPr lang="ja-JP" sz="1100" b="1">
            <a:effectLst/>
            <a:latin typeface="+mn-ea"/>
            <a:ea typeface="+mn-ea"/>
            <a:cs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123825</xdr:colOff>
          <xdr:row>52</xdr:row>
          <xdr:rowOff>47625</xdr:rowOff>
        </xdr:from>
        <xdr:to>
          <xdr:col>0</xdr:col>
          <xdr:colOff>619125</xdr:colOff>
          <xdr:row>52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1</xdr:row>
      <xdr:rowOff>4355</xdr:rowOff>
    </xdr:from>
    <xdr:to>
      <xdr:col>15</xdr:col>
      <xdr:colOff>647160</xdr:colOff>
      <xdr:row>7</xdr:row>
      <xdr:rowOff>27202</xdr:rowOff>
    </xdr:to>
    <xdr:sp macro="" textlink="">
      <xdr:nvSpPr>
        <xdr:cNvPr id="2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18270" y="242480"/>
          <a:ext cx="4297140" cy="1451597"/>
        </a:xfrm>
        <a:prstGeom prst="wedgeRoundRectCallout">
          <a:avLst>
            <a:gd name="adj1" fmla="val -46009"/>
            <a:gd name="adj2" fmla="val 2999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申請日・所在地・医療機関等名称・代表者の職及び氏名・電話番号を入力してください。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事業者が医療法人社団など法人の場合、代表者職氏名には医療機関の代表者である院長様ではなく、理事長様などの法人の代表者をご入力ください。</a:t>
          </a:r>
        </a:p>
      </xdr:txBody>
    </xdr:sp>
    <xdr:clientData/>
  </xdr:twoCellAnchor>
  <xdr:twoCellAnchor>
    <xdr:from>
      <xdr:col>9</xdr:col>
      <xdr:colOff>350520</xdr:colOff>
      <xdr:row>22</xdr:row>
      <xdr:rowOff>16060</xdr:rowOff>
    </xdr:from>
    <xdr:to>
      <xdr:col>15</xdr:col>
      <xdr:colOff>647160</xdr:colOff>
      <xdr:row>24</xdr:row>
      <xdr:rowOff>114295</xdr:rowOff>
    </xdr:to>
    <xdr:sp macro="" textlink="">
      <xdr:nvSpPr>
        <xdr:cNvPr id="3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18270" y="5254810"/>
          <a:ext cx="4297140" cy="564960"/>
        </a:xfrm>
        <a:prstGeom prst="wedgeRoundRectCallout">
          <a:avLst>
            <a:gd name="adj1" fmla="val -57096"/>
            <a:gd name="adj2" fmla="val 45439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時間外・夜間・休日に接種体制を整えた場合は、プルダウンから「○」を選択してください。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350520</xdr:colOff>
      <xdr:row>24</xdr:row>
      <xdr:rowOff>214992</xdr:rowOff>
    </xdr:from>
    <xdr:to>
      <xdr:col>15</xdr:col>
      <xdr:colOff>647160</xdr:colOff>
      <xdr:row>27</xdr:row>
      <xdr:rowOff>149947</xdr:rowOff>
    </xdr:to>
    <xdr:sp macro="" textlink="">
      <xdr:nvSpPr>
        <xdr:cNvPr id="4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18270" y="5920467"/>
          <a:ext cx="4297140" cy="639805"/>
        </a:xfrm>
        <a:prstGeom prst="wedgeRoundRectCallout">
          <a:avLst>
            <a:gd name="adj1" fmla="val -57234"/>
            <a:gd name="adj2" fmla="val -40157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rtl="0" eaLnBrk="1" latinLnBrk="0" hangingPunct="1"/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接種回数は１日単位で記載してください。</a:t>
          </a:r>
          <a:endParaRPr lang="en-US" altLang="ja-JP" sz="1100" b="1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rtl="0" eaLnBrk="1" latinLnBrk="0" hangingPunct="1"/>
          <a:r>
            <a:rPr lang="en-US" altLang="ja-JP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</a:rPr>
            <a:t>接種まで至らず、予診のみとなった案件は計上できません。</a:t>
          </a:r>
        </a:p>
      </xdr:txBody>
    </xdr:sp>
    <xdr:clientData/>
  </xdr:twoCellAnchor>
  <xdr:twoCellAnchor>
    <xdr:from>
      <xdr:col>9</xdr:col>
      <xdr:colOff>350520</xdr:colOff>
      <xdr:row>29</xdr:row>
      <xdr:rowOff>26529</xdr:rowOff>
    </xdr:from>
    <xdr:to>
      <xdr:col>15</xdr:col>
      <xdr:colOff>647160</xdr:colOff>
      <xdr:row>49</xdr:row>
      <xdr:rowOff>208612</xdr:rowOff>
    </xdr:to>
    <xdr:sp macro="" textlink="">
      <xdr:nvSpPr>
        <xdr:cNvPr id="5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18270" y="6903579"/>
          <a:ext cx="4297140" cy="4877908"/>
        </a:xfrm>
        <a:prstGeom prst="wedgeRoundRectCallout">
          <a:avLst>
            <a:gd name="adj1" fmla="val -39397"/>
            <a:gd name="adj2" fmla="val -28334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/>
        <a:lstStyle/>
        <a:p>
          <a:pPr rtl="0" eaLnBrk="1" latinLnBrk="0" hangingPunct="1"/>
          <a:r>
            <a:rPr kumimoji="1"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！注意！</a:t>
          </a:r>
          <a:endParaRPr kumimoji="1" lang="en-US" altLang="ja-JP" sz="11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１週間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時間外等に接種体制を用意した日が０日ならば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その週の全ての接種回数が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対象外となります。</a:t>
          </a:r>
          <a:endParaRPr lang="ja-JP" altLang="ja-JP" sz="1100" b="1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450099</xdr:colOff>
      <xdr:row>41</xdr:row>
      <xdr:rowOff>160372</xdr:rowOff>
    </xdr:from>
    <xdr:to>
      <xdr:col>15</xdr:col>
      <xdr:colOff>522514</xdr:colOff>
      <xdr:row>48</xdr:row>
      <xdr:rowOff>186597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117849" y="9856822"/>
          <a:ext cx="4072915" cy="1674050"/>
        </a:xfrm>
        <a:prstGeom prst="wedgeRoundRectCallout">
          <a:avLst>
            <a:gd name="adj1" fmla="val -16389"/>
            <a:gd name="adj2" fmla="val -49612"/>
            <a:gd name="adj3" fmla="val 16667"/>
          </a:avLst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＜参考＞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時間外：診療所の標榜する診療時間以外の時間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夜間：診療所の診療時間に関わらず１８時以降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休日：診療所の診療日に関わらず土曜日、日曜日及び国民の祝日に関する法律第３条に規定する休日並びに１月２日、１月３日、１２月２９日、１２月３０日及び１２月３１日</a:t>
          </a:r>
        </a:p>
      </xdr:txBody>
    </xdr:sp>
    <xdr:clientData/>
  </xdr:twoCellAnchor>
  <xdr:twoCellAnchor>
    <xdr:from>
      <xdr:col>9</xdr:col>
      <xdr:colOff>370114</xdr:colOff>
      <xdr:row>7</xdr:row>
      <xdr:rowOff>55058</xdr:rowOff>
    </xdr:from>
    <xdr:to>
      <xdr:col>15</xdr:col>
      <xdr:colOff>642805</xdr:colOff>
      <xdr:row>14</xdr:row>
      <xdr:rowOff>5908</xdr:rowOff>
    </xdr:to>
    <xdr:sp macro="" textlink="">
      <xdr:nvSpPr>
        <xdr:cNvPr id="8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37864" y="1721933"/>
          <a:ext cx="4273191" cy="1617725"/>
        </a:xfrm>
        <a:prstGeom prst="wedgeRoundRectCallout">
          <a:avLst>
            <a:gd name="adj1" fmla="val -47161"/>
            <a:gd name="adj2" fmla="val 2307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tx1"/>
              </a:solidFill>
              <a:effectLst/>
            </a:rPr>
            <a:t>医療機関の診療時間を記載してください</a:t>
          </a:r>
          <a:r>
            <a:rPr lang="ja-JP" altLang="en-US" sz="1800" b="1">
              <a:solidFill>
                <a:schemeClr val="tx1"/>
              </a:solidFill>
              <a:effectLst/>
            </a:rPr>
            <a:t>。</a:t>
          </a:r>
          <a:endParaRPr lang="ja-JP" altLang="ja-JP" sz="1800" b="1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9</xdr:col>
      <xdr:colOff>370115</xdr:colOff>
      <xdr:row>15</xdr:row>
      <xdr:rowOff>942</xdr:rowOff>
    </xdr:from>
    <xdr:to>
      <xdr:col>15</xdr:col>
      <xdr:colOff>642806</xdr:colOff>
      <xdr:row>19</xdr:row>
      <xdr:rowOff>190499</xdr:rowOff>
    </xdr:to>
    <xdr:sp macro="" textlink="">
      <xdr:nvSpPr>
        <xdr:cNvPr id="9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37865" y="3572817"/>
          <a:ext cx="4273191" cy="1142057"/>
        </a:xfrm>
        <a:prstGeom prst="wedgeRoundRectCallout">
          <a:avLst>
            <a:gd name="adj1" fmla="val -44697"/>
            <a:gd name="adj2" fmla="val 19743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/>
        <a:p>
          <a:pPr>
            <a:spcAft>
              <a:spcPts val="0"/>
            </a:spcAft>
          </a:pPr>
          <a:r>
            <a:rPr lang="ja-JP" altLang="en-US" sz="1100" b="1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振込口座情報を入力してください。</a:t>
          </a:r>
          <a:endParaRPr lang="en-US" altLang="ja-JP" sz="1100" b="1">
            <a:solidFill>
              <a:srgbClr val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口座名義は漢字・フリガナともに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通帳に記載のとおり入力してください。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pPr>
            <a:spcAft>
              <a:spcPts val="0"/>
            </a:spcAft>
          </a:pPr>
          <a:endParaRPr lang="ja-JP" sz="1100" b="1">
            <a:effectLst/>
            <a:latin typeface="+mn-ea"/>
            <a:ea typeface="+mn-ea"/>
            <a:cs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133350</xdr:colOff>
          <xdr:row>51</xdr:row>
          <xdr:rowOff>19050</xdr:rowOff>
        </xdr:from>
        <xdr:to>
          <xdr:col>0</xdr:col>
          <xdr:colOff>628650</xdr:colOff>
          <xdr:row>51</xdr:row>
          <xdr:rowOff>352425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417195</xdr:colOff>
      <xdr:row>33</xdr:row>
      <xdr:rowOff>102729</xdr:rowOff>
    </xdr:from>
    <xdr:to>
      <xdr:col>15</xdr:col>
      <xdr:colOff>500495</xdr:colOff>
      <xdr:row>41</xdr:row>
      <xdr:rowOff>109443</xdr:rowOff>
    </xdr:to>
    <xdr:sp macro="" textlink="">
      <xdr:nvSpPr>
        <xdr:cNvPr id="11" name="吹き出し: 角を丸めた四角形 6">
          <a:extLst>
            <a:ext uri="{FF2B5EF4-FFF2-40B4-BE49-F238E27FC236}">
              <a16:creationId xmlns:a16="http://schemas.microsoft.com/office/drawing/2014/main" id="{45A277A3-ECF1-4D6B-93BD-BFA7197F2B70}"/>
            </a:ext>
          </a:extLst>
        </xdr:cNvPr>
        <xdr:cNvSpPr/>
      </xdr:nvSpPr>
      <xdr:spPr>
        <a:xfrm>
          <a:off x="9084945" y="7922754"/>
          <a:ext cx="4083800" cy="1883139"/>
        </a:xfrm>
        <a:prstGeom prst="wedgeRoundRectCallout">
          <a:avLst>
            <a:gd name="adj1" fmla="val -49277"/>
            <a:gd name="adj2" fmla="val -15659"/>
            <a:gd name="adj3" fmla="val 16667"/>
          </a:avLst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0000FF"/>
              </a:solidFill>
              <a:latin typeface="+mn-ea"/>
              <a:ea typeface="+mn-ea"/>
            </a:rPr>
            <a:t>＜参考＞</a:t>
          </a:r>
          <a:endParaRPr lang="en-US" altLang="ja-JP" sz="1100" b="1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支援の要件となる接種回数には、時間外等に行った接種以外の接種（日中の診療時間内に行った接種等）を計上して差し支えありません。また、時間外等に接種可能な接種体制を用意した上で、結果的に時間外や夜間の時間帯において接種がなかった場合は、接種体制を用意したものとして計上してください。</a:t>
          </a:r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59"/>
  <sheetViews>
    <sheetView tabSelected="1" zoomScaleNormal="100" workbookViewId="0"/>
  </sheetViews>
  <sheetFormatPr defaultColWidth="8.75" defaultRowHeight="18.75" x14ac:dyDescent="0.4"/>
  <cols>
    <col min="1" max="1" width="16.25" style="13" customWidth="1"/>
    <col min="2" max="2" width="8.25" style="13" customWidth="1"/>
    <col min="3" max="9" width="12.75" style="17" customWidth="1"/>
    <col min="10" max="16384" width="8.75" style="13"/>
  </cols>
  <sheetData>
    <row r="1" spans="1:9" x14ac:dyDescent="0.4">
      <c r="A1" s="2" t="s">
        <v>58</v>
      </c>
    </row>
    <row r="2" spans="1:9" x14ac:dyDescent="0.4">
      <c r="A2" s="161" t="s">
        <v>55</v>
      </c>
      <c r="B2" s="161"/>
      <c r="C2" s="166"/>
      <c r="D2" s="162"/>
      <c r="E2" s="162"/>
      <c r="F2" s="162"/>
      <c r="G2" s="162"/>
      <c r="H2" s="162"/>
      <c r="I2" s="162"/>
    </row>
    <row r="3" spans="1:9" x14ac:dyDescent="0.4">
      <c r="A3" s="161" t="s">
        <v>68</v>
      </c>
      <c r="B3" s="161"/>
      <c r="C3" s="162"/>
      <c r="D3" s="162"/>
      <c r="E3" s="162"/>
      <c r="F3" s="162"/>
      <c r="G3" s="162"/>
      <c r="H3" s="162"/>
      <c r="I3" s="162"/>
    </row>
    <row r="4" spans="1:9" x14ac:dyDescent="0.4">
      <c r="A4" s="161" t="s">
        <v>52</v>
      </c>
      <c r="B4" s="161"/>
      <c r="C4" s="162"/>
      <c r="D4" s="162"/>
      <c r="E4" s="162"/>
      <c r="F4" s="162"/>
      <c r="G4" s="162"/>
      <c r="H4" s="162"/>
      <c r="I4" s="162"/>
    </row>
    <row r="5" spans="1:9" x14ac:dyDescent="0.4">
      <c r="A5" s="161" t="s">
        <v>23</v>
      </c>
      <c r="B5" s="161"/>
      <c r="C5" s="162"/>
      <c r="D5" s="162"/>
      <c r="E5" s="162"/>
      <c r="F5" s="162"/>
      <c r="G5" s="162"/>
      <c r="H5" s="162"/>
      <c r="I5" s="162"/>
    </row>
    <row r="6" spans="1:9" x14ac:dyDescent="0.4">
      <c r="A6" s="161" t="s">
        <v>39</v>
      </c>
      <c r="B6" s="161"/>
      <c r="C6" s="162"/>
      <c r="D6" s="162"/>
      <c r="E6" s="162"/>
      <c r="F6" s="162"/>
      <c r="G6" s="162"/>
      <c r="H6" s="162"/>
      <c r="I6" s="162"/>
    </row>
    <row r="7" spans="1:9" x14ac:dyDescent="0.4">
      <c r="A7" s="161" t="s">
        <v>57</v>
      </c>
      <c r="B7" s="161"/>
      <c r="C7" s="162"/>
      <c r="D7" s="162"/>
      <c r="E7" s="162"/>
      <c r="F7" s="162"/>
      <c r="G7" s="162"/>
      <c r="H7" s="162"/>
      <c r="I7" s="162"/>
    </row>
    <row r="8" spans="1:9" s="15" customFormat="1" x14ac:dyDescent="0.4">
      <c r="A8" s="170" t="s">
        <v>66</v>
      </c>
      <c r="B8" s="16" t="s">
        <v>31</v>
      </c>
      <c r="C8" s="167"/>
      <c r="D8" s="167"/>
      <c r="E8" s="167"/>
      <c r="F8" s="167"/>
      <c r="G8" s="167"/>
      <c r="H8" s="167"/>
      <c r="I8" s="167"/>
    </row>
    <row r="9" spans="1:9" s="15" customFormat="1" x14ac:dyDescent="0.4">
      <c r="A9" s="171"/>
      <c r="B9" s="16" t="s">
        <v>32</v>
      </c>
      <c r="C9" s="167"/>
      <c r="D9" s="167"/>
      <c r="E9" s="167"/>
      <c r="F9" s="167"/>
      <c r="G9" s="167"/>
      <c r="H9" s="167"/>
      <c r="I9" s="167"/>
    </row>
    <row r="10" spans="1:9" s="15" customFormat="1" x14ac:dyDescent="0.4">
      <c r="A10" s="171"/>
      <c r="B10" s="16" t="s">
        <v>33</v>
      </c>
      <c r="C10" s="167"/>
      <c r="D10" s="167"/>
      <c r="E10" s="167"/>
      <c r="F10" s="167"/>
      <c r="G10" s="167"/>
      <c r="H10" s="167"/>
      <c r="I10" s="167"/>
    </row>
    <row r="11" spans="1:9" s="15" customFormat="1" x14ac:dyDescent="0.4">
      <c r="A11" s="171"/>
      <c r="B11" s="16" t="s">
        <v>34</v>
      </c>
      <c r="C11" s="167"/>
      <c r="D11" s="167"/>
      <c r="E11" s="167"/>
      <c r="F11" s="167"/>
      <c r="G11" s="167"/>
      <c r="H11" s="167"/>
      <c r="I11" s="167"/>
    </row>
    <row r="12" spans="1:9" s="15" customFormat="1" x14ac:dyDescent="0.4">
      <c r="A12" s="171"/>
      <c r="B12" s="16" t="s">
        <v>35</v>
      </c>
      <c r="C12" s="167"/>
      <c r="D12" s="167"/>
      <c r="E12" s="167"/>
      <c r="F12" s="167"/>
      <c r="G12" s="167"/>
      <c r="H12" s="167"/>
      <c r="I12" s="167"/>
    </row>
    <row r="13" spans="1:9" s="15" customFormat="1" x14ac:dyDescent="0.4">
      <c r="A13" s="171"/>
      <c r="B13" s="16" t="s">
        <v>36</v>
      </c>
      <c r="C13" s="167"/>
      <c r="D13" s="167"/>
      <c r="E13" s="167"/>
      <c r="F13" s="167"/>
      <c r="G13" s="167"/>
      <c r="H13" s="167"/>
      <c r="I13" s="167"/>
    </row>
    <row r="14" spans="1:9" s="15" customFormat="1" x14ac:dyDescent="0.4">
      <c r="A14" s="172"/>
      <c r="B14" s="16" t="s">
        <v>37</v>
      </c>
      <c r="C14" s="167"/>
      <c r="D14" s="167"/>
      <c r="E14" s="167"/>
      <c r="F14" s="167"/>
      <c r="G14" s="167"/>
      <c r="H14" s="167"/>
      <c r="I14" s="167"/>
    </row>
    <row r="15" spans="1:9" s="15" customFormat="1" x14ac:dyDescent="0.4">
      <c r="A15" s="155"/>
      <c r="B15" s="16" t="s">
        <v>108</v>
      </c>
      <c r="C15" s="168"/>
      <c r="D15" s="168"/>
      <c r="E15" s="168"/>
      <c r="F15" s="168"/>
      <c r="G15" s="168"/>
      <c r="H15" s="168"/>
      <c r="I15" s="169"/>
    </row>
    <row r="16" spans="1:9" s="15" customFormat="1" x14ac:dyDescent="0.4">
      <c r="A16" s="14"/>
      <c r="B16" s="14"/>
      <c r="C16" s="19"/>
      <c r="D16" s="19"/>
      <c r="E16" s="19"/>
      <c r="F16" s="19"/>
      <c r="G16" s="19"/>
      <c r="H16" s="19"/>
      <c r="I16" s="19"/>
    </row>
    <row r="17" spans="1:9" s="15" customFormat="1" x14ac:dyDescent="0.4">
      <c r="A17" s="165" t="s">
        <v>12</v>
      </c>
      <c r="B17" s="165"/>
      <c r="C17" s="158"/>
      <c r="D17" s="159"/>
      <c r="E17" s="160"/>
      <c r="F17" s="20" t="s">
        <v>13</v>
      </c>
      <c r="G17" s="158"/>
      <c r="H17" s="159"/>
      <c r="I17" s="160"/>
    </row>
    <row r="18" spans="1:9" s="15" customFormat="1" x14ac:dyDescent="0.4">
      <c r="A18" s="165" t="s">
        <v>14</v>
      </c>
      <c r="B18" s="165"/>
      <c r="C18" s="158"/>
      <c r="D18" s="159"/>
      <c r="E18" s="160"/>
      <c r="F18" s="20" t="s">
        <v>15</v>
      </c>
      <c r="G18" s="158"/>
      <c r="H18" s="159"/>
      <c r="I18" s="160"/>
    </row>
    <row r="19" spans="1:9" s="15" customFormat="1" x14ac:dyDescent="0.4">
      <c r="A19" s="165" t="s">
        <v>16</v>
      </c>
      <c r="B19" s="165"/>
      <c r="C19" s="158"/>
      <c r="D19" s="159"/>
      <c r="E19" s="160"/>
      <c r="F19" s="20" t="s">
        <v>17</v>
      </c>
      <c r="G19" s="158"/>
      <c r="H19" s="159"/>
      <c r="I19" s="160"/>
    </row>
    <row r="20" spans="1:9" s="15" customFormat="1" x14ac:dyDescent="0.4">
      <c r="A20" s="165" t="s">
        <v>19</v>
      </c>
      <c r="B20" s="165"/>
      <c r="C20" s="158"/>
      <c r="D20" s="159"/>
      <c r="E20" s="159"/>
      <c r="F20" s="159"/>
      <c r="G20" s="159"/>
      <c r="H20" s="159"/>
      <c r="I20" s="160"/>
    </row>
    <row r="21" spans="1:9" s="15" customFormat="1" x14ac:dyDescent="0.4">
      <c r="A21" s="165" t="s">
        <v>18</v>
      </c>
      <c r="B21" s="165"/>
      <c r="C21" s="158"/>
      <c r="D21" s="159"/>
      <c r="E21" s="159"/>
      <c r="F21" s="159"/>
      <c r="G21" s="159"/>
      <c r="H21" s="159"/>
      <c r="I21" s="160"/>
    </row>
    <row r="22" spans="1:9" s="15" customFormat="1" x14ac:dyDescent="0.4">
      <c r="C22" s="17"/>
      <c r="D22" s="17"/>
      <c r="E22" s="17"/>
      <c r="F22" s="17"/>
      <c r="G22" s="17"/>
      <c r="H22" s="17"/>
      <c r="I22" s="17"/>
    </row>
    <row r="23" spans="1:9" x14ac:dyDescent="0.4">
      <c r="A23" s="2" t="s">
        <v>67</v>
      </c>
      <c r="B23" s="2"/>
      <c r="C23" s="2"/>
      <c r="D23" s="2"/>
      <c r="E23" s="2"/>
      <c r="F23" s="2"/>
      <c r="G23" s="2"/>
      <c r="H23" s="2"/>
      <c r="I23" s="2"/>
    </row>
    <row r="24" spans="1:9" ht="18" customHeight="1" x14ac:dyDescent="0.4">
      <c r="A24" s="163"/>
      <c r="B24" s="164"/>
      <c r="C24" s="21" t="s">
        <v>1</v>
      </c>
      <c r="D24" s="21" t="s">
        <v>2</v>
      </c>
      <c r="E24" s="21" t="s">
        <v>3</v>
      </c>
      <c r="F24" s="21" t="s">
        <v>4</v>
      </c>
      <c r="G24" s="21" t="s">
        <v>5</v>
      </c>
      <c r="H24" s="21" t="s">
        <v>6</v>
      </c>
      <c r="I24" s="21" t="s">
        <v>0</v>
      </c>
    </row>
    <row r="25" spans="1:9" x14ac:dyDescent="0.4">
      <c r="A25" s="173"/>
      <c r="B25" s="173"/>
      <c r="C25" s="157">
        <v>45292</v>
      </c>
      <c r="D25" s="26">
        <f t="shared" ref="D25:I25" si="0">C25+1</f>
        <v>45293</v>
      </c>
      <c r="E25" s="26">
        <f t="shared" si="0"/>
        <v>45294</v>
      </c>
      <c r="F25" s="26">
        <f t="shared" si="0"/>
        <v>45295</v>
      </c>
      <c r="G25" s="26">
        <f t="shared" si="0"/>
        <v>45296</v>
      </c>
      <c r="H25" s="28">
        <f t="shared" si="0"/>
        <v>45297</v>
      </c>
      <c r="I25" s="27">
        <f t="shared" si="0"/>
        <v>45298</v>
      </c>
    </row>
    <row r="26" spans="1:9" ht="18" customHeight="1" x14ac:dyDescent="0.4">
      <c r="A26" s="174" t="s">
        <v>26</v>
      </c>
      <c r="B26" s="175"/>
      <c r="C26" s="18" t="s">
        <v>43</v>
      </c>
      <c r="D26" s="18" t="s">
        <v>43</v>
      </c>
      <c r="E26" s="18" t="s">
        <v>43</v>
      </c>
      <c r="F26" s="18" t="s">
        <v>43</v>
      </c>
      <c r="G26" s="18" t="s">
        <v>43</v>
      </c>
      <c r="H26" s="18" t="s">
        <v>43</v>
      </c>
      <c r="I26" s="18" t="s">
        <v>43</v>
      </c>
    </row>
    <row r="27" spans="1:9" x14ac:dyDescent="0.4">
      <c r="A27" s="176" t="s">
        <v>56</v>
      </c>
      <c r="B27" s="177"/>
      <c r="C27" s="18"/>
      <c r="D27" s="18"/>
      <c r="E27" s="18"/>
      <c r="F27" s="18"/>
      <c r="G27" s="18"/>
      <c r="H27" s="18"/>
      <c r="I27" s="18"/>
    </row>
    <row r="28" spans="1:9" x14ac:dyDescent="0.4">
      <c r="A28" s="178"/>
      <c r="B28" s="179"/>
      <c r="C28" s="27">
        <f>I25+1</f>
        <v>45299</v>
      </c>
      <c r="D28" s="26">
        <f>C28+1</f>
        <v>45300</v>
      </c>
      <c r="E28" s="26">
        <f t="shared" ref="E28:H43" si="1">D28+1</f>
        <v>45301</v>
      </c>
      <c r="F28" s="26">
        <f t="shared" si="1"/>
        <v>45302</v>
      </c>
      <c r="G28" s="26">
        <f t="shared" si="1"/>
        <v>45303</v>
      </c>
      <c r="H28" s="28">
        <f t="shared" si="1"/>
        <v>45304</v>
      </c>
      <c r="I28" s="27">
        <f>H28+1</f>
        <v>45305</v>
      </c>
    </row>
    <row r="29" spans="1:9" ht="18" customHeight="1" x14ac:dyDescent="0.4">
      <c r="A29" s="174" t="s">
        <v>27</v>
      </c>
      <c r="B29" s="175"/>
      <c r="C29" s="18" t="s">
        <v>43</v>
      </c>
      <c r="D29" s="18" t="s">
        <v>43</v>
      </c>
      <c r="E29" s="18" t="s">
        <v>43</v>
      </c>
      <c r="F29" s="18" t="s">
        <v>43</v>
      </c>
      <c r="G29" s="18" t="s">
        <v>43</v>
      </c>
      <c r="H29" s="18" t="s">
        <v>43</v>
      </c>
      <c r="I29" s="18" t="s">
        <v>43</v>
      </c>
    </row>
    <row r="30" spans="1:9" x14ac:dyDescent="0.4">
      <c r="A30" s="176" t="s">
        <v>56</v>
      </c>
      <c r="B30" s="177"/>
      <c r="C30" s="18"/>
      <c r="D30" s="18"/>
      <c r="E30" s="18"/>
      <c r="F30" s="18"/>
      <c r="G30" s="18"/>
      <c r="H30" s="18"/>
      <c r="I30" s="18"/>
    </row>
    <row r="31" spans="1:9" x14ac:dyDescent="0.4">
      <c r="A31" s="178"/>
      <c r="B31" s="179"/>
      <c r="C31" s="26">
        <f>I28+1</f>
        <v>45306</v>
      </c>
      <c r="D31" s="26">
        <f>C31+1</f>
        <v>45307</v>
      </c>
      <c r="E31" s="26">
        <f t="shared" si="1"/>
        <v>45308</v>
      </c>
      <c r="F31" s="26">
        <f t="shared" si="1"/>
        <v>45309</v>
      </c>
      <c r="G31" s="26">
        <f t="shared" si="1"/>
        <v>45310</v>
      </c>
      <c r="H31" s="28">
        <f t="shared" si="1"/>
        <v>45311</v>
      </c>
      <c r="I31" s="27">
        <f>H31+1</f>
        <v>45312</v>
      </c>
    </row>
    <row r="32" spans="1:9" ht="18" customHeight="1" x14ac:dyDescent="0.4">
      <c r="A32" s="174" t="s">
        <v>27</v>
      </c>
      <c r="B32" s="175"/>
      <c r="C32" s="18" t="s">
        <v>43</v>
      </c>
      <c r="D32" s="18" t="s">
        <v>43</v>
      </c>
      <c r="E32" s="18" t="s">
        <v>43</v>
      </c>
      <c r="F32" s="18" t="s">
        <v>43</v>
      </c>
      <c r="G32" s="18" t="s">
        <v>43</v>
      </c>
      <c r="H32" s="18" t="s">
        <v>43</v>
      </c>
      <c r="I32" s="18" t="s">
        <v>43</v>
      </c>
    </row>
    <row r="33" spans="1:9" x14ac:dyDescent="0.4">
      <c r="A33" s="176" t="s">
        <v>56</v>
      </c>
      <c r="B33" s="177"/>
      <c r="C33" s="18"/>
      <c r="D33" s="18"/>
      <c r="E33" s="18"/>
      <c r="F33" s="18"/>
      <c r="G33" s="18"/>
      <c r="H33" s="18"/>
      <c r="I33" s="18"/>
    </row>
    <row r="34" spans="1:9" x14ac:dyDescent="0.4">
      <c r="A34" s="178"/>
      <c r="B34" s="179"/>
      <c r="C34" s="26">
        <f>I31+1</f>
        <v>45313</v>
      </c>
      <c r="D34" s="26">
        <f>C34+1</f>
        <v>45314</v>
      </c>
      <c r="E34" s="26">
        <f t="shared" si="1"/>
        <v>45315</v>
      </c>
      <c r="F34" s="26">
        <f t="shared" si="1"/>
        <v>45316</v>
      </c>
      <c r="G34" s="26">
        <f t="shared" si="1"/>
        <v>45317</v>
      </c>
      <c r="H34" s="28">
        <f t="shared" si="1"/>
        <v>45318</v>
      </c>
      <c r="I34" s="27">
        <f>H34+1</f>
        <v>45319</v>
      </c>
    </row>
    <row r="35" spans="1:9" ht="18" customHeight="1" x14ac:dyDescent="0.4">
      <c r="A35" s="174" t="s">
        <v>27</v>
      </c>
      <c r="B35" s="175"/>
      <c r="C35" s="18" t="s">
        <v>43</v>
      </c>
      <c r="D35" s="18" t="s">
        <v>43</v>
      </c>
      <c r="E35" s="18" t="s">
        <v>43</v>
      </c>
      <c r="F35" s="18" t="s">
        <v>43</v>
      </c>
      <c r="G35" s="18" t="s">
        <v>43</v>
      </c>
      <c r="H35" s="18" t="s">
        <v>43</v>
      </c>
      <c r="I35" s="18" t="s">
        <v>43</v>
      </c>
    </row>
    <row r="36" spans="1:9" x14ac:dyDescent="0.4">
      <c r="A36" s="176" t="s">
        <v>56</v>
      </c>
      <c r="B36" s="177"/>
      <c r="C36" s="18"/>
      <c r="D36" s="18"/>
      <c r="E36" s="18"/>
      <c r="F36" s="18"/>
      <c r="G36" s="18"/>
      <c r="H36" s="18"/>
      <c r="I36" s="18"/>
    </row>
    <row r="37" spans="1:9" x14ac:dyDescent="0.4">
      <c r="A37" s="178"/>
      <c r="B37" s="179"/>
      <c r="C37" s="26">
        <f>I34+1</f>
        <v>45320</v>
      </c>
      <c r="D37" s="26">
        <f>C37+1</f>
        <v>45321</v>
      </c>
      <c r="E37" s="26">
        <f t="shared" si="1"/>
        <v>45322</v>
      </c>
      <c r="F37" s="26">
        <f t="shared" si="1"/>
        <v>45323</v>
      </c>
      <c r="G37" s="26">
        <f t="shared" si="1"/>
        <v>45324</v>
      </c>
      <c r="H37" s="28">
        <f t="shared" si="1"/>
        <v>45325</v>
      </c>
      <c r="I37" s="27">
        <f>H37+1</f>
        <v>45326</v>
      </c>
    </row>
    <row r="38" spans="1:9" ht="18" customHeight="1" x14ac:dyDescent="0.4">
      <c r="A38" s="174" t="s">
        <v>27</v>
      </c>
      <c r="B38" s="175"/>
      <c r="C38" s="18" t="s">
        <v>43</v>
      </c>
      <c r="D38" s="18" t="s">
        <v>43</v>
      </c>
      <c r="E38" s="18" t="s">
        <v>43</v>
      </c>
      <c r="F38" s="18" t="s">
        <v>43</v>
      </c>
      <c r="G38" s="18" t="s">
        <v>43</v>
      </c>
      <c r="H38" s="18" t="s">
        <v>43</v>
      </c>
      <c r="I38" s="18" t="s">
        <v>43</v>
      </c>
    </row>
    <row r="39" spans="1:9" x14ac:dyDescent="0.4">
      <c r="A39" s="176" t="s">
        <v>56</v>
      </c>
      <c r="B39" s="177"/>
      <c r="C39" s="18"/>
      <c r="D39" s="18"/>
      <c r="E39" s="18"/>
      <c r="F39" s="18"/>
      <c r="G39" s="18"/>
      <c r="H39" s="18"/>
      <c r="I39" s="18"/>
    </row>
    <row r="40" spans="1:9" x14ac:dyDescent="0.4">
      <c r="A40" s="178"/>
      <c r="B40" s="179"/>
      <c r="C40" s="26">
        <f>I37+1</f>
        <v>45327</v>
      </c>
      <c r="D40" s="26">
        <f>C40+1</f>
        <v>45328</v>
      </c>
      <c r="E40" s="26">
        <f t="shared" si="1"/>
        <v>45329</v>
      </c>
      <c r="F40" s="26">
        <f t="shared" si="1"/>
        <v>45330</v>
      </c>
      <c r="G40" s="26">
        <f t="shared" si="1"/>
        <v>45331</v>
      </c>
      <c r="H40" s="28">
        <f t="shared" si="1"/>
        <v>45332</v>
      </c>
      <c r="I40" s="27">
        <f>H40+1</f>
        <v>45333</v>
      </c>
    </row>
    <row r="41" spans="1:9" ht="18" customHeight="1" x14ac:dyDescent="0.4">
      <c r="A41" s="174" t="s">
        <v>27</v>
      </c>
      <c r="B41" s="175"/>
      <c r="C41" s="18" t="s">
        <v>43</v>
      </c>
      <c r="D41" s="18" t="s">
        <v>43</v>
      </c>
      <c r="E41" s="18" t="s">
        <v>43</v>
      </c>
      <c r="F41" s="18" t="s">
        <v>43</v>
      </c>
      <c r="G41" s="18" t="s">
        <v>43</v>
      </c>
      <c r="H41" s="18" t="s">
        <v>43</v>
      </c>
      <c r="I41" s="18" t="s">
        <v>43</v>
      </c>
    </row>
    <row r="42" spans="1:9" x14ac:dyDescent="0.4">
      <c r="A42" s="176" t="s">
        <v>56</v>
      </c>
      <c r="B42" s="177"/>
      <c r="C42" s="18"/>
      <c r="D42" s="18"/>
      <c r="E42" s="18"/>
      <c r="F42" s="18"/>
      <c r="G42" s="18"/>
      <c r="H42" s="18"/>
      <c r="I42" s="18"/>
    </row>
    <row r="43" spans="1:9" x14ac:dyDescent="0.4">
      <c r="A43" s="178"/>
      <c r="B43" s="179"/>
      <c r="C43" s="27">
        <f>I40+1</f>
        <v>45334</v>
      </c>
      <c r="D43" s="26">
        <f>C43+1</f>
        <v>45335</v>
      </c>
      <c r="E43" s="26">
        <f t="shared" si="1"/>
        <v>45336</v>
      </c>
      <c r="F43" s="26">
        <f t="shared" si="1"/>
        <v>45337</v>
      </c>
      <c r="G43" s="26">
        <f t="shared" si="1"/>
        <v>45338</v>
      </c>
      <c r="H43" s="28">
        <f t="shared" si="1"/>
        <v>45339</v>
      </c>
      <c r="I43" s="27">
        <f>H43+1</f>
        <v>45340</v>
      </c>
    </row>
    <row r="44" spans="1:9" ht="18" customHeight="1" x14ac:dyDescent="0.4">
      <c r="A44" s="174" t="s">
        <v>27</v>
      </c>
      <c r="B44" s="175"/>
      <c r="C44" s="18" t="s">
        <v>43</v>
      </c>
      <c r="D44" s="18" t="s">
        <v>43</v>
      </c>
      <c r="E44" s="18" t="s">
        <v>43</v>
      </c>
      <c r="F44" s="18" t="s">
        <v>43</v>
      </c>
      <c r="G44" s="18" t="s">
        <v>43</v>
      </c>
      <c r="H44" s="18" t="s">
        <v>43</v>
      </c>
      <c r="I44" s="18" t="s">
        <v>43</v>
      </c>
    </row>
    <row r="45" spans="1:9" x14ac:dyDescent="0.4">
      <c r="A45" s="176" t="s">
        <v>56</v>
      </c>
      <c r="B45" s="177"/>
      <c r="C45" s="18"/>
      <c r="D45" s="18"/>
      <c r="E45" s="18"/>
      <c r="F45" s="18"/>
      <c r="G45" s="18"/>
      <c r="H45" s="18"/>
      <c r="I45" s="18"/>
    </row>
    <row r="46" spans="1:9" x14ac:dyDescent="0.4">
      <c r="A46" s="178"/>
      <c r="B46" s="179"/>
      <c r="C46" s="26">
        <f>I43+1</f>
        <v>45341</v>
      </c>
      <c r="D46" s="26">
        <f>C46+1</f>
        <v>45342</v>
      </c>
      <c r="E46" s="26">
        <f t="shared" ref="E46:I46" si="2">D46+1</f>
        <v>45343</v>
      </c>
      <c r="F46" s="26">
        <f t="shared" si="2"/>
        <v>45344</v>
      </c>
      <c r="G46" s="27">
        <f t="shared" si="2"/>
        <v>45345</v>
      </c>
      <c r="H46" s="28">
        <f t="shared" si="2"/>
        <v>45346</v>
      </c>
      <c r="I46" s="27">
        <f t="shared" si="2"/>
        <v>45347</v>
      </c>
    </row>
    <row r="47" spans="1:9" ht="18" customHeight="1" x14ac:dyDescent="0.4">
      <c r="A47" s="174" t="s">
        <v>27</v>
      </c>
      <c r="B47" s="175"/>
      <c r="C47" s="18" t="s">
        <v>43</v>
      </c>
      <c r="D47" s="18" t="s">
        <v>43</v>
      </c>
      <c r="E47" s="18" t="s">
        <v>43</v>
      </c>
      <c r="F47" s="18" t="s">
        <v>43</v>
      </c>
      <c r="G47" s="18" t="s">
        <v>43</v>
      </c>
      <c r="H47" s="18" t="s">
        <v>43</v>
      </c>
      <c r="I47" s="18" t="s">
        <v>43</v>
      </c>
    </row>
    <row r="48" spans="1:9" x14ac:dyDescent="0.4">
      <c r="A48" s="176" t="s">
        <v>56</v>
      </c>
      <c r="B48" s="177"/>
      <c r="C48" s="18"/>
      <c r="D48" s="18"/>
      <c r="E48" s="18"/>
      <c r="F48" s="18"/>
      <c r="G48" s="18"/>
      <c r="H48" s="18"/>
      <c r="I48" s="18"/>
    </row>
    <row r="49" spans="1:10" x14ac:dyDescent="0.4">
      <c r="A49" s="178"/>
      <c r="B49" s="179"/>
      <c r="C49" s="26">
        <f>I46+1</f>
        <v>45348</v>
      </c>
      <c r="D49" s="26">
        <f>C49+1</f>
        <v>45349</v>
      </c>
      <c r="E49" s="26">
        <f t="shared" ref="E49:F49" si="3">D49+1</f>
        <v>45350</v>
      </c>
      <c r="F49" s="26">
        <f t="shared" si="3"/>
        <v>45351</v>
      </c>
      <c r="G49" s="26">
        <f t="shared" ref="G49" si="4">F49+1</f>
        <v>45352</v>
      </c>
      <c r="H49" s="28">
        <f t="shared" ref="H49" si="5">G49+1</f>
        <v>45353</v>
      </c>
      <c r="I49" s="27">
        <f t="shared" ref="I49" si="6">H49+1</f>
        <v>45354</v>
      </c>
    </row>
    <row r="50" spans="1:10" x14ac:dyDescent="0.4">
      <c r="A50" s="174" t="s">
        <v>27</v>
      </c>
      <c r="B50" s="175"/>
      <c r="C50" s="18" t="s">
        <v>43</v>
      </c>
      <c r="D50" s="18"/>
      <c r="E50" s="18"/>
      <c r="F50" s="18"/>
      <c r="G50" s="18" t="s">
        <v>43</v>
      </c>
      <c r="H50" s="18" t="s">
        <v>43</v>
      </c>
      <c r="I50" s="18" t="s">
        <v>43</v>
      </c>
    </row>
    <row r="51" spans="1:10" x14ac:dyDescent="0.4">
      <c r="A51" s="176" t="s">
        <v>56</v>
      </c>
      <c r="B51" s="177"/>
      <c r="C51" s="18"/>
      <c r="D51" s="18"/>
      <c r="E51" s="18"/>
      <c r="F51" s="18"/>
      <c r="G51" s="18"/>
      <c r="H51" s="18"/>
      <c r="I51" s="18"/>
    </row>
    <row r="53" spans="1:10" s="15" customFormat="1" ht="33.6" customHeight="1" x14ac:dyDescent="0.4">
      <c r="A53" s="29" t="s">
        <v>60</v>
      </c>
      <c r="B53" s="29"/>
      <c r="C53" s="29"/>
      <c r="D53" s="29"/>
      <c r="E53" s="29"/>
      <c r="F53" s="29"/>
      <c r="G53" s="29"/>
      <c r="H53" s="29"/>
      <c r="I53" s="29"/>
      <c r="J53" s="31"/>
    </row>
    <row r="54" spans="1:10" s="15" customFormat="1" x14ac:dyDescent="0.4">
      <c r="C54" s="17"/>
      <c r="D54" s="17"/>
      <c r="E54" s="17"/>
      <c r="F54" s="17"/>
      <c r="G54" s="17"/>
      <c r="H54" s="17"/>
      <c r="I54" s="17"/>
    </row>
    <row r="55" spans="1:10" s="15" customFormat="1" x14ac:dyDescent="0.4">
      <c r="C55" s="17"/>
      <c r="D55" s="17"/>
      <c r="E55" s="17"/>
      <c r="F55" s="17"/>
      <c r="G55" s="17"/>
      <c r="H55" s="17"/>
      <c r="I55" s="17"/>
    </row>
    <row r="56" spans="1:10" s="15" customFormat="1" x14ac:dyDescent="0.4">
      <c r="C56" s="17"/>
      <c r="D56" s="17"/>
      <c r="E56" s="17"/>
      <c r="F56" s="17"/>
      <c r="G56" s="17"/>
      <c r="H56" s="17"/>
      <c r="I56" s="17"/>
    </row>
    <row r="57" spans="1:10" s="15" customFormat="1" x14ac:dyDescent="0.4">
      <c r="C57" s="17"/>
      <c r="D57" s="17"/>
      <c r="E57" s="17"/>
      <c r="F57" s="17"/>
      <c r="G57" s="17"/>
      <c r="H57" s="17"/>
      <c r="I57" s="17"/>
    </row>
    <row r="58" spans="1:10" s="15" customFormat="1" x14ac:dyDescent="0.4">
      <c r="C58" s="17"/>
      <c r="D58" s="17"/>
      <c r="E58" s="17"/>
      <c r="F58" s="17"/>
      <c r="G58" s="17"/>
      <c r="H58" s="17"/>
      <c r="I58" s="17"/>
    </row>
    <row r="59" spans="1:10" s="15" customFormat="1" x14ac:dyDescent="0.4">
      <c r="C59" s="17"/>
      <c r="D59" s="17"/>
      <c r="E59" s="17"/>
      <c r="F59" s="17"/>
      <c r="G59" s="17"/>
      <c r="H59" s="17"/>
      <c r="I59" s="17"/>
    </row>
  </sheetData>
  <mergeCells count="62">
    <mergeCell ref="A30:B30"/>
    <mergeCell ref="A26:B26"/>
    <mergeCell ref="A27:B27"/>
    <mergeCell ref="A49:B49"/>
    <mergeCell ref="A46:B46"/>
    <mergeCell ref="A43:B43"/>
    <mergeCell ref="A40:B40"/>
    <mergeCell ref="A37:B37"/>
    <mergeCell ref="A34:B34"/>
    <mergeCell ref="A31:B31"/>
    <mergeCell ref="A28:B28"/>
    <mergeCell ref="A25:B25"/>
    <mergeCell ref="A50:B50"/>
    <mergeCell ref="A51:B51"/>
    <mergeCell ref="A47:B47"/>
    <mergeCell ref="A48:B48"/>
    <mergeCell ref="A44:B44"/>
    <mergeCell ref="A45:B45"/>
    <mergeCell ref="A41:B41"/>
    <mergeCell ref="A42:B42"/>
    <mergeCell ref="A38:B38"/>
    <mergeCell ref="A39:B39"/>
    <mergeCell ref="A35:B35"/>
    <mergeCell ref="A36:B36"/>
    <mergeCell ref="A32:B32"/>
    <mergeCell ref="A33:B33"/>
    <mergeCell ref="A29:B29"/>
    <mergeCell ref="A2:B2"/>
    <mergeCell ref="A4:B4"/>
    <mergeCell ref="A5:B5"/>
    <mergeCell ref="A6:B6"/>
    <mergeCell ref="A8:A14"/>
    <mergeCell ref="A3:B3"/>
    <mergeCell ref="C2:I2"/>
    <mergeCell ref="C4:I4"/>
    <mergeCell ref="C5:I5"/>
    <mergeCell ref="C6:I6"/>
    <mergeCell ref="C18:E18"/>
    <mergeCell ref="C17:E17"/>
    <mergeCell ref="C8:I8"/>
    <mergeCell ref="C9:I9"/>
    <mergeCell ref="C10:I10"/>
    <mergeCell ref="C11:I11"/>
    <mergeCell ref="C12:I12"/>
    <mergeCell ref="C13:I13"/>
    <mergeCell ref="C14:I14"/>
    <mergeCell ref="C3:I3"/>
    <mergeCell ref="C15:I15"/>
    <mergeCell ref="C19:E19"/>
    <mergeCell ref="A7:B7"/>
    <mergeCell ref="C7:I7"/>
    <mergeCell ref="A24:B24"/>
    <mergeCell ref="G17:I17"/>
    <mergeCell ref="G18:I18"/>
    <mergeCell ref="G19:I19"/>
    <mergeCell ref="A19:B19"/>
    <mergeCell ref="A20:B20"/>
    <mergeCell ref="A21:B21"/>
    <mergeCell ref="C20:I20"/>
    <mergeCell ref="C21:I21"/>
    <mergeCell ref="A17:B17"/>
    <mergeCell ref="A18:B18"/>
  </mergeCells>
  <phoneticPr fontId="2"/>
  <dataValidations count="1">
    <dataValidation type="list" allowBlank="1" showInputMessage="1" showErrorMessage="1" sqref="C47:I47 C41:I41 C38:I38 C44:I44 C29:I29 C26:I26 C32:I32 C35:I35 C50:I50">
      <formula1>"○,　"</formula1>
    </dataValidation>
  </dataValidations>
  <pageMargins left="0.34" right="0.35" top="0.35" bottom="0.44" header="0.3" footer="0.3"/>
  <pageSetup paperSize="9" scale="5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>
                  <from>
                    <xdr:col>0</xdr:col>
                    <xdr:colOff>123825</xdr:colOff>
                    <xdr:row>52</xdr:row>
                    <xdr:rowOff>47625</xdr:rowOff>
                  </from>
                  <to>
                    <xdr:col>0</xdr:col>
                    <xdr:colOff>619125</xdr:colOff>
                    <xdr:row>52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J58"/>
  <sheetViews>
    <sheetView zoomScaleNormal="100" workbookViewId="0">
      <selection activeCell="I27" sqref="I27"/>
    </sheetView>
  </sheetViews>
  <sheetFormatPr defaultColWidth="8.75" defaultRowHeight="18.75" x14ac:dyDescent="0.4"/>
  <cols>
    <col min="1" max="1" width="16.25" style="50" customWidth="1"/>
    <col min="2" max="2" width="8.25" style="50" customWidth="1"/>
    <col min="3" max="9" width="12.75" style="49" customWidth="1"/>
    <col min="10" max="16384" width="8.75" style="50"/>
  </cols>
  <sheetData>
    <row r="1" spans="1:9" x14ac:dyDescent="0.4">
      <c r="A1" s="49" t="s">
        <v>58</v>
      </c>
    </row>
    <row r="2" spans="1:9" x14ac:dyDescent="0.4">
      <c r="A2" s="180" t="s">
        <v>55</v>
      </c>
      <c r="B2" s="180"/>
      <c r="C2" s="181">
        <v>45037</v>
      </c>
      <c r="D2" s="182"/>
      <c r="E2" s="182"/>
      <c r="F2" s="182"/>
      <c r="G2" s="182"/>
      <c r="H2" s="182"/>
      <c r="I2" s="182"/>
    </row>
    <row r="3" spans="1:9" x14ac:dyDescent="0.4">
      <c r="A3" s="180" t="s">
        <v>68</v>
      </c>
      <c r="B3" s="180"/>
      <c r="C3" s="182" t="s">
        <v>71</v>
      </c>
      <c r="D3" s="182"/>
      <c r="E3" s="182"/>
      <c r="F3" s="182"/>
      <c r="G3" s="182"/>
      <c r="H3" s="182"/>
      <c r="I3" s="182"/>
    </row>
    <row r="4" spans="1:9" x14ac:dyDescent="0.4">
      <c r="A4" s="180" t="s">
        <v>52</v>
      </c>
      <c r="B4" s="180"/>
      <c r="C4" s="182" t="s">
        <v>70</v>
      </c>
      <c r="D4" s="182"/>
      <c r="E4" s="182"/>
      <c r="F4" s="182"/>
      <c r="G4" s="182"/>
      <c r="H4" s="182"/>
      <c r="I4" s="182"/>
    </row>
    <row r="5" spans="1:9" x14ac:dyDescent="0.4">
      <c r="A5" s="180" t="s">
        <v>23</v>
      </c>
      <c r="B5" s="180"/>
      <c r="C5" s="182" t="s">
        <v>72</v>
      </c>
      <c r="D5" s="182"/>
      <c r="E5" s="182"/>
      <c r="F5" s="182"/>
      <c r="G5" s="182"/>
      <c r="H5" s="182"/>
      <c r="I5" s="182"/>
    </row>
    <row r="6" spans="1:9" x14ac:dyDescent="0.4">
      <c r="A6" s="180" t="s">
        <v>39</v>
      </c>
      <c r="B6" s="180"/>
      <c r="C6" s="182" t="s">
        <v>73</v>
      </c>
      <c r="D6" s="182"/>
      <c r="E6" s="182"/>
      <c r="F6" s="182"/>
      <c r="G6" s="182"/>
      <c r="H6" s="182"/>
      <c r="I6" s="182"/>
    </row>
    <row r="7" spans="1:9" x14ac:dyDescent="0.4">
      <c r="A7" s="180" t="s">
        <v>57</v>
      </c>
      <c r="B7" s="180"/>
      <c r="C7" s="182" t="s">
        <v>74</v>
      </c>
      <c r="D7" s="182"/>
      <c r="E7" s="182"/>
      <c r="F7" s="182"/>
      <c r="G7" s="182"/>
      <c r="H7" s="182"/>
      <c r="I7" s="182"/>
    </row>
    <row r="8" spans="1:9" s="52" customFormat="1" x14ac:dyDescent="0.4">
      <c r="A8" s="183" t="s">
        <v>66</v>
      </c>
      <c r="B8" s="51" t="s">
        <v>31</v>
      </c>
      <c r="C8" s="186" t="s">
        <v>75</v>
      </c>
      <c r="D8" s="187"/>
      <c r="E8" s="187"/>
      <c r="F8" s="187"/>
      <c r="G8" s="187"/>
      <c r="H8" s="187"/>
      <c r="I8" s="187"/>
    </row>
    <row r="9" spans="1:9" s="52" customFormat="1" x14ac:dyDescent="0.4">
      <c r="A9" s="184"/>
      <c r="B9" s="51" t="s">
        <v>32</v>
      </c>
      <c r="C9" s="186" t="s">
        <v>80</v>
      </c>
      <c r="D9" s="187"/>
      <c r="E9" s="187"/>
      <c r="F9" s="187"/>
      <c r="G9" s="187"/>
      <c r="H9" s="187"/>
      <c r="I9" s="187"/>
    </row>
    <row r="10" spans="1:9" s="52" customFormat="1" x14ac:dyDescent="0.4">
      <c r="A10" s="184"/>
      <c r="B10" s="51" t="s">
        <v>33</v>
      </c>
      <c r="C10" s="186" t="s">
        <v>78</v>
      </c>
      <c r="D10" s="187"/>
      <c r="E10" s="187"/>
      <c r="F10" s="187"/>
      <c r="G10" s="187"/>
      <c r="H10" s="187"/>
      <c r="I10" s="187"/>
    </row>
    <row r="11" spans="1:9" s="52" customFormat="1" x14ac:dyDescent="0.4">
      <c r="A11" s="184"/>
      <c r="B11" s="51" t="s">
        <v>34</v>
      </c>
      <c r="C11" s="186" t="s">
        <v>79</v>
      </c>
      <c r="D11" s="187"/>
      <c r="E11" s="187"/>
      <c r="F11" s="187"/>
      <c r="G11" s="187"/>
      <c r="H11" s="187"/>
      <c r="I11" s="187"/>
    </row>
    <row r="12" spans="1:9" s="52" customFormat="1" x14ac:dyDescent="0.4">
      <c r="A12" s="184"/>
      <c r="B12" s="51" t="s">
        <v>35</v>
      </c>
      <c r="C12" s="186" t="s">
        <v>76</v>
      </c>
      <c r="D12" s="187"/>
      <c r="E12" s="187"/>
      <c r="F12" s="187"/>
      <c r="G12" s="187"/>
      <c r="H12" s="187"/>
      <c r="I12" s="187"/>
    </row>
    <row r="13" spans="1:9" s="52" customFormat="1" x14ac:dyDescent="0.4">
      <c r="A13" s="184"/>
      <c r="B13" s="51" t="s">
        <v>36</v>
      </c>
      <c r="C13" s="186" t="s">
        <v>78</v>
      </c>
      <c r="D13" s="187"/>
      <c r="E13" s="187"/>
      <c r="F13" s="187"/>
      <c r="G13" s="187"/>
      <c r="H13" s="187"/>
      <c r="I13" s="187"/>
    </row>
    <row r="14" spans="1:9" s="52" customFormat="1" x14ac:dyDescent="0.4">
      <c r="A14" s="185"/>
      <c r="B14" s="51" t="s">
        <v>37</v>
      </c>
      <c r="C14" s="186" t="s">
        <v>77</v>
      </c>
      <c r="D14" s="187"/>
      <c r="E14" s="187"/>
      <c r="F14" s="187"/>
      <c r="G14" s="187"/>
      <c r="H14" s="187"/>
      <c r="I14" s="187"/>
    </row>
    <row r="15" spans="1:9" s="52" customFormat="1" x14ac:dyDescent="0.4">
      <c r="A15" s="50"/>
      <c r="B15" s="50"/>
      <c r="C15" s="53"/>
      <c r="D15" s="53"/>
      <c r="E15" s="53"/>
      <c r="F15" s="53"/>
      <c r="G15" s="53"/>
      <c r="H15" s="53"/>
      <c r="I15" s="53"/>
    </row>
    <row r="16" spans="1:9" s="52" customFormat="1" x14ac:dyDescent="0.4">
      <c r="A16" s="188" t="s">
        <v>12</v>
      </c>
      <c r="B16" s="188"/>
      <c r="C16" s="189" t="s">
        <v>81</v>
      </c>
      <c r="D16" s="190"/>
      <c r="E16" s="191"/>
      <c r="F16" s="54" t="s">
        <v>13</v>
      </c>
      <c r="G16" s="189" t="s">
        <v>82</v>
      </c>
      <c r="H16" s="190"/>
      <c r="I16" s="191"/>
    </row>
    <row r="17" spans="1:9" s="52" customFormat="1" x14ac:dyDescent="0.4">
      <c r="A17" s="188" t="s">
        <v>14</v>
      </c>
      <c r="B17" s="188"/>
      <c r="C17" s="189" t="s">
        <v>83</v>
      </c>
      <c r="D17" s="190"/>
      <c r="E17" s="191"/>
      <c r="F17" s="54" t="s">
        <v>15</v>
      </c>
      <c r="G17" s="189" t="s">
        <v>84</v>
      </c>
      <c r="H17" s="190"/>
      <c r="I17" s="191"/>
    </row>
    <row r="18" spans="1:9" s="52" customFormat="1" x14ac:dyDescent="0.4">
      <c r="A18" s="188" t="s">
        <v>16</v>
      </c>
      <c r="B18" s="188"/>
      <c r="C18" s="189" t="s">
        <v>85</v>
      </c>
      <c r="D18" s="190"/>
      <c r="E18" s="191"/>
      <c r="F18" s="54" t="s">
        <v>17</v>
      </c>
      <c r="G18" s="189" t="s">
        <v>86</v>
      </c>
      <c r="H18" s="190"/>
      <c r="I18" s="191"/>
    </row>
    <row r="19" spans="1:9" s="52" customFormat="1" x14ac:dyDescent="0.4">
      <c r="A19" s="188" t="s">
        <v>19</v>
      </c>
      <c r="B19" s="188"/>
      <c r="C19" s="189" t="s">
        <v>87</v>
      </c>
      <c r="D19" s="190"/>
      <c r="E19" s="190"/>
      <c r="F19" s="190"/>
      <c r="G19" s="190"/>
      <c r="H19" s="190"/>
      <c r="I19" s="191"/>
    </row>
    <row r="20" spans="1:9" s="52" customFormat="1" x14ac:dyDescent="0.4">
      <c r="A20" s="188" t="s">
        <v>18</v>
      </c>
      <c r="B20" s="188"/>
      <c r="C20" s="189" t="s">
        <v>88</v>
      </c>
      <c r="D20" s="190"/>
      <c r="E20" s="190"/>
      <c r="F20" s="190"/>
      <c r="G20" s="190"/>
      <c r="H20" s="190"/>
      <c r="I20" s="191"/>
    </row>
    <row r="21" spans="1:9" s="52" customFormat="1" x14ac:dyDescent="0.4">
      <c r="C21" s="49"/>
      <c r="D21" s="49"/>
      <c r="E21" s="49"/>
      <c r="F21" s="49"/>
      <c r="G21" s="49"/>
      <c r="H21" s="49"/>
      <c r="I21" s="49"/>
    </row>
    <row r="22" spans="1:9" x14ac:dyDescent="0.4">
      <c r="A22" s="49" t="s">
        <v>65</v>
      </c>
      <c r="B22" s="49"/>
    </row>
    <row r="23" spans="1:9" ht="18" customHeight="1" x14ac:dyDescent="0.4">
      <c r="A23" s="194"/>
      <c r="B23" s="195"/>
      <c r="C23" s="55" t="s">
        <v>1</v>
      </c>
      <c r="D23" s="55" t="s">
        <v>2</v>
      </c>
      <c r="E23" s="55" t="s">
        <v>3</v>
      </c>
      <c r="F23" s="55" t="s">
        <v>4</v>
      </c>
      <c r="G23" s="55" t="s">
        <v>5</v>
      </c>
      <c r="H23" s="55" t="s">
        <v>6</v>
      </c>
      <c r="I23" s="55" t="s">
        <v>0</v>
      </c>
    </row>
    <row r="24" spans="1:9" x14ac:dyDescent="0.4">
      <c r="A24" s="196"/>
      <c r="B24" s="196"/>
      <c r="C24" s="26">
        <v>45047</v>
      </c>
      <c r="D24" s="26">
        <v>45048</v>
      </c>
      <c r="E24" s="27">
        <v>45049</v>
      </c>
      <c r="F24" s="27">
        <v>45050</v>
      </c>
      <c r="G24" s="27">
        <v>45051</v>
      </c>
      <c r="H24" s="28">
        <v>45052</v>
      </c>
      <c r="I24" s="27">
        <v>45053</v>
      </c>
    </row>
    <row r="25" spans="1:9" ht="18" customHeight="1" x14ac:dyDescent="0.4">
      <c r="A25" s="192" t="s">
        <v>26</v>
      </c>
      <c r="B25" s="193"/>
      <c r="C25" s="56" t="s">
        <v>42</v>
      </c>
      <c r="D25" s="56" t="s">
        <v>43</v>
      </c>
      <c r="E25" s="56" t="s">
        <v>42</v>
      </c>
      <c r="F25" s="56" t="s">
        <v>43</v>
      </c>
      <c r="G25" s="56" t="s">
        <v>43</v>
      </c>
      <c r="H25" s="56" t="s">
        <v>43</v>
      </c>
      <c r="I25" s="56" t="s">
        <v>43</v>
      </c>
    </row>
    <row r="26" spans="1:9" x14ac:dyDescent="0.4">
      <c r="A26" s="197" t="s">
        <v>56</v>
      </c>
      <c r="B26" s="198"/>
      <c r="C26" s="56">
        <v>100</v>
      </c>
      <c r="D26" s="56">
        <v>100</v>
      </c>
      <c r="E26" s="56"/>
      <c r="F26" s="56"/>
      <c r="G26" s="56"/>
      <c r="H26" s="56"/>
      <c r="I26" s="56"/>
    </row>
    <row r="27" spans="1:9" x14ac:dyDescent="0.4">
      <c r="A27" s="199"/>
      <c r="B27" s="200"/>
      <c r="C27" s="26">
        <v>45054</v>
      </c>
      <c r="D27" s="26">
        <v>45055</v>
      </c>
      <c r="E27" s="26">
        <v>45056</v>
      </c>
      <c r="F27" s="26">
        <v>45057</v>
      </c>
      <c r="G27" s="26">
        <v>45058</v>
      </c>
      <c r="H27" s="28">
        <v>45059</v>
      </c>
      <c r="I27" s="27">
        <v>45060</v>
      </c>
    </row>
    <row r="28" spans="1:9" ht="18" customHeight="1" x14ac:dyDescent="0.4">
      <c r="A28" s="192" t="s">
        <v>27</v>
      </c>
      <c r="B28" s="193"/>
      <c r="C28" s="56" t="s">
        <v>43</v>
      </c>
      <c r="D28" s="56" t="s">
        <v>42</v>
      </c>
      <c r="E28" s="56" t="s">
        <v>43</v>
      </c>
      <c r="F28" s="56" t="s">
        <v>43</v>
      </c>
      <c r="G28" s="56" t="s">
        <v>43</v>
      </c>
      <c r="H28" s="56" t="s">
        <v>43</v>
      </c>
      <c r="I28" s="56" t="s">
        <v>43</v>
      </c>
    </row>
    <row r="29" spans="1:9" x14ac:dyDescent="0.4">
      <c r="A29" s="197" t="s">
        <v>56</v>
      </c>
      <c r="B29" s="198"/>
      <c r="C29" s="56">
        <v>100</v>
      </c>
      <c r="D29" s="56"/>
      <c r="E29" s="56"/>
      <c r="F29" s="56"/>
      <c r="G29" s="56"/>
      <c r="H29" s="56"/>
      <c r="I29" s="56"/>
    </row>
    <row r="30" spans="1:9" x14ac:dyDescent="0.4">
      <c r="A30" s="199"/>
      <c r="B30" s="200"/>
      <c r="C30" s="26">
        <v>45061</v>
      </c>
      <c r="D30" s="26">
        <v>45062</v>
      </c>
      <c r="E30" s="26">
        <v>45063</v>
      </c>
      <c r="F30" s="26">
        <v>45064</v>
      </c>
      <c r="G30" s="26">
        <v>45065</v>
      </c>
      <c r="H30" s="28">
        <v>45066</v>
      </c>
      <c r="I30" s="27">
        <v>45067</v>
      </c>
    </row>
    <row r="31" spans="1:9" ht="18" customHeight="1" x14ac:dyDescent="0.4">
      <c r="A31" s="192" t="s">
        <v>27</v>
      </c>
      <c r="B31" s="193"/>
      <c r="C31" s="56" t="s">
        <v>43</v>
      </c>
      <c r="D31" s="56" t="s">
        <v>43</v>
      </c>
      <c r="E31" s="56" t="s">
        <v>42</v>
      </c>
      <c r="F31" s="56" t="s">
        <v>43</v>
      </c>
      <c r="G31" s="56" t="s">
        <v>43</v>
      </c>
      <c r="H31" s="56" t="s">
        <v>43</v>
      </c>
      <c r="I31" s="56" t="s">
        <v>43</v>
      </c>
    </row>
    <row r="32" spans="1:9" x14ac:dyDescent="0.4">
      <c r="A32" s="197" t="s">
        <v>56</v>
      </c>
      <c r="B32" s="198"/>
      <c r="C32" s="56">
        <v>100</v>
      </c>
      <c r="D32" s="56"/>
      <c r="E32" s="56"/>
      <c r="F32" s="56"/>
      <c r="G32" s="56"/>
      <c r="H32" s="56"/>
      <c r="I32" s="56"/>
    </row>
    <row r="33" spans="1:9" x14ac:dyDescent="0.4">
      <c r="A33" s="199"/>
      <c r="B33" s="200"/>
      <c r="C33" s="26">
        <v>45068</v>
      </c>
      <c r="D33" s="26">
        <v>45069</v>
      </c>
      <c r="E33" s="26">
        <v>45070</v>
      </c>
      <c r="F33" s="26">
        <v>45071</v>
      </c>
      <c r="G33" s="26">
        <v>45072</v>
      </c>
      <c r="H33" s="28">
        <v>45073</v>
      </c>
      <c r="I33" s="27">
        <v>45074</v>
      </c>
    </row>
    <row r="34" spans="1:9" ht="18" customHeight="1" x14ac:dyDescent="0.4">
      <c r="A34" s="192" t="s">
        <v>27</v>
      </c>
      <c r="B34" s="193"/>
      <c r="C34" s="56" t="s">
        <v>43</v>
      </c>
      <c r="D34" s="56" t="s">
        <v>43</v>
      </c>
      <c r="E34" s="56" t="s">
        <v>43</v>
      </c>
      <c r="F34" s="56" t="s">
        <v>42</v>
      </c>
      <c r="G34" s="56" t="s">
        <v>43</v>
      </c>
      <c r="H34" s="56" t="s">
        <v>43</v>
      </c>
      <c r="I34" s="56" t="s">
        <v>43</v>
      </c>
    </row>
    <row r="35" spans="1:9" x14ac:dyDescent="0.4">
      <c r="A35" s="197" t="s">
        <v>56</v>
      </c>
      <c r="B35" s="198"/>
      <c r="C35" s="56"/>
      <c r="D35" s="56">
        <v>100</v>
      </c>
      <c r="E35" s="56"/>
      <c r="F35" s="56"/>
      <c r="G35" s="56"/>
      <c r="H35" s="56"/>
      <c r="I35" s="56"/>
    </row>
    <row r="36" spans="1:9" x14ac:dyDescent="0.4">
      <c r="A36" s="199"/>
      <c r="B36" s="200"/>
      <c r="C36" s="27">
        <v>45075</v>
      </c>
      <c r="D36" s="26">
        <v>45076</v>
      </c>
      <c r="E36" s="26">
        <v>45077</v>
      </c>
      <c r="F36" s="26">
        <v>45078</v>
      </c>
      <c r="G36" s="26">
        <v>45079</v>
      </c>
      <c r="H36" s="28">
        <v>45080</v>
      </c>
      <c r="I36" s="27">
        <v>45081</v>
      </c>
    </row>
    <row r="37" spans="1:9" ht="18" customHeight="1" x14ac:dyDescent="0.4">
      <c r="A37" s="192" t="s">
        <v>27</v>
      </c>
      <c r="B37" s="193"/>
      <c r="C37" s="56" t="s">
        <v>43</v>
      </c>
      <c r="D37" s="56" t="s">
        <v>43</v>
      </c>
      <c r="E37" s="56" t="s">
        <v>43</v>
      </c>
      <c r="F37" s="56" t="s">
        <v>43</v>
      </c>
      <c r="G37" s="56" t="s">
        <v>42</v>
      </c>
      <c r="H37" s="56" t="s">
        <v>43</v>
      </c>
      <c r="I37" s="56" t="s">
        <v>43</v>
      </c>
    </row>
    <row r="38" spans="1:9" x14ac:dyDescent="0.4">
      <c r="A38" s="197" t="s">
        <v>56</v>
      </c>
      <c r="B38" s="198"/>
      <c r="C38" s="56"/>
      <c r="D38" s="56"/>
      <c r="E38" s="56"/>
      <c r="F38" s="56"/>
      <c r="G38" s="56"/>
      <c r="H38" s="56"/>
      <c r="I38" s="56"/>
    </row>
    <row r="39" spans="1:9" x14ac:dyDescent="0.4">
      <c r="A39" s="199"/>
      <c r="B39" s="200"/>
      <c r="C39" s="26">
        <v>45082</v>
      </c>
      <c r="D39" s="26">
        <v>45083</v>
      </c>
      <c r="E39" s="26">
        <v>45084</v>
      </c>
      <c r="F39" s="26">
        <v>45085</v>
      </c>
      <c r="G39" s="26">
        <v>45086</v>
      </c>
      <c r="H39" s="28">
        <v>45087</v>
      </c>
      <c r="I39" s="27">
        <v>45088</v>
      </c>
    </row>
    <row r="40" spans="1:9" ht="18" customHeight="1" x14ac:dyDescent="0.4">
      <c r="A40" s="192" t="s">
        <v>27</v>
      </c>
      <c r="B40" s="193"/>
      <c r="C40" s="56" t="s">
        <v>43</v>
      </c>
      <c r="D40" s="56" t="s">
        <v>42</v>
      </c>
      <c r="E40" s="56" t="s">
        <v>43</v>
      </c>
      <c r="F40" s="56" t="s">
        <v>43</v>
      </c>
      <c r="G40" s="56" t="s">
        <v>43</v>
      </c>
      <c r="H40" s="56" t="s">
        <v>43</v>
      </c>
      <c r="I40" s="56" t="s">
        <v>43</v>
      </c>
    </row>
    <row r="41" spans="1:9" x14ac:dyDescent="0.4">
      <c r="A41" s="197" t="s">
        <v>56</v>
      </c>
      <c r="B41" s="198"/>
      <c r="C41" s="56"/>
      <c r="D41" s="56">
        <v>50</v>
      </c>
      <c r="E41" s="56"/>
      <c r="F41" s="56">
        <v>50</v>
      </c>
      <c r="G41" s="56"/>
      <c r="H41" s="56"/>
      <c r="I41" s="56"/>
    </row>
    <row r="42" spans="1:9" x14ac:dyDescent="0.4">
      <c r="A42" s="199"/>
      <c r="B42" s="200"/>
      <c r="C42" s="26">
        <v>45089</v>
      </c>
      <c r="D42" s="26">
        <v>45090</v>
      </c>
      <c r="E42" s="26">
        <v>45091</v>
      </c>
      <c r="F42" s="26">
        <v>45092</v>
      </c>
      <c r="G42" s="26">
        <v>45093</v>
      </c>
      <c r="H42" s="28">
        <v>45094</v>
      </c>
      <c r="I42" s="27">
        <v>45095</v>
      </c>
    </row>
    <row r="43" spans="1:9" ht="18" customHeight="1" x14ac:dyDescent="0.4">
      <c r="A43" s="192" t="s">
        <v>27</v>
      </c>
      <c r="B43" s="193"/>
      <c r="C43" s="56" t="s">
        <v>43</v>
      </c>
      <c r="D43" s="56" t="s">
        <v>43</v>
      </c>
      <c r="E43" s="56" t="s">
        <v>42</v>
      </c>
      <c r="F43" s="56" t="s">
        <v>43</v>
      </c>
      <c r="G43" s="56" t="s">
        <v>43</v>
      </c>
      <c r="H43" s="56" t="s">
        <v>43</v>
      </c>
      <c r="I43" s="56" t="s">
        <v>43</v>
      </c>
    </row>
    <row r="44" spans="1:9" x14ac:dyDescent="0.4">
      <c r="A44" s="197" t="s">
        <v>56</v>
      </c>
      <c r="B44" s="198"/>
      <c r="C44" s="56"/>
      <c r="D44" s="56"/>
      <c r="E44" s="56">
        <v>80</v>
      </c>
      <c r="F44" s="56"/>
      <c r="G44" s="56">
        <v>10</v>
      </c>
      <c r="H44" s="56"/>
      <c r="I44" s="56"/>
    </row>
    <row r="45" spans="1:9" x14ac:dyDescent="0.4">
      <c r="A45" s="199"/>
      <c r="B45" s="200"/>
      <c r="C45" s="26">
        <v>45096</v>
      </c>
      <c r="D45" s="26">
        <v>45097</v>
      </c>
      <c r="E45" s="26">
        <v>45098</v>
      </c>
      <c r="F45" s="26">
        <v>45099</v>
      </c>
      <c r="G45" s="26">
        <v>45100</v>
      </c>
      <c r="H45" s="28">
        <v>45101</v>
      </c>
      <c r="I45" s="27">
        <v>45102</v>
      </c>
    </row>
    <row r="46" spans="1:9" ht="18" customHeight="1" x14ac:dyDescent="0.4">
      <c r="A46" s="192" t="s">
        <v>27</v>
      </c>
      <c r="B46" s="193"/>
      <c r="C46" s="56" t="s">
        <v>43</v>
      </c>
      <c r="D46" s="56" t="s">
        <v>43</v>
      </c>
      <c r="E46" s="56" t="s">
        <v>43</v>
      </c>
      <c r="F46" s="56" t="s">
        <v>43</v>
      </c>
      <c r="G46" s="56" t="s">
        <v>42</v>
      </c>
      <c r="H46" s="56" t="s">
        <v>43</v>
      </c>
      <c r="I46" s="56" t="s">
        <v>43</v>
      </c>
    </row>
    <row r="47" spans="1:9" x14ac:dyDescent="0.4">
      <c r="A47" s="197" t="s">
        <v>56</v>
      </c>
      <c r="B47" s="198"/>
      <c r="C47" s="56"/>
      <c r="D47" s="56">
        <v>30</v>
      </c>
      <c r="E47" s="56"/>
      <c r="F47" s="56"/>
      <c r="G47" s="56">
        <v>50</v>
      </c>
      <c r="H47" s="56"/>
      <c r="I47" s="56"/>
    </row>
    <row r="48" spans="1:9" x14ac:dyDescent="0.4">
      <c r="A48" s="199"/>
      <c r="B48" s="200"/>
      <c r="C48" s="26">
        <v>45103</v>
      </c>
      <c r="D48" s="26">
        <v>45104</v>
      </c>
      <c r="E48" s="26">
        <v>45105</v>
      </c>
      <c r="F48" s="26">
        <v>45106</v>
      </c>
      <c r="G48" s="26">
        <v>45107</v>
      </c>
      <c r="H48" s="28">
        <v>45108</v>
      </c>
      <c r="I48" s="27">
        <v>45109</v>
      </c>
    </row>
    <row r="49" spans="1:10" ht="18" customHeight="1" x14ac:dyDescent="0.4">
      <c r="A49" s="192" t="s">
        <v>27</v>
      </c>
      <c r="B49" s="193"/>
      <c r="C49" s="56" t="s">
        <v>43</v>
      </c>
      <c r="D49" s="56" t="s">
        <v>43</v>
      </c>
      <c r="E49" s="56" t="s">
        <v>43</v>
      </c>
      <c r="F49" s="56" t="s">
        <v>43</v>
      </c>
      <c r="G49" s="56" t="s">
        <v>43</v>
      </c>
      <c r="H49" s="56" t="s">
        <v>42</v>
      </c>
      <c r="I49" s="56" t="s">
        <v>43</v>
      </c>
    </row>
    <row r="50" spans="1:10" x14ac:dyDescent="0.4">
      <c r="A50" s="197" t="s">
        <v>56</v>
      </c>
      <c r="B50" s="198"/>
      <c r="C50" s="56"/>
      <c r="D50" s="56">
        <v>30</v>
      </c>
      <c r="E50" s="56"/>
      <c r="F50" s="56"/>
      <c r="G50" s="56">
        <v>50</v>
      </c>
      <c r="H50" s="56">
        <v>10</v>
      </c>
      <c r="I50" s="56"/>
    </row>
    <row r="52" spans="1:10" s="52" customFormat="1" ht="33.6" customHeight="1" x14ac:dyDescent="0.4">
      <c r="A52" s="57" t="s">
        <v>60</v>
      </c>
      <c r="B52" s="57"/>
      <c r="C52" s="57"/>
      <c r="D52" s="57"/>
      <c r="E52" s="57"/>
      <c r="F52" s="57"/>
      <c r="G52" s="57"/>
      <c r="H52" s="57"/>
      <c r="I52" s="57"/>
      <c r="J52" s="58"/>
    </row>
    <row r="53" spans="1:10" s="52" customFormat="1" x14ac:dyDescent="0.4">
      <c r="C53" s="49"/>
      <c r="D53" s="49"/>
      <c r="E53" s="49"/>
      <c r="F53" s="49"/>
      <c r="G53" s="49"/>
      <c r="H53" s="49"/>
      <c r="I53" s="49"/>
    </row>
    <row r="54" spans="1:10" s="52" customFormat="1" x14ac:dyDescent="0.4">
      <c r="C54" s="49"/>
      <c r="D54" s="49"/>
      <c r="E54" s="49"/>
      <c r="F54" s="49"/>
      <c r="G54" s="49"/>
      <c r="H54" s="49"/>
      <c r="I54" s="49"/>
    </row>
    <row r="55" spans="1:10" s="52" customFormat="1" x14ac:dyDescent="0.4">
      <c r="C55" s="49"/>
      <c r="D55" s="49"/>
      <c r="E55" s="49"/>
      <c r="F55" s="49"/>
      <c r="G55" s="49"/>
      <c r="H55" s="49"/>
      <c r="I55" s="49"/>
    </row>
    <row r="56" spans="1:10" s="52" customFormat="1" x14ac:dyDescent="0.4">
      <c r="C56" s="49"/>
      <c r="D56" s="49"/>
      <c r="E56" s="49"/>
      <c r="F56" s="49"/>
      <c r="G56" s="49"/>
      <c r="H56" s="49"/>
      <c r="I56" s="49"/>
    </row>
    <row r="57" spans="1:10" s="52" customFormat="1" x14ac:dyDescent="0.4">
      <c r="C57" s="49"/>
      <c r="D57" s="49"/>
      <c r="E57" s="49"/>
      <c r="F57" s="49"/>
      <c r="G57" s="49"/>
      <c r="H57" s="49"/>
      <c r="I57" s="49"/>
    </row>
    <row r="58" spans="1:10" s="52" customFormat="1" x14ac:dyDescent="0.4">
      <c r="C58" s="49"/>
      <c r="D58" s="49"/>
      <c r="E58" s="49"/>
      <c r="F58" s="49"/>
      <c r="G58" s="49"/>
      <c r="H58" s="49"/>
      <c r="I58" s="49"/>
    </row>
  </sheetData>
  <sheetProtection algorithmName="SHA-512" hashValue="6wvN+JfoxyWlQ5TOlWBxz7PJkqzPuhdtMPOjaI7h3+ryPgeV9Yp8V2h52h7vwRKHrPtAv1Xmu84LAPaV0G9nAQ==" saltValue="dm3jEcxuoOB7MoLoOm4tmw==" spinCount="100000" sheet="1" objects="1" scenarios="1"/>
  <mergeCells count="61"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8:B28"/>
    <mergeCell ref="A18:B18"/>
    <mergeCell ref="C18:E18"/>
    <mergeCell ref="G18:I18"/>
    <mergeCell ref="A19:B19"/>
    <mergeCell ref="C19:I19"/>
    <mergeCell ref="A20:B20"/>
    <mergeCell ref="C20:I20"/>
    <mergeCell ref="A23:B23"/>
    <mergeCell ref="A24:B24"/>
    <mergeCell ref="A25:B25"/>
    <mergeCell ref="A26:B26"/>
    <mergeCell ref="A27:B27"/>
    <mergeCell ref="A16:B16"/>
    <mergeCell ref="C16:E16"/>
    <mergeCell ref="G16:I16"/>
    <mergeCell ref="A17:B17"/>
    <mergeCell ref="C17:E17"/>
    <mergeCell ref="G17:I17"/>
    <mergeCell ref="A8:A14"/>
    <mergeCell ref="C8:I8"/>
    <mergeCell ref="C9:I9"/>
    <mergeCell ref="C10:I10"/>
    <mergeCell ref="C11:I11"/>
    <mergeCell ref="C12:I12"/>
    <mergeCell ref="C13:I13"/>
    <mergeCell ref="C14:I14"/>
    <mergeCell ref="A5:B5"/>
    <mergeCell ref="C5:I5"/>
    <mergeCell ref="A6:B6"/>
    <mergeCell ref="C6:I6"/>
    <mergeCell ref="A7:B7"/>
    <mergeCell ref="C7:I7"/>
    <mergeCell ref="A2:B2"/>
    <mergeCell ref="C2:I2"/>
    <mergeCell ref="A3:B3"/>
    <mergeCell ref="C3:I3"/>
    <mergeCell ref="A4:B4"/>
    <mergeCell ref="C4:I4"/>
  </mergeCells>
  <phoneticPr fontId="2"/>
  <dataValidations count="1">
    <dataValidation type="list" allowBlank="1" showInputMessage="1" showErrorMessage="1" sqref="C46:I46 C40:I40 C37:I37 C43:I43 C28:I28 C25:I25 C31:I31 C34:I34 C49:I49">
      <formula1>"○,　"</formula1>
    </dataValidation>
  </dataValidations>
  <pageMargins left="0.28000000000000003" right="0.22" top="0.46" bottom="0.75" header="0.3" footer="0.3"/>
  <pageSetup paperSize="9" scale="5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0</xdr:col>
                    <xdr:colOff>133350</xdr:colOff>
                    <xdr:row>51</xdr:row>
                    <xdr:rowOff>19050</xdr:rowOff>
                  </from>
                  <to>
                    <xdr:col>0</xdr:col>
                    <xdr:colOff>628650</xdr:colOff>
                    <xdr:row>51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8"/>
  <sheetViews>
    <sheetView workbookViewId="0">
      <selection activeCell="B5" sqref="B5"/>
    </sheetView>
  </sheetViews>
  <sheetFormatPr defaultRowHeight="18.75" x14ac:dyDescent="0.4"/>
  <cols>
    <col min="1" max="1" width="14" customWidth="1"/>
    <col min="2" max="2" width="9.875" customWidth="1"/>
    <col min="3" max="7" width="8.25" customWidth="1"/>
  </cols>
  <sheetData>
    <row r="1" spans="1:2" x14ac:dyDescent="0.4">
      <c r="A1" s="2" t="s">
        <v>58</v>
      </c>
    </row>
    <row r="2" spans="1:2" x14ac:dyDescent="0.4">
      <c r="A2" t="s">
        <v>61</v>
      </c>
      <c r="B2" s="30">
        <f>入力フォーム!C2</f>
        <v>0</v>
      </c>
    </row>
    <row r="3" spans="1:2" s="1" customFormat="1" x14ac:dyDescent="0.4">
      <c r="A3" s="1" t="s">
        <v>69</v>
      </c>
      <c r="B3" s="25">
        <f>入力フォーム!C3</f>
        <v>0</v>
      </c>
    </row>
    <row r="4" spans="1:2" x14ac:dyDescent="0.4">
      <c r="A4" t="s">
        <v>52</v>
      </c>
      <c r="B4" s="25">
        <f>入力フォーム!C4</f>
        <v>0</v>
      </c>
    </row>
    <row r="5" spans="1:2" x14ac:dyDescent="0.4">
      <c r="A5" t="s">
        <v>23</v>
      </c>
      <c r="B5" s="25">
        <f>入力フォーム!C5</f>
        <v>0</v>
      </c>
    </row>
    <row r="6" spans="1:2" x14ac:dyDescent="0.4">
      <c r="A6" t="s">
        <v>39</v>
      </c>
      <c r="B6" s="25">
        <f>入力フォーム!C6</f>
        <v>0</v>
      </c>
    </row>
    <row r="7" spans="1:2" x14ac:dyDescent="0.4">
      <c r="A7" t="s">
        <v>62</v>
      </c>
      <c r="B7" s="25">
        <f>入力フォーム!C7</f>
        <v>0</v>
      </c>
    </row>
    <row r="8" spans="1:2" x14ac:dyDescent="0.4">
      <c r="A8" s="17" t="s">
        <v>63</v>
      </c>
    </row>
    <row r="9" spans="1:2" x14ac:dyDescent="0.4">
      <c r="A9" t="s">
        <v>31</v>
      </c>
      <c r="B9" s="22">
        <f>入力フォーム!C8</f>
        <v>0</v>
      </c>
    </row>
    <row r="10" spans="1:2" x14ac:dyDescent="0.4">
      <c r="A10" t="s">
        <v>32</v>
      </c>
      <c r="B10" s="22">
        <f>入力フォーム!C9</f>
        <v>0</v>
      </c>
    </row>
    <row r="11" spans="1:2" x14ac:dyDescent="0.4">
      <c r="A11" t="s">
        <v>33</v>
      </c>
      <c r="B11" s="22">
        <f>入力フォーム!C10</f>
        <v>0</v>
      </c>
    </row>
    <row r="12" spans="1:2" x14ac:dyDescent="0.4">
      <c r="A12" t="s">
        <v>34</v>
      </c>
      <c r="B12" s="22">
        <f>入力フォーム!C11</f>
        <v>0</v>
      </c>
    </row>
    <row r="13" spans="1:2" x14ac:dyDescent="0.4">
      <c r="A13" t="s">
        <v>35</v>
      </c>
      <c r="B13" s="22">
        <f>入力フォーム!C12</f>
        <v>0</v>
      </c>
    </row>
    <row r="14" spans="1:2" x14ac:dyDescent="0.4">
      <c r="A14" t="s">
        <v>36</v>
      </c>
      <c r="B14" s="22">
        <f>入力フォーム!C13</f>
        <v>0</v>
      </c>
    </row>
    <row r="15" spans="1:2" x14ac:dyDescent="0.4">
      <c r="A15" t="s">
        <v>37</v>
      </c>
      <c r="B15" s="22">
        <f>入力フォーム!C14</f>
        <v>0</v>
      </c>
    </row>
    <row r="16" spans="1:2" s="1" customFormat="1" x14ac:dyDescent="0.4">
      <c r="A16" s="1" t="s">
        <v>109</v>
      </c>
      <c r="B16" s="22">
        <f>入力フォーム!C15</f>
        <v>0</v>
      </c>
    </row>
    <row r="17" spans="1:7" x14ac:dyDescent="0.4">
      <c r="A17" s="17" t="s">
        <v>64</v>
      </c>
    </row>
    <row r="18" spans="1:7" x14ac:dyDescent="0.4">
      <c r="A18" t="s">
        <v>12</v>
      </c>
      <c r="B18" s="23">
        <f>入力フォーム!C17</f>
        <v>0</v>
      </c>
    </row>
    <row r="19" spans="1:7" x14ac:dyDescent="0.4">
      <c r="A19" t="s">
        <v>14</v>
      </c>
      <c r="B19" s="23">
        <f>入力フォーム!C18</f>
        <v>0</v>
      </c>
    </row>
    <row r="20" spans="1:7" x14ac:dyDescent="0.4">
      <c r="A20" t="s">
        <v>13</v>
      </c>
      <c r="B20" s="23">
        <f>入力フォーム!G17</f>
        <v>0</v>
      </c>
    </row>
    <row r="21" spans="1:7" x14ac:dyDescent="0.4">
      <c r="A21" t="s">
        <v>15</v>
      </c>
      <c r="B21" s="23">
        <f>入力フォーム!G18</f>
        <v>0</v>
      </c>
    </row>
    <row r="22" spans="1:7" x14ac:dyDescent="0.4">
      <c r="A22" t="s">
        <v>17</v>
      </c>
      <c r="B22" s="23">
        <f>入力フォーム!G19</f>
        <v>0</v>
      </c>
    </row>
    <row r="23" spans="1:7" x14ac:dyDescent="0.4">
      <c r="A23" t="s">
        <v>16</v>
      </c>
      <c r="B23" s="23">
        <f>入力フォーム!C19</f>
        <v>0</v>
      </c>
    </row>
    <row r="24" spans="1:7" x14ac:dyDescent="0.4">
      <c r="A24" t="s">
        <v>59</v>
      </c>
      <c r="B24" s="23">
        <f>入力フォーム!C20</f>
        <v>0</v>
      </c>
    </row>
    <row r="25" spans="1:7" x14ac:dyDescent="0.4">
      <c r="A25" t="s">
        <v>18</v>
      </c>
      <c r="B25" s="23">
        <f>入力フォーム!C21</f>
        <v>0</v>
      </c>
    </row>
    <row r="26" spans="1:7" x14ac:dyDescent="0.4">
      <c r="A26" s="17" t="s">
        <v>65</v>
      </c>
    </row>
    <row r="27" spans="1:7" x14ac:dyDescent="0.4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0</v>
      </c>
    </row>
    <row r="28" spans="1:7" x14ac:dyDescent="0.4">
      <c r="A28" s="32" t="str">
        <f>入力フォーム!C26</f>
        <v>　</v>
      </c>
      <c r="B28" s="32" t="str">
        <f>入力フォーム!D26</f>
        <v>　</v>
      </c>
      <c r="C28" s="32" t="str">
        <f>入力フォーム!E26</f>
        <v>　</v>
      </c>
      <c r="D28" s="32" t="str">
        <f>入力フォーム!F26</f>
        <v>　</v>
      </c>
      <c r="E28" s="32" t="str">
        <f>入力フォーム!G26</f>
        <v>　</v>
      </c>
      <c r="F28" s="32" t="str">
        <f>入力フォーム!H26</f>
        <v>　</v>
      </c>
      <c r="G28" s="32" t="str">
        <f>入力フォーム!I26</f>
        <v>　</v>
      </c>
    </row>
    <row r="29" spans="1:7" x14ac:dyDescent="0.4">
      <c r="A29" s="24">
        <f>入力フォーム!C27</f>
        <v>0</v>
      </c>
      <c r="B29" s="24">
        <f>入力フォーム!D27</f>
        <v>0</v>
      </c>
      <c r="C29" s="24">
        <f>入力フォーム!E27</f>
        <v>0</v>
      </c>
      <c r="D29" s="24">
        <f>入力フォーム!F27</f>
        <v>0</v>
      </c>
      <c r="E29" s="24">
        <f>入力フォーム!G27</f>
        <v>0</v>
      </c>
      <c r="F29" s="24">
        <f>入力フォーム!H27</f>
        <v>0</v>
      </c>
      <c r="G29" s="24">
        <f>入力フォーム!I27</f>
        <v>0</v>
      </c>
    </row>
    <row r="30" spans="1:7" x14ac:dyDescent="0.4">
      <c r="A30" s="24" t="str">
        <f>入力フォーム!C29</f>
        <v>　</v>
      </c>
      <c r="B30" s="24" t="str">
        <f>入力フォーム!D29</f>
        <v>　</v>
      </c>
      <c r="C30" s="24" t="str">
        <f>入力フォーム!E29</f>
        <v>　</v>
      </c>
      <c r="D30" s="24" t="str">
        <f>入力フォーム!F29</f>
        <v>　</v>
      </c>
      <c r="E30" s="24" t="str">
        <f>入力フォーム!G29</f>
        <v>　</v>
      </c>
      <c r="F30" s="24" t="str">
        <f>入力フォーム!H29</f>
        <v>　</v>
      </c>
      <c r="G30" s="24" t="str">
        <f>入力フォーム!I29</f>
        <v>　</v>
      </c>
    </row>
    <row r="31" spans="1:7" x14ac:dyDescent="0.4">
      <c r="A31" s="24">
        <f>入力フォーム!C30</f>
        <v>0</v>
      </c>
      <c r="B31" s="24">
        <f>入力フォーム!D30</f>
        <v>0</v>
      </c>
      <c r="C31" s="24">
        <f>入力フォーム!E30</f>
        <v>0</v>
      </c>
      <c r="D31" s="24">
        <f>入力フォーム!F30</f>
        <v>0</v>
      </c>
      <c r="E31" s="24">
        <f>入力フォーム!G30</f>
        <v>0</v>
      </c>
      <c r="F31" s="24">
        <f>入力フォーム!H30</f>
        <v>0</v>
      </c>
      <c r="G31" s="24">
        <f>入力フォーム!I30</f>
        <v>0</v>
      </c>
    </row>
    <row r="32" spans="1:7" x14ac:dyDescent="0.4">
      <c r="A32" s="24" t="str">
        <f>入力フォーム!C32</f>
        <v>　</v>
      </c>
      <c r="B32" s="24" t="str">
        <f>入力フォーム!D32</f>
        <v>　</v>
      </c>
      <c r="C32" s="24" t="str">
        <f>入力フォーム!E32</f>
        <v>　</v>
      </c>
      <c r="D32" s="24" t="str">
        <f>入力フォーム!F32</f>
        <v>　</v>
      </c>
      <c r="E32" s="24" t="str">
        <f>入力フォーム!G32</f>
        <v>　</v>
      </c>
      <c r="F32" s="24" t="str">
        <f>入力フォーム!H32</f>
        <v>　</v>
      </c>
      <c r="G32" s="24" t="str">
        <f>入力フォーム!I32</f>
        <v>　</v>
      </c>
    </row>
    <row r="33" spans="1:7" x14ac:dyDescent="0.4">
      <c r="A33" s="24">
        <f>入力フォーム!C33</f>
        <v>0</v>
      </c>
      <c r="B33" s="24">
        <f>入力フォーム!D33</f>
        <v>0</v>
      </c>
      <c r="C33" s="24">
        <f>入力フォーム!E33</f>
        <v>0</v>
      </c>
      <c r="D33" s="24">
        <f>入力フォーム!F33</f>
        <v>0</v>
      </c>
      <c r="E33" s="24">
        <f>入力フォーム!G33</f>
        <v>0</v>
      </c>
      <c r="F33" s="24">
        <f>入力フォーム!H33</f>
        <v>0</v>
      </c>
      <c r="G33" s="24">
        <f>入力フォーム!I33</f>
        <v>0</v>
      </c>
    </row>
    <row r="34" spans="1:7" x14ac:dyDescent="0.4">
      <c r="A34" s="24" t="str">
        <f>入力フォーム!C35</f>
        <v>　</v>
      </c>
      <c r="B34" s="24" t="str">
        <f>入力フォーム!D35</f>
        <v>　</v>
      </c>
      <c r="C34" s="24" t="str">
        <f>入力フォーム!E35</f>
        <v>　</v>
      </c>
      <c r="D34" s="24" t="str">
        <f>入力フォーム!F35</f>
        <v>　</v>
      </c>
      <c r="E34" s="24" t="str">
        <f>入力フォーム!G35</f>
        <v>　</v>
      </c>
      <c r="F34" s="24" t="str">
        <f>入力フォーム!H35</f>
        <v>　</v>
      </c>
      <c r="G34" s="24" t="str">
        <f>入力フォーム!I35</f>
        <v>　</v>
      </c>
    </row>
    <row r="35" spans="1:7" x14ac:dyDescent="0.4">
      <c r="A35" s="24">
        <f>入力フォーム!C36</f>
        <v>0</v>
      </c>
      <c r="B35" s="24">
        <f>入力フォーム!D36</f>
        <v>0</v>
      </c>
      <c r="C35" s="24">
        <f>入力フォーム!E36</f>
        <v>0</v>
      </c>
      <c r="D35" s="24">
        <f>入力フォーム!F36</f>
        <v>0</v>
      </c>
      <c r="E35" s="24">
        <f>入力フォーム!G36</f>
        <v>0</v>
      </c>
      <c r="F35" s="24">
        <f>入力フォーム!H36</f>
        <v>0</v>
      </c>
      <c r="G35" s="24">
        <f>入力フォーム!I36</f>
        <v>0</v>
      </c>
    </row>
    <row r="36" spans="1:7" x14ac:dyDescent="0.4">
      <c r="A36" s="24" t="str">
        <f>入力フォーム!C38</f>
        <v>　</v>
      </c>
      <c r="B36" s="24" t="str">
        <f>入力フォーム!D38</f>
        <v>　</v>
      </c>
      <c r="C36" s="24" t="str">
        <f>入力フォーム!E38</f>
        <v>　</v>
      </c>
      <c r="D36" s="24" t="str">
        <f>入力フォーム!F38</f>
        <v>　</v>
      </c>
      <c r="E36" s="24" t="str">
        <f>入力フォーム!G38</f>
        <v>　</v>
      </c>
      <c r="F36" s="24" t="str">
        <f>入力フォーム!H38</f>
        <v>　</v>
      </c>
      <c r="G36" s="24" t="str">
        <f>入力フォーム!I38</f>
        <v>　</v>
      </c>
    </row>
    <row r="37" spans="1:7" x14ac:dyDescent="0.4">
      <c r="A37" s="24">
        <f>入力フォーム!C39</f>
        <v>0</v>
      </c>
      <c r="B37" s="24">
        <f>入力フォーム!D39</f>
        <v>0</v>
      </c>
      <c r="C37" s="24">
        <f>入力フォーム!E39</f>
        <v>0</v>
      </c>
      <c r="D37" s="24">
        <f>入力フォーム!F39</f>
        <v>0</v>
      </c>
      <c r="E37" s="24">
        <f>入力フォーム!G39</f>
        <v>0</v>
      </c>
      <c r="F37" s="24">
        <f>入力フォーム!H39</f>
        <v>0</v>
      </c>
      <c r="G37" s="24">
        <f>入力フォーム!I39</f>
        <v>0</v>
      </c>
    </row>
    <row r="38" spans="1:7" x14ac:dyDescent="0.4">
      <c r="A38" s="24" t="str">
        <f>入力フォーム!C41</f>
        <v>　</v>
      </c>
      <c r="B38" s="24" t="str">
        <f>入力フォーム!D41</f>
        <v>　</v>
      </c>
      <c r="C38" s="24" t="str">
        <f>入力フォーム!E41</f>
        <v>　</v>
      </c>
      <c r="D38" s="24" t="str">
        <f>入力フォーム!F41</f>
        <v>　</v>
      </c>
      <c r="E38" s="24" t="str">
        <f>入力フォーム!G41</f>
        <v>　</v>
      </c>
      <c r="F38" s="24" t="str">
        <f>入力フォーム!H41</f>
        <v>　</v>
      </c>
      <c r="G38" s="24" t="str">
        <f>入力フォーム!I41</f>
        <v>　</v>
      </c>
    </row>
    <row r="39" spans="1:7" x14ac:dyDescent="0.4">
      <c r="A39" s="24">
        <f>入力フォーム!C42</f>
        <v>0</v>
      </c>
      <c r="B39" s="24">
        <f>入力フォーム!D42</f>
        <v>0</v>
      </c>
      <c r="C39" s="24">
        <f>入力フォーム!E42</f>
        <v>0</v>
      </c>
      <c r="D39" s="24">
        <f>入力フォーム!F42</f>
        <v>0</v>
      </c>
      <c r="E39" s="24">
        <f>入力フォーム!G42</f>
        <v>0</v>
      </c>
      <c r="F39" s="24">
        <f>入力フォーム!H42</f>
        <v>0</v>
      </c>
      <c r="G39" s="24">
        <f>入力フォーム!I42</f>
        <v>0</v>
      </c>
    </row>
    <row r="40" spans="1:7" x14ac:dyDescent="0.4">
      <c r="A40" s="24" t="str">
        <f>入力フォーム!C44</f>
        <v>　</v>
      </c>
      <c r="B40" s="24" t="str">
        <f>入力フォーム!D44</f>
        <v>　</v>
      </c>
      <c r="C40" s="24" t="str">
        <f>入力フォーム!E44</f>
        <v>　</v>
      </c>
      <c r="D40" s="24" t="str">
        <f>入力フォーム!F44</f>
        <v>　</v>
      </c>
      <c r="E40" s="24" t="str">
        <f>入力フォーム!G44</f>
        <v>　</v>
      </c>
      <c r="F40" s="24" t="str">
        <f>入力フォーム!H44</f>
        <v>　</v>
      </c>
      <c r="G40" s="24" t="str">
        <f>入力フォーム!I44</f>
        <v>　</v>
      </c>
    </row>
    <row r="41" spans="1:7" x14ac:dyDescent="0.4">
      <c r="A41" s="24">
        <f>入力フォーム!C45</f>
        <v>0</v>
      </c>
      <c r="B41" s="24">
        <f>入力フォーム!D45</f>
        <v>0</v>
      </c>
      <c r="C41" s="24">
        <f>入力フォーム!E45</f>
        <v>0</v>
      </c>
      <c r="D41" s="24">
        <f>入力フォーム!F45</f>
        <v>0</v>
      </c>
      <c r="E41" s="24">
        <f>入力フォーム!G45</f>
        <v>0</v>
      </c>
      <c r="F41" s="24">
        <f>入力フォーム!H45</f>
        <v>0</v>
      </c>
      <c r="G41" s="24">
        <f>入力フォーム!I45</f>
        <v>0</v>
      </c>
    </row>
    <row r="42" spans="1:7" x14ac:dyDescent="0.4">
      <c r="A42" s="24" t="str">
        <f>入力フォーム!C47</f>
        <v>　</v>
      </c>
      <c r="B42" s="24" t="str">
        <f>入力フォーム!D47</f>
        <v>　</v>
      </c>
      <c r="C42" s="24" t="str">
        <f>入力フォーム!E47</f>
        <v>　</v>
      </c>
      <c r="D42" s="24" t="str">
        <f>入力フォーム!F47</f>
        <v>　</v>
      </c>
      <c r="E42" s="24" t="str">
        <f>入力フォーム!G47</f>
        <v>　</v>
      </c>
      <c r="F42" s="24" t="str">
        <f>入力フォーム!H47</f>
        <v>　</v>
      </c>
      <c r="G42" s="24" t="str">
        <f>入力フォーム!I47</f>
        <v>　</v>
      </c>
    </row>
    <row r="43" spans="1:7" x14ac:dyDescent="0.4">
      <c r="A43" s="24">
        <f>入力フォーム!C48</f>
        <v>0</v>
      </c>
      <c r="B43" s="24">
        <f>入力フォーム!D48</f>
        <v>0</v>
      </c>
      <c r="C43" s="24">
        <f>入力フォーム!E48</f>
        <v>0</v>
      </c>
      <c r="D43" s="24">
        <f>入力フォーム!F48</f>
        <v>0</v>
      </c>
      <c r="E43" s="24">
        <f>入力フォーム!G48</f>
        <v>0</v>
      </c>
      <c r="F43" s="24">
        <f>入力フォーム!H48</f>
        <v>0</v>
      </c>
      <c r="G43" s="24">
        <f>入力フォーム!I48</f>
        <v>0</v>
      </c>
    </row>
    <row r="44" spans="1:7" x14ac:dyDescent="0.4">
      <c r="A44" s="24" t="str">
        <f>入力フォーム!C50</f>
        <v>　</v>
      </c>
      <c r="B44" s="24">
        <f>入力フォーム!D50</f>
        <v>0</v>
      </c>
      <c r="C44" s="24">
        <f>入力フォーム!E50</f>
        <v>0</v>
      </c>
      <c r="D44" s="24">
        <f>入力フォーム!F50</f>
        <v>0</v>
      </c>
      <c r="E44" s="24" t="str">
        <f>入力フォーム!G50</f>
        <v>　</v>
      </c>
      <c r="F44" s="24" t="str">
        <f>入力フォーム!H50</f>
        <v>　</v>
      </c>
      <c r="G44" s="24" t="str">
        <f>入力フォーム!I50</f>
        <v>　</v>
      </c>
    </row>
    <row r="45" spans="1:7" x14ac:dyDescent="0.4">
      <c r="A45" s="24">
        <f>入力フォーム!C51</f>
        <v>0</v>
      </c>
      <c r="B45" s="24">
        <f>入力フォーム!D51</f>
        <v>0</v>
      </c>
      <c r="C45" s="24">
        <f>入力フォーム!E51</f>
        <v>0</v>
      </c>
      <c r="D45" s="24">
        <f>入力フォーム!F51</f>
        <v>0</v>
      </c>
      <c r="E45" s="24">
        <f>入力フォーム!G51</f>
        <v>0</v>
      </c>
      <c r="F45" s="24">
        <f>入力フォーム!H51</f>
        <v>0</v>
      </c>
      <c r="G45" s="24">
        <f>入力フォーム!I51</f>
        <v>0</v>
      </c>
    </row>
    <row r="48" spans="1:7" x14ac:dyDescent="0.4">
      <c r="A48" t="b">
        <v>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R114"/>
  <sheetViews>
    <sheetView view="pageBreakPreview" topLeftCell="A55" zoomScale="40" zoomScaleNormal="55" zoomScaleSheetLayoutView="40" workbookViewId="0"/>
  </sheetViews>
  <sheetFormatPr defaultColWidth="9" defaultRowHeight="18.75" x14ac:dyDescent="0.4"/>
  <cols>
    <col min="1" max="1" width="38.625" style="60" customWidth="1"/>
    <col min="2" max="9" width="11.125" style="60" customWidth="1"/>
    <col min="10" max="10" width="18.25" style="60" customWidth="1"/>
    <col min="11" max="11" width="15.75" style="60" customWidth="1"/>
    <col min="12" max="12" width="13.375" style="60" customWidth="1"/>
    <col min="13" max="13" width="14.625" style="60" customWidth="1"/>
    <col min="14" max="14" width="15.25" style="60" customWidth="1"/>
    <col min="15" max="15" width="7.25" style="60" customWidth="1"/>
    <col min="16" max="16" width="1.25" style="60" customWidth="1"/>
    <col min="17" max="17" width="0" style="60" hidden="1" customWidth="1"/>
    <col min="18" max="16384" width="9" style="60"/>
  </cols>
  <sheetData>
    <row r="1" spans="1:17" ht="35.25" x14ac:dyDescent="0.4">
      <c r="A1" s="59" t="s">
        <v>38</v>
      </c>
      <c r="Q1" s="61"/>
    </row>
    <row r="2" spans="1:17" ht="39.950000000000003" customHeight="1" x14ac:dyDescent="0.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</row>
    <row r="3" spans="1:17" ht="60" customHeight="1" x14ac:dyDescent="0.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243">
        <f>WORK!B2</f>
        <v>0</v>
      </c>
      <c r="M3" s="244"/>
      <c r="N3" s="244"/>
      <c r="O3" s="64"/>
      <c r="P3" s="64"/>
      <c r="Q3" s="61"/>
    </row>
    <row r="4" spans="1:17" ht="27.75" customHeight="1" x14ac:dyDescent="0.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35"/>
      <c r="M4" s="36"/>
      <c r="N4" s="36"/>
      <c r="O4" s="64"/>
      <c r="P4" s="64"/>
      <c r="Q4" s="61"/>
    </row>
    <row r="5" spans="1:17" ht="46.5" customHeight="1" x14ac:dyDescent="0.4">
      <c r="A5" s="65" t="s">
        <v>95</v>
      </c>
      <c r="B5" s="65"/>
      <c r="C5" s="65"/>
      <c r="D5" s="65"/>
      <c r="E5" s="62"/>
      <c r="F5" s="62"/>
      <c r="G5" s="62"/>
      <c r="H5" s="62"/>
      <c r="I5" s="62"/>
      <c r="J5" s="62"/>
      <c r="K5" s="62"/>
      <c r="L5" s="62"/>
      <c r="M5" s="62"/>
      <c r="N5" s="62"/>
      <c r="O5" s="66"/>
      <c r="P5" s="66"/>
      <c r="Q5" s="49"/>
    </row>
    <row r="6" spans="1:17" ht="21.75" customHeight="1" x14ac:dyDescent="0.4">
      <c r="A6" s="65"/>
      <c r="B6" s="65"/>
      <c r="C6" s="65"/>
      <c r="D6" s="65"/>
      <c r="E6" s="62"/>
      <c r="F6" s="62"/>
      <c r="G6" s="62"/>
      <c r="H6" s="62"/>
      <c r="I6" s="62"/>
      <c r="J6" s="62"/>
      <c r="K6" s="62"/>
      <c r="L6" s="62"/>
      <c r="M6" s="62"/>
      <c r="N6" s="62"/>
      <c r="O6" s="66"/>
      <c r="P6" s="66"/>
      <c r="Q6" s="49"/>
    </row>
    <row r="7" spans="1:17" ht="39.950000000000003" customHeight="1" x14ac:dyDescent="0.4">
      <c r="A7" s="153"/>
      <c r="B7" s="62"/>
      <c r="C7" s="62"/>
      <c r="D7" s="62"/>
      <c r="E7" s="62"/>
      <c r="F7" s="201" t="s">
        <v>68</v>
      </c>
      <c r="G7" s="201"/>
      <c r="H7" s="201"/>
      <c r="I7" s="201"/>
      <c r="J7" s="201"/>
      <c r="K7" s="227">
        <f>WORK!B3</f>
        <v>0</v>
      </c>
      <c r="L7" s="227"/>
      <c r="M7" s="227"/>
      <c r="N7" s="227"/>
      <c r="O7" s="67"/>
      <c r="P7" s="67"/>
      <c r="Q7" s="49"/>
    </row>
    <row r="8" spans="1:17" ht="39.950000000000003" customHeight="1" x14ac:dyDescent="0.4">
      <c r="A8" s="62"/>
      <c r="B8" s="62"/>
      <c r="C8" s="62"/>
      <c r="D8" s="62"/>
      <c r="E8" s="62"/>
      <c r="F8" s="201" t="s">
        <v>52</v>
      </c>
      <c r="G8" s="201"/>
      <c r="H8" s="201"/>
      <c r="I8" s="201"/>
      <c r="J8" s="201"/>
      <c r="K8" s="227">
        <f>WORK!B4</f>
        <v>0</v>
      </c>
      <c r="L8" s="227"/>
      <c r="M8" s="227"/>
      <c r="N8" s="227"/>
      <c r="O8" s="67"/>
      <c r="P8" s="67"/>
      <c r="Q8" s="61"/>
    </row>
    <row r="9" spans="1:17" ht="39.950000000000003" customHeight="1" x14ac:dyDescent="0.4">
      <c r="A9" s="62"/>
      <c r="B9" s="62"/>
      <c r="C9" s="62"/>
      <c r="D9" s="62"/>
      <c r="E9" s="62"/>
      <c r="F9" s="201" t="s">
        <v>23</v>
      </c>
      <c r="G9" s="201"/>
      <c r="H9" s="201"/>
      <c r="I9" s="201"/>
      <c r="J9" s="201"/>
      <c r="K9" s="227">
        <f>WORK!B5</f>
        <v>0</v>
      </c>
      <c r="L9" s="227"/>
      <c r="M9" s="227"/>
      <c r="N9" s="227"/>
      <c r="O9" s="67"/>
      <c r="P9" s="67"/>
      <c r="Q9" s="61"/>
    </row>
    <row r="10" spans="1:17" ht="39.950000000000003" customHeight="1" x14ac:dyDescent="0.4">
      <c r="A10" s="62"/>
      <c r="B10" s="62"/>
      <c r="C10" s="62"/>
      <c r="D10" s="62"/>
      <c r="E10" s="62"/>
      <c r="F10" s="201" t="s">
        <v>39</v>
      </c>
      <c r="G10" s="201"/>
      <c r="H10" s="201"/>
      <c r="I10" s="201"/>
      <c r="J10" s="201"/>
      <c r="K10" s="227">
        <f>WORK!B6</f>
        <v>0</v>
      </c>
      <c r="L10" s="227"/>
      <c r="M10" s="227"/>
      <c r="N10" s="227"/>
      <c r="O10" s="67"/>
      <c r="P10" s="67"/>
      <c r="Q10" s="61"/>
    </row>
    <row r="11" spans="1:17" ht="39.950000000000003" customHeight="1" x14ac:dyDescent="0.4">
      <c r="A11" s="62"/>
      <c r="B11" s="62"/>
      <c r="C11" s="62"/>
      <c r="D11" s="62"/>
      <c r="E11" s="62"/>
      <c r="F11" s="201" t="s">
        <v>90</v>
      </c>
      <c r="G11" s="201"/>
      <c r="H11" s="201"/>
      <c r="I11" s="201"/>
      <c r="J11" s="201"/>
      <c r="K11" s="227">
        <f>WORK!B7</f>
        <v>0</v>
      </c>
      <c r="L11" s="227"/>
      <c r="M11" s="227"/>
      <c r="N11" s="227"/>
      <c r="O11" s="68"/>
      <c r="P11" s="68"/>
      <c r="Q11" s="61"/>
    </row>
    <row r="12" spans="1:17" ht="39.950000000000003" customHeight="1" x14ac:dyDescent="0.4">
      <c r="A12" s="6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6"/>
    </row>
    <row r="13" spans="1:17" ht="45" customHeight="1" x14ac:dyDescent="0.4">
      <c r="A13" s="65" t="s">
        <v>100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9"/>
      <c r="P13" s="66"/>
    </row>
    <row r="14" spans="1:17" ht="45" customHeight="1" x14ac:dyDescent="0.4">
      <c r="A14" s="202" t="s">
        <v>99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66"/>
      <c r="P14" s="66"/>
    </row>
    <row r="15" spans="1:17" ht="39.950000000000003" customHeight="1" x14ac:dyDescent="0.4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6"/>
      <c r="P15" s="66"/>
    </row>
    <row r="16" spans="1:17" ht="45" customHeight="1" x14ac:dyDescent="0.4">
      <c r="A16" s="65" t="s">
        <v>98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</row>
    <row r="17" spans="1:16" ht="45" customHeight="1" x14ac:dyDescent="0.4">
      <c r="A17" s="62" t="s">
        <v>97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6"/>
      <c r="P17" s="66"/>
    </row>
    <row r="18" spans="1:16" ht="79.5" customHeight="1" x14ac:dyDescent="0.4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6"/>
      <c r="P18" s="66"/>
    </row>
    <row r="19" spans="1:16" ht="69.95" customHeight="1" x14ac:dyDescent="0.4">
      <c r="A19" s="65" t="s">
        <v>91</v>
      </c>
      <c r="B19" s="65"/>
      <c r="C19" s="62"/>
      <c r="D19" s="62"/>
      <c r="E19" s="70" t="s">
        <v>40</v>
      </c>
      <c r="F19" s="228">
        <f>F76</f>
        <v>0</v>
      </c>
      <c r="G19" s="228"/>
      <c r="H19" s="228"/>
      <c r="I19" s="228"/>
      <c r="J19" s="70" t="s">
        <v>41</v>
      </c>
      <c r="K19" s="34"/>
      <c r="L19" s="71"/>
      <c r="M19" s="62"/>
      <c r="N19" s="62"/>
      <c r="O19" s="66"/>
      <c r="P19" s="66"/>
    </row>
    <row r="20" spans="1:16" ht="69.95" customHeight="1" x14ac:dyDescent="0.4">
      <c r="A20" s="62" t="s">
        <v>92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6"/>
      <c r="P20" s="66"/>
    </row>
    <row r="21" spans="1:16" ht="69.95" customHeight="1" x14ac:dyDescent="0.4">
      <c r="A21" s="62" t="s">
        <v>93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6"/>
      <c r="P21" s="66"/>
    </row>
    <row r="22" spans="1:16" ht="69.95" customHeight="1" x14ac:dyDescent="0.4">
      <c r="A22" s="62" t="s">
        <v>94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6"/>
      <c r="P22" s="66"/>
    </row>
    <row r="23" spans="1:16" ht="39.950000000000003" customHeight="1" x14ac:dyDescent="0.4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6"/>
      <c r="P23" s="66"/>
    </row>
    <row r="24" spans="1:16" ht="39.950000000000003" customHeight="1" x14ac:dyDescent="0.4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16" ht="39.950000000000003" customHeight="1" x14ac:dyDescent="0.4">
      <c r="A25" s="61" t="s">
        <v>49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39.950000000000003" customHeight="1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16" ht="42" customHeight="1" x14ac:dyDescent="0.4">
      <c r="B27" s="73"/>
      <c r="C27" s="6"/>
      <c r="D27" s="37"/>
      <c r="E27" s="37"/>
      <c r="F27" s="37"/>
      <c r="G27" s="242" t="s">
        <v>22</v>
      </c>
      <c r="H27" s="242"/>
      <c r="I27" s="242"/>
      <c r="J27" s="229">
        <f>K9</f>
        <v>0</v>
      </c>
      <c r="K27" s="229"/>
      <c r="L27" s="229"/>
      <c r="M27" s="229"/>
      <c r="N27" s="229"/>
      <c r="O27" s="74"/>
    </row>
    <row r="28" spans="1:16" ht="77.25" customHeight="1" x14ac:dyDescent="0.4">
      <c r="A28" s="216" t="s">
        <v>51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</row>
    <row r="29" spans="1:16" ht="45" customHeight="1" x14ac:dyDescent="0.4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N29" s="75"/>
    </row>
    <row r="30" spans="1:16" ht="42" customHeight="1" x14ac:dyDescent="0.4">
      <c r="A30" s="76" t="s">
        <v>53</v>
      </c>
      <c r="B30" s="77"/>
      <c r="C30" s="77"/>
      <c r="D30" s="77"/>
      <c r="E30" s="77"/>
      <c r="F30" s="77"/>
      <c r="G30" s="77"/>
      <c r="H30" s="77"/>
      <c r="I30" s="77"/>
      <c r="J30" s="217" t="s">
        <v>7</v>
      </c>
      <c r="K30" s="219" t="s">
        <v>20</v>
      </c>
      <c r="L30" s="221" t="s">
        <v>30</v>
      </c>
      <c r="M30" s="223" t="s">
        <v>8</v>
      </c>
      <c r="N30" s="224"/>
    </row>
    <row r="31" spans="1:16" ht="48" customHeight="1" x14ac:dyDescent="0.4">
      <c r="A31" s="77"/>
      <c r="B31" s="77"/>
      <c r="C31" s="78" t="s">
        <v>1</v>
      </c>
      <c r="D31" s="78" t="s">
        <v>2</v>
      </c>
      <c r="E31" s="78" t="s">
        <v>3</v>
      </c>
      <c r="F31" s="78" t="s">
        <v>4</v>
      </c>
      <c r="G31" s="78" t="s">
        <v>5</v>
      </c>
      <c r="H31" s="78" t="s">
        <v>6</v>
      </c>
      <c r="I31" s="78" t="s">
        <v>0</v>
      </c>
      <c r="J31" s="218"/>
      <c r="K31" s="220"/>
      <c r="L31" s="222"/>
      <c r="M31" s="225"/>
      <c r="N31" s="226"/>
    </row>
    <row r="32" spans="1:16" ht="42" customHeight="1" x14ac:dyDescent="0.4">
      <c r="A32" s="77"/>
      <c r="B32" s="77"/>
      <c r="C32" s="5">
        <v>45292</v>
      </c>
      <c r="D32" s="3">
        <f t="shared" ref="D32:I32" si="0">C32+1</f>
        <v>45293</v>
      </c>
      <c r="E32" s="3">
        <f t="shared" si="0"/>
        <v>45294</v>
      </c>
      <c r="F32" s="3">
        <f t="shared" si="0"/>
        <v>45295</v>
      </c>
      <c r="G32" s="3">
        <f t="shared" si="0"/>
        <v>45296</v>
      </c>
      <c r="H32" s="4">
        <f t="shared" si="0"/>
        <v>45297</v>
      </c>
      <c r="I32" s="5">
        <f t="shared" si="0"/>
        <v>45298</v>
      </c>
      <c r="J32" s="203"/>
      <c r="K32" s="204"/>
      <c r="L32" s="205"/>
      <c r="M32" s="206"/>
      <c r="N32" s="207"/>
      <c r="O32" s="6"/>
    </row>
    <row r="33" spans="1:18" ht="42" customHeight="1" x14ac:dyDescent="0.4">
      <c r="A33" s="208" t="s">
        <v>26</v>
      </c>
      <c r="B33" s="209"/>
      <c r="C33" s="79" t="str">
        <f>WORK!A28</f>
        <v>　</v>
      </c>
      <c r="D33" s="79" t="str">
        <f>WORK!B28</f>
        <v>　</v>
      </c>
      <c r="E33" s="79" t="str">
        <f>WORK!C28</f>
        <v>　</v>
      </c>
      <c r="F33" s="79" t="str">
        <f>WORK!D28</f>
        <v>　</v>
      </c>
      <c r="G33" s="79" t="str">
        <f>WORK!E28</f>
        <v>　</v>
      </c>
      <c r="H33" s="79" t="str">
        <f>WORK!F28</f>
        <v>　</v>
      </c>
      <c r="I33" s="79" t="str">
        <f>WORK!G28</f>
        <v>　</v>
      </c>
      <c r="J33" s="210">
        <f>SUM(C34:I34)</f>
        <v>0</v>
      </c>
      <c r="K33" s="212" t="str">
        <f>IF(J33&lt;100,"100回未満（対象外）","100回以上（対象）")</f>
        <v>100回未満（対象外）</v>
      </c>
      <c r="L33" s="214" t="str">
        <f>IF(COUNTIF(C33:I33,"○")&gt;0,"実施","未実施")</f>
        <v>未実施</v>
      </c>
      <c r="M33" s="206"/>
      <c r="N33" s="207"/>
      <c r="O33" s="6"/>
      <c r="R33" s="80"/>
    </row>
    <row r="34" spans="1:18" ht="42" customHeight="1" x14ac:dyDescent="0.4">
      <c r="A34" s="154" t="s">
        <v>24</v>
      </c>
      <c r="B34" s="81"/>
      <c r="C34" s="79">
        <f>WORK!A29</f>
        <v>0</v>
      </c>
      <c r="D34" s="79">
        <f>WORK!B29</f>
        <v>0</v>
      </c>
      <c r="E34" s="79">
        <f>WORK!C29</f>
        <v>0</v>
      </c>
      <c r="F34" s="79">
        <f>WORK!D29</f>
        <v>0</v>
      </c>
      <c r="G34" s="79">
        <f>WORK!E29</f>
        <v>0</v>
      </c>
      <c r="H34" s="79">
        <f>WORK!F29</f>
        <v>0</v>
      </c>
      <c r="I34" s="79">
        <f>WORK!G29</f>
        <v>0</v>
      </c>
      <c r="J34" s="211"/>
      <c r="K34" s="213"/>
      <c r="L34" s="215"/>
      <c r="M34" s="206"/>
      <c r="N34" s="207"/>
      <c r="O34" s="6"/>
      <c r="R34" s="61"/>
    </row>
    <row r="35" spans="1:18" ht="42" customHeight="1" x14ac:dyDescent="0.4">
      <c r="A35" s="230"/>
      <c r="B35" s="231"/>
      <c r="C35" s="5">
        <f>I32+1</f>
        <v>45299</v>
      </c>
      <c r="D35" s="3">
        <f>C35+1</f>
        <v>45300</v>
      </c>
      <c r="E35" s="3">
        <f t="shared" ref="E35:H50" si="1">D35+1</f>
        <v>45301</v>
      </c>
      <c r="F35" s="3">
        <f t="shared" si="1"/>
        <v>45302</v>
      </c>
      <c r="G35" s="3">
        <f t="shared" si="1"/>
        <v>45303</v>
      </c>
      <c r="H35" s="4">
        <f t="shared" si="1"/>
        <v>45304</v>
      </c>
      <c r="I35" s="5">
        <f>H35+1</f>
        <v>45305</v>
      </c>
      <c r="J35" s="203"/>
      <c r="K35" s="204"/>
      <c r="L35" s="205"/>
      <c r="M35" s="206"/>
      <c r="N35" s="207"/>
      <c r="O35" s="6"/>
      <c r="R35" s="61"/>
    </row>
    <row r="36" spans="1:18" ht="42" customHeight="1" x14ac:dyDescent="0.4">
      <c r="A36" s="208" t="s">
        <v>27</v>
      </c>
      <c r="B36" s="209"/>
      <c r="C36" s="79" t="str">
        <f>WORK!A30</f>
        <v>　</v>
      </c>
      <c r="D36" s="79" t="str">
        <f>WORK!B30</f>
        <v>　</v>
      </c>
      <c r="E36" s="79" t="str">
        <f>WORK!C30</f>
        <v>　</v>
      </c>
      <c r="F36" s="79" t="str">
        <f>WORK!D30</f>
        <v>　</v>
      </c>
      <c r="G36" s="79" t="str">
        <f>WORK!E30</f>
        <v>　</v>
      </c>
      <c r="H36" s="79" t="str">
        <f>WORK!F30</f>
        <v>　</v>
      </c>
      <c r="I36" s="79" t="str">
        <f>WORK!G30</f>
        <v>　</v>
      </c>
      <c r="J36" s="210">
        <f>SUM(C37:I37)</f>
        <v>0</v>
      </c>
      <c r="K36" s="212" t="str">
        <f>IF(J36&lt;100,"100回未満（対象外）","100回以上（対象）")</f>
        <v>100回未満（対象外）</v>
      </c>
      <c r="L36" s="214" t="str">
        <f>IF(COUNTIF(C36:I36,"○")&gt;0,"実施","未実施")</f>
        <v>未実施</v>
      </c>
      <c r="M36" s="232"/>
      <c r="N36" s="233"/>
      <c r="O36" s="6"/>
    </row>
    <row r="37" spans="1:18" ht="42" customHeight="1" x14ac:dyDescent="0.4">
      <c r="A37" s="154" t="s">
        <v>24</v>
      </c>
      <c r="B37" s="81"/>
      <c r="C37" s="79">
        <f>WORK!A31</f>
        <v>0</v>
      </c>
      <c r="D37" s="79">
        <f>WORK!B31</f>
        <v>0</v>
      </c>
      <c r="E37" s="79">
        <f>WORK!C31</f>
        <v>0</v>
      </c>
      <c r="F37" s="79">
        <f>WORK!D31</f>
        <v>0</v>
      </c>
      <c r="G37" s="79">
        <f>WORK!E31</f>
        <v>0</v>
      </c>
      <c r="H37" s="79">
        <f>WORK!F31</f>
        <v>0</v>
      </c>
      <c r="I37" s="79">
        <f>WORK!G31</f>
        <v>0</v>
      </c>
      <c r="J37" s="211"/>
      <c r="K37" s="213"/>
      <c r="L37" s="215"/>
      <c r="M37" s="206"/>
      <c r="N37" s="207"/>
      <c r="O37" s="6" t="str">
        <f>IF(J36&lt;100,IF(OR(J36="100回以上",K36="150回以上"),"エラー。接種回数と回数区分が一致しません",""),IF(J36&lt;150,IF(OR(J36="100回未満",K36="150回以上"),"エラー。接種回数と回数区分が一致しません",""),IF(K36="100回未満","エラー。接種回数と回数区分が一致しません","")))</f>
        <v/>
      </c>
    </row>
    <row r="38" spans="1:18" ht="42" customHeight="1" x14ac:dyDescent="0.4">
      <c r="A38" s="230"/>
      <c r="B38" s="231"/>
      <c r="C38" s="3">
        <f>I35+1</f>
        <v>45306</v>
      </c>
      <c r="D38" s="3">
        <f>C38+1</f>
        <v>45307</v>
      </c>
      <c r="E38" s="3">
        <f t="shared" si="1"/>
        <v>45308</v>
      </c>
      <c r="F38" s="3">
        <f t="shared" si="1"/>
        <v>45309</v>
      </c>
      <c r="G38" s="3">
        <f t="shared" si="1"/>
        <v>45310</v>
      </c>
      <c r="H38" s="4">
        <f t="shared" si="1"/>
        <v>45311</v>
      </c>
      <c r="I38" s="5">
        <f>H38+1</f>
        <v>45312</v>
      </c>
      <c r="J38" s="203"/>
      <c r="K38" s="204"/>
      <c r="L38" s="205"/>
      <c r="M38" s="206"/>
      <c r="N38" s="207"/>
      <c r="O38" s="6"/>
    </row>
    <row r="39" spans="1:18" ht="42" customHeight="1" x14ac:dyDescent="0.4">
      <c r="A39" s="208" t="s">
        <v>27</v>
      </c>
      <c r="B39" s="209"/>
      <c r="C39" s="79" t="str">
        <f>WORK!A32</f>
        <v>　</v>
      </c>
      <c r="D39" s="79" t="str">
        <f>WORK!B32</f>
        <v>　</v>
      </c>
      <c r="E39" s="79" t="str">
        <f>WORK!C32</f>
        <v>　</v>
      </c>
      <c r="F39" s="79" t="str">
        <f>WORK!D32</f>
        <v>　</v>
      </c>
      <c r="G39" s="79" t="str">
        <f>WORK!E32</f>
        <v>　</v>
      </c>
      <c r="H39" s="79" t="str">
        <f>WORK!F32</f>
        <v>　</v>
      </c>
      <c r="I39" s="79" t="str">
        <f>WORK!G32</f>
        <v>　</v>
      </c>
      <c r="J39" s="210">
        <f>SUM(C40:I40)</f>
        <v>0</v>
      </c>
      <c r="K39" s="212" t="str">
        <f>IF(J39&lt;100,"100回未満（対象外）","100回以上（対象）")</f>
        <v>100回未満（対象外）</v>
      </c>
      <c r="L39" s="214" t="str">
        <f>IF(COUNTIF(C39:I39,"○")&gt;0,"実施","未実施")</f>
        <v>未実施</v>
      </c>
      <c r="M39" s="206"/>
      <c r="N39" s="207"/>
      <c r="O39" s="6"/>
    </row>
    <row r="40" spans="1:18" ht="42" customHeight="1" x14ac:dyDescent="0.4">
      <c r="A40" s="154" t="s">
        <v>24</v>
      </c>
      <c r="B40" s="81"/>
      <c r="C40" s="79">
        <f>WORK!A33</f>
        <v>0</v>
      </c>
      <c r="D40" s="79">
        <f>WORK!B33</f>
        <v>0</v>
      </c>
      <c r="E40" s="79">
        <f>WORK!C33</f>
        <v>0</v>
      </c>
      <c r="F40" s="79">
        <f>WORK!D33</f>
        <v>0</v>
      </c>
      <c r="G40" s="79">
        <f>WORK!E33</f>
        <v>0</v>
      </c>
      <c r="H40" s="79">
        <f>WORK!F33</f>
        <v>0</v>
      </c>
      <c r="I40" s="79">
        <f>WORK!G33</f>
        <v>0</v>
      </c>
      <c r="J40" s="211"/>
      <c r="K40" s="213"/>
      <c r="L40" s="215"/>
      <c r="M40" s="206"/>
      <c r="N40" s="207"/>
      <c r="O40" s="6" t="str">
        <f>IF(J39&lt;100,IF(OR(J39="100回以上",K39="150回以上"),"エラー。接種回数と回数区分が一致しません",""),IF(J39&lt;150,IF(OR(J39="100回未満",K39="150回以上"),"エラー。接種回数と回数区分が一致しません",""),IF(K39="100回未満","エラー。接種回数と回数区分が一致しません","")))</f>
        <v/>
      </c>
    </row>
    <row r="41" spans="1:18" ht="42" customHeight="1" x14ac:dyDescent="0.4">
      <c r="A41" s="230"/>
      <c r="B41" s="231"/>
      <c r="C41" s="3">
        <f>I38+1</f>
        <v>45313</v>
      </c>
      <c r="D41" s="3">
        <f>C41+1</f>
        <v>45314</v>
      </c>
      <c r="E41" s="3">
        <f t="shared" si="1"/>
        <v>45315</v>
      </c>
      <c r="F41" s="3">
        <f t="shared" si="1"/>
        <v>45316</v>
      </c>
      <c r="G41" s="3">
        <f t="shared" si="1"/>
        <v>45317</v>
      </c>
      <c r="H41" s="4">
        <f t="shared" si="1"/>
        <v>45318</v>
      </c>
      <c r="I41" s="5">
        <f>H41+1</f>
        <v>45319</v>
      </c>
      <c r="J41" s="203"/>
      <c r="K41" s="204"/>
      <c r="L41" s="205"/>
      <c r="M41" s="206"/>
      <c r="N41" s="207"/>
      <c r="O41" s="6"/>
    </row>
    <row r="42" spans="1:18" ht="42" customHeight="1" x14ac:dyDescent="0.4">
      <c r="A42" s="208" t="s">
        <v>27</v>
      </c>
      <c r="B42" s="209"/>
      <c r="C42" s="79" t="str">
        <f>WORK!A34</f>
        <v>　</v>
      </c>
      <c r="D42" s="79" t="str">
        <f>WORK!B34</f>
        <v>　</v>
      </c>
      <c r="E42" s="79" t="str">
        <f>WORK!C34</f>
        <v>　</v>
      </c>
      <c r="F42" s="79" t="str">
        <f>WORK!D34</f>
        <v>　</v>
      </c>
      <c r="G42" s="79" t="str">
        <f>WORK!E34</f>
        <v>　</v>
      </c>
      <c r="H42" s="79" t="str">
        <f>WORK!F34</f>
        <v>　</v>
      </c>
      <c r="I42" s="79" t="str">
        <f>WORK!G34</f>
        <v>　</v>
      </c>
      <c r="J42" s="210">
        <f>SUM(C43:I43)</f>
        <v>0</v>
      </c>
      <c r="K42" s="212" t="str">
        <f>IF(J42&lt;100,"100回未満（対象外）","100回以上（対象）")</f>
        <v>100回未満（対象外）</v>
      </c>
      <c r="L42" s="214" t="str">
        <f>IF(COUNTIF(C42:I42,"○")&gt;0,"実施","未実施")</f>
        <v>未実施</v>
      </c>
      <c r="M42" s="206"/>
      <c r="N42" s="207"/>
      <c r="O42" s="6"/>
    </row>
    <row r="43" spans="1:18" ht="42" customHeight="1" x14ac:dyDescent="0.4">
      <c r="A43" s="154" t="s">
        <v>24</v>
      </c>
      <c r="B43" s="81"/>
      <c r="C43" s="79">
        <f>WORK!A35</f>
        <v>0</v>
      </c>
      <c r="D43" s="79">
        <f>WORK!B35</f>
        <v>0</v>
      </c>
      <c r="E43" s="79">
        <f>WORK!C35</f>
        <v>0</v>
      </c>
      <c r="F43" s="79">
        <f>WORK!D35</f>
        <v>0</v>
      </c>
      <c r="G43" s="79">
        <f>WORK!E35</f>
        <v>0</v>
      </c>
      <c r="H43" s="79">
        <f>WORK!F35</f>
        <v>0</v>
      </c>
      <c r="I43" s="79">
        <f>WORK!G35</f>
        <v>0</v>
      </c>
      <c r="J43" s="211"/>
      <c r="K43" s="213"/>
      <c r="L43" s="215"/>
      <c r="M43" s="206"/>
      <c r="N43" s="207"/>
      <c r="O43" s="6" t="str">
        <f>IF(J42&lt;100,IF(OR(J42="100回以上",K42="150回以上"),"エラー。接種回数と回数区分が一致しません",""),IF(J42&lt;150,IF(OR(J42="100回未満",K42="150回以上"),"エラー。接種回数と回数区分が一致しません",""),IF(K42="100回未満","エラー。接種回数と回数区分が一致しません","")))</f>
        <v/>
      </c>
    </row>
    <row r="44" spans="1:18" ht="42" customHeight="1" x14ac:dyDescent="0.4">
      <c r="A44" s="230"/>
      <c r="B44" s="231"/>
      <c r="C44" s="3">
        <f>I41+1</f>
        <v>45320</v>
      </c>
      <c r="D44" s="3">
        <f>C44+1</f>
        <v>45321</v>
      </c>
      <c r="E44" s="3">
        <f t="shared" si="1"/>
        <v>45322</v>
      </c>
      <c r="F44" s="3">
        <f t="shared" si="1"/>
        <v>45323</v>
      </c>
      <c r="G44" s="3">
        <f t="shared" si="1"/>
        <v>45324</v>
      </c>
      <c r="H44" s="4">
        <f t="shared" si="1"/>
        <v>45325</v>
      </c>
      <c r="I44" s="5">
        <f>H44+1</f>
        <v>45326</v>
      </c>
      <c r="J44" s="203"/>
      <c r="K44" s="204"/>
      <c r="L44" s="205"/>
      <c r="M44" s="206"/>
      <c r="N44" s="207"/>
      <c r="O44" s="6"/>
    </row>
    <row r="45" spans="1:18" ht="42" customHeight="1" x14ac:dyDescent="0.4">
      <c r="A45" s="208" t="s">
        <v>27</v>
      </c>
      <c r="B45" s="209"/>
      <c r="C45" s="79" t="str">
        <f>WORK!A36</f>
        <v>　</v>
      </c>
      <c r="D45" s="79" t="str">
        <f>WORK!B36</f>
        <v>　</v>
      </c>
      <c r="E45" s="79" t="str">
        <f>WORK!C36</f>
        <v>　</v>
      </c>
      <c r="F45" s="79" t="str">
        <f>WORK!D36</f>
        <v>　</v>
      </c>
      <c r="G45" s="79" t="str">
        <f>WORK!E36</f>
        <v>　</v>
      </c>
      <c r="H45" s="79" t="str">
        <f>WORK!F36</f>
        <v>　</v>
      </c>
      <c r="I45" s="79" t="str">
        <f>WORK!G36</f>
        <v>　</v>
      </c>
      <c r="J45" s="210">
        <f>SUM(C46:I46)</f>
        <v>0</v>
      </c>
      <c r="K45" s="212" t="str">
        <f>IF(J45&lt;100,"100回未満（対象外）","100回以上（対象）")</f>
        <v>100回未満（対象外）</v>
      </c>
      <c r="L45" s="214" t="str">
        <f>IF(COUNTIF(C45:I45,"○")&gt;0,"実施","未実施")</f>
        <v>未実施</v>
      </c>
      <c r="M45" s="206"/>
      <c r="N45" s="207"/>
      <c r="O45" s="6"/>
    </row>
    <row r="46" spans="1:18" ht="42" customHeight="1" x14ac:dyDescent="0.4">
      <c r="A46" s="154" t="s">
        <v>24</v>
      </c>
      <c r="B46" s="81"/>
      <c r="C46" s="79">
        <f>WORK!A37</f>
        <v>0</v>
      </c>
      <c r="D46" s="79">
        <f>WORK!B37</f>
        <v>0</v>
      </c>
      <c r="E46" s="79">
        <f>WORK!C37</f>
        <v>0</v>
      </c>
      <c r="F46" s="79">
        <f>WORK!D37</f>
        <v>0</v>
      </c>
      <c r="G46" s="79">
        <f>WORK!E37</f>
        <v>0</v>
      </c>
      <c r="H46" s="79">
        <f>WORK!F37</f>
        <v>0</v>
      </c>
      <c r="I46" s="79">
        <f>WORK!G37</f>
        <v>0</v>
      </c>
      <c r="J46" s="211"/>
      <c r="K46" s="213"/>
      <c r="L46" s="215"/>
      <c r="M46" s="206"/>
      <c r="N46" s="207"/>
      <c r="O46" s="6" t="str">
        <f>IF(J45&lt;100,IF(OR(J45="100回以上",K45="150回以上"),"エラー。接種回数と回数区分が一致しません",""),IF(J45&lt;150,IF(OR(J45="100回未満",K45="150回以上"),"エラー。接種回数と回数区分が一致しません",""),IF(K45="100回未満","エラー。接種回数と回数区分が一致しません","")))</f>
        <v/>
      </c>
    </row>
    <row r="47" spans="1:18" ht="42" customHeight="1" x14ac:dyDescent="0.4">
      <c r="A47" s="230"/>
      <c r="B47" s="231"/>
      <c r="C47" s="3">
        <f>I44+1</f>
        <v>45327</v>
      </c>
      <c r="D47" s="3">
        <f>C47+1</f>
        <v>45328</v>
      </c>
      <c r="E47" s="3">
        <f t="shared" si="1"/>
        <v>45329</v>
      </c>
      <c r="F47" s="3">
        <f t="shared" si="1"/>
        <v>45330</v>
      </c>
      <c r="G47" s="3">
        <f t="shared" si="1"/>
        <v>45331</v>
      </c>
      <c r="H47" s="4">
        <f t="shared" si="1"/>
        <v>45332</v>
      </c>
      <c r="I47" s="5">
        <f>H47+1</f>
        <v>45333</v>
      </c>
      <c r="J47" s="203"/>
      <c r="K47" s="204"/>
      <c r="L47" s="205"/>
      <c r="M47" s="206"/>
      <c r="N47" s="207"/>
      <c r="O47" s="6"/>
    </row>
    <row r="48" spans="1:18" ht="42" customHeight="1" x14ac:dyDescent="0.4">
      <c r="A48" s="208" t="s">
        <v>27</v>
      </c>
      <c r="B48" s="209"/>
      <c r="C48" s="79" t="str">
        <f>WORK!A38</f>
        <v>　</v>
      </c>
      <c r="D48" s="79" t="str">
        <f>WORK!B38</f>
        <v>　</v>
      </c>
      <c r="E48" s="79" t="str">
        <f>WORK!C38</f>
        <v>　</v>
      </c>
      <c r="F48" s="79" t="str">
        <f>WORK!D38</f>
        <v>　</v>
      </c>
      <c r="G48" s="79" t="str">
        <f>WORK!E38</f>
        <v>　</v>
      </c>
      <c r="H48" s="79" t="str">
        <f>WORK!F38</f>
        <v>　</v>
      </c>
      <c r="I48" s="79" t="str">
        <f>WORK!G38</f>
        <v>　</v>
      </c>
      <c r="J48" s="210">
        <f>SUM(C49:I49)</f>
        <v>0</v>
      </c>
      <c r="K48" s="212" t="str">
        <f>IF(J48&lt;100,"100回未満（対象外）","100回以上（対象）")</f>
        <v>100回未満（対象外）</v>
      </c>
      <c r="L48" s="214" t="str">
        <f>IF(COUNTIF(C48:I48,"○")&gt;0,"実施","未実施")</f>
        <v>未実施</v>
      </c>
      <c r="M48" s="206"/>
      <c r="N48" s="207"/>
      <c r="O48" s="6"/>
    </row>
    <row r="49" spans="1:17" ht="42" customHeight="1" x14ac:dyDescent="0.4">
      <c r="A49" s="154" t="s">
        <v>24</v>
      </c>
      <c r="B49" s="81"/>
      <c r="C49" s="79">
        <f>WORK!A39</f>
        <v>0</v>
      </c>
      <c r="D49" s="79">
        <f>WORK!B39</f>
        <v>0</v>
      </c>
      <c r="E49" s="79">
        <f>WORK!C39</f>
        <v>0</v>
      </c>
      <c r="F49" s="79">
        <f>WORK!D39</f>
        <v>0</v>
      </c>
      <c r="G49" s="79">
        <f>WORK!E39</f>
        <v>0</v>
      </c>
      <c r="H49" s="79">
        <f>WORK!F39</f>
        <v>0</v>
      </c>
      <c r="I49" s="79">
        <f>WORK!G39</f>
        <v>0</v>
      </c>
      <c r="J49" s="211"/>
      <c r="K49" s="213"/>
      <c r="L49" s="215"/>
      <c r="M49" s="206"/>
      <c r="N49" s="207"/>
      <c r="O49" s="6" t="str">
        <f>IF(J48&lt;100,IF(OR(J48="100回以上",K48="150回以上"),"エラー。接種回数と回数区分が一致しません",""),IF(J48&lt;150,IF(OR(J48="100回未満",K48="150回以上"),"エラー。接種回数と回数区分が一致しません",""),IF(K48="100回未満","エラー。接種回数と回数区分が一致しません","")))</f>
        <v/>
      </c>
    </row>
    <row r="50" spans="1:17" ht="42" customHeight="1" x14ac:dyDescent="0.4">
      <c r="A50" s="230"/>
      <c r="B50" s="231"/>
      <c r="C50" s="5">
        <f>I47+1</f>
        <v>45334</v>
      </c>
      <c r="D50" s="3">
        <f>C50+1</f>
        <v>45335</v>
      </c>
      <c r="E50" s="3">
        <f t="shared" si="1"/>
        <v>45336</v>
      </c>
      <c r="F50" s="3">
        <f t="shared" si="1"/>
        <v>45337</v>
      </c>
      <c r="G50" s="3">
        <f t="shared" si="1"/>
        <v>45338</v>
      </c>
      <c r="H50" s="4">
        <f t="shared" si="1"/>
        <v>45339</v>
      </c>
      <c r="I50" s="5">
        <f>H50+1</f>
        <v>45340</v>
      </c>
      <c r="J50" s="203"/>
      <c r="K50" s="204"/>
      <c r="L50" s="205"/>
      <c r="M50" s="206"/>
      <c r="N50" s="207"/>
      <c r="O50" s="6"/>
    </row>
    <row r="51" spans="1:17" ht="42" customHeight="1" x14ac:dyDescent="0.4">
      <c r="A51" s="208" t="s">
        <v>27</v>
      </c>
      <c r="B51" s="209"/>
      <c r="C51" s="79" t="str">
        <f>WORK!A40</f>
        <v>　</v>
      </c>
      <c r="D51" s="79" t="str">
        <f>WORK!B40</f>
        <v>　</v>
      </c>
      <c r="E51" s="79" t="str">
        <f>WORK!C40</f>
        <v>　</v>
      </c>
      <c r="F51" s="79" t="str">
        <f>WORK!D40</f>
        <v>　</v>
      </c>
      <c r="G51" s="79" t="str">
        <f>WORK!E40</f>
        <v>　</v>
      </c>
      <c r="H51" s="79" t="str">
        <f>WORK!F40</f>
        <v>　</v>
      </c>
      <c r="I51" s="79" t="str">
        <f>WORK!G40</f>
        <v>　</v>
      </c>
      <c r="J51" s="210">
        <f>SUM(C52:I52)</f>
        <v>0</v>
      </c>
      <c r="K51" s="212" t="str">
        <f>IF(J51&lt;100,"100回未満（対象外）","100回以上（対象）")</f>
        <v>100回未満（対象外）</v>
      </c>
      <c r="L51" s="214" t="str">
        <f>IF(COUNTIF(C51:I51,"○")&gt;0,"実施","未実施")</f>
        <v>未実施</v>
      </c>
      <c r="M51" s="206"/>
      <c r="N51" s="207"/>
      <c r="O51" s="6"/>
    </row>
    <row r="52" spans="1:17" ht="42" customHeight="1" x14ac:dyDescent="0.4">
      <c r="A52" s="154" t="s">
        <v>24</v>
      </c>
      <c r="B52" s="81"/>
      <c r="C52" s="79">
        <f>WORK!A41</f>
        <v>0</v>
      </c>
      <c r="D52" s="79">
        <f>WORK!B41</f>
        <v>0</v>
      </c>
      <c r="E52" s="79">
        <f>WORK!C41</f>
        <v>0</v>
      </c>
      <c r="F52" s="79">
        <f>WORK!D41</f>
        <v>0</v>
      </c>
      <c r="G52" s="79">
        <f>WORK!E41</f>
        <v>0</v>
      </c>
      <c r="H52" s="79">
        <f>WORK!F41</f>
        <v>0</v>
      </c>
      <c r="I52" s="79">
        <f>WORK!G41</f>
        <v>0</v>
      </c>
      <c r="J52" s="211"/>
      <c r="K52" s="213"/>
      <c r="L52" s="215"/>
      <c r="M52" s="206"/>
      <c r="N52" s="207"/>
      <c r="O52" s="6" t="str">
        <f>IF(J51&lt;100,IF(OR(J51="100回以上",K51="150回以上"),"エラー。接種回数と回数区分が一致しません",""),IF(J51&lt;150,IF(OR(J51="100回未満",K51="150回以上"),"エラー。接種回数と回数区分が一致しません",""),IF(K51="100回未満","エラー。接種回数と回数区分が一致しません","")))</f>
        <v/>
      </c>
    </row>
    <row r="53" spans="1:17" ht="42" customHeight="1" x14ac:dyDescent="0.4">
      <c r="A53" s="230"/>
      <c r="B53" s="231"/>
      <c r="C53" s="3">
        <f>I50+1</f>
        <v>45341</v>
      </c>
      <c r="D53" s="3">
        <f>C53+1</f>
        <v>45342</v>
      </c>
      <c r="E53" s="3">
        <f t="shared" ref="E53:I53" si="2">D53+1</f>
        <v>45343</v>
      </c>
      <c r="F53" s="3">
        <f t="shared" si="2"/>
        <v>45344</v>
      </c>
      <c r="G53" s="5">
        <f t="shared" si="2"/>
        <v>45345</v>
      </c>
      <c r="H53" s="4">
        <f t="shared" si="2"/>
        <v>45346</v>
      </c>
      <c r="I53" s="5">
        <f t="shared" si="2"/>
        <v>45347</v>
      </c>
      <c r="J53" s="203"/>
      <c r="K53" s="204"/>
      <c r="L53" s="205"/>
      <c r="M53" s="206"/>
      <c r="N53" s="207"/>
      <c r="O53" s="6"/>
    </row>
    <row r="54" spans="1:17" ht="42" customHeight="1" x14ac:dyDescent="0.4">
      <c r="A54" s="208" t="s">
        <v>27</v>
      </c>
      <c r="B54" s="209"/>
      <c r="C54" s="79" t="str">
        <f>WORK!A42</f>
        <v>　</v>
      </c>
      <c r="D54" s="79" t="str">
        <f>WORK!B42</f>
        <v>　</v>
      </c>
      <c r="E54" s="79" t="str">
        <f>WORK!C42</f>
        <v>　</v>
      </c>
      <c r="F54" s="79" t="str">
        <f>WORK!D42</f>
        <v>　</v>
      </c>
      <c r="G54" s="79" t="str">
        <f>WORK!E42</f>
        <v>　</v>
      </c>
      <c r="H54" s="79" t="str">
        <f>WORK!F42</f>
        <v>　</v>
      </c>
      <c r="I54" s="79" t="str">
        <f>WORK!G42</f>
        <v>　</v>
      </c>
      <c r="J54" s="210">
        <f>SUM(C55:I55)</f>
        <v>0</v>
      </c>
      <c r="K54" s="212" t="str">
        <f>IF(J54&lt;100,"100回未満（対象外）","100回以上（対象）")</f>
        <v>100回未満（対象外）</v>
      </c>
      <c r="L54" s="214" t="str">
        <f>IF(COUNTIF(C54:I54,"○")&gt;0,"実施","未実施")</f>
        <v>未実施</v>
      </c>
      <c r="M54" s="206"/>
      <c r="N54" s="207"/>
      <c r="O54" s="6"/>
    </row>
    <row r="55" spans="1:17" ht="42" customHeight="1" x14ac:dyDescent="0.4">
      <c r="A55" s="154" t="s">
        <v>24</v>
      </c>
      <c r="B55" s="81"/>
      <c r="C55" s="79">
        <f>WORK!A43</f>
        <v>0</v>
      </c>
      <c r="D55" s="79">
        <f>WORK!B43</f>
        <v>0</v>
      </c>
      <c r="E55" s="79">
        <f>WORK!C43</f>
        <v>0</v>
      </c>
      <c r="F55" s="79">
        <f>WORK!D43</f>
        <v>0</v>
      </c>
      <c r="G55" s="79">
        <f>WORK!E43</f>
        <v>0</v>
      </c>
      <c r="H55" s="79">
        <f>WORK!F43</f>
        <v>0</v>
      </c>
      <c r="I55" s="79">
        <f>WORK!G43</f>
        <v>0</v>
      </c>
      <c r="J55" s="211"/>
      <c r="K55" s="213"/>
      <c r="L55" s="215"/>
      <c r="M55" s="206"/>
      <c r="N55" s="207"/>
      <c r="O55" s="6" t="str">
        <f>IF(J54&lt;100,IF(OR(J54="100回以上",K54="150回以上"),"エラー。接種回数と回数区分が一致しません",""),IF(J54&lt;150,IF(OR(J54="100回未満",K54="150回以上"),"エラー。接種回数と回数区分が一致しません",""),IF(K54="100回未満","エラー。接種回数と回数区分が一致しません","")))</f>
        <v/>
      </c>
    </row>
    <row r="56" spans="1:17" ht="42" customHeight="1" x14ac:dyDescent="0.4">
      <c r="A56" s="230"/>
      <c r="B56" s="231"/>
      <c r="C56" s="3">
        <f>I53+1</f>
        <v>45348</v>
      </c>
      <c r="D56" s="3">
        <f>C56+1</f>
        <v>45349</v>
      </c>
      <c r="E56" s="3">
        <f t="shared" ref="E56:I56" si="3">D56+1</f>
        <v>45350</v>
      </c>
      <c r="F56" s="3">
        <f t="shared" si="3"/>
        <v>45351</v>
      </c>
      <c r="G56" s="3">
        <f t="shared" si="3"/>
        <v>45352</v>
      </c>
      <c r="H56" s="4">
        <f t="shared" si="3"/>
        <v>45353</v>
      </c>
      <c r="I56" s="5">
        <f t="shared" si="3"/>
        <v>45354</v>
      </c>
      <c r="J56" s="203"/>
      <c r="K56" s="204"/>
      <c r="L56" s="205"/>
      <c r="M56" s="206"/>
      <c r="N56" s="207"/>
      <c r="O56" s="6"/>
    </row>
    <row r="57" spans="1:17" ht="42" customHeight="1" x14ac:dyDescent="0.4">
      <c r="A57" s="208" t="s">
        <v>27</v>
      </c>
      <c r="B57" s="209"/>
      <c r="C57" s="79" t="str">
        <f>WORK!A44</f>
        <v>　</v>
      </c>
      <c r="D57" s="79">
        <f>WORK!B44</f>
        <v>0</v>
      </c>
      <c r="E57" s="79">
        <f>WORK!C44</f>
        <v>0</v>
      </c>
      <c r="F57" s="79">
        <f>WORK!D44</f>
        <v>0</v>
      </c>
      <c r="G57" s="156" t="str">
        <f>WORK!E44</f>
        <v>　</v>
      </c>
      <c r="H57" s="156" t="str">
        <f>WORK!F44</f>
        <v>　</v>
      </c>
      <c r="I57" s="156" t="str">
        <f>WORK!G44</f>
        <v>　</v>
      </c>
      <c r="J57" s="210">
        <f>SUM(C58:I58)</f>
        <v>0</v>
      </c>
      <c r="K57" s="212" t="str">
        <f>IF(J57&lt;100,"100回未満（対象外）","100回以上（対象）")</f>
        <v>100回未満（対象外）</v>
      </c>
      <c r="L57" s="214" t="str">
        <f>IF(COUNTIF(C57:I57,"○")&gt;0,"実施","未実施")</f>
        <v>未実施</v>
      </c>
      <c r="M57" s="206"/>
      <c r="N57" s="207"/>
      <c r="O57" s="6"/>
    </row>
    <row r="58" spans="1:17" ht="42" customHeight="1" x14ac:dyDescent="0.4">
      <c r="A58" s="154" t="s">
        <v>24</v>
      </c>
      <c r="B58" s="81"/>
      <c r="C58" s="79">
        <f>WORK!A45</f>
        <v>0</v>
      </c>
      <c r="D58" s="79">
        <f>WORK!B45</f>
        <v>0</v>
      </c>
      <c r="E58" s="79">
        <f>WORK!C45</f>
        <v>0</v>
      </c>
      <c r="F58" s="79">
        <f>WORK!D45</f>
        <v>0</v>
      </c>
      <c r="G58" s="156">
        <f>WORK!E45</f>
        <v>0</v>
      </c>
      <c r="H58" s="156">
        <f>WORK!F45</f>
        <v>0</v>
      </c>
      <c r="I58" s="156">
        <f>WORK!G45</f>
        <v>0</v>
      </c>
      <c r="J58" s="211"/>
      <c r="K58" s="213"/>
      <c r="L58" s="215"/>
      <c r="M58" s="206"/>
      <c r="N58" s="207"/>
      <c r="O58" s="6" t="str">
        <f>IF(J57&lt;100,IF(OR(J57="100回以上",K57="150回以上"),"エラー。接種回数と回数区分が一致しません",""),IF(J57&lt;150,IF(OR(J57="100回未満",K57="150回以上"),"エラー。接種回数と回数区分が一致しません",""),IF(K57="100回未満","エラー。接種回数と回数区分が一致しません","")))</f>
        <v/>
      </c>
    </row>
    <row r="59" spans="1:17" ht="31.7" customHeight="1" x14ac:dyDescent="0.4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84"/>
      <c r="O59" s="6"/>
    </row>
    <row r="60" spans="1:17" ht="33" customHeight="1" x14ac:dyDescent="0.4">
      <c r="A60" s="77"/>
      <c r="B60" s="77"/>
      <c r="C60" s="77"/>
      <c r="K60" s="85" t="s">
        <v>101</v>
      </c>
      <c r="L60" s="86"/>
      <c r="M60" s="86"/>
      <c r="N60" s="87">
        <f>($J$33+$J$36+$J$39+$J$42+$J$45+$J$48+$J$51+$J$54+$J$57)</f>
        <v>0</v>
      </c>
    </row>
    <row r="61" spans="1:17" ht="33" customHeight="1" thickBot="1" x14ac:dyDescent="0.45">
      <c r="A61" s="88" t="s">
        <v>89</v>
      </c>
      <c r="B61" s="77"/>
      <c r="C61" s="77"/>
      <c r="K61" s="89"/>
      <c r="L61" s="90"/>
      <c r="M61" s="90"/>
      <c r="N61" s="91"/>
    </row>
    <row r="62" spans="1:17" ht="50.1" customHeight="1" thickBot="1" x14ac:dyDescent="0.45">
      <c r="A62" s="92" t="s">
        <v>54</v>
      </c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5" t="str">
        <f>IF(WORK!A48=FALSE,"□","☑")</f>
        <v>☑</v>
      </c>
      <c r="N62" s="96"/>
      <c r="O62" s="97"/>
      <c r="Q62" s="60" t="b">
        <v>0</v>
      </c>
    </row>
    <row r="63" spans="1:17" ht="50.1" customHeight="1" x14ac:dyDescent="0.4">
      <c r="A63" s="98"/>
      <c r="B63" s="98"/>
      <c r="C63" s="99" t="s">
        <v>11</v>
      </c>
      <c r="I63" s="100"/>
      <c r="J63" s="101"/>
    </row>
    <row r="64" spans="1:17" ht="50.1" customHeight="1" x14ac:dyDescent="0.4">
      <c r="A64" s="98"/>
      <c r="B64" s="98"/>
      <c r="C64" s="102"/>
      <c r="D64" s="238">
        <f>K9</f>
        <v>0</v>
      </c>
      <c r="E64" s="238"/>
      <c r="F64" s="238"/>
      <c r="G64" s="238"/>
      <c r="H64" s="238"/>
      <c r="I64" s="238"/>
      <c r="J64" s="238"/>
      <c r="K64" s="238"/>
      <c r="L64" s="238"/>
      <c r="M64" s="102"/>
      <c r="N64" s="102"/>
      <c r="Q64" s="61"/>
    </row>
    <row r="65" spans="1:17" ht="50.1" customHeight="1" x14ac:dyDescent="0.4">
      <c r="A65" s="98"/>
      <c r="B65" s="98"/>
      <c r="C65" s="100"/>
      <c r="D65" s="238">
        <f>K10</f>
        <v>0</v>
      </c>
      <c r="E65" s="238"/>
      <c r="F65" s="238"/>
      <c r="G65" s="238"/>
      <c r="H65" s="238"/>
      <c r="I65" s="238"/>
      <c r="J65" s="238"/>
      <c r="K65" s="238"/>
      <c r="L65" s="238"/>
      <c r="M65" s="103"/>
      <c r="Q65" s="61"/>
    </row>
    <row r="66" spans="1:17" ht="35.25" x14ac:dyDescent="0.4">
      <c r="A66" s="61" t="s">
        <v>50</v>
      </c>
      <c r="B66" s="104"/>
      <c r="C66" s="104"/>
      <c r="D66" s="104"/>
      <c r="E66" s="104"/>
      <c r="F66" s="104"/>
      <c r="G66" s="104"/>
      <c r="H66" s="104"/>
      <c r="I66" s="104"/>
      <c r="J66" s="105"/>
      <c r="K66" s="105"/>
      <c r="L66" s="104"/>
      <c r="M66" s="104"/>
      <c r="O66" s="106"/>
    </row>
    <row r="67" spans="1:17" ht="46.5" customHeight="1" x14ac:dyDescent="0.4">
      <c r="A67" s="104"/>
      <c r="B67" s="104"/>
      <c r="C67" s="104"/>
      <c r="D67" s="104"/>
      <c r="E67" s="104"/>
      <c r="F67" s="104"/>
      <c r="G67" s="104"/>
      <c r="H67" s="104"/>
      <c r="I67" s="104"/>
      <c r="J67" s="105"/>
      <c r="K67" s="104"/>
      <c r="L67" s="239">
        <f>L3</f>
        <v>0</v>
      </c>
      <c r="M67" s="240"/>
      <c r="N67" s="240"/>
      <c r="Q67" s="61"/>
    </row>
    <row r="68" spans="1:17" ht="24" customHeight="1" x14ac:dyDescent="0.4">
      <c r="A68" s="107"/>
      <c r="B68" s="107"/>
      <c r="C68" s="108"/>
      <c r="D68" s="108"/>
      <c r="E68" s="108"/>
      <c r="F68" s="108"/>
      <c r="G68" s="108"/>
      <c r="H68" s="108"/>
      <c r="I68" s="108"/>
      <c r="J68" s="105"/>
      <c r="K68" s="104"/>
      <c r="L68" s="108"/>
      <c r="M68" s="108"/>
      <c r="N68" s="108"/>
    </row>
    <row r="69" spans="1:17" ht="31.5" customHeight="1" x14ac:dyDescent="0.4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6"/>
    </row>
    <row r="70" spans="1:17" ht="33.75" customHeight="1" x14ac:dyDescent="0.4">
      <c r="A70" s="108"/>
      <c r="B70" s="108"/>
      <c r="C70" s="108"/>
      <c r="D70" s="108"/>
      <c r="E70" s="108"/>
      <c r="F70" s="108"/>
      <c r="G70" s="108"/>
      <c r="H70" s="108"/>
      <c r="I70" s="109" t="s">
        <v>23</v>
      </c>
      <c r="J70" s="110"/>
      <c r="K70" s="241">
        <f>K9</f>
        <v>0</v>
      </c>
      <c r="L70" s="241"/>
      <c r="M70" s="241"/>
      <c r="N70" s="241"/>
      <c r="O70" s="33"/>
      <c r="Q70" s="61"/>
    </row>
    <row r="71" spans="1:17" ht="20.45" customHeight="1" x14ac:dyDescent="0.4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6"/>
    </row>
    <row r="72" spans="1:17" ht="16.7" customHeight="1" x14ac:dyDescent="0.4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7" ht="56.25" customHeight="1" x14ac:dyDescent="0.4">
      <c r="A73" s="236" t="s">
        <v>46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112"/>
    </row>
    <row r="74" spans="1:17" ht="14.25" customHeight="1" x14ac:dyDescent="0.4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</row>
    <row r="75" spans="1:17" x14ac:dyDescent="0.4">
      <c r="C75" s="113"/>
      <c r="D75" s="114"/>
      <c r="E75" s="114"/>
      <c r="F75" s="115"/>
      <c r="G75" s="115"/>
      <c r="H75" s="116"/>
      <c r="I75" s="116"/>
    </row>
    <row r="76" spans="1:17" ht="45.75" x14ac:dyDescent="0.9">
      <c r="C76" s="117" t="s">
        <v>9</v>
      </c>
      <c r="D76" s="118"/>
      <c r="E76" s="118"/>
      <c r="F76" s="237">
        <f>H96</f>
        <v>0</v>
      </c>
      <c r="G76" s="237"/>
      <c r="H76" s="237"/>
      <c r="I76" s="237"/>
      <c r="J76" s="237"/>
      <c r="K76" s="118"/>
      <c r="L76" s="6"/>
      <c r="M76" s="6"/>
    </row>
    <row r="78" spans="1:17" ht="23.45" customHeight="1" x14ac:dyDescent="0.4"/>
    <row r="79" spans="1:17" ht="35.25" x14ac:dyDescent="0.4">
      <c r="A79" s="104" t="s">
        <v>10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</row>
    <row r="80" spans="1:17" ht="15" customHeight="1" x14ac:dyDescent="0.4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8"/>
    </row>
    <row r="81" spans="1:16" ht="35.25" x14ac:dyDescent="0.4">
      <c r="A81" s="108" t="s">
        <v>110</v>
      </c>
      <c r="B81" s="108"/>
      <c r="C81" s="108"/>
      <c r="D81" s="108"/>
      <c r="E81" s="108"/>
      <c r="F81" s="104"/>
      <c r="G81" s="104"/>
      <c r="H81" s="104"/>
      <c r="I81" s="104"/>
      <c r="J81" s="104"/>
      <c r="K81" s="104"/>
      <c r="L81" s="104"/>
      <c r="M81" s="104"/>
      <c r="N81" s="108"/>
    </row>
    <row r="82" spans="1:16" ht="38.25" x14ac:dyDescent="0.4">
      <c r="A82" s="108" t="s">
        <v>29</v>
      </c>
      <c r="B82" s="108"/>
      <c r="C82" s="108"/>
      <c r="D82" s="108"/>
      <c r="E82" s="108"/>
      <c r="F82" s="104"/>
      <c r="G82" s="7">
        <f>COUNTIFS($K$32:$K$58,"100回以上（対象）",$L$32:$L$58,"実施")</f>
        <v>0</v>
      </c>
      <c r="H82" s="108" t="s">
        <v>96</v>
      </c>
      <c r="J82" s="108"/>
      <c r="K82" s="108"/>
      <c r="L82" s="108"/>
      <c r="M82" s="108"/>
      <c r="N82" s="108"/>
    </row>
    <row r="83" spans="1:16" ht="35.25" x14ac:dyDescent="0.4">
      <c r="A83" s="119" t="s">
        <v>28</v>
      </c>
      <c r="B83" s="108"/>
      <c r="C83" s="108"/>
      <c r="D83" s="108"/>
      <c r="E83" s="108"/>
      <c r="F83" s="104"/>
      <c r="G83" s="7"/>
      <c r="H83" s="108"/>
      <c r="J83" s="108"/>
      <c r="K83" s="108"/>
      <c r="L83" s="108"/>
      <c r="M83" s="108"/>
      <c r="N83" s="108"/>
    </row>
    <row r="84" spans="1:16" ht="30" customHeight="1" x14ac:dyDescent="0.4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P84" s="120"/>
    </row>
    <row r="85" spans="1:16" ht="30.75" customHeight="1" x14ac:dyDescent="0.4">
      <c r="A85" s="121"/>
      <c r="B85" s="121"/>
      <c r="C85" s="122" t="s">
        <v>48</v>
      </c>
      <c r="D85" s="122"/>
      <c r="E85" s="122"/>
      <c r="F85" s="123"/>
      <c r="G85" s="124"/>
      <c r="H85" s="123" t="s">
        <v>44</v>
      </c>
      <c r="I85" s="123"/>
      <c r="J85" s="123"/>
      <c r="K85" s="125"/>
    </row>
    <row r="86" spans="1:16" ht="38.25" customHeight="1" x14ac:dyDescent="0.4">
      <c r="A86" s="126"/>
      <c r="B86" s="126"/>
      <c r="C86" s="127" t="s">
        <v>45</v>
      </c>
      <c r="D86" s="127"/>
      <c r="E86" s="127"/>
      <c r="F86" s="127"/>
      <c r="G86" s="128"/>
      <c r="H86" s="127" t="s">
        <v>25</v>
      </c>
      <c r="I86" s="127"/>
      <c r="J86" s="127"/>
      <c r="K86" s="129"/>
    </row>
    <row r="87" spans="1:16" ht="35.25" x14ac:dyDescent="0.4">
      <c r="A87" s="8">
        <f>C32</f>
        <v>45292</v>
      </c>
      <c r="B87" s="130"/>
      <c r="C87" s="9">
        <f>IF(AND($K33="100回以上（対象）",$L33="実施"),$J$33,0)</f>
        <v>0</v>
      </c>
      <c r="D87" s="9"/>
      <c r="E87" s="9"/>
      <c r="F87" s="9"/>
      <c r="G87" s="131"/>
      <c r="H87" s="11">
        <f>IF($G$82&gt;=4,$C87*2000,0)</f>
        <v>0</v>
      </c>
      <c r="I87" s="11"/>
      <c r="J87" s="11"/>
      <c r="K87" s="129"/>
    </row>
    <row r="88" spans="1:16" ht="35.25" x14ac:dyDescent="0.4">
      <c r="A88" s="8">
        <f>A87+7</f>
        <v>45299</v>
      </c>
      <c r="B88" s="130"/>
      <c r="C88" s="9">
        <f>IF(AND($K36="100回以上（対象）",$L36="実施"),$J$36,0)</f>
        <v>0</v>
      </c>
      <c r="D88" s="9"/>
      <c r="E88" s="9"/>
      <c r="F88" s="9"/>
      <c r="G88" s="131"/>
      <c r="H88" s="11">
        <f t="shared" ref="H88:H95" si="4">IF($G$82&gt;=4,$C88*2000,0)</f>
        <v>0</v>
      </c>
      <c r="I88" s="11"/>
      <c r="J88" s="11"/>
      <c r="K88" s="129"/>
    </row>
    <row r="89" spans="1:16" ht="35.25" x14ac:dyDescent="0.4">
      <c r="A89" s="8">
        <f>A88+7</f>
        <v>45306</v>
      </c>
      <c r="B89" s="130"/>
      <c r="C89" s="9">
        <f>IF(AND($K39="100回以上（対象）",$L39="実施"),$J$39,0)</f>
        <v>0</v>
      </c>
      <c r="D89" s="9"/>
      <c r="E89" s="9"/>
      <c r="F89" s="9"/>
      <c r="G89" s="131"/>
      <c r="H89" s="11">
        <f>IF($G$82&gt;=4,$C89*2000,0)</f>
        <v>0</v>
      </c>
      <c r="I89" s="11"/>
      <c r="J89" s="11"/>
      <c r="K89" s="129"/>
    </row>
    <row r="90" spans="1:16" ht="35.25" x14ac:dyDescent="0.4">
      <c r="A90" s="8">
        <f t="shared" ref="A90:A93" si="5">A89+7</f>
        <v>45313</v>
      </c>
      <c r="B90" s="130"/>
      <c r="C90" s="9">
        <f>IF(AND($K42="100回以上（対象）",$L42="実施"),$J$42,0)</f>
        <v>0</v>
      </c>
      <c r="D90" s="9"/>
      <c r="E90" s="9"/>
      <c r="F90" s="9"/>
      <c r="G90" s="131"/>
      <c r="H90" s="11">
        <f t="shared" si="4"/>
        <v>0</v>
      </c>
      <c r="I90" s="11"/>
      <c r="J90" s="11"/>
      <c r="K90" s="129"/>
    </row>
    <row r="91" spans="1:16" ht="35.25" x14ac:dyDescent="0.4">
      <c r="A91" s="8">
        <f t="shared" si="5"/>
        <v>45320</v>
      </c>
      <c r="B91" s="130"/>
      <c r="C91" s="9">
        <f>IF(AND($K45="100回以上（対象）",$L45="実施"),$J$45,0)</f>
        <v>0</v>
      </c>
      <c r="D91" s="9"/>
      <c r="E91" s="9"/>
      <c r="F91" s="9"/>
      <c r="G91" s="131"/>
      <c r="H91" s="11">
        <f t="shared" si="4"/>
        <v>0</v>
      </c>
      <c r="I91" s="11"/>
      <c r="J91" s="11"/>
      <c r="K91" s="129"/>
    </row>
    <row r="92" spans="1:16" ht="35.25" x14ac:dyDescent="0.4">
      <c r="A92" s="8">
        <f>A91+7</f>
        <v>45327</v>
      </c>
      <c r="B92" s="130"/>
      <c r="C92" s="9">
        <f>IF(AND($K48="100回以上（対象）",$L48="実施"),$J$48,0)</f>
        <v>0</v>
      </c>
      <c r="D92" s="9"/>
      <c r="E92" s="9"/>
      <c r="F92" s="9"/>
      <c r="G92" s="131"/>
      <c r="H92" s="11">
        <f t="shared" si="4"/>
        <v>0</v>
      </c>
      <c r="I92" s="11"/>
      <c r="J92" s="11"/>
      <c r="K92" s="129"/>
    </row>
    <row r="93" spans="1:16" ht="35.25" x14ac:dyDescent="0.4">
      <c r="A93" s="8">
        <f t="shared" si="5"/>
        <v>45334</v>
      </c>
      <c r="B93" s="130"/>
      <c r="C93" s="9">
        <f>IF(AND($K51="100回以上（対象）",$L51="実施"),$J$51,0)</f>
        <v>0</v>
      </c>
      <c r="D93" s="9"/>
      <c r="E93" s="9"/>
      <c r="F93" s="9"/>
      <c r="G93" s="131"/>
      <c r="H93" s="11">
        <f t="shared" si="4"/>
        <v>0</v>
      </c>
      <c r="I93" s="11"/>
      <c r="J93" s="11"/>
      <c r="K93" s="129"/>
    </row>
    <row r="94" spans="1:16" ht="35.25" x14ac:dyDescent="0.4">
      <c r="A94" s="8">
        <f>A93+7</f>
        <v>45341</v>
      </c>
      <c r="B94" s="130"/>
      <c r="C94" s="9">
        <f>IF(AND($K54="100回以上（対象）",$L54="実施"),$J$54,0)</f>
        <v>0</v>
      </c>
      <c r="D94" s="9"/>
      <c r="E94" s="9"/>
      <c r="F94" s="9"/>
      <c r="G94" s="131"/>
      <c r="H94" s="11">
        <f t="shared" si="4"/>
        <v>0</v>
      </c>
      <c r="I94" s="11"/>
      <c r="J94" s="11"/>
      <c r="K94" s="129"/>
    </row>
    <row r="95" spans="1:16" ht="36" thickBot="1" x14ac:dyDescent="0.45">
      <c r="A95" s="8">
        <f>A94+7</f>
        <v>45348</v>
      </c>
      <c r="B95" s="132"/>
      <c r="C95" s="9">
        <f>IF(AND($K57="100回以上（対象）",$L57="実施"),$J$57,0)</f>
        <v>0</v>
      </c>
      <c r="D95" s="9"/>
      <c r="E95" s="9"/>
      <c r="F95" s="9"/>
      <c r="G95" s="133"/>
      <c r="H95" s="11">
        <f t="shared" si="4"/>
        <v>0</v>
      </c>
      <c r="I95" s="11"/>
      <c r="J95" s="11"/>
      <c r="K95" s="125"/>
    </row>
    <row r="96" spans="1:16" ht="36" thickTop="1" x14ac:dyDescent="0.4">
      <c r="A96" s="134" t="s">
        <v>21</v>
      </c>
      <c r="B96" s="134"/>
      <c r="C96" s="10">
        <f>SUM(C87:D95)</f>
        <v>0</v>
      </c>
      <c r="D96" s="10"/>
      <c r="E96" s="10"/>
      <c r="F96" s="10"/>
      <c r="G96" s="135"/>
      <c r="H96" s="12">
        <f>SUM(H87:J95)</f>
        <v>0</v>
      </c>
      <c r="I96" s="12"/>
      <c r="J96" s="12"/>
      <c r="K96" s="136"/>
    </row>
    <row r="97" spans="1:15" ht="24.6" customHeight="1" x14ac:dyDescent="0.4">
      <c r="A97" s="119"/>
      <c r="B97" s="108"/>
      <c r="C97" s="137"/>
      <c r="D97" s="137"/>
      <c r="E97" s="137"/>
      <c r="F97" s="138"/>
      <c r="G97" s="139"/>
      <c r="H97" s="139"/>
      <c r="I97" s="139"/>
      <c r="J97" s="139"/>
      <c r="K97" s="139"/>
      <c r="L97" s="139"/>
      <c r="M97" s="140"/>
      <c r="N97" s="141"/>
    </row>
    <row r="98" spans="1:15" ht="35.25" x14ac:dyDescent="0.4">
      <c r="A98" s="104" t="s">
        <v>47</v>
      </c>
      <c r="B98" s="104"/>
      <c r="C98" s="104"/>
      <c r="D98" s="104"/>
      <c r="E98" s="104"/>
      <c r="F98" s="104"/>
      <c r="G98" s="104"/>
      <c r="H98" s="104"/>
      <c r="I98" s="104"/>
      <c r="J98" s="108"/>
      <c r="K98" s="108"/>
      <c r="L98" s="108"/>
      <c r="M98" s="108"/>
      <c r="N98" s="142"/>
    </row>
    <row r="99" spans="1:15" ht="35.25" x14ac:dyDescent="0.4">
      <c r="A99" s="104"/>
      <c r="B99" s="104"/>
      <c r="C99" s="235" t="s">
        <v>31</v>
      </c>
      <c r="D99" s="235"/>
      <c r="E99" s="234">
        <f>入力フォーム!C8</f>
        <v>0</v>
      </c>
      <c r="F99" s="234"/>
      <c r="G99" s="234"/>
      <c r="H99" s="234"/>
      <c r="I99" s="234"/>
      <c r="J99" s="234"/>
      <c r="K99" s="234"/>
      <c r="L99" s="234"/>
      <c r="M99" s="234"/>
    </row>
    <row r="100" spans="1:15" ht="35.25" x14ac:dyDescent="0.4">
      <c r="A100" s="104"/>
      <c r="B100" s="104"/>
      <c r="C100" s="235" t="s">
        <v>32</v>
      </c>
      <c r="D100" s="235"/>
      <c r="E100" s="234">
        <f>入力フォーム!C9</f>
        <v>0</v>
      </c>
      <c r="F100" s="234"/>
      <c r="G100" s="234"/>
      <c r="H100" s="234"/>
      <c r="I100" s="234"/>
      <c r="J100" s="234"/>
      <c r="K100" s="234"/>
      <c r="L100" s="234"/>
      <c r="M100" s="234"/>
    </row>
    <row r="101" spans="1:15" ht="35.25" x14ac:dyDescent="0.4">
      <c r="A101" s="104"/>
      <c r="B101" s="104"/>
      <c r="C101" s="235" t="s">
        <v>33</v>
      </c>
      <c r="D101" s="235"/>
      <c r="E101" s="234">
        <f>入力フォーム!C10</f>
        <v>0</v>
      </c>
      <c r="F101" s="234"/>
      <c r="G101" s="234"/>
      <c r="H101" s="234"/>
      <c r="I101" s="234"/>
      <c r="J101" s="234"/>
      <c r="K101" s="234"/>
      <c r="L101" s="234"/>
      <c r="M101" s="234"/>
    </row>
    <row r="102" spans="1:15" ht="35.25" x14ac:dyDescent="0.4">
      <c r="A102" s="104"/>
      <c r="B102" s="104"/>
      <c r="C102" s="235" t="s">
        <v>34</v>
      </c>
      <c r="D102" s="235"/>
      <c r="E102" s="234">
        <f>入力フォーム!C11</f>
        <v>0</v>
      </c>
      <c r="F102" s="234"/>
      <c r="G102" s="234"/>
      <c r="H102" s="234"/>
      <c r="I102" s="234"/>
      <c r="J102" s="234"/>
      <c r="K102" s="234"/>
      <c r="L102" s="234"/>
      <c r="M102" s="234"/>
    </row>
    <row r="103" spans="1:15" ht="35.25" x14ac:dyDescent="0.4">
      <c r="A103" s="104"/>
      <c r="B103" s="104"/>
      <c r="C103" s="235" t="s">
        <v>35</v>
      </c>
      <c r="D103" s="235"/>
      <c r="E103" s="234">
        <f>入力フォーム!C12</f>
        <v>0</v>
      </c>
      <c r="F103" s="234"/>
      <c r="G103" s="234"/>
      <c r="H103" s="234"/>
      <c r="I103" s="234"/>
      <c r="J103" s="234"/>
      <c r="K103" s="234"/>
      <c r="L103" s="234"/>
      <c r="M103" s="234"/>
    </row>
    <row r="104" spans="1:15" ht="35.25" x14ac:dyDescent="0.4">
      <c r="A104" s="104"/>
      <c r="B104" s="104"/>
      <c r="C104" s="235" t="s">
        <v>36</v>
      </c>
      <c r="D104" s="235"/>
      <c r="E104" s="234">
        <f>入力フォーム!C13</f>
        <v>0</v>
      </c>
      <c r="F104" s="234"/>
      <c r="G104" s="234"/>
      <c r="H104" s="234"/>
      <c r="I104" s="234"/>
      <c r="J104" s="234"/>
      <c r="K104" s="234"/>
      <c r="L104" s="234"/>
      <c r="M104" s="234"/>
    </row>
    <row r="105" spans="1:15" ht="35.25" x14ac:dyDescent="0.4">
      <c r="A105" s="104"/>
      <c r="B105" s="104"/>
      <c r="C105" s="235" t="s">
        <v>37</v>
      </c>
      <c r="D105" s="235"/>
      <c r="E105" s="234">
        <f>入力フォーム!C14</f>
        <v>0</v>
      </c>
      <c r="F105" s="234"/>
      <c r="G105" s="234"/>
      <c r="H105" s="234"/>
      <c r="I105" s="234"/>
      <c r="J105" s="234"/>
      <c r="K105" s="234"/>
      <c r="L105" s="234"/>
      <c r="M105" s="234"/>
    </row>
    <row r="106" spans="1:15" ht="35.25" x14ac:dyDescent="0.4">
      <c r="A106" s="104"/>
      <c r="B106" s="104"/>
      <c r="C106" s="143" t="s">
        <v>8</v>
      </c>
      <c r="D106" s="144"/>
      <c r="E106" s="144"/>
      <c r="F106" s="132"/>
      <c r="G106" s="132"/>
      <c r="H106" s="132"/>
      <c r="I106" s="132"/>
      <c r="J106" s="132"/>
      <c r="K106" s="132"/>
      <c r="L106" s="132"/>
      <c r="M106" s="145"/>
    </row>
    <row r="107" spans="1:15" ht="55.5" customHeight="1" x14ac:dyDescent="0.4">
      <c r="A107" s="104"/>
      <c r="B107" s="104"/>
      <c r="C107" s="252">
        <f>入力フォーム!C15</f>
        <v>0</v>
      </c>
      <c r="D107" s="253"/>
      <c r="E107" s="253"/>
      <c r="F107" s="253"/>
      <c r="G107" s="253"/>
      <c r="H107" s="253"/>
      <c r="I107" s="253"/>
      <c r="J107" s="253"/>
      <c r="K107" s="253"/>
      <c r="L107" s="253"/>
      <c r="M107" s="254"/>
    </row>
    <row r="108" spans="1:15" ht="35.25" customHeight="1" x14ac:dyDescent="0.4">
      <c r="A108" s="104"/>
      <c r="B108" s="104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5" ht="39.75" customHeight="1" x14ac:dyDescent="0.4">
      <c r="A109" s="147" t="s">
        <v>12</v>
      </c>
      <c r="B109" s="245">
        <f>入力フォーム!C17</f>
        <v>0</v>
      </c>
      <c r="C109" s="246"/>
      <c r="D109" s="246"/>
      <c r="E109" s="246"/>
      <c r="F109" s="246"/>
      <c r="G109" s="246"/>
      <c r="H109" s="247"/>
      <c r="I109" s="248" t="s">
        <v>13</v>
      </c>
      <c r="J109" s="248"/>
      <c r="K109" s="248"/>
      <c r="L109" s="249">
        <f>入力フォーム!G17</f>
        <v>0</v>
      </c>
      <c r="M109" s="250"/>
      <c r="N109" s="251"/>
      <c r="O109" s="148"/>
    </row>
    <row r="110" spans="1:15" ht="39.75" customHeight="1" x14ac:dyDescent="0.4">
      <c r="A110" s="147" t="s">
        <v>14</v>
      </c>
      <c r="B110" s="245">
        <f>入力フォーム!C18</f>
        <v>0</v>
      </c>
      <c r="C110" s="246"/>
      <c r="D110" s="246"/>
      <c r="E110" s="246"/>
      <c r="F110" s="246"/>
      <c r="G110" s="246"/>
      <c r="H110" s="247"/>
      <c r="I110" s="248" t="s">
        <v>15</v>
      </c>
      <c r="J110" s="248"/>
      <c r="K110" s="248"/>
      <c r="L110" s="249">
        <f>入力フォーム!G18</f>
        <v>0</v>
      </c>
      <c r="M110" s="250"/>
      <c r="N110" s="251"/>
      <c r="O110" s="149"/>
    </row>
    <row r="111" spans="1:15" ht="39.75" customHeight="1" x14ac:dyDescent="0.4">
      <c r="A111" s="147" t="s">
        <v>16</v>
      </c>
      <c r="B111" s="245">
        <f>入力フォーム!C19</f>
        <v>0</v>
      </c>
      <c r="C111" s="246"/>
      <c r="D111" s="246"/>
      <c r="E111" s="246"/>
      <c r="F111" s="246"/>
      <c r="G111" s="246"/>
      <c r="H111" s="247"/>
      <c r="I111" s="248" t="s">
        <v>17</v>
      </c>
      <c r="J111" s="248"/>
      <c r="K111" s="248"/>
      <c r="L111" s="249">
        <f>入力フォーム!G19</f>
        <v>0</v>
      </c>
      <c r="M111" s="250"/>
      <c r="N111" s="251"/>
      <c r="O111" s="149"/>
    </row>
    <row r="112" spans="1:15" ht="39.75" customHeight="1" x14ac:dyDescent="0.4">
      <c r="A112" s="147" t="s">
        <v>19</v>
      </c>
      <c r="B112" s="245">
        <f>入力フォーム!C20</f>
        <v>0</v>
      </c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7"/>
      <c r="O112" s="150"/>
    </row>
    <row r="113" spans="1:15" ht="39.75" customHeight="1" x14ac:dyDescent="0.4">
      <c r="A113" s="147" t="s">
        <v>18</v>
      </c>
      <c r="B113" s="245">
        <f>入力フォーム!C21</f>
        <v>0</v>
      </c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7"/>
      <c r="O113" s="151"/>
    </row>
    <row r="114" spans="1:15" x14ac:dyDescent="0.4"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</row>
  </sheetData>
  <sheetProtection algorithmName="SHA-512" hashValue="IsH/LkZ9YhR9vFFqyBqfZeFenYvQ7R36RjWpSQaE8WDTJE1y6GG3kngT9Jk/Fd7C+vULhEXZQWtPYSsqthPagQ==" saltValue="CTLwxH138ABEavfOz/9xvw==" spinCount="100000" sheet="1" objects="1" scenarios="1" formatCells="0"/>
  <mergeCells count="132">
    <mergeCell ref="K70:N70"/>
    <mergeCell ref="G27:I27"/>
    <mergeCell ref="L3:N3"/>
    <mergeCell ref="B112:N112"/>
    <mergeCell ref="B113:N113"/>
    <mergeCell ref="B110:H110"/>
    <mergeCell ref="I110:K110"/>
    <mergeCell ref="L110:N110"/>
    <mergeCell ref="B111:H111"/>
    <mergeCell ref="I111:K111"/>
    <mergeCell ref="L111:N111"/>
    <mergeCell ref="C104:D104"/>
    <mergeCell ref="E104:M104"/>
    <mergeCell ref="C105:D105"/>
    <mergeCell ref="E105:M105"/>
    <mergeCell ref="C107:M107"/>
    <mergeCell ref="B109:H109"/>
    <mergeCell ref="I109:K109"/>
    <mergeCell ref="L109:N109"/>
    <mergeCell ref="C101:D101"/>
    <mergeCell ref="E101:M101"/>
    <mergeCell ref="C102:D102"/>
    <mergeCell ref="K10:N10"/>
    <mergeCell ref="K9:N9"/>
    <mergeCell ref="D64:L64"/>
    <mergeCell ref="D65:L65"/>
    <mergeCell ref="L67:N67"/>
    <mergeCell ref="A56:B56"/>
    <mergeCell ref="J56:L56"/>
    <mergeCell ref="M56:N56"/>
    <mergeCell ref="A57:B57"/>
    <mergeCell ref="J57:J58"/>
    <mergeCell ref="K57:K58"/>
    <mergeCell ref="L57:L58"/>
    <mergeCell ref="M57:N57"/>
    <mergeCell ref="M58:N58"/>
    <mergeCell ref="E102:M102"/>
    <mergeCell ref="C103:D103"/>
    <mergeCell ref="E103:M103"/>
    <mergeCell ref="A73:N73"/>
    <mergeCell ref="F76:J76"/>
    <mergeCell ref="C99:D99"/>
    <mergeCell ref="E99:M99"/>
    <mergeCell ref="C100:D100"/>
    <mergeCell ref="E100:M100"/>
    <mergeCell ref="J53:L53"/>
    <mergeCell ref="M53:N53"/>
    <mergeCell ref="A54:B54"/>
    <mergeCell ref="J54:J55"/>
    <mergeCell ref="K54:K55"/>
    <mergeCell ref="L54:L55"/>
    <mergeCell ref="M54:N54"/>
    <mergeCell ref="M55:N55"/>
    <mergeCell ref="A50:B50"/>
    <mergeCell ref="J50:L50"/>
    <mergeCell ref="M50:N50"/>
    <mergeCell ref="A51:B51"/>
    <mergeCell ref="J51:J52"/>
    <mergeCell ref="K51:K52"/>
    <mergeCell ref="L51:L52"/>
    <mergeCell ref="M51:N51"/>
    <mergeCell ref="M52:N52"/>
    <mergeCell ref="A53:B53"/>
    <mergeCell ref="A47:B47"/>
    <mergeCell ref="J47:L47"/>
    <mergeCell ref="M47:N47"/>
    <mergeCell ref="A48:B48"/>
    <mergeCell ref="J48:J49"/>
    <mergeCell ref="K48:K49"/>
    <mergeCell ref="L48:L49"/>
    <mergeCell ref="M48:N48"/>
    <mergeCell ref="M49:N49"/>
    <mergeCell ref="A44:B44"/>
    <mergeCell ref="J44:L44"/>
    <mergeCell ref="M44:N44"/>
    <mergeCell ref="A45:B45"/>
    <mergeCell ref="J45:J46"/>
    <mergeCell ref="K45:K46"/>
    <mergeCell ref="L45:L46"/>
    <mergeCell ref="M45:N45"/>
    <mergeCell ref="M46:N46"/>
    <mergeCell ref="A41:B41"/>
    <mergeCell ref="J41:L41"/>
    <mergeCell ref="M41:N41"/>
    <mergeCell ref="A42:B42"/>
    <mergeCell ref="J42:J43"/>
    <mergeCell ref="K42:K43"/>
    <mergeCell ref="L42:L43"/>
    <mergeCell ref="M42:N42"/>
    <mergeCell ref="M43:N43"/>
    <mergeCell ref="A38:B38"/>
    <mergeCell ref="J38:L38"/>
    <mergeCell ref="M38:N38"/>
    <mergeCell ref="A39:B39"/>
    <mergeCell ref="J39:J40"/>
    <mergeCell ref="K39:K40"/>
    <mergeCell ref="L39:L40"/>
    <mergeCell ref="M39:N39"/>
    <mergeCell ref="M40:N40"/>
    <mergeCell ref="A35:B35"/>
    <mergeCell ref="J35:L35"/>
    <mergeCell ref="M35:N35"/>
    <mergeCell ref="A36:B36"/>
    <mergeCell ref="J36:J37"/>
    <mergeCell ref="K36:K37"/>
    <mergeCell ref="L36:L37"/>
    <mergeCell ref="M36:N36"/>
    <mergeCell ref="M37:N37"/>
    <mergeCell ref="F7:J7"/>
    <mergeCell ref="F8:J8"/>
    <mergeCell ref="F9:J9"/>
    <mergeCell ref="F10:J10"/>
    <mergeCell ref="F11:J11"/>
    <mergeCell ref="A14:N14"/>
    <mergeCell ref="J32:L32"/>
    <mergeCell ref="M32:N32"/>
    <mergeCell ref="A33:B33"/>
    <mergeCell ref="J33:J34"/>
    <mergeCell ref="K33:K34"/>
    <mergeCell ref="L33:L34"/>
    <mergeCell ref="M33:N33"/>
    <mergeCell ref="M34:N34"/>
    <mergeCell ref="A28:O28"/>
    <mergeCell ref="J30:J31"/>
    <mergeCell ref="K30:K31"/>
    <mergeCell ref="L30:L31"/>
    <mergeCell ref="M30:N31"/>
    <mergeCell ref="K8:N8"/>
    <mergeCell ref="K7:N7"/>
    <mergeCell ref="K11:N11"/>
    <mergeCell ref="F19:I19"/>
    <mergeCell ref="J27:N27"/>
  </mergeCells>
  <phoneticPr fontId="2"/>
  <conditionalFormatting sqref="K7">
    <cfRule type="expression" dxfId="0" priority="1">
      <formula>K7=""</formula>
    </cfRule>
  </conditionalFormatting>
  <dataValidations count="2">
    <dataValidation type="list" allowBlank="1" showInputMessage="1" sqref="K57 K36 K39 K42 K45 K48 K54 K33:K34">
      <formula1>"100回未満（対象外）,100回以上（対象）"</formula1>
    </dataValidation>
    <dataValidation type="list" allowBlank="1" showInputMessage="1" sqref="K51">
      <formula1>"100回未満,100回以上,150回以上"</formula1>
    </dataValidation>
  </dataValidations>
  <pageMargins left="0.70866141732283472" right="0.78740157480314965" top="0.78740157480314965" bottom="0.78740157480314965" header="0" footer="0"/>
  <pageSetup paperSize="9" scale="38" fitToHeight="3" orientation="portrait" r:id="rId1"/>
  <rowBreaks count="2" manualBreakCount="2">
    <brk id="23" max="13" man="1"/>
    <brk id="6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J2"/>
  <sheetViews>
    <sheetView zoomScale="80" zoomScaleNormal="80" zoomScaleSheetLayoutView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/>
    </sheetView>
  </sheetViews>
  <sheetFormatPr defaultRowHeight="18.75" x14ac:dyDescent="0.4"/>
  <cols>
    <col min="1" max="1" width="8.5" style="44" customWidth="1"/>
    <col min="2" max="2" width="26.125" style="45" customWidth="1"/>
    <col min="3" max="3" width="18.375" style="45" customWidth="1"/>
    <col min="4" max="6" width="14.625" style="45" customWidth="1"/>
    <col min="7" max="7" width="17.125" style="46" customWidth="1"/>
    <col min="8" max="8" width="20.375" style="46" customWidth="1"/>
    <col min="9" max="9" width="17.75" style="1" customWidth="1"/>
    <col min="10" max="10" width="16.5" style="47" customWidth="1"/>
    <col min="11" max="16384" width="9" style="1"/>
  </cols>
  <sheetData>
    <row r="1" spans="1:10" ht="24" customHeight="1" x14ac:dyDescent="0.4">
      <c r="A1" s="38" t="s">
        <v>102</v>
      </c>
      <c r="B1" s="39" t="s">
        <v>103</v>
      </c>
      <c r="C1" s="39" t="s">
        <v>104</v>
      </c>
      <c r="D1" s="39" t="s">
        <v>68</v>
      </c>
      <c r="E1" s="39" t="s">
        <v>52</v>
      </c>
      <c r="F1" s="39" t="s">
        <v>90</v>
      </c>
      <c r="G1" s="39" t="s">
        <v>105</v>
      </c>
      <c r="H1" s="39" t="s">
        <v>48</v>
      </c>
      <c r="I1" s="39" t="s">
        <v>107</v>
      </c>
      <c r="J1" s="39" t="s">
        <v>106</v>
      </c>
    </row>
    <row r="2" spans="1:10" x14ac:dyDescent="0.4">
      <c r="A2" s="40">
        <f>WORK!$B$2</f>
        <v>0</v>
      </c>
      <c r="B2" s="41">
        <f>WORK!$B$5</f>
        <v>0</v>
      </c>
      <c r="C2" s="42">
        <f>WORK!$B$6</f>
        <v>0</v>
      </c>
      <c r="D2" s="42">
        <f>WORK!$B$3</f>
        <v>0</v>
      </c>
      <c r="E2" s="42">
        <f>WORK!$B$4</f>
        <v>0</v>
      </c>
      <c r="F2" s="43">
        <f>WORK!$B$7</f>
        <v>0</v>
      </c>
      <c r="G2" s="48">
        <f>申請書!$F$19</f>
        <v>0</v>
      </c>
      <c r="H2" s="42">
        <f>申請書!$C$96</f>
        <v>0</v>
      </c>
      <c r="I2" s="42">
        <f>申請書!$N$60</f>
        <v>0</v>
      </c>
      <c r="J2" s="42">
        <f>申請書!$G$82</f>
        <v>0</v>
      </c>
    </row>
  </sheetData>
  <dataConsolidate link="1"/>
  <phoneticPr fontId="2"/>
  <pageMargins left="0.70866141732283472" right="0.70866141732283472" top="0.74803149606299213" bottom="0.74803149606299213" header="0.31496062992125984" footer="0.31496062992125984"/>
  <pageSetup paperSize="8" scale="13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baseType="lpstr" size="8">
      <vt:lpstr>入力フォーム</vt:lpstr>
      <vt:lpstr>記載例</vt:lpstr>
      <vt:lpstr>WORK</vt:lpstr>
      <vt:lpstr>申請書</vt:lpstr>
      <vt:lpstr>受付簿</vt:lpstr>
      <vt:lpstr>受付簿!Print_Area</vt:lpstr>
      <vt:lpstr>申請書!Print_Area</vt:lpstr>
      <vt:lpstr>受付簿!Print_Titles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2024-02-15T02:01:52Z</cp:lastPrinted>
  <dcterms:created xsi:type="dcterms:W3CDTF">2021-05-25T06:48:22Z</dcterms:created>
  <dcterms:modified xsi:type="dcterms:W3CDTF">2024-02-16T00:14:22Z</dcterms:modified>
</cp:coreProperties>
</file>