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workbookProtection lockStructure="1" workbookAlgorithmName="SHA-512" workbookHashValue="KZOvEL42OGsLVgbl4iiCfEZxENpLze7krGrEBbeRUkMQ78itvBDxNGGvTwYWW2BaYwbD44DxwrFxmdLinOXIwA==" workbookSaltValue="NnuNK1DQhHLf2sOxfZz0WQ==" workbookSpinCount="100000"/>
  <bookViews>
    <workbookView windowHeight="7632" windowWidth="15360" xWindow="0" yWindow="0"/>
  </bookViews>
  <sheets>
    <sheet r:id="rId1" name="法適用_病院事業" sheetId="4"/>
    <sheet r:id="rId2" name="データ" sheetId="5" state="hidden"/>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78" i="4"/>
  <c r="P54" i="4"/>
  <c r="P32" i="4"/>
  <c r="KG78" i="4"/>
  <c r="KF54" i="4"/>
  <c r="KF32" i="4"/>
  <c r="LZ78" i="4"/>
  <c r="LY54" i="4"/>
  <c r="LY32" i="4"/>
  <c r="IM78" i="4"/>
  <c r="IK54" i="4"/>
  <c r="IK32" i="4"/>
  <c r="EZ78" i="4"/>
  <c r="EW54" i="4"/>
  <c r="EW32" i="4"/>
  <c r="BI78" i="4"/>
  <c r="BI54" i="4"/>
  <c r="BI32" i="4"/>
  <c r="AT78" i="4"/>
  <c r="AT54" i="4"/>
  <c r="AT32" i="4"/>
  <c r="LK78" i="4"/>
  <c r="LJ54" i="4"/>
  <c r="LJ32"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<sst xmlns="http://schemas.openxmlformats.org/spreadsheetml/2006/main" count="341" uniqueCount="188">
  <si>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</si>
  <si>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</si>
  <si>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</si>
  <si>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</si>
  <si>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</si>
  <si>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</si>
  <si>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</si>
  <si>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</si>
  <si>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</si>
  <si>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</si>
  <si>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</si>
  <si>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</si>
  <si>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</si>
  <si>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</si>
  <si>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</si>
  <si>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</si>
  <si>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</si>
  <si>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</si>
  <si>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</si>
  <si>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</si>
  <si>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</si>
  <si>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</si>
  <si>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</si>
  <si>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</si>
  <si>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</si>
  <si>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</si>
  <si>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</si>
  <si>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</si>
  <si>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</si>
  <si>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</si>
  <si>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</si>
  <si>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</si>
  <si>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</si>
  <si>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</si>
  <si>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</si>
  <si>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</si>
  <si>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</si>
  <si>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</si>
  <si>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</si>
  <si>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</si>
  <si>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</si>
  <si>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</si>
  <si>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</si>
  <si>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</si>
  <si>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</si>
  <si>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</si>
  <si>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</si>
  <si>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</si>
  <si>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</si>
  <si>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</si>
  <si>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</si>
  <si>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</si>
  <si>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</si>
  <si>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</si>
  <si>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</si>
  <si>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</si>
  <si>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</si>
  <si>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</si>
  <si>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</si>
  <si>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</si>
  <si>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</si>
  <si>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</si>
  <si>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</si>
  <si>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</si>
  <si>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</si>
  <si>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</si>
  <si>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</si>
  <si>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</si>
  <si>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</si>
  <si>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</si>
  <si>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</si>
  <si>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</si>
  <si>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</si>
  <si>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</si>
  <si>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</si>
  <si>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</si>
  <si>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</si>
  <si>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</si>
  <si>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</si>
  <si>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</si>
  <si>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</si>
  <si>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</si>
  <si>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</si>
  <si>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</si>
  <si>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</si>
  <si>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</si>
  <si>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</si>
  <si>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</si>
  <si>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</si>
  <si>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</si>
  <si>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</si>
  <si>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</si>
  <si>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</si>
  <si>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</si>
  <si>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</si>
  <si>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</si>
  <si>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</si>
  <si>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</si>
  <si>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</si>
  <si>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</si>
  <si>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</si>
  <si>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</si>
  <si>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</si>
  <si>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</si>
  <si>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</si>
  <si>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</si>
  <si>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</si>
  <si>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</si>
  <si>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</si>
  <si>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</si>
  <si>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</si>
  <si>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</si>
  <si>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</si>
  <si>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</si>
  <si>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</si>
  <si>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</si>
  <si>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</si>
  <si>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</si>
  <si>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</si>
  <si>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</si>
  <si>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</si>
  <si>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</si>
  <si>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</si>
  <si>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</si>
  <si>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</si>
  <si>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</si>
  <si>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</si>
  <si>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</si>
  <si>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</si>
  <si>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</si>
  <si>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</si>
  <si>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</si>
  <si>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</si>
  <si>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</si>
  <si>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</si>
  <si>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</si>
  <si>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</si>
  <si>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</si>
  <si>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</si>
  <si>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</si>
  <si>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</si>
  <si>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</si>
  <si>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</si>
  <si>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</si>
  <si>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</si>
  <si>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</si>
  <si>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</si>
  <si>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</si>
  <si>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</si>
  <si>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</si>
  <si>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</si>
  <si>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</si>
  <si>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</si>
  <si>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</si>
  <si>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</si>
  <si>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</si>
  <si>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</si>
  <si>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</si>
  <si>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当該値(N-3)</t>
    <phoneticPr fontId="5"/>
  </si>
  <si>
    <t>当該値(N-1)</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</si>
  <si>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</si>
  <si>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</si>
  <si>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</si>
  <si>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</si>
  <si>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</si>
  <si>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</si>
  <si>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</si>
  <si>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広島市</t>
  </si>
  <si>
    <t>安芸市民病院</t>
  </si>
  <si>
    <t>当然財務</t>
  </si>
  <si>
    <t>病院事業</t>
  </si>
  <si>
    <t>一般病院</t>
  </si>
  <si>
    <t>100床以上～200床未満</t>
  </si>
  <si>
    <t>非設置</t>
  </si>
  <si>
    <t>指定管理者(代行制)</t>
  </si>
  <si>
    <t>透 訓</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</si>
  <si>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</si>
  <si>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</si>
  <si>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</si>
  <si>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</si>
  <si>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</si>
  <si>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</si>
  <si>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</si>
  <si>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</si>
  <si>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一次救急医療、二次救急医療を提供することで、医療資源が乏しい広島市東部（安芸区）及び安芸郡４町において重要な救急医療機能を担っている。
【主な機関指定】
　救急告示病院、結核予防法指定病院、小児慢性特定疾患指定医療機関</t>
    <rPh sb="2" eb="4">
      <t>イチジ</t>
    </rPh>
    <rPh sb="4" eb="6">
      <t>キュウキュウ</t>
    </rPh>
    <rPh sb="6" eb="8">
      <t>イリョウ</t>
    </rPh>
    <rPh sb="9" eb="11">
      <t>２ジ</t>
    </rPh>
    <rPh sb="11" eb="13">
      <t>キュウキュウ</t>
    </rPh>
    <rPh sb="13" eb="15">
      <t>イリョウ</t>
    </rPh>
    <rPh sb="16" eb="18">
      <t>テイキョウ</t>
    </rPh>
    <rPh sb="24" eb="26">
      <t>イリョウ</t>
    </rPh>
    <rPh sb="26" eb="28">
      <t>シゲン</t>
    </rPh>
    <rPh sb="29" eb="30">
      <t>トボ</t>
    </rPh>
    <rPh sb="32" eb="35">
      <t>ヒロシマシ</t>
    </rPh>
    <rPh sb="35" eb="37">
      <t>トウブ</t>
    </rPh>
    <rPh sb="38" eb="41">
      <t>アキク</t>
    </rPh>
    <rPh sb="42" eb="43">
      <t>オヨ</t>
    </rPh>
    <rPh sb="44" eb="47">
      <t>アキグン</t>
    </rPh>
    <rPh sb="48" eb="49">
      <t>チョウ</t>
    </rPh>
    <rPh sb="53" eb="55">
      <t>ジュウヨウ</t>
    </rPh>
    <rPh sb="56" eb="58">
      <t>キュウキュウ</t>
    </rPh>
    <rPh sb="58" eb="60">
      <t>イリョウ</t>
    </rPh>
    <rPh sb="60" eb="62">
      <t>キノウ</t>
    </rPh>
    <rPh sb="63" eb="64">
      <t>ニナ</t>
    </rPh>
    <rPh sb="71" eb="72">
      <t>オモ</t>
    </rPh>
    <rPh sb="73" eb="75">
      <t>キカン</t>
    </rPh>
    <rPh sb="75" eb="77">
      <t>シテイ</t>
    </rPh>
    <rPh sb="80" eb="82">
      <t>キュウキュウ</t>
    </rPh>
    <rPh sb="82" eb="84">
      <t>コクジ</t>
    </rPh>
    <rPh sb="84" eb="86">
      <t>ビョウイン</t>
    </rPh>
    <rPh sb="87" eb="89">
      <t>ケッカク</t>
    </rPh>
    <rPh sb="89" eb="92">
      <t>ヨボウホウ</t>
    </rPh>
    <rPh sb="92" eb="94">
      <t>シテイ</t>
    </rPh>
    <rPh sb="94" eb="96">
      <t>ビョウイン</t>
    </rPh>
    <rPh sb="97" eb="99">
      <t>ショウニ</t>
    </rPh>
    <rPh sb="99" eb="101">
      <t>マンセイ</t>
    </rPh>
    <rPh sb="101" eb="103">
      <t>トクテイ</t>
    </rPh>
    <rPh sb="103" eb="105">
      <t>シッカン</t>
    </rPh>
    <rPh sb="105" eb="107">
      <t>シテイ</t>
    </rPh>
    <rPh sb="107" eb="109">
      <t>イリョウ</t>
    </rPh>
    <rPh sb="109" eb="111">
      <t>キカン</t>
    </rPh>
    <phoneticPr fontId="5"/>
  </si>
  <si>
    <t>　指定管理者制度（代行制）を導入しており、過去の経緯から指定管理者との基本協定において指定管理者に経済的負担をさせないことを規定し、診療報酬、政策的医療に係る繰入、差額ベッド料等の収入を指定管理料として指定管理者へ支出する仕組みとなっていることから、これらの収入が増加した場合においても病院事業会計の経常収支比率の改善に寄与しないため、経常収支比率100％以上の維持を目標に掲げている。</t>
    <rPh sb="1" eb="3">
      <t>シテイ</t>
    </rPh>
    <rPh sb="3" eb="6">
      <t>カンリシャ</t>
    </rPh>
    <rPh sb="6" eb="8">
      <t>セイド</t>
    </rPh>
    <rPh sb="9" eb="11">
      <t>ダイコウ</t>
    </rPh>
    <rPh sb="11" eb="12">
      <t>セイ</t>
    </rPh>
    <rPh sb="14" eb="16">
      <t>ドウニュウ</t>
    </rPh>
    <rPh sb="21" eb="23">
      <t>カコ</t>
    </rPh>
    <rPh sb="24" eb="26">
      <t>ケイイ</t>
    </rPh>
    <rPh sb="28" eb="30">
      <t>シテイ</t>
    </rPh>
    <rPh sb="30" eb="33">
      <t>カンリシャ</t>
    </rPh>
    <rPh sb="35" eb="37">
      <t>キホン</t>
    </rPh>
    <rPh sb="37" eb="39">
      <t>キョウテイ</t>
    </rPh>
    <rPh sb="43" eb="45">
      <t>シテイ</t>
    </rPh>
    <rPh sb="45" eb="48">
      <t>カンリシャ</t>
    </rPh>
    <rPh sb="49" eb="52">
      <t>ケイザイテキ</t>
    </rPh>
    <rPh sb="52" eb="54">
      <t>フタン</t>
    </rPh>
    <rPh sb="62" eb="64">
      <t>キテイ</t>
    </rPh>
    <rPh sb="66" eb="68">
      <t>シンリョウ</t>
    </rPh>
    <rPh sb="68" eb="70">
      <t>ホウシュウ</t>
    </rPh>
    <rPh sb="71" eb="74">
      <t>セイサクテキ</t>
    </rPh>
    <rPh sb="74" eb="76">
      <t>イリョウ</t>
    </rPh>
    <rPh sb="77" eb="78">
      <t>カカ</t>
    </rPh>
    <rPh sb="79" eb="81">
      <t>クリイレ</t>
    </rPh>
    <rPh sb="82" eb="84">
      <t>サガク</t>
    </rPh>
    <rPh sb="87" eb="88">
      <t>リョウ</t>
    </rPh>
    <rPh sb="88" eb="89">
      <t>トウ</t>
    </rPh>
    <rPh sb="90" eb="92">
      <t>シュウニュウ</t>
    </rPh>
    <rPh sb="93" eb="95">
      <t>シテイ</t>
    </rPh>
    <rPh sb="95" eb="97">
      <t>カンリ</t>
    </rPh>
    <rPh sb="97" eb="98">
      <t>リョウ</t>
    </rPh>
    <rPh sb="101" eb="103">
      <t>シテイ</t>
    </rPh>
    <rPh sb="103" eb="106">
      <t>カンリシャ</t>
    </rPh>
    <rPh sb="107" eb="109">
      <t>シシュツ</t>
    </rPh>
    <rPh sb="111" eb="113">
      <t>シク</t>
    </rPh>
    <rPh sb="129" eb="131">
      <t>シュウニュウ</t>
    </rPh>
    <rPh sb="132" eb="134">
      <t>ゾウカ</t>
    </rPh>
    <rPh sb="136" eb="138">
      <t>バアイ</t>
    </rPh>
    <rPh sb="143" eb="145">
      <t>ビョウイン</t>
    </rPh>
    <rPh sb="145" eb="147">
      <t>ジギョウ</t>
    </rPh>
    <rPh sb="147" eb="149">
      <t>カイケイ</t>
    </rPh>
    <rPh sb="150" eb="152">
      <t>ケイジョウ</t>
    </rPh>
    <rPh sb="152" eb="154">
      <t>シュウシ</t>
    </rPh>
    <rPh sb="154" eb="156">
      <t>ヒリツ</t>
    </rPh>
    <rPh sb="157" eb="159">
      <t>カイゼン</t>
    </rPh>
    <rPh sb="160" eb="162">
      <t>キヨ</t>
    </rPh>
    <rPh sb="168" eb="170">
      <t>ケイジョウ</t>
    </rPh>
    <rPh sb="170" eb="172">
      <t>シュウシ</t>
    </rPh>
    <rPh sb="172" eb="174">
      <t>ヒリツ</t>
    </rPh>
    <rPh sb="178" eb="180">
      <t>イジョウ</t>
    </rPh>
    <rPh sb="181" eb="183">
      <t>イジ</t>
    </rPh>
    <rPh sb="184" eb="186">
      <t>モクヒョウ</t>
    </rPh>
    <rPh sb="187" eb="188">
      <t>カカ</t>
    </rPh>
    <phoneticPr fontId="5"/>
  </si>
  <si>
    <t>　病院建物については、外来・緩和ケア棟（20床）を除いて、建築後40年以上が経過し老朽化が進んでいることから、令和７年度の新棟開院を目指し、建替え整備を進めている。
　このため、既存施設の整備等については、毎年、点検等により、最低限必要な箇所の補修を行っている。</t>
    <rPh sb="1" eb="3">
      <t>ビョウイン</t>
    </rPh>
    <rPh sb="3" eb="5">
      <t>タテモノ</t>
    </rPh>
    <rPh sb="11" eb="13">
      <t>ガイライ</t>
    </rPh>
    <rPh sb="14" eb="16">
      <t>カンワ</t>
    </rPh>
    <rPh sb="18" eb="19">
      <t>トウ</t>
    </rPh>
    <rPh sb="22" eb="23">
      <t>ショウ</t>
    </rPh>
    <rPh sb="25" eb="26">
      <t>ノゾ</t>
    </rPh>
    <rPh sb="29" eb="31">
      <t>ケンチク</t>
    </rPh>
    <rPh sb="31" eb="32">
      <t>ゴ</t>
    </rPh>
    <rPh sb="34" eb="37">
      <t>ネンイジョウ</t>
    </rPh>
    <rPh sb="38" eb="40">
      <t>ケイカ</t>
    </rPh>
    <rPh sb="41" eb="44">
      <t>ロウキュウカ</t>
    </rPh>
    <rPh sb="45" eb="46">
      <t>スス</t>
    </rPh>
    <rPh sb="55" eb="57">
      <t>レイワ</t>
    </rPh>
    <rPh sb="58" eb="60">
      <t>ネンド</t>
    </rPh>
    <rPh sb="61" eb="63">
      <t>シントウ</t>
    </rPh>
    <rPh sb="63" eb="65">
      <t>カイイン</t>
    </rPh>
    <rPh sb="66" eb="68">
      <t>メザ</t>
    </rPh>
    <rPh sb="70" eb="72">
      <t>タテカ</t>
    </rPh>
    <rPh sb="73" eb="75">
      <t>セイビ</t>
    </rPh>
    <rPh sb="76" eb="77">
      <t>スス</t>
    </rPh>
    <rPh sb="89" eb="93">
      <t>キソンシセツ</t>
    </rPh>
    <rPh sb="94" eb="97">
      <t>セイビトウ</t>
    </rPh>
    <rPh sb="103" eb="105">
      <t>マイトシ</t>
    </rPh>
    <rPh sb="106" eb="109">
      <t>テンケントウ</t>
    </rPh>
    <rPh sb="113" eb="116">
      <t>サイテイゲン</t>
    </rPh>
    <rPh sb="116" eb="118">
      <t>ヒツヨウ</t>
    </rPh>
    <rPh sb="119" eb="121">
      <t>カショ</t>
    </rPh>
    <rPh sb="122" eb="124">
      <t>ホシュウ</t>
    </rPh>
    <rPh sb="125" eb="126">
      <t>オコナ</t>
    </rPh>
    <phoneticPr fontId="5"/>
  </si>
  <si>
    <t>　令和４年度決算では経常収支比率が100％を達成しており、今後も引き続き経営の安定に努めていく。</t>
    <rPh sb="1" eb="3">
      <t>レイワ</t>
    </rPh>
    <rPh sb="4" eb="6">
      <t>ネンド</t>
    </rPh>
    <rPh sb="6" eb="8">
      <t>ケッサン</t>
    </rPh>
    <rPh sb="10" eb="12">
      <t>ケイジョウ</t>
    </rPh>
    <rPh sb="12" eb="14">
      <t>シュウシ</t>
    </rPh>
    <rPh sb="14" eb="16">
      <t>ヒリツ</t>
    </rPh>
    <rPh sb="22" eb="24">
      <t>タッセイ</t>
    </rPh>
    <rPh sb="29" eb="31">
      <t>コンゴ</t>
    </rPh>
    <rPh sb="32" eb="33">
      <t>ヒ</t>
    </rPh>
    <rPh sb="34" eb="35">
      <t>ツヅ</t>
    </rPh>
    <rPh sb="36" eb="38">
      <t>ケイエイ</t>
    </rPh>
    <rPh sb="39" eb="41">
      <t>アンテイ</t>
    </rPh>
    <rPh sb="42" eb="43">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</si>
</sst>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0"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92.1</c:v>
                </c:pt>
                <c:pt idx="1">
                  <c:v>94.8</c:v>
                </c:pt>
                <c:pt idx="2">
                  <c:v>94.7</c:v>
                </c:pt>
                <c:pt idx="3">
                  <c:v>95.4</c:v>
                </c:pt>
                <c:pt idx="4">
                  <c:v>89.3</c:v>
                </c:pt>
              </c:numCache>
            </c:numRef>
          </c:val>
          <c:extLst>
            <c:ext xmlns:c16="http://schemas.microsoft.com/office/drawing/2014/chart" uri="{C3380CC4-5D6E-409C-BE32-E72D297353CC}">
              <c16:uniqueId val="{00000000-4256-4A20-95E8-0BB8170901C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4256-4A20-95E8-0BB8170901C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9729</c:v>
                </c:pt>
                <c:pt idx="1">
                  <c:v>9480</c:v>
                </c:pt>
                <c:pt idx="2">
                  <c:v>10803</c:v>
                </c:pt>
                <c:pt idx="3">
                  <c:v>9067</c:v>
                </c:pt>
                <c:pt idx="4">
                  <c:v>11223</c:v>
                </c:pt>
              </c:numCache>
            </c:numRef>
          </c:val>
          <c:extLst>
            <c:ext xmlns:c16="http://schemas.microsoft.com/office/drawing/2014/chart" uri="{C3380CC4-5D6E-409C-BE32-E72D297353CC}">
              <c16:uniqueId val="{00000000-EE57-4C2E-8820-EC58F9D1ED7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EE57-4C2E-8820-EC58F9D1ED7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28134</c:v>
                </c:pt>
                <c:pt idx="1">
                  <c:v>28946</c:v>
                </c:pt>
                <c:pt idx="2">
                  <c:v>29109</c:v>
                </c:pt>
                <c:pt idx="3">
                  <c:v>28999</c:v>
                </c:pt>
                <c:pt idx="4">
                  <c:v>30920</c:v>
                </c:pt>
              </c:numCache>
            </c:numRef>
          </c:val>
          <c:extLst>
            <c:ext xmlns:c16="http://schemas.microsoft.com/office/drawing/2014/chart" uri="{C3380CC4-5D6E-409C-BE32-E72D297353CC}">
              <c16:uniqueId val="{00000000-791B-43C1-96E5-44266BDBC02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791B-43C1-96E5-44266BDBC02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30.7</c:v>
                </c:pt>
                <c:pt idx="1">
                  <c:v>29.6</c:v>
                </c:pt>
                <c:pt idx="2">
                  <c:v>30.1</c:v>
                </c:pt>
                <c:pt idx="3">
                  <c:v>28.8</c:v>
                </c:pt>
                <c:pt idx="4">
                  <c:v>28</c:v>
                </c:pt>
              </c:numCache>
            </c:numRef>
          </c:val>
          <c:extLst>
            <c:ext xmlns:c16="http://schemas.microsoft.com/office/drawing/2014/chart" uri="{C3380CC4-5D6E-409C-BE32-E72D297353CC}">
              <c16:uniqueId val="{00000000-0834-4932-A954-CB256EBFD46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0834-4932-A954-CB256EBFD46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88.5</c:v>
                </c:pt>
                <c:pt idx="1">
                  <c:v>90</c:v>
                </c:pt>
                <c:pt idx="2">
                  <c:v>90.5</c:v>
                </c:pt>
                <c:pt idx="3">
                  <c:v>92.4</c:v>
                </c:pt>
                <c:pt idx="4">
                  <c:v>92.2</c:v>
                </c:pt>
              </c:numCache>
            </c:numRef>
          </c:val>
          <c:extLst>
            <c:ext xmlns:c16="http://schemas.microsoft.com/office/drawing/2014/chart" uri="{C3380CC4-5D6E-409C-BE32-E72D297353CC}">
              <c16:uniqueId val="{00000000-4D75-45E7-BE19-B7442B2FF21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4D75-45E7-BE19-B7442B2FF21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89.2</c:v>
                </c:pt>
                <c:pt idx="1">
                  <c:v>90.6</c:v>
                </c:pt>
                <c:pt idx="2">
                  <c:v>90.7</c:v>
                </c:pt>
                <c:pt idx="3">
                  <c:v>92.5</c:v>
                </c:pt>
                <c:pt idx="4">
                  <c:v>92.4</c:v>
                </c:pt>
              </c:numCache>
            </c:numRef>
          </c:val>
          <c:extLst>
            <c:ext xmlns:c16="http://schemas.microsoft.com/office/drawing/2014/chart" uri="{C3380CC4-5D6E-409C-BE32-E72D297353CC}">
              <c16:uniqueId val="{00000000-9179-42F0-BCFF-4E00D6C6886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9179-42F0-BCFF-4E00D6C6886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100.1</c:v>
                </c:pt>
                <c:pt idx="1">
                  <c:v>100.1</c:v>
                </c:pt>
                <c:pt idx="2">
                  <c:v>100</c:v>
                </c:pt>
                <c:pt idx="3">
                  <c:v>100</c:v>
                </c:pt>
                <c:pt idx="4">
                  <c:v>100.1</c:v>
                </c:pt>
              </c:numCache>
            </c:numRef>
          </c:val>
          <c:extLst>
            <c:ext xmlns:c16="http://schemas.microsoft.com/office/drawing/2014/chart" uri="{C3380CC4-5D6E-409C-BE32-E72D297353CC}">
              <c16:uniqueId val="{00000000-32C9-489C-A1E0-561304A35BC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32C9-489C-A1E0-561304A35BC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51.2</c:v>
                </c:pt>
                <c:pt idx="1">
                  <c:v>54.9</c:v>
                </c:pt>
                <c:pt idx="2">
                  <c:v>58.4</c:v>
                </c:pt>
                <c:pt idx="3">
                  <c:v>61</c:v>
                </c:pt>
                <c:pt idx="4">
                  <c:v>60.6</c:v>
                </c:pt>
              </c:numCache>
            </c:numRef>
          </c:val>
          <c:extLst>
            <c:ext xmlns:c16="http://schemas.microsoft.com/office/drawing/2014/chart" uri="{C3380CC4-5D6E-409C-BE32-E72D297353CC}">
              <c16:uniqueId val="{00000000-873A-4158-9971-66D84A04D2F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873A-4158-9971-66D84A04D2F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61.4</c:v>
                </c:pt>
                <c:pt idx="1">
                  <c:v>69.3</c:v>
                </c:pt>
                <c:pt idx="2">
                  <c:v>76.5</c:v>
                </c:pt>
                <c:pt idx="3">
                  <c:v>80.7</c:v>
                </c:pt>
                <c:pt idx="4">
                  <c:v>72.8</c:v>
                </c:pt>
              </c:numCache>
            </c:numRef>
          </c:val>
          <c:extLst>
            <c:ext xmlns:c16="http://schemas.microsoft.com/office/drawing/2014/chart" uri="{C3380CC4-5D6E-409C-BE32-E72D297353CC}">
              <c16:uniqueId val="{00000000-A83A-469F-BC74-34E78FE665A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A83A-469F-BC74-34E78FE665A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19736550</c:v>
                </c:pt>
                <c:pt idx="1">
                  <c:v>19811500</c:v>
                </c:pt>
                <c:pt idx="2">
                  <c:v>19811500</c:v>
                </c:pt>
                <c:pt idx="3">
                  <c:v>19755971</c:v>
                </c:pt>
                <c:pt idx="4">
                  <c:v>19719157</c:v>
                </c:pt>
              </c:numCache>
            </c:numRef>
          </c:val>
          <c:extLst>
            <c:ext xmlns:c16="http://schemas.microsoft.com/office/drawing/2014/chart" uri="{C3380CC4-5D6E-409C-BE32-E72D297353CC}">
              <c16:uniqueId val="{00000000-6304-4BFF-918F-1FC09E94346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6304-4BFF-918F-1FC09E94346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13.8</c:v>
                </c:pt>
                <c:pt idx="1">
                  <c:v>12.4</c:v>
                </c:pt>
                <c:pt idx="2">
                  <c:v>15.7</c:v>
                </c:pt>
                <c:pt idx="3">
                  <c:v>11.9</c:v>
                </c:pt>
                <c:pt idx="4">
                  <c:v>13.5</c:v>
                </c:pt>
              </c:numCache>
            </c:numRef>
          </c:val>
          <c:extLst>
            <c:ext xmlns:c16="http://schemas.microsoft.com/office/drawing/2014/chart" uri="{C3380CC4-5D6E-409C-BE32-E72D297353CC}">
              <c16:uniqueId val="{00000000-19F3-46C7-B6EB-351CD9742EA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19F3-46C7-B6EB-351CD9742EA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60.1</c:v>
                </c:pt>
                <c:pt idx="1">
                  <c:v>59</c:v>
                </c:pt>
                <c:pt idx="2">
                  <c:v>58.4</c:v>
                </c:pt>
                <c:pt idx="3">
                  <c:v>52.5</c:v>
                </c:pt>
                <c:pt idx="4">
                  <c:v>53.6</c:v>
                </c:pt>
              </c:numCache>
            </c:numRef>
          </c:val>
          <c:extLst>
            <c:ext xmlns:c16="http://schemas.microsoft.com/office/drawing/2014/chart" uri="{C3380CC4-5D6E-409C-BE32-E72D297353CC}">
              <c16:uniqueId val="{00000000-A352-430B-982D-9218CCF50F4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A352-430B-982D-9218CCF50F4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I1" zoomScale="85" zoomScaleNormal="85" zoomScaleSheetLayoutView="70" workbookViewId="0">
      <selection activeCell="NJ54" sqref="NJ54:NX67"/>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4" t="str">
        <f>データ!H6</f>
        <v>広島県広島市　安芸市民病院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38" t="s">
        <v>9</v>
      </c>
      <c r="NK7" s="139"/>
      <c r="NL7" s="139"/>
      <c r="NM7" s="139"/>
      <c r="NN7" s="139"/>
      <c r="NO7" s="139"/>
      <c r="NP7" s="139"/>
      <c r="NQ7" s="139"/>
      <c r="NR7" s="139"/>
      <c r="NS7" s="139"/>
      <c r="NT7" s="139"/>
      <c r="NU7" s="139"/>
      <c r="NV7" s="139"/>
      <c r="NW7" s="140"/>
      <c r="NX7" s="3"/>
    </row>
    <row r="8" spans="1:388" ht="18.75" customHeight="1">
      <c r="A8" s="2"/>
      <c r="B8" s="122" t="str">
        <f>データ!K6</f>
        <v>当然財務</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100床以上～200床未満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非設置</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06">
        <f>データ!Z6</f>
        <v>80</v>
      </c>
      <c r="IE8" s="107"/>
      <c r="IF8" s="107"/>
      <c r="IG8" s="107"/>
      <c r="IH8" s="107"/>
      <c r="II8" s="107"/>
      <c r="IJ8" s="107"/>
      <c r="IK8" s="107"/>
      <c r="IL8" s="107"/>
      <c r="IM8" s="107"/>
      <c r="IN8" s="107"/>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c r="JS8" s="107"/>
      <c r="JT8" s="107"/>
      <c r="JU8" s="107"/>
      <c r="JV8" s="108"/>
      <c r="JW8" s="106">
        <f>データ!AA6</f>
        <v>60</v>
      </c>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c r="KW8" s="107"/>
      <c r="KX8" s="107"/>
      <c r="KY8" s="107"/>
      <c r="KZ8" s="107"/>
      <c r="LA8" s="107"/>
      <c r="LB8" s="107"/>
      <c r="LC8" s="107"/>
      <c r="LD8" s="107"/>
      <c r="LE8" s="107"/>
      <c r="LF8" s="107"/>
      <c r="LG8" s="107"/>
      <c r="LH8" s="107"/>
      <c r="LI8" s="107"/>
      <c r="LJ8" s="107"/>
      <c r="LK8" s="107"/>
      <c r="LL8" s="107"/>
      <c r="LM8" s="107"/>
      <c r="LN8" s="107"/>
      <c r="LO8" s="108"/>
      <c r="LP8" s="106" t="str">
        <f>データ!AB6</f>
        <v>-</v>
      </c>
      <c r="LQ8" s="107"/>
      <c r="LR8" s="107"/>
      <c r="LS8" s="107"/>
      <c r="LT8" s="107"/>
      <c r="LU8" s="107"/>
      <c r="LV8" s="107"/>
      <c r="LW8" s="107"/>
      <c r="LX8" s="107"/>
      <c r="LY8" s="107"/>
      <c r="LZ8" s="107"/>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07"/>
      <c r="NE8" s="107"/>
      <c r="NF8" s="107"/>
      <c r="NG8" s="107"/>
      <c r="NH8" s="108"/>
      <c r="NI8" s="3"/>
      <c r="NJ8" s="141" t="s">
        <v>10</v>
      </c>
      <c r="NK8" s="142"/>
      <c r="NL8" s="134" t="s">
        <v>11</v>
      </c>
      <c r="NM8" s="134"/>
      <c r="NN8" s="134"/>
      <c r="NO8" s="134"/>
      <c r="NP8" s="134"/>
      <c r="NQ8" s="134"/>
      <c r="NR8" s="134"/>
      <c r="NS8" s="134"/>
      <c r="NT8" s="134"/>
      <c r="NU8" s="134"/>
      <c r="NV8" s="134"/>
      <c r="NW8" s="135"/>
      <c r="NX8" s="3"/>
    </row>
    <row r="9" spans="1:388" ht="18.75" customHeight="1">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6" t="s">
        <v>20</v>
      </c>
      <c r="NK9" s="137"/>
      <c r="NL9" s="130" t="s">
        <v>21</v>
      </c>
      <c r="NM9" s="130"/>
      <c r="NN9" s="130"/>
      <c r="NO9" s="130"/>
      <c r="NP9" s="130"/>
      <c r="NQ9" s="130"/>
      <c r="NR9" s="130"/>
      <c r="NS9" s="130"/>
      <c r="NT9" s="130"/>
      <c r="NU9" s="130"/>
      <c r="NV9" s="130"/>
      <c r="NW9" s="131"/>
      <c r="NX9" s="3"/>
    </row>
    <row r="10" spans="1:388" ht="18.75" customHeight="1">
      <c r="A10" s="2"/>
      <c r="B10" s="122" t="str">
        <f>データ!P6</f>
        <v>指定管理者(代行制)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06">
        <f>データ!Q6</f>
        <v>6</v>
      </c>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8"/>
      <c r="CN10" s="122" t="str">
        <f>データ!R6</f>
        <v>-</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透 訓</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 輪</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06" t="str">
        <f>データ!AC6</f>
        <v>-</v>
      </c>
      <c r="IE10" s="107"/>
      <c r="IF10" s="107"/>
      <c r="IG10" s="107"/>
      <c r="IH10" s="107"/>
      <c r="II10" s="107"/>
      <c r="IJ10" s="107"/>
      <c r="IK10" s="107"/>
      <c r="IL10" s="107"/>
      <c r="IM10" s="107"/>
      <c r="IN10" s="107"/>
      <c r="IO10" s="107"/>
      <c r="IP10" s="107"/>
      <c r="IQ10" s="107"/>
      <c r="IR10" s="107"/>
      <c r="IS10" s="107"/>
      <c r="IT10" s="107"/>
      <c r="IU10" s="107"/>
      <c r="IV10" s="107"/>
      <c r="IW10" s="107"/>
      <c r="IX10" s="107"/>
      <c r="IY10" s="107"/>
      <c r="IZ10" s="107"/>
      <c r="JA10" s="107"/>
      <c r="JB10" s="107"/>
      <c r="JC10" s="107"/>
      <c r="JD10" s="107"/>
      <c r="JE10" s="107"/>
      <c r="JF10" s="107"/>
      <c r="JG10" s="107"/>
      <c r="JH10" s="107"/>
      <c r="JI10" s="107"/>
      <c r="JJ10" s="107"/>
      <c r="JK10" s="107"/>
      <c r="JL10" s="107"/>
      <c r="JM10" s="107"/>
      <c r="JN10" s="107"/>
      <c r="JO10" s="107"/>
      <c r="JP10" s="107"/>
      <c r="JQ10" s="107"/>
      <c r="JR10" s="107"/>
      <c r="JS10" s="107"/>
      <c r="JT10" s="107"/>
      <c r="JU10" s="107"/>
      <c r="JV10" s="108"/>
      <c r="JW10" s="106" t="str">
        <f>データ!AD6</f>
        <v>-</v>
      </c>
      <c r="JX10" s="107"/>
      <c r="JY10" s="107"/>
      <c r="JZ10" s="107"/>
      <c r="KA10" s="107"/>
      <c r="KB10" s="107"/>
      <c r="KC10" s="107"/>
      <c r="KD10" s="107"/>
      <c r="KE10" s="107"/>
      <c r="KF10" s="107"/>
      <c r="KG10" s="107"/>
      <c r="KH10" s="107"/>
      <c r="KI10" s="107"/>
      <c r="KJ10" s="107"/>
      <c r="KK10" s="107"/>
      <c r="KL10" s="107"/>
      <c r="KM10" s="107"/>
      <c r="KN10" s="107"/>
      <c r="KO10" s="107"/>
      <c r="KP10" s="107"/>
      <c r="KQ10" s="107"/>
      <c r="KR10" s="107"/>
      <c r="KS10" s="107"/>
      <c r="KT10" s="107"/>
      <c r="KU10" s="107"/>
      <c r="KV10" s="107"/>
      <c r="KW10" s="107"/>
      <c r="KX10" s="107"/>
      <c r="KY10" s="107"/>
      <c r="KZ10" s="107"/>
      <c r="LA10" s="107"/>
      <c r="LB10" s="107"/>
      <c r="LC10" s="107"/>
      <c r="LD10" s="107"/>
      <c r="LE10" s="107"/>
      <c r="LF10" s="107"/>
      <c r="LG10" s="107"/>
      <c r="LH10" s="107"/>
      <c r="LI10" s="107"/>
      <c r="LJ10" s="107"/>
      <c r="LK10" s="107"/>
      <c r="LL10" s="107"/>
      <c r="LM10" s="107"/>
      <c r="LN10" s="107"/>
      <c r="LO10" s="108"/>
      <c r="LP10" s="106">
        <f>データ!AE6</f>
        <v>140</v>
      </c>
      <c r="LQ10" s="107"/>
      <c r="LR10" s="107"/>
      <c r="LS10" s="107"/>
      <c r="LT10" s="107"/>
      <c r="LU10" s="107"/>
      <c r="LV10" s="107"/>
      <c r="LW10" s="107"/>
      <c r="LX10" s="107"/>
      <c r="LY10" s="107"/>
      <c r="LZ10" s="107"/>
      <c r="MA10" s="107"/>
      <c r="MB10" s="107"/>
      <c r="MC10" s="107"/>
      <c r="MD10" s="107"/>
      <c r="ME10" s="107"/>
      <c r="MF10" s="107"/>
      <c r="MG10" s="107"/>
      <c r="MH10" s="107"/>
      <c r="MI10" s="107"/>
      <c r="MJ10" s="107"/>
      <c r="MK10" s="107"/>
      <c r="ML10" s="107"/>
      <c r="MM10" s="107"/>
      <c r="MN10" s="107"/>
      <c r="MO10" s="107"/>
      <c r="MP10" s="107"/>
      <c r="MQ10" s="107"/>
      <c r="MR10" s="107"/>
      <c r="MS10" s="107"/>
      <c r="MT10" s="107"/>
      <c r="MU10" s="107"/>
      <c r="MV10" s="107"/>
      <c r="MW10" s="107"/>
      <c r="MX10" s="107"/>
      <c r="MY10" s="107"/>
      <c r="MZ10" s="107"/>
      <c r="NA10" s="107"/>
      <c r="NB10" s="107"/>
      <c r="NC10" s="107"/>
      <c r="ND10" s="107"/>
      <c r="NE10" s="107"/>
      <c r="NF10" s="107"/>
      <c r="NG10" s="107"/>
      <c r="NH10" s="108"/>
      <c r="NI10" s="2"/>
      <c r="NJ10" s="132" t="s">
        <v>22</v>
      </c>
      <c r="NK10" s="133"/>
      <c r="NL10" s="125" t="s">
        <v>23</v>
      </c>
      <c r="NM10" s="125"/>
      <c r="NN10" s="125"/>
      <c r="NO10" s="125"/>
      <c r="NP10" s="125"/>
      <c r="NQ10" s="125"/>
      <c r="NR10" s="125"/>
      <c r="NS10" s="125"/>
      <c r="NT10" s="125"/>
      <c r="NU10" s="125"/>
      <c r="NV10" s="125"/>
      <c r="NW10" s="126"/>
      <c r="NX10" s="3"/>
    </row>
    <row r="11" spans="1:388" ht="18.75" customHeight="1">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5"/>
      <c r="NJ11" s="3"/>
      <c r="NK11" s="3"/>
      <c r="NL11" s="3"/>
      <c r="NM11" s="3"/>
      <c r="NN11" s="3"/>
      <c r="NO11" s="3"/>
      <c r="NP11" s="3"/>
      <c r="NQ11" s="3"/>
      <c r="NR11" s="3"/>
      <c r="NS11" s="3"/>
      <c r="NT11" s="3"/>
      <c r="NU11" s="3"/>
      <c r="NV11" s="3"/>
      <c r="NW11" s="3"/>
      <c r="NX11" s="3"/>
    </row>
    <row r="12" spans="1:388" ht="18.75" customHeight="1">
      <c r="A12" s="2"/>
      <c r="B12" s="106">
        <f>データ!U6</f>
        <v>1184731</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8"/>
      <c r="AU12" s="106">
        <f>データ!V6</f>
        <v>7901</v>
      </c>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8"/>
      <c r="CN12" s="122" t="str">
        <f>データ!W6</f>
        <v>非該当</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非該当</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１０：１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06">
        <f>データ!AF6</f>
        <v>80</v>
      </c>
      <c r="IE12" s="107"/>
      <c r="IF12" s="107"/>
      <c r="IG12" s="107"/>
      <c r="IH12" s="107"/>
      <c r="II12" s="107"/>
      <c r="IJ12" s="107"/>
      <c r="IK12" s="107"/>
      <c r="IL12" s="107"/>
      <c r="IM12" s="107"/>
      <c r="IN12" s="107"/>
      <c r="IO12" s="107"/>
      <c r="IP12" s="107"/>
      <c r="IQ12" s="107"/>
      <c r="IR12" s="107"/>
      <c r="IS12" s="107"/>
      <c r="IT12" s="107"/>
      <c r="IU12" s="107"/>
      <c r="IV12" s="107"/>
      <c r="IW12" s="107"/>
      <c r="IX12" s="107"/>
      <c r="IY12" s="107"/>
      <c r="IZ12" s="107"/>
      <c r="JA12" s="107"/>
      <c r="JB12" s="107"/>
      <c r="JC12" s="107"/>
      <c r="JD12" s="107"/>
      <c r="JE12" s="107"/>
      <c r="JF12" s="107"/>
      <c r="JG12" s="107"/>
      <c r="JH12" s="107"/>
      <c r="JI12" s="107"/>
      <c r="JJ12" s="107"/>
      <c r="JK12" s="107"/>
      <c r="JL12" s="107"/>
      <c r="JM12" s="107"/>
      <c r="JN12" s="107"/>
      <c r="JO12" s="107"/>
      <c r="JP12" s="107"/>
      <c r="JQ12" s="107"/>
      <c r="JR12" s="107"/>
      <c r="JS12" s="107"/>
      <c r="JT12" s="107"/>
      <c r="JU12" s="107"/>
      <c r="JV12" s="108"/>
      <c r="JW12" s="106">
        <f>データ!AG6</f>
        <v>60</v>
      </c>
      <c r="JX12" s="107"/>
      <c r="JY12" s="107"/>
      <c r="JZ12" s="107"/>
      <c r="KA12" s="107"/>
      <c r="KB12" s="107"/>
      <c r="KC12" s="107"/>
      <c r="KD12" s="107"/>
      <c r="KE12" s="107"/>
      <c r="KF12" s="107"/>
      <c r="KG12" s="107"/>
      <c r="KH12" s="107"/>
      <c r="KI12" s="107"/>
      <c r="KJ12" s="107"/>
      <c r="KK12" s="107"/>
      <c r="KL12" s="107"/>
      <c r="KM12" s="107"/>
      <c r="KN12" s="107"/>
      <c r="KO12" s="107"/>
      <c r="KP12" s="107"/>
      <c r="KQ12" s="107"/>
      <c r="KR12" s="107"/>
      <c r="KS12" s="107"/>
      <c r="KT12" s="107"/>
      <c r="KU12" s="107"/>
      <c r="KV12" s="107"/>
      <c r="KW12" s="107"/>
      <c r="KX12" s="107"/>
      <c r="KY12" s="107"/>
      <c r="KZ12" s="107"/>
      <c r="LA12" s="107"/>
      <c r="LB12" s="107"/>
      <c r="LC12" s="107"/>
      <c r="LD12" s="107"/>
      <c r="LE12" s="107"/>
      <c r="LF12" s="107"/>
      <c r="LG12" s="107"/>
      <c r="LH12" s="107"/>
      <c r="LI12" s="107"/>
      <c r="LJ12" s="107"/>
      <c r="LK12" s="107"/>
      <c r="LL12" s="107"/>
      <c r="LM12" s="107"/>
      <c r="LN12" s="107"/>
      <c r="LO12" s="108"/>
      <c r="LP12" s="106">
        <f>データ!AH6</f>
        <v>140</v>
      </c>
      <c r="LQ12" s="107"/>
      <c r="LR12" s="107"/>
      <c r="LS12" s="107"/>
      <c r="LT12" s="107"/>
      <c r="LU12" s="107"/>
      <c r="LV12" s="107"/>
      <c r="LW12" s="107"/>
      <c r="LX12" s="107"/>
      <c r="LY12" s="107"/>
      <c r="LZ12" s="107"/>
      <c r="MA12" s="107"/>
      <c r="MB12" s="107"/>
      <c r="MC12" s="107"/>
      <c r="MD12" s="107"/>
      <c r="ME12" s="107"/>
      <c r="MF12" s="107"/>
      <c r="MG12" s="107"/>
      <c r="MH12" s="107"/>
      <c r="MI12" s="107"/>
      <c r="MJ12" s="107"/>
      <c r="MK12" s="107"/>
      <c r="ML12" s="107"/>
      <c r="MM12" s="107"/>
      <c r="MN12" s="107"/>
      <c r="MO12" s="107"/>
      <c r="MP12" s="107"/>
      <c r="MQ12" s="107"/>
      <c r="MR12" s="107"/>
      <c r="MS12" s="107"/>
      <c r="MT12" s="107"/>
      <c r="MU12" s="107"/>
      <c r="MV12" s="107"/>
      <c r="MW12" s="107"/>
      <c r="MX12" s="107"/>
      <c r="MY12" s="107"/>
      <c r="MZ12" s="107"/>
      <c r="NA12" s="107"/>
      <c r="NB12" s="107"/>
      <c r="NC12" s="107"/>
      <c r="ND12" s="107"/>
      <c r="NE12" s="107"/>
      <c r="NF12" s="107"/>
      <c r="NG12" s="107"/>
      <c r="NH12" s="108"/>
      <c r="NI12" s="5"/>
      <c r="NJ12" s="3"/>
      <c r="NK12" s="3"/>
      <c r="NL12" s="3"/>
      <c r="NM12" s="3"/>
      <c r="NN12" s="3"/>
      <c r="NO12" s="3"/>
      <c r="NP12" s="3"/>
      <c r="NQ12" s="3"/>
      <c r="NR12" s="3"/>
      <c r="NS12" s="3"/>
      <c r="NT12" s="3"/>
      <c r="NU12" s="3"/>
      <c r="NV12" s="3"/>
      <c r="NW12" s="3"/>
      <c r="NX12" s="3"/>
    </row>
    <row r="13" spans="1:388" ht="17.25" customHeight="1">
      <c r="A13" s="2"/>
      <c r="B13" s="109" t="s">
        <v>32</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c r="IW13" s="109"/>
      <c r="IX13" s="109"/>
      <c r="IY13" s="109"/>
      <c r="IZ13" s="109"/>
      <c r="JA13" s="109"/>
      <c r="JB13" s="109"/>
      <c r="JC13" s="109"/>
      <c r="JD13" s="109"/>
      <c r="JE13" s="109"/>
      <c r="JF13" s="109"/>
      <c r="JG13" s="109"/>
      <c r="JH13" s="109"/>
      <c r="JI13" s="109"/>
      <c r="JJ13" s="109"/>
      <c r="JK13" s="109"/>
      <c r="JL13" s="109"/>
      <c r="JM13" s="109"/>
      <c r="JN13" s="109"/>
      <c r="JO13" s="109"/>
      <c r="JP13" s="109"/>
      <c r="JQ13" s="109"/>
      <c r="JR13" s="109"/>
      <c r="JS13" s="109"/>
      <c r="JT13" s="109"/>
      <c r="JU13" s="109"/>
      <c r="JV13" s="109"/>
      <c r="JW13" s="109"/>
      <c r="JX13" s="109"/>
      <c r="JY13" s="109"/>
      <c r="JZ13" s="109"/>
      <c r="KA13" s="109"/>
      <c r="KB13" s="109"/>
      <c r="KC13" s="109"/>
      <c r="KD13" s="109"/>
      <c r="KE13" s="109"/>
      <c r="KF13" s="109"/>
      <c r="KG13" s="109"/>
      <c r="KH13" s="109"/>
      <c r="KI13" s="109"/>
      <c r="KJ13" s="109"/>
      <c r="KK13" s="109"/>
      <c r="KL13" s="109"/>
      <c r="KM13" s="109"/>
      <c r="KN13" s="109"/>
      <c r="KO13" s="109"/>
      <c r="KP13" s="109"/>
      <c r="KQ13" s="109"/>
      <c r="KR13" s="109"/>
      <c r="KS13" s="109"/>
      <c r="KT13" s="109"/>
      <c r="KU13" s="109"/>
      <c r="KV13" s="109"/>
      <c r="KW13" s="109"/>
      <c r="KX13" s="109"/>
      <c r="KY13" s="109"/>
      <c r="KZ13" s="109"/>
      <c r="LA13" s="109"/>
      <c r="LB13" s="109"/>
      <c r="LC13" s="109"/>
      <c r="LD13" s="109"/>
      <c r="LE13" s="109"/>
      <c r="LF13" s="109"/>
      <c r="LG13" s="109"/>
      <c r="LH13" s="109"/>
      <c r="LI13" s="109"/>
      <c r="LJ13" s="109"/>
      <c r="LK13" s="109"/>
      <c r="LL13" s="109"/>
      <c r="LM13" s="109"/>
      <c r="LN13" s="109"/>
      <c r="LO13" s="109"/>
      <c r="LP13" s="109"/>
      <c r="LQ13" s="109"/>
      <c r="LR13" s="109"/>
      <c r="LS13" s="109"/>
      <c r="LT13" s="109"/>
      <c r="LU13" s="109"/>
      <c r="LV13" s="109"/>
      <c r="LW13" s="109"/>
      <c r="LX13" s="109"/>
      <c r="LY13" s="109"/>
      <c r="LZ13" s="109"/>
      <c r="MA13" s="109"/>
      <c r="MB13" s="109"/>
      <c r="MC13" s="109"/>
      <c r="MD13" s="109"/>
      <c r="ME13" s="109"/>
      <c r="MF13" s="109"/>
      <c r="MG13" s="109"/>
      <c r="MH13" s="109"/>
      <c r="MI13" s="109"/>
      <c r="MJ13" s="109"/>
      <c r="MK13" s="109"/>
      <c r="ML13" s="109"/>
      <c r="MM13" s="109"/>
      <c r="MN13" s="109"/>
      <c r="MO13" s="109"/>
      <c r="MP13" s="109"/>
      <c r="MQ13" s="109"/>
      <c r="MR13" s="109"/>
      <c r="MS13" s="109"/>
      <c r="MT13" s="109"/>
      <c r="MU13" s="109"/>
      <c r="MV13" s="109"/>
      <c r="MW13" s="109"/>
      <c r="MX13" s="109"/>
      <c r="MY13" s="109"/>
      <c r="MZ13" s="109"/>
      <c r="NA13" s="109"/>
      <c r="NB13" s="109"/>
      <c r="NC13" s="109"/>
      <c r="ND13" s="109"/>
      <c r="NE13" s="109"/>
      <c r="NF13" s="109"/>
      <c r="NG13" s="109"/>
      <c r="NH13" s="109"/>
      <c r="NI13" s="5"/>
      <c r="NJ13" s="6"/>
      <c r="NK13" s="6"/>
      <c r="NL13" s="6"/>
      <c r="NM13" s="6"/>
      <c r="NN13" s="6"/>
      <c r="NO13" s="6"/>
      <c r="NP13" s="6"/>
      <c r="NQ13" s="6"/>
      <c r="NR13" s="6"/>
      <c r="NS13" s="6"/>
      <c r="NT13" s="6"/>
      <c r="NU13" s="6"/>
      <c r="NV13" s="6"/>
      <c r="NW13" s="6"/>
      <c r="NX13" s="6"/>
    </row>
    <row r="14" spans="1:388" ht="17.25" customHeight="1">
      <c r="A14" s="2"/>
      <c r="B14" s="109" t="s">
        <v>33</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09"/>
      <c r="NH14" s="109"/>
      <c r="NI14" s="5"/>
      <c r="NJ14" s="93" t="s">
        <v>34</v>
      </c>
      <c r="NK14" s="93"/>
      <c r="NL14" s="93"/>
      <c r="NM14" s="93"/>
      <c r="NN14" s="93"/>
      <c r="NO14" s="93"/>
      <c r="NP14" s="93"/>
      <c r="NQ14" s="93"/>
      <c r="NR14" s="93"/>
      <c r="NS14" s="93"/>
      <c r="NT14" s="93"/>
      <c r="NU14" s="93"/>
      <c r="NV14" s="93"/>
      <c r="NW14" s="93"/>
      <c r="NX14" s="9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3"/>
      <c r="NK15" s="93"/>
      <c r="NL15" s="93"/>
      <c r="NM15" s="93"/>
      <c r="NN15" s="93"/>
      <c r="NO15" s="93"/>
      <c r="NP15" s="93"/>
      <c r="NQ15" s="93"/>
      <c r="NR15" s="93"/>
      <c r="NS15" s="93"/>
      <c r="NT15" s="93"/>
      <c r="NU15" s="93"/>
      <c r="NV15" s="93"/>
      <c r="NW15" s="93"/>
      <c r="NX15" s="93"/>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0" t="s">
        <v>36</v>
      </c>
      <c r="NK16" s="111"/>
      <c r="NL16" s="111"/>
      <c r="NM16" s="111"/>
      <c r="NN16" s="112"/>
      <c r="NO16" s="113" t="s">
        <v>37</v>
      </c>
      <c r="NP16" s="114"/>
      <c r="NQ16" s="114"/>
      <c r="NR16" s="114"/>
      <c r="NS16" s="115"/>
      <c r="NT16" s="113" t="s">
        <v>38</v>
      </c>
      <c r="NU16" s="114"/>
      <c r="NV16" s="114"/>
      <c r="NW16" s="114"/>
      <c r="NX16" s="115"/>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19" t="s">
        <v>39</v>
      </c>
      <c r="NK17" s="120"/>
      <c r="NL17" s="120"/>
      <c r="NM17" s="120"/>
      <c r="NN17" s="121"/>
      <c r="NO17" s="116"/>
      <c r="NP17" s="117"/>
      <c r="NQ17" s="117"/>
      <c r="NR17" s="117"/>
      <c r="NS17" s="118"/>
      <c r="NT17" s="116"/>
      <c r="NU17" s="117"/>
      <c r="NV17" s="117"/>
      <c r="NW17" s="117"/>
      <c r="NX17" s="118"/>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8" t="s">
        <v>40</v>
      </c>
      <c r="NK18" s="99"/>
      <c r="NL18" s="99"/>
      <c r="NM18" s="102" t="s">
        <v>41</v>
      </c>
      <c r="NN18" s="103"/>
      <c r="NO18" s="98" t="s">
        <v>40</v>
      </c>
      <c r="NP18" s="99"/>
      <c r="NQ18" s="99"/>
      <c r="NR18" s="102" t="s">
        <v>41</v>
      </c>
      <c r="NS18" s="103"/>
      <c r="NT18" s="98" t="s">
        <v>64</v>
      </c>
      <c r="NU18" s="99"/>
      <c r="NV18" s="99"/>
      <c r="NW18" s="102" t="s">
        <v>41</v>
      </c>
      <c r="NX18" s="103"/>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0"/>
      <c r="NK19" s="101"/>
      <c r="NL19" s="101"/>
      <c r="NM19" s="104"/>
      <c r="NN19" s="105"/>
      <c r="NO19" s="100"/>
      <c r="NP19" s="101"/>
      <c r="NQ19" s="101"/>
      <c r="NR19" s="104"/>
      <c r="NS19" s="105"/>
      <c r="NT19" s="100"/>
      <c r="NU19" s="101"/>
      <c r="NV19" s="101"/>
      <c r="NW19" s="104"/>
      <c r="NX19" s="105"/>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44</v>
      </c>
      <c r="NK20" s="93"/>
      <c r="NL20" s="93"/>
      <c r="NM20" s="93"/>
      <c r="NN20" s="93"/>
      <c r="NO20" s="93"/>
      <c r="NP20" s="93"/>
      <c r="NQ20" s="93"/>
      <c r="NR20" s="93"/>
      <c r="NS20" s="93"/>
      <c r="NT20" s="93"/>
      <c r="NU20" s="93"/>
      <c r="NV20" s="93"/>
      <c r="NW20" s="93"/>
      <c r="NX20" s="93"/>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5" t="s">
        <v>184</v>
      </c>
      <c r="NK22" s="96"/>
      <c r="NL22" s="96"/>
      <c r="NM22" s="96"/>
      <c r="NN22" s="96"/>
      <c r="NO22" s="96"/>
      <c r="NP22" s="96"/>
      <c r="NQ22" s="96"/>
      <c r="NR22" s="96"/>
      <c r="NS22" s="96"/>
      <c r="NT22" s="96"/>
      <c r="NU22" s="96"/>
      <c r="NV22" s="96"/>
      <c r="NW22" s="96"/>
      <c r="NX22" s="9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8"/>
      <c r="NK23" s="153"/>
      <c r="NL23" s="153"/>
      <c r="NM23" s="153"/>
      <c r="NN23" s="153"/>
      <c r="NO23" s="153"/>
      <c r="NP23" s="153"/>
      <c r="NQ23" s="153"/>
      <c r="NR23" s="153"/>
      <c r="NS23" s="153"/>
      <c r="NT23" s="153"/>
      <c r="NU23" s="153"/>
      <c r="NV23" s="153"/>
      <c r="NW23" s="153"/>
      <c r="NX23" s="89"/>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8"/>
      <c r="NK24" s="153"/>
      <c r="NL24" s="153"/>
      <c r="NM24" s="153"/>
      <c r="NN24" s="153"/>
      <c r="NO24" s="153"/>
      <c r="NP24" s="153"/>
      <c r="NQ24" s="153"/>
      <c r="NR24" s="153"/>
      <c r="NS24" s="153"/>
      <c r="NT24" s="153"/>
      <c r="NU24" s="153"/>
      <c r="NV24" s="153"/>
      <c r="NW24" s="153"/>
      <c r="NX24" s="89"/>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8"/>
      <c r="NK25" s="153"/>
      <c r="NL25" s="153"/>
      <c r="NM25" s="153"/>
      <c r="NN25" s="153"/>
      <c r="NO25" s="153"/>
      <c r="NP25" s="153"/>
      <c r="NQ25" s="153"/>
      <c r="NR25" s="153"/>
      <c r="NS25" s="153"/>
      <c r="NT25" s="153"/>
      <c r="NU25" s="153"/>
      <c r="NV25" s="153"/>
      <c r="NW25" s="153"/>
      <c r="NX25" s="89"/>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8"/>
      <c r="NK26" s="153"/>
      <c r="NL26" s="153"/>
      <c r="NM26" s="153"/>
      <c r="NN26" s="153"/>
      <c r="NO26" s="153"/>
      <c r="NP26" s="153"/>
      <c r="NQ26" s="153"/>
      <c r="NR26" s="153"/>
      <c r="NS26" s="153"/>
      <c r="NT26" s="153"/>
      <c r="NU26" s="153"/>
      <c r="NV26" s="153"/>
      <c r="NW26" s="153"/>
      <c r="NX26" s="89"/>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8"/>
      <c r="NK27" s="153"/>
      <c r="NL27" s="153"/>
      <c r="NM27" s="153"/>
      <c r="NN27" s="153"/>
      <c r="NO27" s="153"/>
      <c r="NP27" s="153"/>
      <c r="NQ27" s="153"/>
      <c r="NR27" s="153"/>
      <c r="NS27" s="153"/>
      <c r="NT27" s="153"/>
      <c r="NU27" s="153"/>
      <c r="NV27" s="153"/>
      <c r="NW27" s="153"/>
      <c r="NX27" s="89"/>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8"/>
      <c r="NK28" s="153"/>
      <c r="NL28" s="153"/>
      <c r="NM28" s="153"/>
      <c r="NN28" s="153"/>
      <c r="NO28" s="153"/>
      <c r="NP28" s="153"/>
      <c r="NQ28" s="153"/>
      <c r="NR28" s="153"/>
      <c r="NS28" s="153"/>
      <c r="NT28" s="153"/>
      <c r="NU28" s="153"/>
      <c r="NV28" s="153"/>
      <c r="NW28" s="153"/>
      <c r="NX28" s="89"/>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8"/>
      <c r="NK29" s="153"/>
      <c r="NL29" s="153"/>
      <c r="NM29" s="153"/>
      <c r="NN29" s="153"/>
      <c r="NO29" s="153"/>
      <c r="NP29" s="153"/>
      <c r="NQ29" s="153"/>
      <c r="NR29" s="153"/>
      <c r="NS29" s="153"/>
      <c r="NT29" s="153"/>
      <c r="NU29" s="153"/>
      <c r="NV29" s="153"/>
      <c r="NW29" s="153"/>
      <c r="NX29" s="89"/>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8"/>
      <c r="NK30" s="153"/>
      <c r="NL30" s="153"/>
      <c r="NM30" s="153"/>
      <c r="NN30" s="153"/>
      <c r="NO30" s="153"/>
      <c r="NP30" s="153"/>
      <c r="NQ30" s="153"/>
      <c r="NR30" s="153"/>
      <c r="NS30" s="153"/>
      <c r="NT30" s="153"/>
      <c r="NU30" s="153"/>
      <c r="NV30" s="153"/>
      <c r="NW30" s="153"/>
      <c r="NX30" s="89"/>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8"/>
      <c r="NK31" s="153"/>
      <c r="NL31" s="153"/>
      <c r="NM31" s="153"/>
      <c r="NN31" s="153"/>
      <c r="NO31" s="153"/>
      <c r="NP31" s="153"/>
      <c r="NQ31" s="153"/>
      <c r="NR31" s="153"/>
      <c r="NS31" s="153"/>
      <c r="NT31" s="153"/>
      <c r="NU31" s="153"/>
      <c r="NV31" s="153"/>
      <c r="NW31" s="153"/>
      <c r="NX31" s="89"/>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8"/>
      <c r="NK32" s="153"/>
      <c r="NL32" s="153"/>
      <c r="NM32" s="153"/>
      <c r="NN32" s="153"/>
      <c r="NO32" s="153"/>
      <c r="NP32" s="153"/>
      <c r="NQ32" s="153"/>
      <c r="NR32" s="153"/>
      <c r="NS32" s="153"/>
      <c r="NT32" s="153"/>
      <c r="NU32" s="153"/>
      <c r="NV32" s="153"/>
      <c r="NW32" s="153"/>
      <c r="NX32" s="89"/>
      <c r="OC32" s="16" t="s">
        <v>57</v>
      </c>
    </row>
    <row r="33" spans="1:393" ht="13.5" customHeight="1">
      <c r="A33" s="2"/>
      <c r="B33" s="14"/>
      <c r="D33" s="2"/>
      <c r="E33" s="2"/>
      <c r="F33" s="2"/>
      <c r="G33" s="65" t="s">
        <v>58</v>
      </c>
      <c r="H33" s="65"/>
      <c r="I33" s="65"/>
      <c r="J33" s="65"/>
      <c r="K33" s="65"/>
      <c r="L33" s="65"/>
      <c r="M33" s="65"/>
      <c r="N33" s="65"/>
      <c r="O33" s="65"/>
      <c r="P33" s="69">
        <f>データ!AI7</f>
        <v>100.1</v>
      </c>
      <c r="Q33" s="70"/>
      <c r="R33" s="70"/>
      <c r="S33" s="70"/>
      <c r="T33" s="70"/>
      <c r="U33" s="70"/>
      <c r="V33" s="70"/>
      <c r="W33" s="70"/>
      <c r="X33" s="70"/>
      <c r="Y33" s="70"/>
      <c r="Z33" s="70"/>
      <c r="AA33" s="70"/>
      <c r="AB33" s="70"/>
      <c r="AC33" s="70"/>
      <c r="AD33" s="71"/>
      <c r="AE33" s="69">
        <f>データ!AJ7</f>
        <v>100.1</v>
      </c>
      <c r="AF33" s="70"/>
      <c r="AG33" s="70"/>
      <c r="AH33" s="70"/>
      <c r="AI33" s="70"/>
      <c r="AJ33" s="70"/>
      <c r="AK33" s="70"/>
      <c r="AL33" s="70"/>
      <c r="AM33" s="70"/>
      <c r="AN33" s="70"/>
      <c r="AO33" s="70"/>
      <c r="AP33" s="70"/>
      <c r="AQ33" s="70"/>
      <c r="AR33" s="70"/>
      <c r="AS33" s="71"/>
      <c r="AT33" s="69">
        <f>データ!AK7</f>
        <v>100</v>
      </c>
      <c r="AU33" s="70"/>
      <c r="AV33" s="70"/>
      <c r="AW33" s="70"/>
      <c r="AX33" s="70"/>
      <c r="AY33" s="70"/>
      <c r="AZ33" s="70"/>
      <c r="BA33" s="70"/>
      <c r="BB33" s="70"/>
      <c r="BC33" s="70"/>
      <c r="BD33" s="70"/>
      <c r="BE33" s="70"/>
      <c r="BF33" s="70"/>
      <c r="BG33" s="70"/>
      <c r="BH33" s="71"/>
      <c r="BI33" s="69">
        <f>データ!AL7</f>
        <v>100</v>
      </c>
      <c r="BJ33" s="70"/>
      <c r="BK33" s="70"/>
      <c r="BL33" s="70"/>
      <c r="BM33" s="70"/>
      <c r="BN33" s="70"/>
      <c r="BO33" s="70"/>
      <c r="BP33" s="70"/>
      <c r="BQ33" s="70"/>
      <c r="BR33" s="70"/>
      <c r="BS33" s="70"/>
      <c r="BT33" s="70"/>
      <c r="BU33" s="70"/>
      <c r="BV33" s="70"/>
      <c r="BW33" s="71"/>
      <c r="BX33" s="69">
        <f>データ!AM7</f>
        <v>100.1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89.2</v>
      </c>
      <c r="DE33" s="70"/>
      <c r="DF33" s="70"/>
      <c r="DG33" s="70"/>
      <c r="DH33" s="70"/>
      <c r="DI33" s="70"/>
      <c r="DJ33" s="70"/>
      <c r="DK33" s="70"/>
      <c r="DL33" s="70"/>
      <c r="DM33" s="70"/>
      <c r="DN33" s="70"/>
      <c r="DO33" s="70"/>
      <c r="DP33" s="70"/>
      <c r="DQ33" s="70"/>
      <c r="DR33" s="71"/>
      <c r="DS33" s="69">
        <f>データ!AU7</f>
        <v>90.6</v>
      </c>
      <c r="DT33" s="70"/>
      <c r="DU33" s="70"/>
      <c r="DV33" s="70"/>
      <c r="DW33" s="70"/>
      <c r="DX33" s="70"/>
      <c r="DY33" s="70"/>
      <c r="DZ33" s="70"/>
      <c r="EA33" s="70"/>
      <c r="EB33" s="70"/>
      <c r="EC33" s="70"/>
      <c r="ED33" s="70"/>
      <c r="EE33" s="70"/>
      <c r="EF33" s="70"/>
      <c r="EG33" s="71"/>
      <c r="EH33" s="69">
        <f>データ!AV7</f>
        <v>90.7</v>
      </c>
      <c r="EI33" s="70"/>
      <c r="EJ33" s="70"/>
      <c r="EK33" s="70"/>
      <c r="EL33" s="70"/>
      <c r="EM33" s="70"/>
      <c r="EN33" s="70"/>
      <c r="EO33" s="70"/>
      <c r="EP33" s="70"/>
      <c r="EQ33" s="70"/>
      <c r="ER33" s="70"/>
      <c r="ES33" s="70"/>
      <c r="ET33" s="70"/>
      <c r="EU33" s="70"/>
      <c r="EV33" s="71"/>
      <c r="EW33" s="69">
        <f>データ!AW7</f>
        <v>92.5</v>
      </c>
      <c r="EX33" s="70"/>
      <c r="EY33" s="70"/>
      <c r="EZ33" s="70"/>
      <c r="FA33" s="70"/>
      <c r="FB33" s="70"/>
      <c r="FC33" s="70"/>
      <c r="FD33" s="70"/>
      <c r="FE33" s="70"/>
      <c r="FF33" s="70"/>
      <c r="FG33" s="70"/>
      <c r="FH33" s="70"/>
      <c r="FI33" s="70"/>
      <c r="FJ33" s="70"/>
      <c r="FK33" s="71"/>
      <c r="FL33" s="69">
        <f>データ!AX7</f>
        <v>92.4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88.5</v>
      </c>
      <c r="GS33" s="70"/>
      <c r="GT33" s="70"/>
      <c r="GU33" s="70"/>
      <c r="GV33" s="70"/>
      <c r="GW33" s="70"/>
      <c r="GX33" s="70"/>
      <c r="GY33" s="70"/>
      <c r="GZ33" s="70"/>
      <c r="HA33" s="70"/>
      <c r="HB33" s="70"/>
      <c r="HC33" s="70"/>
      <c r="HD33" s="70"/>
      <c r="HE33" s="70"/>
      <c r="HF33" s="71"/>
      <c r="HG33" s="69">
        <f>データ!BF7</f>
        <v>90</v>
      </c>
      <c r="HH33" s="70"/>
      <c r="HI33" s="70"/>
      <c r="HJ33" s="70"/>
      <c r="HK33" s="70"/>
      <c r="HL33" s="70"/>
      <c r="HM33" s="70"/>
      <c r="HN33" s="70"/>
      <c r="HO33" s="70"/>
      <c r="HP33" s="70"/>
      <c r="HQ33" s="70"/>
      <c r="HR33" s="70"/>
      <c r="HS33" s="70"/>
      <c r="HT33" s="70"/>
      <c r="HU33" s="71"/>
      <c r="HV33" s="69">
        <f>データ!BG7</f>
        <v>90.5</v>
      </c>
      <c r="HW33" s="70"/>
      <c r="HX33" s="70"/>
      <c r="HY33" s="70"/>
      <c r="HZ33" s="70"/>
      <c r="IA33" s="70"/>
      <c r="IB33" s="70"/>
      <c r="IC33" s="70"/>
      <c r="ID33" s="70"/>
      <c r="IE33" s="70"/>
      <c r="IF33" s="70"/>
      <c r="IG33" s="70"/>
      <c r="IH33" s="70"/>
      <c r="II33" s="70"/>
      <c r="IJ33" s="71"/>
      <c r="IK33" s="69">
        <f>データ!BH7</f>
        <v>92.4</v>
      </c>
      <c r="IL33" s="70"/>
      <c r="IM33" s="70"/>
      <c r="IN33" s="70"/>
      <c r="IO33" s="70"/>
      <c r="IP33" s="70"/>
      <c r="IQ33" s="70"/>
      <c r="IR33" s="70"/>
      <c r="IS33" s="70"/>
      <c r="IT33" s="70"/>
      <c r="IU33" s="70"/>
      <c r="IV33" s="70"/>
      <c r="IW33" s="70"/>
      <c r="IX33" s="70"/>
      <c r="IY33" s="71"/>
      <c r="IZ33" s="69">
        <f>データ!BI7</f>
        <v>92.2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92.1</v>
      </c>
      <c r="KG33" s="70"/>
      <c r="KH33" s="70"/>
      <c r="KI33" s="70"/>
      <c r="KJ33" s="70"/>
      <c r="KK33" s="70"/>
      <c r="KL33" s="70"/>
      <c r="KM33" s="70"/>
      <c r="KN33" s="70"/>
      <c r="KO33" s="70"/>
      <c r="KP33" s="70"/>
      <c r="KQ33" s="70"/>
      <c r="KR33" s="70"/>
      <c r="KS33" s="70"/>
      <c r="KT33" s="71"/>
      <c r="KU33" s="69">
        <f>データ!BQ7</f>
        <v>94.8</v>
      </c>
      <c r="KV33" s="70"/>
      <c r="KW33" s="70"/>
      <c r="KX33" s="70"/>
      <c r="KY33" s="70"/>
      <c r="KZ33" s="70"/>
      <c r="LA33" s="70"/>
      <c r="LB33" s="70"/>
      <c r="LC33" s="70"/>
      <c r="LD33" s="70"/>
      <c r="LE33" s="70"/>
      <c r="LF33" s="70"/>
      <c r="LG33" s="70"/>
      <c r="LH33" s="70"/>
      <c r="LI33" s="71"/>
      <c r="LJ33" s="69">
        <f>データ!BR7</f>
        <v>94.7</v>
      </c>
      <c r="LK33" s="70"/>
      <c r="LL33" s="70"/>
      <c r="LM33" s="70"/>
      <c r="LN33" s="70"/>
      <c r="LO33" s="70"/>
      <c r="LP33" s="70"/>
      <c r="LQ33" s="70"/>
      <c r="LR33" s="70"/>
      <c r="LS33" s="70"/>
      <c r="LT33" s="70"/>
      <c r="LU33" s="70"/>
      <c r="LV33" s="70"/>
      <c r="LW33" s="70"/>
      <c r="LX33" s="71"/>
      <c r="LY33" s="69">
        <f>データ!BS7</f>
        <v>95.4</v>
      </c>
      <c r="LZ33" s="70"/>
      <c r="MA33" s="70"/>
      <c r="MB33" s="70"/>
      <c r="MC33" s="70"/>
      <c r="MD33" s="70"/>
      <c r="ME33" s="70"/>
      <c r="MF33" s="70"/>
      <c r="MG33" s="70"/>
      <c r="MH33" s="70"/>
      <c r="MI33" s="70"/>
      <c r="MJ33" s="70"/>
      <c r="MK33" s="70"/>
      <c r="ML33" s="70"/>
      <c r="MM33" s="71"/>
      <c r="MN33" s="69">
        <f>データ!BT7</f>
        <v>89.3</v>
      </c>
      <c r="MO33" s="70"/>
      <c r="MP33" s="70"/>
      <c r="MQ33" s="70"/>
      <c r="MR33" s="70"/>
      <c r="MS33" s="70"/>
      <c r="MT33" s="70"/>
      <c r="MU33" s="70"/>
      <c r="MV33" s="70"/>
      <c r="MW33" s="70"/>
      <c r="MX33" s="70"/>
      <c r="MY33" s="70"/>
      <c r="MZ33" s="70"/>
      <c r="NA33" s="70"/>
      <c r="NB33" s="71"/>
      <c r="ND33" s="2"/>
      <c r="NE33" s="2"/>
      <c r="NF33" s="2"/>
      <c r="NG33" s="2"/>
      <c r="NH33" s="15"/>
      <c r="NI33" s="2"/>
      <c r="NJ33" s="88"/>
      <c r="NK33" s="153"/>
      <c r="NL33" s="153"/>
      <c r="NM33" s="153"/>
      <c r="NN33" s="153"/>
      <c r="NO33" s="153"/>
      <c r="NP33" s="153"/>
      <c r="NQ33" s="153"/>
      <c r="NR33" s="153"/>
      <c r="NS33" s="153"/>
      <c r="NT33" s="153"/>
      <c r="NU33" s="153"/>
      <c r="NV33" s="153"/>
      <c r="NW33" s="153"/>
      <c r="NX33" s="89"/>
      <c r="OC33" s="16" t="s">
        <v>59</v>
      </c>
    </row>
    <row r="34" spans="1:393" ht="13.5" customHeight="1">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0"/>
      <c r="NK34" s="91"/>
      <c r="NL34" s="91"/>
      <c r="NM34" s="91"/>
      <c r="NN34" s="91"/>
      <c r="NO34" s="91"/>
      <c r="NP34" s="91"/>
      <c r="NQ34" s="91"/>
      <c r="NR34" s="91"/>
      <c r="NS34" s="91"/>
      <c r="NT34" s="91"/>
      <c r="NU34" s="91"/>
      <c r="NV34" s="91"/>
      <c r="NW34" s="91"/>
      <c r="NX34" s="92"/>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62</v>
      </c>
      <c r="NK35" s="93"/>
      <c r="NL35" s="93"/>
      <c r="NM35" s="93"/>
      <c r="NN35" s="93"/>
      <c r="NO35" s="93"/>
      <c r="NP35" s="93"/>
      <c r="NQ35" s="93"/>
      <c r="NR35" s="93"/>
      <c r="NS35" s="93"/>
      <c r="NT35" s="93"/>
      <c r="NU35" s="93"/>
      <c r="NV35" s="93"/>
      <c r="NW35" s="93"/>
      <c r="NX35" s="93"/>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8" t="s">
        <v>185</v>
      </c>
      <c r="NK39" s="153"/>
      <c r="NL39" s="153"/>
      <c r="NM39" s="153"/>
      <c r="NN39" s="153"/>
      <c r="NO39" s="153"/>
      <c r="NP39" s="153"/>
      <c r="NQ39" s="153"/>
      <c r="NR39" s="153"/>
      <c r="NS39" s="153"/>
      <c r="NT39" s="153"/>
      <c r="NU39" s="153"/>
      <c r="NV39" s="153"/>
      <c r="NW39" s="153"/>
      <c r="NX39" s="8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8"/>
      <c r="NK40" s="153"/>
      <c r="NL40" s="153"/>
      <c r="NM40" s="153"/>
      <c r="NN40" s="153"/>
      <c r="NO40" s="153"/>
      <c r="NP40" s="153"/>
      <c r="NQ40" s="153"/>
      <c r="NR40" s="153"/>
      <c r="NS40" s="153"/>
      <c r="NT40" s="153"/>
      <c r="NU40" s="153"/>
      <c r="NV40" s="153"/>
      <c r="NW40" s="153"/>
      <c r="NX40" s="8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8"/>
      <c r="NK41" s="153"/>
      <c r="NL41" s="153"/>
      <c r="NM41" s="153"/>
      <c r="NN41" s="153"/>
      <c r="NO41" s="153"/>
      <c r="NP41" s="153"/>
      <c r="NQ41" s="153"/>
      <c r="NR41" s="153"/>
      <c r="NS41" s="153"/>
      <c r="NT41" s="153"/>
      <c r="NU41" s="153"/>
      <c r="NV41" s="153"/>
      <c r="NW41" s="153"/>
      <c r="NX41" s="8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8"/>
      <c r="NK42" s="153"/>
      <c r="NL42" s="153"/>
      <c r="NM42" s="153"/>
      <c r="NN42" s="153"/>
      <c r="NO42" s="153"/>
      <c r="NP42" s="153"/>
      <c r="NQ42" s="153"/>
      <c r="NR42" s="153"/>
      <c r="NS42" s="153"/>
      <c r="NT42" s="153"/>
      <c r="NU42" s="153"/>
      <c r="NV42" s="153"/>
      <c r="NW42" s="153"/>
      <c r="NX42" s="8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8"/>
      <c r="NK43" s="153"/>
      <c r="NL43" s="153"/>
      <c r="NM43" s="153"/>
      <c r="NN43" s="153"/>
      <c r="NO43" s="153"/>
      <c r="NP43" s="153"/>
      <c r="NQ43" s="153"/>
      <c r="NR43" s="153"/>
      <c r="NS43" s="153"/>
      <c r="NT43" s="153"/>
      <c r="NU43" s="153"/>
      <c r="NV43" s="153"/>
      <c r="NW43" s="153"/>
      <c r="NX43" s="8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8"/>
      <c r="NK44" s="153"/>
      <c r="NL44" s="153"/>
      <c r="NM44" s="153"/>
      <c r="NN44" s="153"/>
      <c r="NO44" s="153"/>
      <c r="NP44" s="153"/>
      <c r="NQ44" s="153"/>
      <c r="NR44" s="153"/>
      <c r="NS44" s="153"/>
      <c r="NT44" s="153"/>
      <c r="NU44" s="153"/>
      <c r="NV44" s="153"/>
      <c r="NW44" s="153"/>
      <c r="NX44" s="8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8"/>
      <c r="NK45" s="153"/>
      <c r="NL45" s="153"/>
      <c r="NM45" s="153"/>
      <c r="NN45" s="153"/>
      <c r="NO45" s="153"/>
      <c r="NP45" s="153"/>
      <c r="NQ45" s="153"/>
      <c r="NR45" s="153"/>
      <c r="NS45" s="153"/>
      <c r="NT45" s="153"/>
      <c r="NU45" s="153"/>
      <c r="NV45" s="153"/>
      <c r="NW45" s="153"/>
      <c r="NX45" s="8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8"/>
      <c r="NK46" s="153"/>
      <c r="NL46" s="153"/>
      <c r="NM46" s="153"/>
      <c r="NN46" s="153"/>
      <c r="NO46" s="153"/>
      <c r="NP46" s="153"/>
      <c r="NQ46" s="153"/>
      <c r="NR46" s="153"/>
      <c r="NS46" s="153"/>
      <c r="NT46" s="153"/>
      <c r="NU46" s="153"/>
      <c r="NV46" s="153"/>
      <c r="NW46" s="153"/>
      <c r="NX46" s="8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8"/>
      <c r="NK47" s="153"/>
      <c r="NL47" s="153"/>
      <c r="NM47" s="153"/>
      <c r="NN47" s="153"/>
      <c r="NO47" s="153"/>
      <c r="NP47" s="153"/>
      <c r="NQ47" s="153"/>
      <c r="NR47" s="153"/>
      <c r="NS47" s="153"/>
      <c r="NT47" s="153"/>
      <c r="NU47" s="153"/>
      <c r="NV47" s="153"/>
      <c r="NW47" s="153"/>
      <c r="NX47" s="8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8"/>
      <c r="NK48" s="153"/>
      <c r="NL48" s="153"/>
      <c r="NM48" s="153"/>
      <c r="NN48" s="153"/>
      <c r="NO48" s="153"/>
      <c r="NP48" s="153"/>
      <c r="NQ48" s="153"/>
      <c r="NR48" s="153"/>
      <c r="NS48" s="153"/>
      <c r="NT48" s="153"/>
      <c r="NU48" s="153"/>
      <c r="NV48" s="153"/>
      <c r="NW48" s="153"/>
      <c r="NX48" s="8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8"/>
      <c r="NK49" s="153"/>
      <c r="NL49" s="153"/>
      <c r="NM49" s="153"/>
      <c r="NN49" s="153"/>
      <c r="NO49" s="153"/>
      <c r="NP49" s="153"/>
      <c r="NQ49" s="153"/>
      <c r="NR49" s="153"/>
      <c r="NS49" s="153"/>
      <c r="NT49" s="153"/>
      <c r="NU49" s="153"/>
      <c r="NV49" s="153"/>
      <c r="NW49" s="153"/>
      <c r="NX49" s="8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8"/>
      <c r="NK50" s="153"/>
      <c r="NL50" s="153"/>
      <c r="NM50" s="153"/>
      <c r="NN50" s="153"/>
      <c r="NO50" s="153"/>
      <c r="NP50" s="153"/>
      <c r="NQ50" s="153"/>
      <c r="NR50" s="153"/>
      <c r="NS50" s="153"/>
      <c r="NT50" s="153"/>
      <c r="NU50" s="153"/>
      <c r="NV50" s="153"/>
      <c r="NW50" s="153"/>
      <c r="NX50" s="8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0"/>
      <c r="NK51" s="91"/>
      <c r="NL51" s="91"/>
      <c r="NM51" s="91"/>
      <c r="NN51" s="91"/>
      <c r="NO51" s="91"/>
      <c r="NP51" s="91"/>
      <c r="NQ51" s="91"/>
      <c r="NR51" s="91"/>
      <c r="NS51" s="91"/>
      <c r="NT51" s="91"/>
      <c r="NU51" s="91"/>
      <c r="NV51" s="91"/>
      <c r="NW51" s="91"/>
      <c r="NX51" s="9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8" t="s">
        <v>186</v>
      </c>
      <c r="NK54" s="153"/>
      <c r="NL54" s="153"/>
      <c r="NM54" s="153"/>
      <c r="NN54" s="153"/>
      <c r="NO54" s="153"/>
      <c r="NP54" s="153"/>
      <c r="NQ54" s="153"/>
      <c r="NR54" s="153"/>
      <c r="NS54" s="153"/>
      <c r="NT54" s="153"/>
      <c r="NU54" s="153"/>
      <c r="NV54" s="153"/>
      <c r="NW54" s="153"/>
      <c r="NX54" s="89"/>
      <c r="OC54" s="16" t="s">
        <v>84</v>
      </c>
    </row>
    <row r="55" spans="1:393" ht="13.5" customHeight="1">
      <c r="A55" s="2"/>
      <c r="B55" s="14"/>
      <c r="C55" s="2"/>
      <c r="D55" s="2"/>
      <c r="E55" s="2"/>
      <c r="F55" s="2"/>
      <c r="G55" s="65" t="s">
        <v>58</v>
      </c>
      <c r="H55" s="65"/>
      <c r="I55" s="65"/>
      <c r="J55" s="65"/>
      <c r="K55" s="65"/>
      <c r="L55" s="65"/>
      <c r="M55" s="65"/>
      <c r="N55" s="65"/>
      <c r="O55" s="65"/>
      <c r="P55" s="66">
        <f>データ!CA7</f>
        <v>28134</v>
      </c>
      <c r="Q55" s="67"/>
      <c r="R55" s="67"/>
      <c r="S55" s="67"/>
      <c r="T55" s="67"/>
      <c r="U55" s="67"/>
      <c r="V55" s="67"/>
      <c r="W55" s="67"/>
      <c r="X55" s="67"/>
      <c r="Y55" s="67"/>
      <c r="Z55" s="67"/>
      <c r="AA55" s="67"/>
      <c r="AB55" s="67"/>
      <c r="AC55" s="67"/>
      <c r="AD55" s="68"/>
      <c r="AE55" s="66">
        <f>データ!CB7</f>
        <v>28946</v>
      </c>
      <c r="AF55" s="67"/>
      <c r="AG55" s="67"/>
      <c r="AH55" s="67"/>
      <c r="AI55" s="67"/>
      <c r="AJ55" s="67"/>
      <c r="AK55" s="67"/>
      <c r="AL55" s="67"/>
      <c r="AM55" s="67"/>
      <c r="AN55" s="67"/>
      <c r="AO55" s="67"/>
      <c r="AP55" s="67"/>
      <c r="AQ55" s="67"/>
      <c r="AR55" s="67"/>
      <c r="AS55" s="68"/>
      <c r="AT55" s="66">
        <f>データ!CC7</f>
        <v>29109</v>
      </c>
      <c r="AU55" s="67"/>
      <c r="AV55" s="67"/>
      <c r="AW55" s="67"/>
      <c r="AX55" s="67"/>
      <c r="AY55" s="67"/>
      <c r="AZ55" s="67"/>
      <c r="BA55" s="67"/>
      <c r="BB55" s="67"/>
      <c r="BC55" s="67"/>
      <c r="BD55" s="67"/>
      <c r="BE55" s="67"/>
      <c r="BF55" s="67"/>
      <c r="BG55" s="67"/>
      <c r="BH55" s="68"/>
      <c r="BI55" s="66">
        <f>データ!CD7</f>
        <v>28999</v>
      </c>
      <c r="BJ55" s="67"/>
      <c r="BK55" s="67"/>
      <c r="BL55" s="67"/>
      <c r="BM55" s="67"/>
      <c r="BN55" s="67"/>
      <c r="BO55" s="67"/>
      <c r="BP55" s="67"/>
      <c r="BQ55" s="67"/>
      <c r="BR55" s="67"/>
      <c r="BS55" s="67"/>
      <c r="BT55" s="67"/>
      <c r="BU55" s="67"/>
      <c r="BV55" s="67"/>
      <c r="BW55" s="68"/>
      <c r="BX55" s="66">
        <f>データ!CE7</f>
        <v>30920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9729</v>
      </c>
      <c r="DE55" s="67"/>
      <c r="DF55" s="67"/>
      <c r="DG55" s="67"/>
      <c r="DH55" s="67"/>
      <c r="DI55" s="67"/>
      <c r="DJ55" s="67"/>
      <c r="DK55" s="67"/>
      <c r="DL55" s="67"/>
      <c r="DM55" s="67"/>
      <c r="DN55" s="67"/>
      <c r="DO55" s="67"/>
      <c r="DP55" s="67"/>
      <c r="DQ55" s="67"/>
      <c r="DR55" s="68"/>
      <c r="DS55" s="66">
        <f>データ!CM7</f>
        <v>9480</v>
      </c>
      <c r="DT55" s="67"/>
      <c r="DU55" s="67"/>
      <c r="DV55" s="67"/>
      <c r="DW55" s="67"/>
      <c r="DX55" s="67"/>
      <c r="DY55" s="67"/>
      <c r="DZ55" s="67"/>
      <c r="EA55" s="67"/>
      <c r="EB55" s="67"/>
      <c r="EC55" s="67"/>
      <c r="ED55" s="67"/>
      <c r="EE55" s="67"/>
      <c r="EF55" s="67"/>
      <c r="EG55" s="68"/>
      <c r="EH55" s="66">
        <f>データ!CN7</f>
        <v>10803</v>
      </c>
      <c r="EI55" s="67"/>
      <c r="EJ55" s="67"/>
      <c r="EK55" s="67"/>
      <c r="EL55" s="67"/>
      <c r="EM55" s="67"/>
      <c r="EN55" s="67"/>
      <c r="EO55" s="67"/>
      <c r="EP55" s="67"/>
      <c r="EQ55" s="67"/>
      <c r="ER55" s="67"/>
      <c r="ES55" s="67"/>
      <c r="ET55" s="67"/>
      <c r="EU55" s="67"/>
      <c r="EV55" s="68"/>
      <c r="EW55" s="66">
        <f>データ!CO7</f>
        <v>9067</v>
      </c>
      <c r="EX55" s="67"/>
      <c r="EY55" s="67"/>
      <c r="EZ55" s="67"/>
      <c r="FA55" s="67"/>
      <c r="FB55" s="67"/>
      <c r="FC55" s="67"/>
      <c r="FD55" s="67"/>
      <c r="FE55" s="67"/>
      <c r="FF55" s="67"/>
      <c r="FG55" s="67"/>
      <c r="FH55" s="67"/>
      <c r="FI55" s="67"/>
      <c r="FJ55" s="67"/>
      <c r="FK55" s="68"/>
      <c r="FL55" s="66">
        <f>データ!CP7</f>
        <v>11223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60.1</v>
      </c>
      <c r="GS55" s="70"/>
      <c r="GT55" s="70"/>
      <c r="GU55" s="70"/>
      <c r="GV55" s="70"/>
      <c r="GW55" s="70"/>
      <c r="GX55" s="70"/>
      <c r="GY55" s="70"/>
      <c r="GZ55" s="70"/>
      <c r="HA55" s="70"/>
      <c r="HB55" s="70"/>
      <c r="HC55" s="70"/>
      <c r="HD55" s="70"/>
      <c r="HE55" s="70"/>
      <c r="HF55" s="71"/>
      <c r="HG55" s="69">
        <f>データ!CX7</f>
        <v>59</v>
      </c>
      <c r="HH55" s="70"/>
      <c r="HI55" s="70"/>
      <c r="HJ55" s="70"/>
      <c r="HK55" s="70"/>
      <c r="HL55" s="70"/>
      <c r="HM55" s="70"/>
      <c r="HN55" s="70"/>
      <c r="HO55" s="70"/>
      <c r="HP55" s="70"/>
      <c r="HQ55" s="70"/>
      <c r="HR55" s="70"/>
      <c r="HS55" s="70"/>
      <c r="HT55" s="70"/>
      <c r="HU55" s="71"/>
      <c r="HV55" s="69">
        <f>データ!CY7</f>
        <v>58.4</v>
      </c>
      <c r="HW55" s="70"/>
      <c r="HX55" s="70"/>
      <c r="HY55" s="70"/>
      <c r="HZ55" s="70"/>
      <c r="IA55" s="70"/>
      <c r="IB55" s="70"/>
      <c r="IC55" s="70"/>
      <c r="ID55" s="70"/>
      <c r="IE55" s="70"/>
      <c r="IF55" s="70"/>
      <c r="IG55" s="70"/>
      <c r="IH55" s="70"/>
      <c r="II55" s="70"/>
      <c r="IJ55" s="71"/>
      <c r="IK55" s="69">
        <f>データ!CZ7</f>
        <v>52.5</v>
      </c>
      <c r="IL55" s="70"/>
      <c r="IM55" s="70"/>
      <c r="IN55" s="70"/>
      <c r="IO55" s="70"/>
      <c r="IP55" s="70"/>
      <c r="IQ55" s="70"/>
      <c r="IR55" s="70"/>
      <c r="IS55" s="70"/>
      <c r="IT55" s="70"/>
      <c r="IU55" s="70"/>
      <c r="IV55" s="70"/>
      <c r="IW55" s="70"/>
      <c r="IX55" s="70"/>
      <c r="IY55" s="71"/>
      <c r="IZ55" s="69">
        <f>データ!DA7</f>
        <v>53.6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13.8</v>
      </c>
      <c r="KG55" s="70"/>
      <c r="KH55" s="70"/>
      <c r="KI55" s="70"/>
      <c r="KJ55" s="70"/>
      <c r="KK55" s="70"/>
      <c r="KL55" s="70"/>
      <c r="KM55" s="70"/>
      <c r="KN55" s="70"/>
      <c r="KO55" s="70"/>
      <c r="KP55" s="70"/>
      <c r="KQ55" s="70"/>
      <c r="KR55" s="70"/>
      <c r="KS55" s="70"/>
      <c r="KT55" s="71"/>
      <c r="KU55" s="69">
        <f>データ!DI7</f>
        <v>12.4</v>
      </c>
      <c r="KV55" s="70"/>
      <c r="KW55" s="70"/>
      <c r="KX55" s="70"/>
      <c r="KY55" s="70"/>
      <c r="KZ55" s="70"/>
      <c r="LA55" s="70"/>
      <c r="LB55" s="70"/>
      <c r="LC55" s="70"/>
      <c r="LD55" s="70"/>
      <c r="LE55" s="70"/>
      <c r="LF55" s="70"/>
      <c r="LG55" s="70"/>
      <c r="LH55" s="70"/>
      <c r="LI55" s="71"/>
      <c r="LJ55" s="69">
        <f>データ!DJ7</f>
        <v>15.7</v>
      </c>
      <c r="LK55" s="70"/>
      <c r="LL55" s="70"/>
      <c r="LM55" s="70"/>
      <c r="LN55" s="70"/>
      <c r="LO55" s="70"/>
      <c r="LP55" s="70"/>
      <c r="LQ55" s="70"/>
      <c r="LR55" s="70"/>
      <c r="LS55" s="70"/>
      <c r="LT55" s="70"/>
      <c r="LU55" s="70"/>
      <c r="LV55" s="70"/>
      <c r="LW55" s="70"/>
      <c r="LX55" s="71"/>
      <c r="LY55" s="69">
        <f>データ!DK7</f>
        <v>11.9</v>
      </c>
      <c r="LZ55" s="70"/>
      <c r="MA55" s="70"/>
      <c r="MB55" s="70"/>
      <c r="MC55" s="70"/>
      <c r="MD55" s="70"/>
      <c r="ME55" s="70"/>
      <c r="MF55" s="70"/>
      <c r="MG55" s="70"/>
      <c r="MH55" s="70"/>
      <c r="MI55" s="70"/>
      <c r="MJ55" s="70"/>
      <c r="MK55" s="70"/>
      <c r="ML55" s="70"/>
      <c r="MM55" s="71"/>
      <c r="MN55" s="69">
        <f>データ!DL7</f>
        <v>13.5</v>
      </c>
      <c r="MO55" s="70"/>
      <c r="MP55" s="70"/>
      <c r="MQ55" s="70"/>
      <c r="MR55" s="70"/>
      <c r="MS55" s="70"/>
      <c r="MT55" s="70"/>
      <c r="MU55" s="70"/>
      <c r="MV55" s="70"/>
      <c r="MW55" s="70"/>
      <c r="MX55" s="70"/>
      <c r="MY55" s="70"/>
      <c r="MZ55" s="70"/>
      <c r="NA55" s="70"/>
      <c r="NB55" s="71"/>
      <c r="NC55" s="2"/>
      <c r="ND55" s="2"/>
      <c r="NE55" s="2"/>
      <c r="NF55" s="2"/>
      <c r="NG55" s="2"/>
      <c r="NH55" s="15"/>
      <c r="NI55" s="2"/>
      <c r="NJ55" s="88"/>
      <c r="NK55" s="153"/>
      <c r="NL55" s="153"/>
      <c r="NM55" s="153"/>
      <c r="NN55" s="153"/>
      <c r="NO55" s="153"/>
      <c r="NP55" s="153"/>
      <c r="NQ55" s="153"/>
      <c r="NR55" s="153"/>
      <c r="NS55" s="153"/>
      <c r="NT55" s="153"/>
      <c r="NU55" s="153"/>
      <c r="NV55" s="153"/>
      <c r="NW55" s="153"/>
      <c r="NX55" s="89"/>
      <c r="OC55" s="16" t="s">
        <v>85</v>
      </c>
    </row>
    <row r="56" spans="1:393" ht="13.5" customHeight="1">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88"/>
      <c r="NK56" s="153"/>
      <c r="NL56" s="153"/>
      <c r="NM56" s="153"/>
      <c r="NN56" s="153"/>
      <c r="NO56" s="153"/>
      <c r="NP56" s="153"/>
      <c r="NQ56" s="153"/>
      <c r="NR56" s="153"/>
      <c r="NS56" s="153"/>
      <c r="NT56" s="153"/>
      <c r="NU56" s="153"/>
      <c r="NV56" s="153"/>
      <c r="NW56" s="153"/>
      <c r="NX56" s="8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8"/>
      <c r="NK57" s="153"/>
      <c r="NL57" s="153"/>
      <c r="NM57" s="153"/>
      <c r="NN57" s="153"/>
      <c r="NO57" s="153"/>
      <c r="NP57" s="153"/>
      <c r="NQ57" s="153"/>
      <c r="NR57" s="153"/>
      <c r="NS57" s="153"/>
      <c r="NT57" s="153"/>
      <c r="NU57" s="153"/>
      <c r="NV57" s="153"/>
      <c r="NW57" s="153"/>
      <c r="NX57" s="8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8"/>
      <c r="NK58" s="153"/>
      <c r="NL58" s="153"/>
      <c r="NM58" s="153"/>
      <c r="NN58" s="153"/>
      <c r="NO58" s="153"/>
      <c r="NP58" s="153"/>
      <c r="NQ58" s="153"/>
      <c r="NR58" s="153"/>
      <c r="NS58" s="153"/>
      <c r="NT58" s="153"/>
      <c r="NU58" s="153"/>
      <c r="NV58" s="153"/>
      <c r="NW58" s="153"/>
      <c r="NX58" s="8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8"/>
      <c r="NK59" s="153"/>
      <c r="NL59" s="153"/>
      <c r="NM59" s="153"/>
      <c r="NN59" s="153"/>
      <c r="NO59" s="153"/>
      <c r="NP59" s="153"/>
      <c r="NQ59" s="153"/>
      <c r="NR59" s="153"/>
      <c r="NS59" s="153"/>
      <c r="NT59" s="153"/>
      <c r="NU59" s="153"/>
      <c r="NV59" s="153"/>
      <c r="NW59" s="153"/>
      <c r="NX59" s="8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8"/>
      <c r="NK60" s="153"/>
      <c r="NL60" s="153"/>
      <c r="NM60" s="153"/>
      <c r="NN60" s="153"/>
      <c r="NO60" s="153"/>
      <c r="NP60" s="153"/>
      <c r="NQ60" s="153"/>
      <c r="NR60" s="153"/>
      <c r="NS60" s="153"/>
      <c r="NT60" s="153"/>
      <c r="NU60" s="153"/>
      <c r="NV60" s="153"/>
      <c r="NW60" s="153"/>
      <c r="NX60" s="8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8"/>
      <c r="NK61" s="153"/>
      <c r="NL61" s="153"/>
      <c r="NM61" s="153"/>
      <c r="NN61" s="153"/>
      <c r="NO61" s="153"/>
      <c r="NP61" s="153"/>
      <c r="NQ61" s="153"/>
      <c r="NR61" s="153"/>
      <c r="NS61" s="153"/>
      <c r="NT61" s="153"/>
      <c r="NU61" s="153"/>
      <c r="NV61" s="153"/>
      <c r="NW61" s="153"/>
      <c r="NX61" s="8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8"/>
      <c r="NK62" s="153"/>
      <c r="NL62" s="153"/>
      <c r="NM62" s="153"/>
      <c r="NN62" s="153"/>
      <c r="NO62" s="153"/>
      <c r="NP62" s="153"/>
      <c r="NQ62" s="153"/>
      <c r="NR62" s="153"/>
      <c r="NS62" s="153"/>
      <c r="NT62" s="153"/>
      <c r="NU62" s="153"/>
      <c r="NV62" s="153"/>
      <c r="NW62" s="153"/>
      <c r="NX62" s="8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8"/>
      <c r="NK63" s="153"/>
      <c r="NL63" s="153"/>
      <c r="NM63" s="153"/>
      <c r="NN63" s="153"/>
      <c r="NO63" s="153"/>
      <c r="NP63" s="153"/>
      <c r="NQ63" s="153"/>
      <c r="NR63" s="153"/>
      <c r="NS63" s="153"/>
      <c r="NT63" s="153"/>
      <c r="NU63" s="153"/>
      <c r="NV63" s="153"/>
      <c r="NW63" s="153"/>
      <c r="NX63" s="8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8"/>
      <c r="NK64" s="153"/>
      <c r="NL64" s="153"/>
      <c r="NM64" s="153"/>
      <c r="NN64" s="153"/>
      <c r="NO64" s="153"/>
      <c r="NP64" s="153"/>
      <c r="NQ64" s="153"/>
      <c r="NR64" s="153"/>
      <c r="NS64" s="153"/>
      <c r="NT64" s="153"/>
      <c r="NU64" s="153"/>
      <c r="NV64" s="153"/>
      <c r="NW64" s="153"/>
      <c r="NX64" s="8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8"/>
      <c r="NK65" s="153"/>
      <c r="NL65" s="153"/>
      <c r="NM65" s="153"/>
      <c r="NN65" s="153"/>
      <c r="NO65" s="153"/>
      <c r="NP65" s="153"/>
      <c r="NQ65" s="153"/>
      <c r="NR65" s="153"/>
      <c r="NS65" s="153"/>
      <c r="NT65" s="153"/>
      <c r="NU65" s="153"/>
      <c r="NV65" s="153"/>
      <c r="NW65" s="153"/>
      <c r="NX65" s="8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8"/>
      <c r="NK66" s="153"/>
      <c r="NL66" s="153"/>
      <c r="NM66" s="153"/>
      <c r="NN66" s="153"/>
      <c r="NO66" s="153"/>
      <c r="NP66" s="153"/>
      <c r="NQ66" s="153"/>
      <c r="NR66" s="153"/>
      <c r="NS66" s="153"/>
      <c r="NT66" s="153"/>
      <c r="NU66" s="153"/>
      <c r="NV66" s="153"/>
      <c r="NW66" s="153"/>
      <c r="NX66" s="8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0"/>
      <c r="NK67" s="91"/>
      <c r="NL67" s="91"/>
      <c r="NM67" s="91"/>
      <c r="NN67" s="91"/>
      <c r="NO67" s="91"/>
      <c r="NP67" s="91"/>
      <c r="NQ67" s="91"/>
      <c r="NR67" s="91"/>
      <c r="NS67" s="91"/>
      <c r="NT67" s="91"/>
      <c r="NU67" s="91"/>
      <c r="NV67" s="91"/>
      <c r="NW67" s="91"/>
      <c r="NX67" s="9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154"/>
      <c r="NL70" s="154"/>
      <c r="NM70" s="154"/>
      <c r="NN70" s="154"/>
      <c r="NO70" s="154"/>
      <c r="NP70" s="154"/>
      <c r="NQ70" s="154"/>
      <c r="NR70" s="154"/>
      <c r="NS70" s="154"/>
      <c r="NT70" s="154"/>
      <c r="NU70" s="154"/>
      <c r="NV70" s="154"/>
      <c r="NW70" s="154"/>
      <c r="NX70" s="84"/>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154"/>
      <c r="NL71" s="154"/>
      <c r="NM71" s="154"/>
      <c r="NN71" s="154"/>
      <c r="NO71" s="154"/>
      <c r="NP71" s="154"/>
      <c r="NQ71" s="154"/>
      <c r="NR71" s="154"/>
      <c r="NS71" s="154"/>
      <c r="NT71" s="154"/>
      <c r="NU71" s="154"/>
      <c r="NV71" s="154"/>
      <c r="NW71" s="154"/>
      <c r="NX71" s="84"/>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154"/>
      <c r="NL72" s="154"/>
      <c r="NM72" s="154"/>
      <c r="NN72" s="154"/>
      <c r="NO72" s="154"/>
      <c r="NP72" s="154"/>
      <c r="NQ72" s="154"/>
      <c r="NR72" s="154"/>
      <c r="NS72" s="154"/>
      <c r="NT72" s="154"/>
      <c r="NU72" s="154"/>
      <c r="NV72" s="154"/>
      <c r="NW72" s="154"/>
      <c r="NX72" s="84"/>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154"/>
      <c r="NL73" s="154"/>
      <c r="NM73" s="154"/>
      <c r="NN73" s="154"/>
      <c r="NO73" s="154"/>
      <c r="NP73" s="154"/>
      <c r="NQ73" s="154"/>
      <c r="NR73" s="154"/>
      <c r="NS73" s="154"/>
      <c r="NT73" s="154"/>
      <c r="NU73" s="154"/>
      <c r="NV73" s="154"/>
      <c r="NW73" s="154"/>
      <c r="NX73" s="84"/>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154"/>
      <c r="NL74" s="154"/>
      <c r="NM74" s="154"/>
      <c r="NN74" s="154"/>
      <c r="NO74" s="154"/>
      <c r="NP74" s="154"/>
      <c r="NQ74" s="154"/>
      <c r="NR74" s="154"/>
      <c r="NS74" s="154"/>
      <c r="NT74" s="154"/>
      <c r="NU74" s="154"/>
      <c r="NV74" s="154"/>
      <c r="NW74" s="154"/>
      <c r="NX74" s="84"/>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154"/>
      <c r="NL75" s="154"/>
      <c r="NM75" s="154"/>
      <c r="NN75" s="154"/>
      <c r="NO75" s="154"/>
      <c r="NP75" s="154"/>
      <c r="NQ75" s="154"/>
      <c r="NR75" s="154"/>
      <c r="NS75" s="154"/>
      <c r="NT75" s="154"/>
      <c r="NU75" s="154"/>
      <c r="NV75" s="154"/>
      <c r="NW75" s="154"/>
      <c r="NX75" s="84"/>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154"/>
      <c r="NL76" s="154"/>
      <c r="NM76" s="154"/>
      <c r="NN76" s="154"/>
      <c r="NO76" s="154"/>
      <c r="NP76" s="154"/>
      <c r="NQ76" s="154"/>
      <c r="NR76" s="154"/>
      <c r="NS76" s="154"/>
      <c r="NT76" s="154"/>
      <c r="NU76" s="154"/>
      <c r="NV76" s="154"/>
      <c r="NW76" s="154"/>
      <c r="NX76" s="84"/>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154"/>
      <c r="NL77" s="154"/>
      <c r="NM77" s="154"/>
      <c r="NN77" s="154"/>
      <c r="NO77" s="154"/>
      <c r="NP77" s="154"/>
      <c r="NQ77" s="154"/>
      <c r="NR77" s="154"/>
      <c r="NS77" s="154"/>
      <c r="NT77" s="154"/>
      <c r="NU77" s="154"/>
      <c r="NV77" s="154"/>
      <c r="NW77" s="154"/>
      <c r="NX77" s="84"/>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154"/>
      <c r="NL78" s="154"/>
      <c r="NM78" s="154"/>
      <c r="NN78" s="154"/>
      <c r="NO78" s="154"/>
      <c r="NP78" s="154"/>
      <c r="NQ78" s="154"/>
      <c r="NR78" s="154"/>
      <c r="NS78" s="154"/>
      <c r="NT78" s="154"/>
      <c r="NU78" s="154"/>
      <c r="NV78" s="154"/>
      <c r="NW78" s="154"/>
      <c r="NX78" s="84"/>
    </row>
    <row r="79" spans="1:388" ht="13.5" customHeight="1">
      <c r="A79" s="2"/>
      <c r="B79" s="14"/>
      <c r="C79" s="2"/>
      <c r="D79" s="2"/>
      <c r="E79" s="2"/>
      <c r="F79" s="2"/>
      <c r="G79" s="65" t="s">
        <v>58</v>
      </c>
      <c r="H79" s="65"/>
      <c r="I79" s="65"/>
      <c r="J79" s="65"/>
      <c r="K79" s="65"/>
      <c r="L79" s="65"/>
      <c r="M79" s="65"/>
      <c r="N79" s="65"/>
      <c r="O79" s="65"/>
      <c r="P79" s="69">
        <f>データ!DS7</f>
        <v>30.7</v>
      </c>
      <c r="Q79" s="70"/>
      <c r="R79" s="70"/>
      <c r="S79" s="70"/>
      <c r="T79" s="70"/>
      <c r="U79" s="70"/>
      <c r="V79" s="70"/>
      <c r="W79" s="70"/>
      <c r="X79" s="70"/>
      <c r="Y79" s="70"/>
      <c r="Z79" s="70"/>
      <c r="AA79" s="70"/>
      <c r="AB79" s="70"/>
      <c r="AC79" s="70"/>
      <c r="AD79" s="71"/>
      <c r="AE79" s="69">
        <f>データ!DT7</f>
        <v>29.6</v>
      </c>
      <c r="AF79" s="70"/>
      <c r="AG79" s="70"/>
      <c r="AH79" s="70"/>
      <c r="AI79" s="70"/>
      <c r="AJ79" s="70"/>
      <c r="AK79" s="70"/>
      <c r="AL79" s="70"/>
      <c r="AM79" s="70"/>
      <c r="AN79" s="70"/>
      <c r="AO79" s="70"/>
      <c r="AP79" s="70"/>
      <c r="AQ79" s="70"/>
      <c r="AR79" s="70"/>
      <c r="AS79" s="71"/>
      <c r="AT79" s="69">
        <f>データ!DU7</f>
        <v>30.1</v>
      </c>
      <c r="AU79" s="70"/>
      <c r="AV79" s="70"/>
      <c r="AW79" s="70"/>
      <c r="AX79" s="70"/>
      <c r="AY79" s="70"/>
      <c r="AZ79" s="70"/>
      <c r="BA79" s="70"/>
      <c r="BB79" s="70"/>
      <c r="BC79" s="70"/>
      <c r="BD79" s="70"/>
      <c r="BE79" s="70"/>
      <c r="BF79" s="70"/>
      <c r="BG79" s="70"/>
      <c r="BH79" s="71"/>
      <c r="BI79" s="69">
        <f>データ!DV7</f>
        <v>28.8</v>
      </c>
      <c r="BJ79" s="70"/>
      <c r="BK79" s="70"/>
      <c r="BL79" s="70"/>
      <c r="BM79" s="70"/>
      <c r="BN79" s="70"/>
      <c r="BO79" s="70"/>
      <c r="BP79" s="70"/>
      <c r="BQ79" s="70"/>
      <c r="BR79" s="70"/>
      <c r="BS79" s="70"/>
      <c r="BT79" s="70"/>
      <c r="BU79" s="70"/>
      <c r="BV79" s="70"/>
      <c r="BW79" s="71"/>
      <c r="BX79" s="69">
        <f>データ!DW7</f>
        <v>28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51.2</v>
      </c>
      <c r="DH79" s="70"/>
      <c r="DI79" s="70"/>
      <c r="DJ79" s="70"/>
      <c r="DK79" s="70"/>
      <c r="DL79" s="70"/>
      <c r="DM79" s="70"/>
      <c r="DN79" s="70"/>
      <c r="DO79" s="70"/>
      <c r="DP79" s="70"/>
      <c r="DQ79" s="70"/>
      <c r="DR79" s="70"/>
      <c r="DS79" s="70"/>
      <c r="DT79" s="70"/>
      <c r="DU79" s="71"/>
      <c r="DV79" s="69">
        <f>データ!EE7</f>
        <v>54.9</v>
      </c>
      <c r="DW79" s="70"/>
      <c r="DX79" s="70"/>
      <c r="DY79" s="70"/>
      <c r="DZ79" s="70"/>
      <c r="EA79" s="70"/>
      <c r="EB79" s="70"/>
      <c r="EC79" s="70"/>
      <c r="ED79" s="70"/>
      <c r="EE79" s="70"/>
      <c r="EF79" s="70"/>
      <c r="EG79" s="70"/>
      <c r="EH79" s="70"/>
      <c r="EI79" s="70"/>
      <c r="EJ79" s="71"/>
      <c r="EK79" s="69">
        <f>データ!EF7</f>
        <v>58.4</v>
      </c>
      <c r="EL79" s="70"/>
      <c r="EM79" s="70"/>
      <c r="EN79" s="70"/>
      <c r="EO79" s="70"/>
      <c r="EP79" s="70"/>
      <c r="EQ79" s="70"/>
      <c r="ER79" s="70"/>
      <c r="ES79" s="70"/>
      <c r="ET79" s="70"/>
      <c r="EU79" s="70"/>
      <c r="EV79" s="70"/>
      <c r="EW79" s="70"/>
      <c r="EX79" s="70"/>
      <c r="EY79" s="71"/>
      <c r="EZ79" s="69">
        <f>データ!EG7</f>
        <v>61</v>
      </c>
      <c r="FA79" s="70"/>
      <c r="FB79" s="70"/>
      <c r="FC79" s="70"/>
      <c r="FD79" s="70"/>
      <c r="FE79" s="70"/>
      <c r="FF79" s="70"/>
      <c r="FG79" s="70"/>
      <c r="FH79" s="70"/>
      <c r="FI79" s="70"/>
      <c r="FJ79" s="70"/>
      <c r="FK79" s="70"/>
      <c r="FL79" s="70"/>
      <c r="FM79" s="70"/>
      <c r="FN79" s="71"/>
      <c r="FO79" s="69">
        <f>データ!EH7</f>
        <v>60.6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61.4</v>
      </c>
      <c r="GU79" s="70"/>
      <c r="GV79" s="70"/>
      <c r="GW79" s="70"/>
      <c r="GX79" s="70"/>
      <c r="GY79" s="70"/>
      <c r="GZ79" s="70"/>
      <c r="HA79" s="70"/>
      <c r="HB79" s="70"/>
      <c r="HC79" s="70"/>
      <c r="HD79" s="70"/>
      <c r="HE79" s="70"/>
      <c r="HF79" s="70"/>
      <c r="HG79" s="70"/>
      <c r="HH79" s="71"/>
      <c r="HI79" s="69">
        <f>データ!EP7</f>
        <v>69.3</v>
      </c>
      <c r="HJ79" s="70"/>
      <c r="HK79" s="70"/>
      <c r="HL79" s="70"/>
      <c r="HM79" s="70"/>
      <c r="HN79" s="70"/>
      <c r="HO79" s="70"/>
      <c r="HP79" s="70"/>
      <c r="HQ79" s="70"/>
      <c r="HR79" s="70"/>
      <c r="HS79" s="70"/>
      <c r="HT79" s="70"/>
      <c r="HU79" s="70"/>
      <c r="HV79" s="70"/>
      <c r="HW79" s="71"/>
      <c r="HX79" s="69">
        <f>データ!EQ7</f>
        <v>76.5</v>
      </c>
      <c r="HY79" s="70"/>
      <c r="HZ79" s="70"/>
      <c r="IA79" s="70"/>
      <c r="IB79" s="70"/>
      <c r="IC79" s="70"/>
      <c r="ID79" s="70"/>
      <c r="IE79" s="70"/>
      <c r="IF79" s="70"/>
      <c r="IG79" s="70"/>
      <c r="IH79" s="70"/>
      <c r="II79" s="70"/>
      <c r="IJ79" s="70"/>
      <c r="IK79" s="70"/>
      <c r="IL79" s="71"/>
      <c r="IM79" s="69">
        <f>データ!ER7</f>
        <v>80.7</v>
      </c>
      <c r="IN79" s="70"/>
      <c r="IO79" s="70"/>
      <c r="IP79" s="70"/>
      <c r="IQ79" s="70"/>
      <c r="IR79" s="70"/>
      <c r="IS79" s="70"/>
      <c r="IT79" s="70"/>
      <c r="IU79" s="70"/>
      <c r="IV79" s="70"/>
      <c r="IW79" s="70"/>
      <c r="IX79" s="70"/>
      <c r="IY79" s="70"/>
      <c r="IZ79" s="70"/>
      <c r="JA79" s="71"/>
      <c r="JB79" s="69">
        <f>データ!ES7</f>
        <v>72.8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19736550</v>
      </c>
      <c r="KH79" s="67"/>
      <c r="KI79" s="67"/>
      <c r="KJ79" s="67"/>
      <c r="KK79" s="67"/>
      <c r="KL79" s="67"/>
      <c r="KM79" s="67"/>
      <c r="KN79" s="67"/>
      <c r="KO79" s="67"/>
      <c r="KP79" s="67"/>
      <c r="KQ79" s="67"/>
      <c r="KR79" s="67"/>
      <c r="KS79" s="67"/>
      <c r="KT79" s="67"/>
      <c r="KU79" s="68"/>
      <c r="KV79" s="66">
        <f>データ!FA7</f>
        <v>19811500</v>
      </c>
      <c r="KW79" s="67"/>
      <c r="KX79" s="67"/>
      <c r="KY79" s="67"/>
      <c r="KZ79" s="67"/>
      <c r="LA79" s="67"/>
      <c r="LB79" s="67"/>
      <c r="LC79" s="67"/>
      <c r="LD79" s="67"/>
      <c r="LE79" s="67"/>
      <c r="LF79" s="67"/>
      <c r="LG79" s="67"/>
      <c r="LH79" s="67"/>
      <c r="LI79" s="67"/>
      <c r="LJ79" s="68"/>
      <c r="LK79" s="66">
        <f>データ!FB7</f>
        <v>19811500</v>
      </c>
      <c r="LL79" s="67"/>
      <c r="LM79" s="67"/>
      <c r="LN79" s="67"/>
      <c r="LO79" s="67"/>
      <c r="LP79" s="67"/>
      <c r="LQ79" s="67"/>
      <c r="LR79" s="67"/>
      <c r="LS79" s="67"/>
      <c r="LT79" s="67"/>
      <c r="LU79" s="67"/>
      <c r="LV79" s="67"/>
      <c r="LW79" s="67"/>
      <c r="LX79" s="67"/>
      <c r="LY79" s="68"/>
      <c r="LZ79" s="66">
        <f>データ!FC7</f>
        <v>19755971</v>
      </c>
      <c r="MA79" s="67"/>
      <c r="MB79" s="67"/>
      <c r="MC79" s="67"/>
      <c r="MD79" s="67"/>
      <c r="ME79" s="67"/>
      <c r="MF79" s="67"/>
      <c r="MG79" s="67"/>
      <c r="MH79" s="67"/>
      <c r="MI79" s="67"/>
      <c r="MJ79" s="67"/>
      <c r="MK79" s="67"/>
      <c r="ML79" s="67"/>
      <c r="MM79" s="67"/>
      <c r="MN79" s="68"/>
      <c r="MO79" s="66">
        <f>データ!FD7</f>
        <v>19719157</v>
      </c>
      <c r="MP79" s="67"/>
      <c r="MQ79" s="67"/>
      <c r="MR79" s="67"/>
      <c r="MS79" s="67"/>
      <c r="MT79" s="67"/>
      <c r="MU79" s="67"/>
      <c r="MV79" s="67"/>
      <c r="MW79" s="67"/>
      <c r="MX79" s="67"/>
      <c r="MY79" s="67"/>
      <c r="MZ79" s="67"/>
      <c r="NA79" s="67"/>
      <c r="NB79" s="67"/>
      <c r="NC79" s="68"/>
      <c r="ND79" s="2"/>
      <c r="NE79" s="2"/>
      <c r="NF79" s="2"/>
      <c r="NG79" s="21"/>
      <c r="NH79" s="15"/>
      <c r="NI79" s="2"/>
      <c r="NJ79" s="83"/>
      <c r="NK79" s="154"/>
      <c r="NL79" s="154"/>
      <c r="NM79" s="154"/>
      <c r="NN79" s="154"/>
      <c r="NO79" s="154"/>
      <c r="NP79" s="154"/>
      <c r="NQ79" s="154"/>
      <c r="NR79" s="154"/>
      <c r="NS79" s="154"/>
      <c r="NT79" s="154"/>
      <c r="NU79" s="154"/>
      <c r="NV79" s="154"/>
      <c r="NW79" s="154"/>
      <c r="NX79" s="84"/>
    </row>
    <row r="80" spans="1:388" ht="13.5" customHeight="1">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154"/>
      <c r="NL80" s="154"/>
      <c r="NM80" s="154"/>
      <c r="NN80" s="154"/>
      <c r="NO80" s="154"/>
      <c r="NP80" s="154"/>
      <c r="NQ80" s="154"/>
      <c r="NR80" s="154"/>
      <c r="NS80" s="154"/>
      <c r="NT80" s="154"/>
      <c r="NU80" s="154"/>
      <c r="NV80" s="154"/>
      <c r="NW80" s="154"/>
      <c r="NX80" s="84"/>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154"/>
      <c r="NL81" s="154"/>
      <c r="NM81" s="154"/>
      <c r="NN81" s="154"/>
      <c r="NO81" s="154"/>
      <c r="NP81" s="154"/>
      <c r="NQ81" s="154"/>
      <c r="NR81" s="154"/>
      <c r="NS81" s="154"/>
      <c r="NT81" s="154"/>
      <c r="NU81" s="154"/>
      <c r="NV81" s="154"/>
      <c r="NW81" s="154"/>
      <c r="NX81" s="84"/>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154"/>
      <c r="NL82" s="154"/>
      <c r="NM82" s="154"/>
      <c r="NN82" s="154"/>
      <c r="NO82" s="154"/>
      <c r="NP82" s="154"/>
      <c r="NQ82" s="154"/>
      <c r="NR82" s="154"/>
      <c r="NS82" s="154"/>
      <c r="NT82" s="154"/>
      <c r="NU82" s="154"/>
      <c r="NV82" s="154"/>
      <c r="NW82" s="154"/>
      <c r="NX82" s="84"/>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154"/>
      <c r="NL83" s="154"/>
      <c r="NM83" s="154"/>
      <c r="NN83" s="154"/>
      <c r="NO83" s="154"/>
      <c r="NP83" s="154"/>
      <c r="NQ83" s="154"/>
      <c r="NR83" s="154"/>
      <c r="NS83" s="154"/>
      <c r="NT83" s="154"/>
      <c r="NU83" s="154"/>
      <c r="NV83" s="154"/>
      <c r="NW83" s="154"/>
      <c r="NX83" s="84"/>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5"/>
      <c r="NK84" s="86"/>
      <c r="NL84" s="86"/>
      <c r="NM84" s="86"/>
      <c r="NN84" s="86"/>
      <c r="NO84" s="86"/>
      <c r="NP84" s="86"/>
      <c r="NQ84" s="86"/>
      <c r="NR84" s="86"/>
      <c r="NS84" s="86"/>
      <c r="NT84" s="86"/>
      <c r="NU84" s="86"/>
      <c r="NV84" s="86"/>
      <c r="NW84" s="86"/>
      <c r="NX84" s="87"/>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oKZkrtTv6JfY12bhprBoImOVu5hOsaQs9pwYjKg67zmF7DDbSz6JBJEabj+C9nQlA1BDwfmi6lH0G9HWTJlGQ==" saltValue="MdnozpK7UrviJNrr+DmfP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0" t="s">
        <v>109</v>
      </c>
      <c r="AJ4" s="151"/>
      <c r="AK4" s="151"/>
      <c r="AL4" s="151"/>
      <c r="AM4" s="151"/>
      <c r="AN4" s="151"/>
      <c r="AO4" s="151"/>
      <c r="AP4" s="151"/>
      <c r="AQ4" s="151"/>
      <c r="AR4" s="151"/>
      <c r="AS4" s="152"/>
      <c r="AT4" s="149" t="s">
        <v>110</v>
      </c>
      <c r="AU4" s="148"/>
      <c r="AV4" s="148"/>
      <c r="AW4" s="148"/>
      <c r="AX4" s="148"/>
      <c r="AY4" s="148"/>
      <c r="AZ4" s="148"/>
      <c r="BA4" s="148"/>
      <c r="BB4" s="148"/>
      <c r="BC4" s="148"/>
      <c r="BD4" s="148"/>
      <c r="BE4" s="149" t="s">
        <v>111</v>
      </c>
      <c r="BF4" s="148"/>
      <c r="BG4" s="148"/>
      <c r="BH4" s="148"/>
      <c r="BI4" s="148"/>
      <c r="BJ4" s="148"/>
      <c r="BK4" s="148"/>
      <c r="BL4" s="148"/>
      <c r="BM4" s="148"/>
      <c r="BN4" s="148"/>
      <c r="BO4" s="148"/>
      <c r="BP4" s="150" t="s">
        <v>112</v>
      </c>
      <c r="BQ4" s="151"/>
      <c r="BR4" s="151"/>
      <c r="BS4" s="151"/>
      <c r="BT4" s="151"/>
      <c r="BU4" s="151"/>
      <c r="BV4" s="151"/>
      <c r="BW4" s="151"/>
      <c r="BX4" s="151"/>
      <c r="BY4" s="151"/>
      <c r="BZ4" s="152"/>
      <c r="CA4" s="148" t="s">
        <v>113</v>
      </c>
      <c r="CB4" s="148"/>
      <c r="CC4" s="148"/>
      <c r="CD4" s="148"/>
      <c r="CE4" s="148"/>
      <c r="CF4" s="148"/>
      <c r="CG4" s="148"/>
      <c r="CH4" s="148"/>
      <c r="CI4" s="148"/>
      <c r="CJ4" s="148"/>
      <c r="CK4" s="148"/>
      <c r="CL4" s="149" t="s">
        <v>114</v>
      </c>
      <c r="CM4" s="148"/>
      <c r="CN4" s="148"/>
      <c r="CO4" s="148"/>
      <c r="CP4" s="148"/>
      <c r="CQ4" s="148"/>
      <c r="CR4" s="148"/>
      <c r="CS4" s="148"/>
      <c r="CT4" s="148"/>
      <c r="CU4" s="148"/>
      <c r="CV4" s="148"/>
      <c r="CW4" s="148" t="s">
        <v>115</v>
      </c>
      <c r="CX4" s="148"/>
      <c r="CY4" s="148"/>
      <c r="CZ4" s="148"/>
      <c r="DA4" s="148"/>
      <c r="DB4" s="148"/>
      <c r="DC4" s="148"/>
      <c r="DD4" s="148"/>
      <c r="DE4" s="148"/>
      <c r="DF4" s="148"/>
      <c r="DG4" s="148"/>
      <c r="DH4" s="148" t="s">
        <v>116</v>
      </c>
      <c r="DI4" s="148"/>
      <c r="DJ4" s="148"/>
      <c r="DK4" s="148"/>
      <c r="DL4" s="148"/>
      <c r="DM4" s="148"/>
      <c r="DN4" s="148"/>
      <c r="DO4" s="148"/>
      <c r="DP4" s="148"/>
      <c r="DQ4" s="148"/>
      <c r="DR4" s="148"/>
      <c r="DS4" s="149" t="s">
        <v>117</v>
      </c>
      <c r="DT4" s="148"/>
      <c r="DU4" s="148"/>
      <c r="DV4" s="148"/>
      <c r="DW4" s="148"/>
      <c r="DX4" s="148"/>
      <c r="DY4" s="148"/>
      <c r="DZ4" s="148"/>
      <c r="EA4" s="148"/>
      <c r="EB4" s="148"/>
      <c r="EC4" s="148"/>
      <c r="ED4" s="150" t="s">
        <v>118</v>
      </c>
      <c r="EE4" s="151"/>
      <c r="EF4" s="151"/>
      <c r="EG4" s="151"/>
      <c r="EH4" s="151"/>
      <c r="EI4" s="151"/>
      <c r="EJ4" s="151"/>
      <c r="EK4" s="151"/>
      <c r="EL4" s="151"/>
      <c r="EM4" s="151"/>
      <c r="EN4" s="152"/>
      <c r="EO4" s="148" t="s">
        <v>119</v>
      </c>
      <c r="EP4" s="148"/>
      <c r="EQ4" s="148"/>
      <c r="ER4" s="148"/>
      <c r="ES4" s="148"/>
      <c r="ET4" s="148"/>
      <c r="EU4" s="148"/>
      <c r="EV4" s="148"/>
      <c r="EW4" s="148"/>
      <c r="EX4" s="148"/>
      <c r="EY4" s="148"/>
      <c r="EZ4" s="148" t="s">
        <v>120</v>
      </c>
      <c r="FA4" s="148"/>
      <c r="FB4" s="148"/>
      <c r="FC4" s="148"/>
      <c r="FD4" s="148"/>
      <c r="FE4" s="148"/>
      <c r="FF4" s="148"/>
      <c r="FG4" s="148"/>
      <c r="FH4" s="148"/>
      <c r="FI4" s="148"/>
      <c r="FJ4" s="148"/>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156</v>
      </c>
      <c r="AW5" s="49" t="s">
        <v>157</v>
      </c>
      <c r="AX5" s="49" t="s">
        <v>149</v>
      </c>
      <c r="AY5" s="49" t="s">
        <v>150</v>
      </c>
      <c r="AZ5" s="49" t="s">
        <v>151</v>
      </c>
      <c r="BA5" s="49" t="s">
        <v>152</v>
      </c>
      <c r="BB5" s="49" t="s">
        <v>153</v>
      </c>
      <c r="BC5" s="49" t="s">
        <v>154</v>
      </c>
      <c r="BD5" s="49" t="s">
        <v>155</v>
      </c>
      <c r="BE5" s="49" t="s">
        <v>145</v>
      </c>
      <c r="BF5" s="49" t="s">
        <v>158</v>
      </c>
      <c r="BG5" s="49" t="s">
        <v>156</v>
      </c>
      <c r="BH5" s="49" t="s">
        <v>159</v>
      </c>
      <c r="BI5" s="49" t="s">
        <v>149</v>
      </c>
      <c r="BJ5" s="49" t="s">
        <v>150</v>
      </c>
      <c r="BK5" s="49" t="s">
        <v>151</v>
      </c>
      <c r="BL5" s="49" t="s">
        <v>152</v>
      </c>
      <c r="BM5" s="49" t="s">
        <v>153</v>
      </c>
      <c r="BN5" s="49" t="s">
        <v>154</v>
      </c>
      <c r="BO5" s="49" t="s">
        <v>155</v>
      </c>
      <c r="BP5" s="49" t="s">
        <v>145</v>
      </c>
      <c r="BQ5" s="49" t="s">
        <v>146</v>
      </c>
      <c r="BR5" s="49" t="s">
        <v>156</v>
      </c>
      <c r="BS5" s="49" t="s">
        <v>157</v>
      </c>
      <c r="BT5" s="49" t="s">
        <v>149</v>
      </c>
      <c r="BU5" s="49" t="s">
        <v>150</v>
      </c>
      <c r="BV5" s="49" t="s">
        <v>151</v>
      </c>
      <c r="BW5" s="49" t="s">
        <v>152</v>
      </c>
      <c r="BX5" s="49" t="s">
        <v>153</v>
      </c>
      <c r="BY5" s="49" t="s">
        <v>154</v>
      </c>
      <c r="BZ5" s="49" t="s">
        <v>155</v>
      </c>
      <c r="CA5" s="49" t="s">
        <v>145</v>
      </c>
      <c r="CB5" s="49" t="s">
        <v>146</v>
      </c>
      <c r="CC5" s="49" t="s">
        <v>156</v>
      </c>
      <c r="CD5" s="49" t="s">
        <v>159</v>
      </c>
      <c r="CE5" s="49" t="s">
        <v>149</v>
      </c>
      <c r="CF5" s="49" t="s">
        <v>150</v>
      </c>
      <c r="CG5" s="49" t="s">
        <v>151</v>
      </c>
      <c r="CH5" s="49" t="s">
        <v>152</v>
      </c>
      <c r="CI5" s="49" t="s">
        <v>153</v>
      </c>
      <c r="CJ5" s="49" t="s">
        <v>154</v>
      </c>
      <c r="CK5" s="49" t="s">
        <v>155</v>
      </c>
      <c r="CL5" s="49" t="s">
        <v>145</v>
      </c>
      <c r="CM5" s="49" t="s">
        <v>146</v>
      </c>
      <c r="CN5" s="49" t="s">
        <v>156</v>
      </c>
      <c r="CO5" s="49" t="s">
        <v>157</v>
      </c>
      <c r="CP5" s="49" t="s">
        <v>160</v>
      </c>
      <c r="CQ5" s="49" t="s">
        <v>150</v>
      </c>
      <c r="CR5" s="49" t="s">
        <v>151</v>
      </c>
      <c r="CS5" s="49" t="s">
        <v>152</v>
      </c>
      <c r="CT5" s="49" t="s">
        <v>153</v>
      </c>
      <c r="CU5" s="49" t="s">
        <v>154</v>
      </c>
      <c r="CV5" s="49" t="s">
        <v>155</v>
      </c>
      <c r="CW5" s="49" t="s">
        <v>145</v>
      </c>
      <c r="CX5" s="49" t="s">
        <v>161</v>
      </c>
      <c r="CY5" s="49" t="s">
        <v>156</v>
      </c>
      <c r="CZ5" s="49" t="s">
        <v>157</v>
      </c>
      <c r="DA5" s="49" t="s">
        <v>149</v>
      </c>
      <c r="DB5" s="49" t="s">
        <v>150</v>
      </c>
      <c r="DC5" s="49" t="s">
        <v>151</v>
      </c>
      <c r="DD5" s="49" t="s">
        <v>152</v>
      </c>
      <c r="DE5" s="49" t="s">
        <v>153</v>
      </c>
      <c r="DF5" s="49" t="s">
        <v>154</v>
      </c>
      <c r="DG5" s="49" t="s">
        <v>155</v>
      </c>
      <c r="DH5" s="49" t="s">
        <v>145</v>
      </c>
      <c r="DI5" s="49" t="s">
        <v>146</v>
      </c>
      <c r="DJ5" s="49" t="s">
        <v>162</v>
      </c>
      <c r="DK5" s="49" t="s">
        <v>159</v>
      </c>
      <c r="DL5" s="49" t="s">
        <v>149</v>
      </c>
      <c r="DM5" s="49" t="s">
        <v>150</v>
      </c>
      <c r="DN5" s="49" t="s">
        <v>151</v>
      </c>
      <c r="DO5" s="49" t="s">
        <v>152</v>
      </c>
      <c r="DP5" s="49" t="s">
        <v>153</v>
      </c>
      <c r="DQ5" s="49" t="s">
        <v>154</v>
      </c>
      <c r="DR5" s="49" t="s">
        <v>155</v>
      </c>
      <c r="DS5" s="49" t="s">
        <v>145</v>
      </c>
      <c r="DT5" s="49" t="s">
        <v>161</v>
      </c>
      <c r="DU5" s="49" t="s">
        <v>147</v>
      </c>
      <c r="DV5" s="49" t="s">
        <v>157</v>
      </c>
      <c r="DW5" s="49" t="s">
        <v>149</v>
      </c>
      <c r="DX5" s="49" t="s">
        <v>150</v>
      </c>
      <c r="DY5" s="49" t="s">
        <v>151</v>
      </c>
      <c r="DZ5" s="49" t="s">
        <v>152</v>
      </c>
      <c r="EA5" s="49" t="s">
        <v>153</v>
      </c>
      <c r="EB5" s="49" t="s">
        <v>154</v>
      </c>
      <c r="EC5" s="49" t="s">
        <v>155</v>
      </c>
      <c r="ED5" s="49" t="s">
        <v>145</v>
      </c>
      <c r="EE5" s="49" t="s">
        <v>146</v>
      </c>
      <c r="EF5" s="49" t="s">
        <v>156</v>
      </c>
      <c r="EG5" s="49" t="s">
        <v>157</v>
      </c>
      <c r="EH5" s="49" t="s">
        <v>149</v>
      </c>
      <c r="EI5" s="49" t="s">
        <v>150</v>
      </c>
      <c r="EJ5" s="49" t="s">
        <v>151</v>
      </c>
      <c r="EK5" s="49" t="s">
        <v>152</v>
      </c>
      <c r="EL5" s="49" t="s">
        <v>153</v>
      </c>
      <c r="EM5" s="49" t="s">
        <v>154</v>
      </c>
      <c r="EN5" s="49" t="s">
        <v>155</v>
      </c>
      <c r="EO5" s="49" t="s">
        <v>145</v>
      </c>
      <c r="EP5" s="49" t="s">
        <v>161</v>
      </c>
      <c r="EQ5" s="49" t="s">
        <v>156</v>
      </c>
      <c r="ER5" s="49" t="s">
        <v>157</v>
      </c>
      <c r="ES5" s="49" t="s">
        <v>149</v>
      </c>
      <c r="ET5" s="49" t="s">
        <v>150</v>
      </c>
      <c r="EU5" s="49" t="s">
        <v>151</v>
      </c>
      <c r="EV5" s="49" t="s">
        <v>152</v>
      </c>
      <c r="EW5" s="49" t="s">
        <v>153</v>
      </c>
      <c r="EX5" s="49" t="s">
        <v>154</v>
      </c>
      <c r="EY5" s="49" t="s">
        <v>163</v>
      </c>
      <c r="EZ5" s="49" t="s">
        <v>145</v>
      </c>
      <c r="FA5" s="49" t="s">
        <v>161</v>
      </c>
      <c r="FB5" s="49" t="s">
        <v>156</v>
      </c>
      <c r="FC5" s="49" t="s">
        <v>159</v>
      </c>
      <c r="FD5" s="49" t="s">
        <v>149</v>
      </c>
      <c r="FE5" s="49" t="s">
        <v>150</v>
      </c>
      <c r="FF5" s="49" t="s">
        <v>151</v>
      </c>
      <c r="FG5" s="49" t="s">
        <v>152</v>
      </c>
      <c r="FH5" s="49" t="s">
        <v>153</v>
      </c>
      <c r="FI5" s="49" t="s">
        <v>154</v>
      </c>
      <c r="FJ5" s="49" t="s">
        <v>155</v>
      </c>
    </row>
    <row r="6" spans="1:166" s="54" customFormat="1">
      <c r="A6" s="35" t="s">
        <v>164</v>
      </c>
      <c r="B6" s="50">
        <f>B8</f>
        <v>2022</v>
      </c>
      <c r="C6" s="50">
        <f t="shared" ref="C6:M6" si="2">C8</f>
        <v>341002</v>
      </c>
      <c r="D6" s="50">
        <f t="shared" si="2"/>
        <v>46</v>
      </c>
      <c r="E6" s="50">
        <f t="shared" si="2"/>
        <v>6</v>
      </c>
      <c r="F6" s="50">
        <f t="shared" si="2"/>
        <v>0</v>
      </c>
      <c r="G6" s="50">
        <f t="shared" si="2"/>
        <v>4</v>
      </c>
      <c r="H6" s="145" t="str">
        <f>IF(H8&lt;&gt;I8,H8,"")&amp;IF(I8&lt;&gt;J8,I8,"")&amp;"　"&amp;J8</f>
        <v>広島県広島市　安芸市民病院</v>
      </c>
      <c r="I6" s="146"/>
      <c r="J6" s="147"/>
      <c r="K6" s="50" t="str">
        <f t="shared" si="2"/>
        <v>当然財務</v>
      </c>
      <c r="L6" s="50" t="str">
        <f t="shared" si="2"/>
        <v>病院事業</v>
      </c>
      <c r="M6" s="50" t="str">
        <f t="shared" si="2"/>
        <v>一般病院</v>
      </c>
      <c r="N6" s="50" t="str">
        <f>N8</f>
        <v>100床以上～200床未満</v>
      </c>
      <c r="O6" s="50" t="str">
        <f>O8</f>
        <v>非設置</v>
      </c>
      <c r="P6" s="50" t="str">
        <f>P8</f>
        <v>指定管理者(代行制)</v>
      </c>
      <c r="Q6" s="51">
        <f t="shared" ref="Q6:AH6" si="3">Q8</f>
        <v>6</v>
      </c>
      <c r="R6" s="50" t="str">
        <f t="shared" si="3"/>
        <v>-</v>
      </c>
      <c r="S6" s="50" t="str">
        <f t="shared" si="3"/>
        <v>透 訓</v>
      </c>
      <c r="T6" s="50" t="str">
        <f t="shared" si="3"/>
        <v>救 輪</v>
      </c>
      <c r="U6" s="51">
        <f>U8</f>
        <v>1184731</v>
      </c>
      <c r="V6" s="51">
        <f>V8</f>
        <v>7901</v>
      </c>
      <c r="W6" s="50" t="str">
        <f>W8</f>
        <v>非該当</v>
      </c>
      <c r="X6" s="50" t="str">
        <f t="shared" ref="X6" si="4">X8</f>
        <v>非該当</v>
      </c>
      <c r="Y6" s="50" t="str">
        <f t="shared" si="3"/>
        <v>１０：１</v>
      </c>
      <c r="Z6" s="51">
        <f t="shared" si="3"/>
        <v>80</v>
      </c>
      <c r="AA6" s="51">
        <f t="shared" si="3"/>
        <v>60</v>
      </c>
      <c r="AB6" s="51" t="str">
        <f t="shared" si="3"/>
        <v>-</v>
      </c>
      <c r="AC6" s="51" t="str">
        <f t="shared" si="3"/>
        <v>-</v>
      </c>
      <c r="AD6" s="51" t="str">
        <f t="shared" si="3"/>
        <v>-</v>
      </c>
      <c r="AE6" s="51">
        <f t="shared" si="3"/>
        <v>140</v>
      </c>
      <c r="AF6" s="51">
        <f t="shared" si="3"/>
        <v>80</v>
      </c>
      <c r="AG6" s="51">
        <f t="shared" si="3"/>
        <v>60</v>
      </c>
      <c r="AH6" s="51">
        <f t="shared" si="3"/>
        <v>140</v>
      </c>
      <c r="AI6" s="52">
        <f>IF(AI8="-",NA(),AI8)</f>
        <v>100.1</v>
      </c>
      <c r="AJ6" s="52">
        <f t="shared" ref="AJ6:AR6" si="5">IF(AJ8="-",NA(),AJ8)</f>
        <v>100.1</v>
      </c>
      <c r="AK6" s="52">
        <f t="shared" si="5"/>
        <v>100</v>
      </c>
      <c r="AL6" s="52">
        <f t="shared" si="5"/>
        <v>100</v>
      </c>
      <c r="AM6" s="52">
        <f t="shared" si="5"/>
        <v>100.1</v>
      </c>
      <c r="AN6" s="52">
        <f t="shared" si="5"/>
        <v>97.2</v>
      </c>
      <c r="AO6" s="52">
        <f t="shared" si="5"/>
        <v>96.9</v>
      </c>
      <c r="AP6" s="52">
        <f t="shared" si="5"/>
        <v>100.6</v>
      </c>
      <c r="AQ6" s="52">
        <f t="shared" si="5"/>
        <v>105.9</v>
      </c>
      <c r="AR6" s="52">
        <f t="shared" si="5"/>
        <v>104.3</v>
      </c>
      <c r="AS6" s="52" t="str">
        <f>IF(AS8="-","【-】","【"&amp;SUBSTITUTE(TEXT(AS8,"#,##0.0"),"-","△")&amp;"】")</f>
        <v>【103.5】</v>
      </c>
      <c r="AT6" s="52">
        <f>IF(AT8="-",NA(),AT8)</f>
        <v>89.2</v>
      </c>
      <c r="AU6" s="52">
        <f t="shared" ref="AU6:BC6" si="6">IF(AU8="-",NA(),AU8)</f>
        <v>90.6</v>
      </c>
      <c r="AV6" s="52">
        <f t="shared" si="6"/>
        <v>90.7</v>
      </c>
      <c r="AW6" s="52">
        <f t="shared" si="6"/>
        <v>92.5</v>
      </c>
      <c r="AX6" s="52">
        <f t="shared" si="6"/>
        <v>92.4</v>
      </c>
      <c r="AY6" s="52">
        <f t="shared" si="6"/>
        <v>84</v>
      </c>
      <c r="AZ6" s="52">
        <f t="shared" si="6"/>
        <v>84.3</v>
      </c>
      <c r="BA6" s="52">
        <f t="shared" si="6"/>
        <v>80.7</v>
      </c>
      <c r="BB6" s="52">
        <f t="shared" si="6"/>
        <v>82.2</v>
      </c>
      <c r="BC6" s="52">
        <f t="shared" si="6"/>
        <v>81.7</v>
      </c>
      <c r="BD6" s="52" t="str">
        <f>IF(BD8="-","【-】","【"&amp;SUBSTITUTE(TEXT(BD8,"#,##0.0"),"-","△")&amp;"】")</f>
        <v>【86.4】</v>
      </c>
      <c r="BE6" s="52">
        <f>IF(BE8="-",NA(),BE8)</f>
        <v>88.5</v>
      </c>
      <c r="BF6" s="52">
        <f t="shared" ref="BF6:BN6" si="7">IF(BF8="-",NA(),BF8)</f>
        <v>90</v>
      </c>
      <c r="BG6" s="52">
        <f t="shared" si="7"/>
        <v>90.5</v>
      </c>
      <c r="BH6" s="52">
        <f t="shared" si="7"/>
        <v>92.4</v>
      </c>
      <c r="BI6" s="52">
        <f t="shared" si="7"/>
        <v>92.2</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92.1</v>
      </c>
      <c r="BQ6" s="52">
        <f t="shared" ref="BQ6:BY6" si="8">IF(BQ8="-",NA(),BQ8)</f>
        <v>94.8</v>
      </c>
      <c r="BR6" s="52">
        <f t="shared" si="8"/>
        <v>94.7</v>
      </c>
      <c r="BS6" s="52">
        <f t="shared" si="8"/>
        <v>95.4</v>
      </c>
      <c r="BT6" s="52">
        <f t="shared" si="8"/>
        <v>89.3</v>
      </c>
      <c r="BU6" s="52">
        <f t="shared" si="8"/>
        <v>70.099999999999994</v>
      </c>
      <c r="BV6" s="52">
        <f t="shared" si="8"/>
        <v>70.400000000000006</v>
      </c>
      <c r="BW6" s="52">
        <f t="shared" si="8"/>
        <v>65.8</v>
      </c>
      <c r="BX6" s="52">
        <f t="shared" si="8"/>
        <v>65</v>
      </c>
      <c r="BY6" s="52">
        <f t="shared" si="8"/>
        <v>63.3</v>
      </c>
      <c r="BZ6" s="52" t="str">
        <f>IF(BZ8="-","【-】","【"&amp;SUBSTITUTE(TEXT(BZ8,"#,##0.0"),"-","△")&amp;"】")</f>
        <v>【66.8】</v>
      </c>
      <c r="CA6" s="53">
        <f>IF(CA8="-",NA(),CA8)</f>
        <v>28134</v>
      </c>
      <c r="CB6" s="53">
        <f t="shared" ref="CB6:CJ6" si="9">IF(CB8="-",NA(),CB8)</f>
        <v>28946</v>
      </c>
      <c r="CC6" s="53">
        <f t="shared" si="9"/>
        <v>29109</v>
      </c>
      <c r="CD6" s="53">
        <f t="shared" si="9"/>
        <v>28999</v>
      </c>
      <c r="CE6" s="53">
        <f t="shared" si="9"/>
        <v>30920</v>
      </c>
      <c r="CF6" s="53">
        <f t="shared" si="9"/>
        <v>34924</v>
      </c>
      <c r="CG6" s="53">
        <f t="shared" si="9"/>
        <v>35788</v>
      </c>
      <c r="CH6" s="53">
        <f t="shared" si="9"/>
        <v>37855</v>
      </c>
      <c r="CI6" s="53">
        <f t="shared" si="9"/>
        <v>39289</v>
      </c>
      <c r="CJ6" s="53">
        <f t="shared" si="9"/>
        <v>40846</v>
      </c>
      <c r="CK6" s="52" t="str">
        <f>IF(CK8="-","【-】","【"&amp;SUBSTITUTE(TEXT(CK8,"#,##0"),"-","△")&amp;"】")</f>
        <v>【61,837】</v>
      </c>
      <c r="CL6" s="53">
        <f>IF(CL8="-",NA(),CL8)</f>
        <v>9729</v>
      </c>
      <c r="CM6" s="53">
        <f t="shared" ref="CM6:CU6" si="10">IF(CM8="-",NA(),CM8)</f>
        <v>9480</v>
      </c>
      <c r="CN6" s="53">
        <f t="shared" si="10"/>
        <v>10803</v>
      </c>
      <c r="CO6" s="53">
        <f t="shared" si="10"/>
        <v>9067</v>
      </c>
      <c r="CP6" s="53">
        <f t="shared" si="10"/>
        <v>11223</v>
      </c>
      <c r="CQ6" s="53">
        <f t="shared" si="10"/>
        <v>10244</v>
      </c>
      <c r="CR6" s="53">
        <f t="shared" si="10"/>
        <v>10602</v>
      </c>
      <c r="CS6" s="53">
        <f t="shared" si="10"/>
        <v>11234</v>
      </c>
      <c r="CT6" s="53">
        <f t="shared" si="10"/>
        <v>11512</v>
      </c>
      <c r="CU6" s="53">
        <f t="shared" si="10"/>
        <v>11831</v>
      </c>
      <c r="CV6" s="52" t="str">
        <f>IF(CV8="-","【-】","【"&amp;SUBSTITUTE(TEXT(CV8,"#,##0"),"-","△")&amp;"】")</f>
        <v>【17,600】</v>
      </c>
      <c r="CW6" s="52">
        <f>IF(CW8="-",NA(),CW8)</f>
        <v>60.1</v>
      </c>
      <c r="CX6" s="52">
        <f t="shared" ref="CX6:DF6" si="11">IF(CX8="-",NA(),CX8)</f>
        <v>59</v>
      </c>
      <c r="CY6" s="52">
        <f t="shared" si="11"/>
        <v>58.4</v>
      </c>
      <c r="CZ6" s="52">
        <f t="shared" si="11"/>
        <v>52.5</v>
      </c>
      <c r="DA6" s="52">
        <f t="shared" si="11"/>
        <v>53.6</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13.8</v>
      </c>
      <c r="DI6" s="52">
        <f t="shared" ref="DI6:DQ6" si="12">IF(DI8="-",NA(),DI8)</f>
        <v>12.4</v>
      </c>
      <c r="DJ6" s="52">
        <f t="shared" si="12"/>
        <v>15.7</v>
      </c>
      <c r="DK6" s="52">
        <f t="shared" si="12"/>
        <v>11.9</v>
      </c>
      <c r="DL6" s="52">
        <f t="shared" si="12"/>
        <v>13.5</v>
      </c>
      <c r="DM6" s="52">
        <f t="shared" si="12"/>
        <v>17.7</v>
      </c>
      <c r="DN6" s="52">
        <f t="shared" si="12"/>
        <v>17.5</v>
      </c>
      <c r="DO6" s="52">
        <f t="shared" si="12"/>
        <v>17.5</v>
      </c>
      <c r="DP6" s="52">
        <f t="shared" si="12"/>
        <v>17.3</v>
      </c>
      <c r="DQ6" s="52">
        <f t="shared" si="12"/>
        <v>17.899999999999999</v>
      </c>
      <c r="DR6" s="52" t="str">
        <f>IF(DR8="-","【-】","【"&amp;SUBSTITUTE(TEXT(DR8,"#,##0.0"),"-","△")&amp;"】")</f>
        <v>【25.1】</v>
      </c>
      <c r="DS6" s="52">
        <f>IF(DS8="-",NA(),DS8)</f>
        <v>30.7</v>
      </c>
      <c r="DT6" s="52">
        <f t="shared" ref="DT6:EB6" si="13">IF(DT8="-",NA(),DT8)</f>
        <v>29.6</v>
      </c>
      <c r="DU6" s="52">
        <f t="shared" si="13"/>
        <v>30.1</v>
      </c>
      <c r="DV6" s="52">
        <f t="shared" si="13"/>
        <v>28.8</v>
      </c>
      <c r="DW6" s="52">
        <f t="shared" si="13"/>
        <v>28</v>
      </c>
      <c r="DX6" s="52">
        <f t="shared" si="13"/>
        <v>117.1</v>
      </c>
      <c r="DY6" s="52">
        <f t="shared" si="13"/>
        <v>120.5</v>
      </c>
      <c r="DZ6" s="52">
        <f t="shared" si="13"/>
        <v>124.2</v>
      </c>
      <c r="EA6" s="52">
        <f t="shared" si="13"/>
        <v>121.6</v>
      </c>
      <c r="EB6" s="52">
        <f t="shared" si="13"/>
        <v>118.9</v>
      </c>
      <c r="EC6" s="52" t="str">
        <f>IF(EC8="-","【-】","【"&amp;SUBSTITUTE(TEXT(EC8,"#,##0.0"),"-","△")&amp;"】")</f>
        <v>【63.0】</v>
      </c>
      <c r="ED6" s="52">
        <f>IF(ED8="-",NA(),ED8)</f>
        <v>51.2</v>
      </c>
      <c r="EE6" s="52">
        <f t="shared" ref="EE6:EM6" si="14">IF(EE8="-",NA(),EE8)</f>
        <v>54.9</v>
      </c>
      <c r="EF6" s="52">
        <f t="shared" si="14"/>
        <v>58.4</v>
      </c>
      <c r="EG6" s="52">
        <f t="shared" si="14"/>
        <v>61</v>
      </c>
      <c r="EH6" s="52">
        <f t="shared" si="14"/>
        <v>60.6</v>
      </c>
      <c r="EI6" s="52">
        <f t="shared" si="14"/>
        <v>54.1</v>
      </c>
      <c r="EJ6" s="52">
        <f t="shared" si="14"/>
        <v>54.6</v>
      </c>
      <c r="EK6" s="52">
        <f t="shared" si="14"/>
        <v>56.9</v>
      </c>
      <c r="EL6" s="52">
        <f t="shared" si="14"/>
        <v>58.1</v>
      </c>
      <c r="EM6" s="52">
        <f t="shared" si="14"/>
        <v>59.4</v>
      </c>
      <c r="EN6" s="52" t="str">
        <f>IF(EN8="-","【-】","【"&amp;SUBSTITUTE(TEXT(EN8,"#,##0.0"),"-","△")&amp;"】")</f>
        <v>【56.4】</v>
      </c>
      <c r="EO6" s="52">
        <f>IF(EO8="-",NA(),EO8)</f>
        <v>61.4</v>
      </c>
      <c r="EP6" s="52">
        <f t="shared" ref="EP6:EX6" si="15">IF(EP8="-",NA(),EP8)</f>
        <v>69.3</v>
      </c>
      <c r="EQ6" s="52">
        <f t="shared" si="15"/>
        <v>76.5</v>
      </c>
      <c r="ER6" s="52">
        <f t="shared" si="15"/>
        <v>80.7</v>
      </c>
      <c r="ES6" s="52">
        <f t="shared" si="15"/>
        <v>72.8</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19736550</v>
      </c>
      <c r="FA6" s="53">
        <f t="shared" ref="FA6:FI6" si="16">IF(FA8="-",NA(),FA8)</f>
        <v>19811500</v>
      </c>
      <c r="FB6" s="53">
        <f t="shared" si="16"/>
        <v>19811500</v>
      </c>
      <c r="FC6" s="53">
        <f t="shared" si="16"/>
        <v>19755971</v>
      </c>
      <c r="FD6" s="53">
        <f t="shared" si="16"/>
        <v>19719157</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165</v>
      </c>
      <c r="B7" s="50">
        <f t="shared" ref="B7:AH7" si="17">B8</f>
        <v>2022</v>
      </c>
      <c r="C7" s="50">
        <f t="shared" si="17"/>
        <v>341002</v>
      </c>
      <c r="D7" s="50">
        <f t="shared" si="17"/>
        <v>46</v>
      </c>
      <c r="E7" s="50">
        <f t="shared" si="17"/>
        <v>6</v>
      </c>
      <c r="F7" s="50">
        <f t="shared" si="17"/>
        <v>0</v>
      </c>
      <c r="G7" s="50">
        <f t="shared" si="17"/>
        <v>4</v>
      </c>
      <c r="H7" s="50"/>
      <c r="I7" s="50"/>
      <c r="J7" s="50"/>
      <c r="K7" s="50" t="str">
        <f t="shared" si="17"/>
        <v>当然財務</v>
      </c>
      <c r="L7" s="50" t="str">
        <f t="shared" si="17"/>
        <v>病院事業</v>
      </c>
      <c r="M7" s="50" t="str">
        <f t="shared" si="17"/>
        <v>一般病院</v>
      </c>
      <c r="N7" s="50" t="str">
        <f>N8</f>
        <v>100床以上～200床未満</v>
      </c>
      <c r="O7" s="50" t="str">
        <f>O8</f>
        <v>非設置</v>
      </c>
      <c r="P7" s="50" t="str">
        <f>P8</f>
        <v>指定管理者(代行制)</v>
      </c>
      <c r="Q7" s="51">
        <f t="shared" si="17"/>
        <v>6</v>
      </c>
      <c r="R7" s="50" t="str">
        <f t="shared" si="17"/>
        <v>-</v>
      </c>
      <c r="S7" s="50" t="str">
        <f t="shared" si="17"/>
        <v>透 訓</v>
      </c>
      <c r="T7" s="50" t="str">
        <f t="shared" si="17"/>
        <v>救 輪</v>
      </c>
      <c r="U7" s="51">
        <f>U8</f>
        <v>1184731</v>
      </c>
      <c r="V7" s="51">
        <f>V8</f>
        <v>7901</v>
      </c>
      <c r="W7" s="50" t="str">
        <f>W8</f>
        <v>非該当</v>
      </c>
      <c r="X7" s="50" t="str">
        <f t="shared" si="17"/>
        <v>非該当</v>
      </c>
      <c r="Y7" s="50" t="str">
        <f t="shared" si="17"/>
        <v>１０：１</v>
      </c>
      <c r="Z7" s="51">
        <f t="shared" si="17"/>
        <v>80</v>
      </c>
      <c r="AA7" s="51">
        <f t="shared" si="17"/>
        <v>60</v>
      </c>
      <c r="AB7" s="51" t="str">
        <f t="shared" si="17"/>
        <v>-</v>
      </c>
      <c r="AC7" s="51" t="str">
        <f t="shared" si="17"/>
        <v>-</v>
      </c>
      <c r="AD7" s="51" t="str">
        <f t="shared" si="17"/>
        <v>-</v>
      </c>
      <c r="AE7" s="51">
        <f t="shared" si="17"/>
        <v>140</v>
      </c>
      <c r="AF7" s="51">
        <f t="shared" si="17"/>
        <v>80</v>
      </c>
      <c r="AG7" s="51">
        <f t="shared" si="17"/>
        <v>60</v>
      </c>
      <c r="AH7" s="51">
        <f t="shared" si="17"/>
        <v>140</v>
      </c>
      <c r="AI7" s="52">
        <f>AI8</f>
        <v>100.1</v>
      </c>
      <c r="AJ7" s="52">
        <f t="shared" ref="AJ7:AR7" si="18">AJ8</f>
        <v>100.1</v>
      </c>
      <c r="AK7" s="52">
        <f t="shared" si="18"/>
        <v>100</v>
      </c>
      <c r="AL7" s="52">
        <f t="shared" si="18"/>
        <v>100</v>
      </c>
      <c r="AM7" s="52">
        <f t="shared" si="18"/>
        <v>100.1</v>
      </c>
      <c r="AN7" s="52">
        <f t="shared" si="18"/>
        <v>97.2</v>
      </c>
      <c r="AO7" s="52">
        <f t="shared" si="18"/>
        <v>96.9</v>
      </c>
      <c r="AP7" s="52">
        <f t="shared" si="18"/>
        <v>100.6</v>
      </c>
      <c r="AQ7" s="52">
        <f t="shared" si="18"/>
        <v>105.9</v>
      </c>
      <c r="AR7" s="52">
        <f t="shared" si="18"/>
        <v>104.3</v>
      </c>
      <c r="AS7" s="52"/>
      <c r="AT7" s="52">
        <f>AT8</f>
        <v>89.2</v>
      </c>
      <c r="AU7" s="52">
        <f t="shared" ref="AU7:BC7" si="19">AU8</f>
        <v>90.6</v>
      </c>
      <c r="AV7" s="52">
        <f t="shared" si="19"/>
        <v>90.7</v>
      </c>
      <c r="AW7" s="52">
        <f t="shared" si="19"/>
        <v>92.5</v>
      </c>
      <c r="AX7" s="52">
        <f t="shared" si="19"/>
        <v>92.4</v>
      </c>
      <c r="AY7" s="52">
        <f t="shared" si="19"/>
        <v>84</v>
      </c>
      <c r="AZ7" s="52">
        <f t="shared" si="19"/>
        <v>84.3</v>
      </c>
      <c r="BA7" s="52">
        <f t="shared" si="19"/>
        <v>80.7</v>
      </c>
      <c r="BB7" s="52">
        <f t="shared" si="19"/>
        <v>82.2</v>
      </c>
      <c r="BC7" s="52">
        <f t="shared" si="19"/>
        <v>81.7</v>
      </c>
      <c r="BD7" s="52"/>
      <c r="BE7" s="52">
        <f>BE8</f>
        <v>88.5</v>
      </c>
      <c r="BF7" s="52">
        <f t="shared" ref="BF7:BN7" si="20">BF8</f>
        <v>90</v>
      </c>
      <c r="BG7" s="52">
        <f t="shared" si="20"/>
        <v>90.5</v>
      </c>
      <c r="BH7" s="52">
        <f t="shared" si="20"/>
        <v>92.4</v>
      </c>
      <c r="BI7" s="52">
        <f t="shared" si="20"/>
        <v>92.2</v>
      </c>
      <c r="BJ7" s="52">
        <f t="shared" si="20"/>
        <v>80.400000000000006</v>
      </c>
      <c r="BK7" s="52">
        <f t="shared" si="20"/>
        <v>80.599999999999994</v>
      </c>
      <c r="BL7" s="52">
        <f t="shared" si="20"/>
        <v>77.099999999999994</v>
      </c>
      <c r="BM7" s="52">
        <f t="shared" si="20"/>
        <v>78.599999999999994</v>
      </c>
      <c r="BN7" s="52">
        <f t="shared" si="20"/>
        <v>78.099999999999994</v>
      </c>
      <c r="BO7" s="52"/>
      <c r="BP7" s="52">
        <f>BP8</f>
        <v>92.1</v>
      </c>
      <c r="BQ7" s="52">
        <f t="shared" ref="BQ7:BY7" si="21">BQ8</f>
        <v>94.8</v>
      </c>
      <c r="BR7" s="52">
        <f t="shared" si="21"/>
        <v>94.7</v>
      </c>
      <c r="BS7" s="52">
        <f t="shared" si="21"/>
        <v>95.4</v>
      </c>
      <c r="BT7" s="52">
        <f t="shared" si="21"/>
        <v>89.3</v>
      </c>
      <c r="BU7" s="52">
        <f t="shared" si="21"/>
        <v>70.099999999999994</v>
      </c>
      <c r="BV7" s="52">
        <f t="shared" si="21"/>
        <v>70.400000000000006</v>
      </c>
      <c r="BW7" s="52">
        <f t="shared" si="21"/>
        <v>65.8</v>
      </c>
      <c r="BX7" s="52">
        <f t="shared" si="21"/>
        <v>65</v>
      </c>
      <c r="BY7" s="52">
        <f t="shared" si="21"/>
        <v>63.3</v>
      </c>
      <c r="BZ7" s="52"/>
      <c r="CA7" s="53">
        <f>CA8</f>
        <v>28134</v>
      </c>
      <c r="CB7" s="53">
        <f t="shared" ref="CB7:CJ7" si="22">CB8</f>
        <v>28946</v>
      </c>
      <c r="CC7" s="53">
        <f t="shared" si="22"/>
        <v>29109</v>
      </c>
      <c r="CD7" s="53">
        <f t="shared" si="22"/>
        <v>28999</v>
      </c>
      <c r="CE7" s="53">
        <f t="shared" si="22"/>
        <v>30920</v>
      </c>
      <c r="CF7" s="53">
        <f t="shared" si="22"/>
        <v>34924</v>
      </c>
      <c r="CG7" s="53">
        <f t="shared" si="22"/>
        <v>35788</v>
      </c>
      <c r="CH7" s="53">
        <f t="shared" si="22"/>
        <v>37855</v>
      </c>
      <c r="CI7" s="53">
        <f t="shared" si="22"/>
        <v>39289</v>
      </c>
      <c r="CJ7" s="53">
        <f t="shared" si="22"/>
        <v>40846</v>
      </c>
      <c r="CK7" s="52"/>
      <c r="CL7" s="53">
        <f>CL8</f>
        <v>9729</v>
      </c>
      <c r="CM7" s="53">
        <f t="shared" ref="CM7:CU7" si="23">CM8</f>
        <v>9480</v>
      </c>
      <c r="CN7" s="53">
        <f t="shared" si="23"/>
        <v>10803</v>
      </c>
      <c r="CO7" s="53">
        <f t="shared" si="23"/>
        <v>9067</v>
      </c>
      <c r="CP7" s="53">
        <f t="shared" si="23"/>
        <v>11223</v>
      </c>
      <c r="CQ7" s="53">
        <f t="shared" si="23"/>
        <v>10244</v>
      </c>
      <c r="CR7" s="53">
        <f t="shared" si="23"/>
        <v>10602</v>
      </c>
      <c r="CS7" s="53">
        <f t="shared" si="23"/>
        <v>11234</v>
      </c>
      <c r="CT7" s="53">
        <f t="shared" si="23"/>
        <v>11512</v>
      </c>
      <c r="CU7" s="53">
        <f t="shared" si="23"/>
        <v>11831</v>
      </c>
      <c r="CV7" s="52"/>
      <c r="CW7" s="52">
        <f>CW8</f>
        <v>60.1</v>
      </c>
      <c r="CX7" s="52">
        <f t="shared" ref="CX7:DF7" si="24">CX8</f>
        <v>59</v>
      </c>
      <c r="CY7" s="52">
        <f t="shared" si="24"/>
        <v>58.4</v>
      </c>
      <c r="CZ7" s="52">
        <f t="shared" si="24"/>
        <v>52.5</v>
      </c>
      <c r="DA7" s="52">
        <f t="shared" si="24"/>
        <v>53.6</v>
      </c>
      <c r="DB7" s="52">
        <f t="shared" si="24"/>
        <v>63.7</v>
      </c>
      <c r="DC7" s="52">
        <f t="shared" si="24"/>
        <v>63.3</v>
      </c>
      <c r="DD7" s="52">
        <f t="shared" si="24"/>
        <v>68.5</v>
      </c>
      <c r="DE7" s="52">
        <f t="shared" si="24"/>
        <v>67.099999999999994</v>
      </c>
      <c r="DF7" s="52">
        <f t="shared" si="24"/>
        <v>66.900000000000006</v>
      </c>
      <c r="DG7" s="52"/>
      <c r="DH7" s="52">
        <f>DH8</f>
        <v>13.8</v>
      </c>
      <c r="DI7" s="52">
        <f t="shared" ref="DI7:DQ7" si="25">DI8</f>
        <v>12.4</v>
      </c>
      <c r="DJ7" s="52">
        <f t="shared" si="25"/>
        <v>15.7</v>
      </c>
      <c r="DK7" s="52">
        <f t="shared" si="25"/>
        <v>11.9</v>
      </c>
      <c r="DL7" s="52">
        <f t="shared" si="25"/>
        <v>13.5</v>
      </c>
      <c r="DM7" s="52">
        <f t="shared" si="25"/>
        <v>17.7</v>
      </c>
      <c r="DN7" s="52">
        <f t="shared" si="25"/>
        <v>17.5</v>
      </c>
      <c r="DO7" s="52">
        <f t="shared" si="25"/>
        <v>17.5</v>
      </c>
      <c r="DP7" s="52">
        <f t="shared" si="25"/>
        <v>17.3</v>
      </c>
      <c r="DQ7" s="52">
        <f t="shared" si="25"/>
        <v>17.899999999999999</v>
      </c>
      <c r="DR7" s="52"/>
      <c r="DS7" s="52">
        <f>DS8</f>
        <v>30.7</v>
      </c>
      <c r="DT7" s="52">
        <f t="shared" ref="DT7:EB7" si="26">DT8</f>
        <v>29.6</v>
      </c>
      <c r="DU7" s="52">
        <f t="shared" si="26"/>
        <v>30.1</v>
      </c>
      <c r="DV7" s="52">
        <f t="shared" si="26"/>
        <v>28.8</v>
      </c>
      <c r="DW7" s="52">
        <f t="shared" si="26"/>
        <v>28</v>
      </c>
      <c r="DX7" s="52">
        <f t="shared" si="26"/>
        <v>117.1</v>
      </c>
      <c r="DY7" s="52">
        <f t="shared" si="26"/>
        <v>120.5</v>
      </c>
      <c r="DZ7" s="52">
        <f t="shared" si="26"/>
        <v>124.2</v>
      </c>
      <c r="EA7" s="52">
        <f t="shared" si="26"/>
        <v>121.6</v>
      </c>
      <c r="EB7" s="52">
        <f t="shared" si="26"/>
        <v>118.9</v>
      </c>
      <c r="EC7" s="52"/>
      <c r="ED7" s="52">
        <f>ED8</f>
        <v>51.2</v>
      </c>
      <c r="EE7" s="52">
        <f t="shared" ref="EE7:EM7" si="27">EE8</f>
        <v>54.9</v>
      </c>
      <c r="EF7" s="52">
        <f t="shared" si="27"/>
        <v>58.4</v>
      </c>
      <c r="EG7" s="52">
        <f t="shared" si="27"/>
        <v>61</v>
      </c>
      <c r="EH7" s="52">
        <f t="shared" si="27"/>
        <v>60.6</v>
      </c>
      <c r="EI7" s="52">
        <f t="shared" si="27"/>
        <v>54.1</v>
      </c>
      <c r="EJ7" s="52">
        <f t="shared" si="27"/>
        <v>54.6</v>
      </c>
      <c r="EK7" s="52">
        <f t="shared" si="27"/>
        <v>56.9</v>
      </c>
      <c r="EL7" s="52">
        <f t="shared" si="27"/>
        <v>58.1</v>
      </c>
      <c r="EM7" s="52">
        <f t="shared" si="27"/>
        <v>59.4</v>
      </c>
      <c r="EN7" s="52"/>
      <c r="EO7" s="52">
        <f>EO8</f>
        <v>61.4</v>
      </c>
      <c r="EP7" s="52">
        <f t="shared" ref="EP7:EX7" si="28">EP8</f>
        <v>69.3</v>
      </c>
      <c r="EQ7" s="52">
        <f t="shared" si="28"/>
        <v>76.5</v>
      </c>
      <c r="ER7" s="52">
        <f t="shared" si="28"/>
        <v>80.7</v>
      </c>
      <c r="ES7" s="52">
        <f t="shared" si="28"/>
        <v>72.8</v>
      </c>
      <c r="ET7" s="52">
        <f t="shared" si="28"/>
        <v>71.400000000000006</v>
      </c>
      <c r="EU7" s="52">
        <f t="shared" si="28"/>
        <v>71.7</v>
      </c>
      <c r="EV7" s="52">
        <f t="shared" si="28"/>
        <v>72.900000000000006</v>
      </c>
      <c r="EW7" s="52">
        <f t="shared" si="28"/>
        <v>73.900000000000006</v>
      </c>
      <c r="EX7" s="52">
        <f t="shared" si="28"/>
        <v>74.3</v>
      </c>
      <c r="EY7" s="52"/>
      <c r="EZ7" s="53">
        <f>EZ8</f>
        <v>19736550</v>
      </c>
      <c r="FA7" s="53">
        <f t="shared" ref="FA7:FI7" si="29">FA8</f>
        <v>19811500</v>
      </c>
      <c r="FB7" s="53">
        <f t="shared" si="29"/>
        <v>19811500</v>
      </c>
      <c r="FC7" s="53">
        <f t="shared" si="29"/>
        <v>19755971</v>
      </c>
      <c r="FD7" s="53">
        <f t="shared" si="29"/>
        <v>19719157</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341002</v>
      </c>
      <c r="D8" s="55">
        <v>46</v>
      </c>
      <c r="E8" s="55">
        <v>6</v>
      </c>
      <c r="F8" s="55">
        <v>0</v>
      </c>
      <c r="G8" s="55">
        <v>4</v>
      </c>
      <c r="H8" s="55" t="s">
        <v>166</v>
      </c>
      <c r="I8" s="55" t="s">
        <v>167</v>
      </c>
      <c r="J8" s="55" t="s">
        <v>168</v>
      </c>
      <c r="K8" s="55" t="s">
        <v>169</v>
      </c>
      <c r="L8" s="55" t="s">
        <v>170</v>
      </c>
      <c r="M8" s="55" t="s">
        <v>171</v>
      </c>
      <c r="N8" s="55" t="s">
        <v>172</v>
      </c>
      <c r="O8" s="55" t="s">
        <v>173</v>
      </c>
      <c r="P8" s="55" t="s">
        <v>174</v>
      </c>
      <c r="Q8" s="56">
        <v>6</v>
      </c>
      <c r="R8" s="55" t="s">
        <v>40</v>
      </c>
      <c r="S8" s="55" t="s">
        <v>175</v>
      </c>
      <c r="T8" s="55" t="s">
        <v>176</v>
      </c>
      <c r="U8" s="56">
        <v>1184731</v>
      </c>
      <c r="V8" s="56">
        <v>7901</v>
      </c>
      <c r="W8" s="55" t="s">
        <v>177</v>
      </c>
      <c r="X8" s="55" t="s">
        <v>177</v>
      </c>
      <c r="Y8" s="57" t="s">
        <v>178</v>
      </c>
      <c r="Z8" s="56">
        <v>80</v>
      </c>
      <c r="AA8" s="56">
        <v>60</v>
      </c>
      <c r="AB8" s="56" t="s">
        <v>40</v>
      </c>
      <c r="AC8" s="56" t="s">
        <v>40</v>
      </c>
      <c r="AD8" s="56" t="s">
        <v>40</v>
      </c>
      <c r="AE8" s="56">
        <v>140</v>
      </c>
      <c r="AF8" s="56">
        <v>80</v>
      </c>
      <c r="AG8" s="56">
        <v>60</v>
      </c>
      <c r="AH8" s="56">
        <v>140</v>
      </c>
      <c r="AI8" s="58">
        <v>100.1</v>
      </c>
      <c r="AJ8" s="58">
        <v>100.1</v>
      </c>
      <c r="AK8" s="58">
        <v>100</v>
      </c>
      <c r="AL8" s="58">
        <v>100</v>
      </c>
      <c r="AM8" s="58">
        <v>100.1</v>
      </c>
      <c r="AN8" s="58">
        <v>97.2</v>
      </c>
      <c r="AO8" s="58">
        <v>96.9</v>
      </c>
      <c r="AP8" s="58">
        <v>100.6</v>
      </c>
      <c r="AQ8" s="58">
        <v>105.9</v>
      </c>
      <c r="AR8" s="58">
        <v>104.3</v>
      </c>
      <c r="AS8" s="58">
        <v>103.5</v>
      </c>
      <c r="AT8" s="58">
        <v>89.2</v>
      </c>
      <c r="AU8" s="58">
        <v>90.6</v>
      </c>
      <c r="AV8" s="58">
        <v>90.7</v>
      </c>
      <c r="AW8" s="58">
        <v>92.5</v>
      </c>
      <c r="AX8" s="58">
        <v>92.4</v>
      </c>
      <c r="AY8" s="58">
        <v>84</v>
      </c>
      <c r="AZ8" s="58">
        <v>84.3</v>
      </c>
      <c r="BA8" s="58">
        <v>80.7</v>
      </c>
      <c r="BB8" s="58">
        <v>82.2</v>
      </c>
      <c r="BC8" s="58">
        <v>81.7</v>
      </c>
      <c r="BD8" s="58">
        <v>86.4</v>
      </c>
      <c r="BE8" s="59">
        <v>88.5</v>
      </c>
      <c r="BF8" s="59">
        <v>90</v>
      </c>
      <c r="BG8" s="59">
        <v>90.5</v>
      </c>
      <c r="BH8" s="59">
        <v>92.4</v>
      </c>
      <c r="BI8" s="59">
        <v>92.2</v>
      </c>
      <c r="BJ8" s="59">
        <v>80.400000000000006</v>
      </c>
      <c r="BK8" s="59">
        <v>80.599999999999994</v>
      </c>
      <c r="BL8" s="59">
        <v>77.099999999999994</v>
      </c>
      <c r="BM8" s="59">
        <v>78.599999999999994</v>
      </c>
      <c r="BN8" s="59">
        <v>78.099999999999994</v>
      </c>
      <c r="BO8" s="59">
        <v>83.7</v>
      </c>
      <c r="BP8" s="58">
        <v>92.1</v>
      </c>
      <c r="BQ8" s="58">
        <v>94.8</v>
      </c>
      <c r="BR8" s="58">
        <v>94.7</v>
      </c>
      <c r="BS8" s="58">
        <v>95.4</v>
      </c>
      <c r="BT8" s="58">
        <v>89.3</v>
      </c>
      <c r="BU8" s="58">
        <v>70.099999999999994</v>
      </c>
      <c r="BV8" s="58">
        <v>70.400000000000006</v>
      </c>
      <c r="BW8" s="58">
        <v>65.8</v>
      </c>
      <c r="BX8" s="58">
        <v>65</v>
      </c>
      <c r="BY8" s="58">
        <v>63.3</v>
      </c>
      <c r="BZ8" s="58">
        <v>66.8</v>
      </c>
      <c r="CA8" s="59">
        <v>28134</v>
      </c>
      <c r="CB8" s="59">
        <v>28946</v>
      </c>
      <c r="CC8" s="59">
        <v>29109</v>
      </c>
      <c r="CD8" s="59">
        <v>28999</v>
      </c>
      <c r="CE8" s="59">
        <v>30920</v>
      </c>
      <c r="CF8" s="59">
        <v>34924</v>
      </c>
      <c r="CG8" s="59">
        <v>35788</v>
      </c>
      <c r="CH8" s="59">
        <v>37855</v>
      </c>
      <c r="CI8" s="59">
        <v>39289</v>
      </c>
      <c r="CJ8" s="59">
        <v>40846</v>
      </c>
      <c r="CK8" s="58">
        <v>61837</v>
      </c>
      <c r="CL8" s="59">
        <v>9729</v>
      </c>
      <c r="CM8" s="59">
        <v>9480</v>
      </c>
      <c r="CN8" s="59">
        <v>10803</v>
      </c>
      <c r="CO8" s="59">
        <v>9067</v>
      </c>
      <c r="CP8" s="59">
        <v>11223</v>
      </c>
      <c r="CQ8" s="59">
        <v>10244</v>
      </c>
      <c r="CR8" s="59">
        <v>10602</v>
      </c>
      <c r="CS8" s="59">
        <v>11234</v>
      </c>
      <c r="CT8" s="59">
        <v>11512</v>
      </c>
      <c r="CU8" s="59">
        <v>11831</v>
      </c>
      <c r="CV8" s="58">
        <v>17600</v>
      </c>
      <c r="CW8" s="59">
        <v>60.1</v>
      </c>
      <c r="CX8" s="59">
        <v>59</v>
      </c>
      <c r="CY8" s="59">
        <v>58.4</v>
      </c>
      <c r="CZ8" s="59">
        <v>52.5</v>
      </c>
      <c r="DA8" s="59">
        <v>53.6</v>
      </c>
      <c r="DB8" s="59">
        <v>63.7</v>
      </c>
      <c r="DC8" s="59">
        <v>63.3</v>
      </c>
      <c r="DD8" s="59">
        <v>68.5</v>
      </c>
      <c r="DE8" s="59">
        <v>67.099999999999994</v>
      </c>
      <c r="DF8" s="59">
        <v>66.900000000000006</v>
      </c>
      <c r="DG8" s="59">
        <v>55.6</v>
      </c>
      <c r="DH8" s="59">
        <v>13.8</v>
      </c>
      <c r="DI8" s="59">
        <v>12.4</v>
      </c>
      <c r="DJ8" s="59">
        <v>15.7</v>
      </c>
      <c r="DK8" s="59">
        <v>11.9</v>
      </c>
      <c r="DL8" s="59">
        <v>13.5</v>
      </c>
      <c r="DM8" s="59">
        <v>17.7</v>
      </c>
      <c r="DN8" s="59">
        <v>17.5</v>
      </c>
      <c r="DO8" s="59">
        <v>17.5</v>
      </c>
      <c r="DP8" s="59">
        <v>17.3</v>
      </c>
      <c r="DQ8" s="59">
        <v>17.899999999999999</v>
      </c>
      <c r="DR8" s="59">
        <v>25.1</v>
      </c>
      <c r="DS8" s="59">
        <v>30.7</v>
      </c>
      <c r="DT8" s="59">
        <v>29.6</v>
      </c>
      <c r="DU8" s="59">
        <v>30.1</v>
      </c>
      <c r="DV8" s="59">
        <v>28.8</v>
      </c>
      <c r="DW8" s="59">
        <v>28</v>
      </c>
      <c r="DX8" s="59">
        <v>117.1</v>
      </c>
      <c r="DY8" s="59">
        <v>120.5</v>
      </c>
      <c r="DZ8" s="59">
        <v>124.2</v>
      </c>
      <c r="EA8" s="59">
        <v>121.6</v>
      </c>
      <c r="EB8" s="59">
        <v>118.9</v>
      </c>
      <c r="EC8" s="59">
        <v>63</v>
      </c>
      <c r="ED8" s="58">
        <v>51.2</v>
      </c>
      <c r="EE8" s="58">
        <v>54.9</v>
      </c>
      <c r="EF8" s="58">
        <v>58.4</v>
      </c>
      <c r="EG8" s="58">
        <v>61</v>
      </c>
      <c r="EH8" s="58">
        <v>60.6</v>
      </c>
      <c r="EI8" s="58">
        <v>54.1</v>
      </c>
      <c r="EJ8" s="58">
        <v>54.6</v>
      </c>
      <c r="EK8" s="58">
        <v>56.9</v>
      </c>
      <c r="EL8" s="58">
        <v>58.1</v>
      </c>
      <c r="EM8" s="58">
        <v>59.4</v>
      </c>
      <c r="EN8" s="58">
        <v>56.4</v>
      </c>
      <c r="EO8" s="58">
        <v>61.4</v>
      </c>
      <c r="EP8" s="58">
        <v>69.3</v>
      </c>
      <c r="EQ8" s="58">
        <v>76.5</v>
      </c>
      <c r="ER8" s="58">
        <v>80.7</v>
      </c>
      <c r="ES8" s="58">
        <v>72.8</v>
      </c>
      <c r="ET8" s="58">
        <v>71.400000000000006</v>
      </c>
      <c r="EU8" s="58">
        <v>71.7</v>
      </c>
      <c r="EV8" s="58">
        <v>72.900000000000006</v>
      </c>
      <c r="EW8" s="58">
        <v>73.900000000000006</v>
      </c>
      <c r="EX8" s="58">
        <v>74.3</v>
      </c>
      <c r="EY8" s="58">
        <v>70.7</v>
      </c>
      <c r="EZ8" s="59">
        <v>19736550</v>
      </c>
      <c r="FA8" s="59">
        <v>19811500</v>
      </c>
      <c r="FB8" s="59">
        <v>19811500</v>
      </c>
      <c r="FC8" s="59">
        <v>19755971</v>
      </c>
      <c r="FD8" s="59">
        <v>19719157</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2">
      <vt:variant>
        <vt:lpstr>ワークシート</vt:lpstr>
      </vt:variant>
      <vt:variant>
        <vt:i4>2</vt:i4>
      </vt:variant>
    </vt:vector>
  </HeadingPairs>
  <TitlesOfParts>
    <vt:vector baseType="lpstr" size="2">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2023-12-20T05:10:41Z</dcterms:created>
  <dcterms:modified xsi:type="dcterms:W3CDTF">2024-01-19T00:31:55Z</dcterms:modified>
</cp:coreProperties>
</file>