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8_{E182542C-ACB2-493A-942E-21664108D8FC}" revIDLastSave="0" xr10:uidLastSave="{00000000-0000-0000-0000-000000000000}"/>
  <bookViews>
    <workbookView xr2:uid="{00000000-000D-0000-FFFF-FFFF00000000}" windowHeight="13896" windowWidth="23256" xWindow="-108" yWindow="-108"/>
  </bookViews>
  <sheets>
    <sheet r:id="rId1" name="4-1" sheetId="30"/>
    <sheet r:id="rId2" name="4-2" sheetId="32"/>
    <sheet r:id="rId3" name="4-3" sheetId="35"/>
    <sheet r:id="rId4" name="必要書類" sheetId="31"/>
  </sheets>
  <definedNames>
    <definedName localSheetId="3" name="_Hlk167271817">必要書類!$A$23</definedName>
    <definedName localSheetId="0" name="_xlnm.Print_Area">'4-1'!$A$1:$AZ$106</definedName>
    <definedName localSheetId="1" name="_xlnm.Print_Area">'4-2'!$A$1:$AZ$106</definedName>
    <definedName localSheetId="2" name="_xlnm.Print_Area">'4-3'!$A$1:$AZ$106</definedName>
    <definedName localSheetId="3" name="_xlnm.Print_Area">必要書類!$A$1:$L$59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8" i="35" l="1"/>
  <c r="AG88" i="35"/>
  <c r="AF88" i="35"/>
  <c r="AE88" i="35"/>
  <c r="AD88" i="35"/>
  <c r="AK86" i="35"/>
  <c r="AF86" i="35"/>
  <c r="AT85" i="35"/>
  <c r="AK81" i="35"/>
  <c r="AG81" i="35"/>
  <c r="AF81" i="35"/>
  <c r="AE81" i="35"/>
  <c r="AD81" i="35"/>
  <c r="AG79" i="35"/>
  <c r="AF79" i="35"/>
  <c r="AE79" i="35"/>
  <c r="AD79" i="35"/>
  <c r="AT78" i="35"/>
  <c r="Q77" i="35"/>
  <c r="G93" i="35" s="1"/>
  <c r="E73" i="35"/>
  <c r="P74" i="35" s="1"/>
  <c r="Q66" i="35"/>
  <c r="V66" i="35" s="1"/>
  <c r="E62" i="35"/>
  <c r="I63" i="35" s="1"/>
  <c r="AD86" i="35" s="1"/>
  <c r="AK35" i="35"/>
  <c r="AG35" i="35"/>
  <c r="AF35" i="35"/>
  <c r="AE35" i="35"/>
  <c r="AD35" i="35"/>
  <c r="AK33" i="35"/>
  <c r="AF33" i="35"/>
  <c r="AK28" i="35"/>
  <c r="AG28" i="35"/>
  <c r="AF28" i="35"/>
  <c r="AE28" i="35"/>
  <c r="AD28" i="35"/>
  <c r="AE81" i="32"/>
  <c r="AE88" i="32"/>
  <c r="AG26" i="35"/>
  <c r="AF26" i="35"/>
  <c r="AE26" i="35"/>
  <c r="AD26" i="35"/>
  <c r="E20" i="35"/>
  <c r="N21" i="35" s="1"/>
  <c r="AJ28" i="35" s="1"/>
  <c r="Q24" i="35"/>
  <c r="V24" i="35" s="1"/>
  <c r="AK88" i="32"/>
  <c r="AG88" i="32"/>
  <c r="AF88" i="32"/>
  <c r="AD88" i="32"/>
  <c r="AK86" i="32"/>
  <c r="AF86" i="32"/>
  <c r="AK81" i="32"/>
  <c r="AG81" i="32"/>
  <c r="AF81" i="32"/>
  <c r="AD81" i="32"/>
  <c r="AG79" i="32"/>
  <c r="AF79" i="32"/>
  <c r="AE79" i="32"/>
  <c r="AD79" i="32"/>
  <c r="AT78" i="32"/>
  <c r="Q77" i="32"/>
  <c r="AT87" i="32" s="1"/>
  <c r="E73" i="32"/>
  <c r="N74" i="32" s="1"/>
  <c r="Q66" i="32"/>
  <c r="V66" i="32" s="1"/>
  <c r="G91" i="32" s="1"/>
  <c r="E62" i="32"/>
  <c r="L63" i="32" s="1"/>
  <c r="AG86" i="32" s="1"/>
  <c r="AJ35" i="35" l="1"/>
  <c r="AL81" i="35"/>
  <c r="AL88" i="35"/>
  <c r="J63" i="35"/>
  <c r="AE86" i="35" s="1"/>
  <c r="I74" i="35"/>
  <c r="V77" i="35"/>
  <c r="L63" i="35"/>
  <c r="AG86" i="35" s="1"/>
  <c r="J74" i="35"/>
  <c r="M63" i="35"/>
  <c r="AI86" i="35" s="1"/>
  <c r="L74" i="35"/>
  <c r="N63" i="35"/>
  <c r="AJ86" i="35" s="1"/>
  <c r="M74" i="35"/>
  <c r="P63" i="35"/>
  <c r="AL86" i="35" s="1"/>
  <c r="N74" i="35"/>
  <c r="AT87" i="35"/>
  <c r="G91" i="35"/>
  <c r="O91" i="35" s="1"/>
  <c r="AT83" i="35" s="1"/>
  <c r="L21" i="35"/>
  <c r="J21" i="35"/>
  <c r="M21" i="35"/>
  <c r="I21" i="35"/>
  <c r="P21" i="35"/>
  <c r="AJ81" i="32"/>
  <c r="AJ88" i="32"/>
  <c r="O91" i="32"/>
  <c r="AT83" i="32" s="1"/>
  <c r="I63" i="32"/>
  <c r="AD86" i="32" s="1"/>
  <c r="P74" i="32"/>
  <c r="J63" i="32"/>
  <c r="AE86" i="32" s="1"/>
  <c r="I74" i="32"/>
  <c r="N63" i="32"/>
  <c r="AJ86" i="32" s="1"/>
  <c r="J74" i="32"/>
  <c r="G93" i="32"/>
  <c r="M63" i="32"/>
  <c r="AI86" i="32" s="1"/>
  <c r="P63" i="32"/>
  <c r="AL86" i="32" s="1"/>
  <c r="L74" i="32"/>
  <c r="AT85" i="32"/>
  <c r="V77" i="32"/>
  <c r="M74" i="32"/>
  <c r="AK35" i="32"/>
  <c r="AG35" i="32"/>
  <c r="AF35" i="32"/>
  <c r="AE35" i="32"/>
  <c r="AD35" i="32"/>
  <c r="AK33" i="32"/>
  <c r="AF33" i="32"/>
  <c r="I6" i="30"/>
  <c r="AK28" i="32"/>
  <c r="AG28" i="32"/>
  <c r="AF28" i="32"/>
  <c r="AE28" i="32"/>
  <c r="AD28" i="32"/>
  <c r="AG26" i="32"/>
  <c r="AF26" i="32"/>
  <c r="AE26" i="32"/>
  <c r="AD26" i="32"/>
  <c r="AK88" i="30"/>
  <c r="AF88" i="30"/>
  <c r="AK86" i="30"/>
  <c r="AF86" i="30"/>
  <c r="G86" i="30"/>
  <c r="O84" i="30" s="1"/>
  <c r="AT76" i="30" s="1"/>
  <c r="AT85" i="30"/>
  <c r="G84" i="30"/>
  <c r="AF81" i="30"/>
  <c r="AT80" i="30"/>
  <c r="AG79" i="30"/>
  <c r="AF79" i="30"/>
  <c r="AE79" i="30"/>
  <c r="AD79" i="30"/>
  <c r="AT78" i="30"/>
  <c r="Q76" i="30"/>
  <c r="AT87" i="30" s="1"/>
  <c r="P73" i="30"/>
  <c r="AL88" i="30" s="1"/>
  <c r="N73" i="30"/>
  <c r="AJ88" i="30" s="1"/>
  <c r="M73" i="30"/>
  <c r="AI88" i="30" s="1"/>
  <c r="L73" i="30"/>
  <c r="AG88" i="30" s="1"/>
  <c r="J73" i="30"/>
  <c r="AE88" i="30" s="1"/>
  <c r="I73" i="30"/>
  <c r="AD88" i="30" s="1"/>
  <c r="H73" i="30"/>
  <c r="AG81" i="30" s="1"/>
  <c r="F73" i="30"/>
  <c r="AE81" i="30" s="1"/>
  <c r="E73" i="30"/>
  <c r="AD81" i="30" s="1"/>
  <c r="V62" i="30"/>
  <c r="Q62" i="30"/>
  <c r="F58" i="30"/>
  <c r="E58" i="30" s="1"/>
  <c r="Z55" i="30"/>
  <c r="AL35" i="35" l="1"/>
  <c r="AL28" i="35"/>
  <c r="AI35" i="35"/>
  <c r="AI28" i="35"/>
  <c r="AT80" i="35"/>
  <c r="G86" i="35"/>
  <c r="G84" i="35"/>
  <c r="O84" i="35" s="1"/>
  <c r="AT76" i="35" s="1"/>
  <c r="AI81" i="35"/>
  <c r="AI88" i="35"/>
  <c r="AJ81" i="35"/>
  <c r="AJ88" i="35"/>
  <c r="AL88" i="32"/>
  <c r="AL81" i="32"/>
  <c r="AI81" i="32"/>
  <c r="AI88" i="32"/>
  <c r="G86" i="32"/>
  <c r="G84" i="32"/>
  <c r="O84" i="32" s="1"/>
  <c r="AT76" i="32" s="1"/>
  <c r="AT80" i="32"/>
  <c r="L59" i="30"/>
  <c r="AG86" i="30" s="1"/>
  <c r="J59" i="30"/>
  <c r="AE86" i="30" s="1"/>
  <c r="I59" i="30"/>
  <c r="AD86" i="30" s="1"/>
  <c r="P59" i="30"/>
  <c r="AL86" i="30" s="1"/>
  <c r="N59" i="30"/>
  <c r="AJ86" i="30" s="1"/>
  <c r="M59" i="30"/>
  <c r="AI86" i="30" s="1"/>
  <c r="V76" i="30"/>
  <c r="G93" i="30" s="1"/>
  <c r="Z2" i="30"/>
  <c r="AF28" i="30"/>
  <c r="AG26" i="30"/>
  <c r="AF26" i="30"/>
  <c r="AE26" i="30"/>
  <c r="AD26" i="30"/>
  <c r="AK35" i="30"/>
  <c r="AF35" i="30"/>
  <c r="AK33" i="30"/>
  <c r="AF33" i="30"/>
  <c r="AX106" i="35" l="1"/>
  <c r="AX106" i="32"/>
  <c r="Z55" i="32"/>
  <c r="Z55" i="35"/>
  <c r="AX106" i="30"/>
  <c r="G91" i="30"/>
  <c r="O91" i="30" s="1"/>
  <c r="AT83" i="30" s="1"/>
  <c r="K126" i="35" l="1"/>
  <c r="K125" i="35"/>
  <c r="K124" i="35"/>
  <c r="K123" i="35"/>
  <c r="K122" i="35"/>
  <c r="K121" i="35"/>
  <c r="K120" i="35"/>
  <c r="K119" i="35"/>
  <c r="K118" i="35"/>
  <c r="K117" i="35"/>
  <c r="K116" i="35"/>
  <c r="K115" i="35"/>
  <c r="K114" i="35"/>
  <c r="AX53" i="35"/>
  <c r="AT25" i="35"/>
  <c r="AT34" i="35"/>
  <c r="Q13" i="35"/>
  <c r="V13" i="35" s="1"/>
  <c r="E9" i="35"/>
  <c r="P10" i="35" s="1"/>
  <c r="AL33" i="35" s="1"/>
  <c r="Z2" i="35"/>
  <c r="N10" i="35" l="1"/>
  <c r="AJ33" i="35" s="1"/>
  <c r="I10" i="35"/>
  <c r="AD33" i="35" s="1"/>
  <c r="M10" i="35"/>
  <c r="AI33" i="35" s="1"/>
  <c r="J10" i="35"/>
  <c r="AE33" i="35" s="1"/>
  <c r="L10" i="35"/>
  <c r="AG33" i="35" s="1"/>
  <c r="G38" i="35"/>
  <c r="AT32" i="35"/>
  <c r="G40" i="35"/>
  <c r="O38" i="35" l="1"/>
  <c r="AT30" i="35" s="1"/>
  <c r="G31" i="35"/>
  <c r="G33" i="35"/>
  <c r="AT27" i="35"/>
  <c r="O31" i="35" l="1"/>
  <c r="AT23" i="35" s="1"/>
  <c r="AT25" i="32" l="1"/>
  <c r="E20" i="32"/>
  <c r="Q13" i="32"/>
  <c r="V13" i="32" s="1"/>
  <c r="P21" i="32" l="1"/>
  <c r="AL35" i="32" s="1"/>
  <c r="I21" i="32"/>
  <c r="AL28" i="32"/>
  <c r="AT32" i="32"/>
  <c r="J21" i="32"/>
  <c r="L21" i="32"/>
  <c r="M21" i="32"/>
  <c r="N21" i="32"/>
  <c r="AX53" i="32"/>
  <c r="Z2" i="32"/>
  <c r="AX53" i="30"/>
  <c r="K126" i="32"/>
  <c r="K125" i="32"/>
  <c r="K124" i="32"/>
  <c r="K123" i="32"/>
  <c r="K122" i="32"/>
  <c r="K121" i="32"/>
  <c r="K120" i="32"/>
  <c r="K119" i="32"/>
  <c r="K118" i="32"/>
  <c r="K117" i="32"/>
  <c r="K116" i="32"/>
  <c r="K115" i="32"/>
  <c r="K114" i="32"/>
  <c r="Q24" i="32"/>
  <c r="AT34" i="32" s="1"/>
  <c r="E9" i="32"/>
  <c r="G38" i="32" l="1"/>
  <c r="I10" i="32"/>
  <c r="AD33" i="32" s="1"/>
  <c r="P10" i="32"/>
  <c r="AL33" i="32" s="1"/>
  <c r="N10" i="32"/>
  <c r="AJ33" i="32" s="1"/>
  <c r="M10" i="32"/>
  <c r="AI33" i="32" s="1"/>
  <c r="L10" i="32"/>
  <c r="AG33" i="32" s="1"/>
  <c r="J10" i="32"/>
  <c r="AE33" i="32" s="1"/>
  <c r="AJ28" i="32"/>
  <c r="AJ35" i="32"/>
  <c r="AI28" i="32"/>
  <c r="AI35" i="32"/>
  <c r="V24" i="32"/>
  <c r="G40" i="32"/>
  <c r="O38" i="32" l="1"/>
  <c r="AT30" i="32" s="1"/>
  <c r="G33" i="32"/>
  <c r="AT27" i="32"/>
  <c r="G31" i="32"/>
  <c r="O31" i="32" s="1"/>
  <c r="AT23" i="32" s="1"/>
  <c r="F5" i="30"/>
  <c r="E5" i="30" s="1"/>
  <c r="K126" i="30" l="1"/>
  <c r="K125" i="30"/>
  <c r="K124" i="30"/>
  <c r="K123" i="30"/>
  <c r="K122" i="30"/>
  <c r="K121" i="30"/>
  <c r="K120" i="30"/>
  <c r="K119" i="30"/>
  <c r="K118" i="30"/>
  <c r="K117" i="30"/>
  <c r="K116" i="30"/>
  <c r="K115" i="30"/>
  <c r="K114" i="30"/>
  <c r="G33" i="30"/>
  <c r="G31" i="30"/>
  <c r="O31" i="30" s="1"/>
  <c r="AT23" i="30" s="1"/>
  <c r="AT27" i="30"/>
  <c r="AT25" i="30"/>
  <c r="Q23" i="30"/>
  <c r="AT34" i="30" s="1"/>
  <c r="Q9" i="30"/>
  <c r="AT32" i="30" s="1"/>
  <c r="L6" i="30"/>
  <c r="AG33" i="30" s="1"/>
  <c r="P6" i="30" l="1"/>
  <c r="AL33" i="30" s="1"/>
  <c r="P20" i="30"/>
  <c r="AL35" i="30" s="1"/>
  <c r="M20" i="30"/>
  <c r="AI35" i="30" s="1"/>
  <c r="J20" i="30"/>
  <c r="AE35" i="30" s="1"/>
  <c r="H20" i="30"/>
  <c r="AG28" i="30" s="1"/>
  <c r="E20" i="30"/>
  <c r="AD28" i="30" s="1"/>
  <c r="N20" i="30"/>
  <c r="AJ35" i="30" s="1"/>
  <c r="L20" i="30"/>
  <c r="AG35" i="30" s="1"/>
  <c r="I20" i="30"/>
  <c r="AD35" i="30" s="1"/>
  <c r="F20" i="30"/>
  <c r="AE28" i="30" s="1"/>
  <c r="AD33" i="30"/>
  <c r="N6" i="30"/>
  <c r="AJ33" i="30" s="1"/>
  <c r="V23" i="30"/>
  <c r="G40" i="30" s="1"/>
  <c r="V9" i="30"/>
  <c r="J6" i="30"/>
  <c r="AE33" i="30" s="1"/>
  <c r="M6" i="30"/>
  <c r="AI33" i="30" s="1"/>
  <c r="G38" i="30" l="1"/>
  <c r="O38" i="30"/>
  <c r="AT30" i="30" s="1"/>
</calcChain>
</file>

<file path=xl/sharedStrings.xml><?xml version="1.0" encoding="utf-8"?>
<sst xmlns="http://schemas.openxmlformats.org/spreadsheetml/2006/main" count="901" uniqueCount="176">
  <si>
    <t>中小企業信用保険法第２条第５項第４号の規定による認定申請書</t>
    <phoneticPr fontId="2"/>
  </si>
  <si>
    <t>広島市長　様</t>
    <phoneticPr fontId="2"/>
  </si>
  <si>
    <t>（申請者）</t>
    <phoneticPr fontId="2"/>
  </si>
  <si>
    <t>減少率</t>
    <rPh sb="0" eb="3">
      <t>ゲンショウリツ</t>
    </rPh>
    <phoneticPr fontId="2"/>
  </si>
  <si>
    <t>（留意事項）</t>
    <phoneticPr fontId="2"/>
  </si>
  <si>
    <t>①　本認定とは別に、金融機関及び信用保証協会による金融上の審査があります。</t>
    <phoneticPr fontId="2"/>
  </si>
  <si>
    <t>号</t>
    <rPh sb="0" eb="1">
      <t>ゴウ</t>
    </rPh>
    <phoneticPr fontId="2"/>
  </si>
  <si>
    <t>申請のとおり相違ないことを認定します。</t>
    <phoneticPr fontId="2"/>
  </si>
  <si>
    <t>氏　名</t>
    <phoneticPr fontId="2"/>
  </si>
  <si>
    <t>(B）</t>
    <phoneticPr fontId="2"/>
  </si>
  <si>
    <t>％</t>
    <phoneticPr fontId="2"/>
  </si>
  <si>
    <t>認定者名　　　　広島市長　　　　松井　一實　　　　　印</t>
    <phoneticPr fontId="2"/>
  </si>
  <si>
    <t>｛（Ｂ－Ａ）÷Ｂ｝×１００</t>
    <phoneticPr fontId="2"/>
  </si>
  <si>
    <t>年</t>
    <rPh sb="0" eb="1">
      <t>ネン</t>
    </rPh>
    <phoneticPr fontId="2"/>
  </si>
  <si>
    <t>月</t>
    <rPh sb="0" eb="1">
      <t>ツキ</t>
    </rPh>
    <phoneticPr fontId="2"/>
  </si>
  <si>
    <t>令和</t>
    <rPh sb="0" eb="2">
      <t>レイワ</t>
    </rPh>
    <phoneticPr fontId="2"/>
  </si>
  <si>
    <t>元号を選択</t>
    <rPh sb="0" eb="2">
      <t>ゲンゴウ</t>
    </rPh>
    <rPh sb="3" eb="5">
      <t>センタク</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</si>
  <si>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</si>
  <si>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</si>
  <si>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</si>
  <si>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</si>
  <si>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年を選択</t>
    <rPh sb="0" eb="1">
      <t>ネン</t>
    </rPh>
    <rPh sb="2" eb="4">
      <t>センタク</t>
    </rPh>
    <phoneticPr fontId="2"/>
  </si>
  <si>
    <t>元</t>
    <rPh sb="0" eb="1">
      <t>ガン</t>
    </rPh>
    <phoneticPr fontId="2"/>
  </si>
  <si>
    <t>月を選択</t>
    <rPh sb="0" eb="1">
      <t>ツキ</t>
    </rPh>
    <rPh sb="2" eb="4">
      <t>センタク</t>
    </rPh>
    <phoneticPr fontId="2"/>
  </si>
  <si>
    <t>×100＝</t>
    <phoneticPr fontId="2"/>
  </si>
  <si>
    <t>日</t>
    <rPh sb="0" eb="1">
      <t>ニチ</t>
    </rPh>
    <phoneticPr fontId="2"/>
  </si>
  <si>
    <t>１　事業開始年月日</t>
  </si>
  <si>
    <t>％（実績）</t>
    <rPh sb="2" eb="4">
      <t>ジッセキ</t>
    </rPh>
    <phoneticPr fontId="2"/>
  </si>
  <si>
    <t>％（実績見込み）</t>
    <rPh sb="2" eb="4">
      <t>ジッセキ</t>
    </rPh>
    <rPh sb="4" eb="6">
      <t>ミコ</t>
    </rPh>
    <phoneticPr fontId="2"/>
  </si>
  <si>
    <t>記</t>
    <rPh sb="0" eb="1">
      <t>キ</t>
    </rPh>
    <phoneticPr fontId="2"/>
  </si>
  <si>
    <t>４号認定　売上高確認表</t>
    <rPh sb="1" eb="2">
      <t>ゴウ</t>
    </rPh>
    <rPh sb="2" eb="4">
      <t>ニンテイ</t>
    </rPh>
    <rPh sb="5" eb="7">
      <t>ウリアゲ</t>
    </rPh>
    <rPh sb="7" eb="8">
      <t>ダカ</t>
    </rPh>
    <rPh sb="8" eb="10">
      <t>カクニン</t>
    </rPh>
    <rPh sb="10" eb="11">
      <t>ヒョウ</t>
    </rPh>
    <phoneticPr fontId="2"/>
  </si>
  <si>
    <t>※減少率20％以上で該当</t>
    <rPh sb="1" eb="4">
      <t>ゲンショウリツ</t>
    </rPh>
    <rPh sb="7" eb="9">
      <t>イジョウ</t>
    </rPh>
    <rPh sb="10" eb="12">
      <t>ガイトウ</t>
    </rPh>
    <phoneticPr fontId="2"/>
  </si>
  <si>
    <t>（小数点第２位以下切捨て）</t>
    <phoneticPr fontId="2"/>
  </si>
  <si>
    <t>(1) 最近１か月間の売上高等</t>
  </si>
  <si>
    <t>Ｃ：Ａの期間後２か月間の見込み売上高等</t>
  </si>
  <si>
    <t>１．最近1か月間の売上高等の減少率</t>
    <rPh sb="2" eb="4">
      <t>サイキン</t>
    </rPh>
    <rPh sb="6" eb="7">
      <t>ゲツ</t>
    </rPh>
    <rPh sb="7" eb="8">
      <t>カン</t>
    </rPh>
    <rPh sb="14" eb="16">
      <t>ゲンショウ</t>
    </rPh>
    <rPh sb="16" eb="17">
      <t>リツ</t>
    </rPh>
    <phoneticPr fontId="3"/>
  </si>
  <si>
    <t>【最近1か月を含めた今後3か月間の売上高等】</t>
    <rPh sb="7" eb="8">
      <t>フク</t>
    </rPh>
    <rPh sb="10" eb="12">
      <t>コンゴ</t>
    </rPh>
    <rPh sb="14" eb="15">
      <t>ツキ</t>
    </rPh>
    <phoneticPr fontId="3"/>
  </si>
  <si>
    <t>最近</t>
    <rPh sb="0" eb="2">
      <t>サイキン</t>
    </rPh>
    <phoneticPr fontId="2"/>
  </si>
  <si>
    <t>売上高等</t>
    <rPh sb="0" eb="2">
      <t>ウリアゲ</t>
    </rPh>
    <rPh sb="2" eb="3">
      <t>ダカ</t>
    </rPh>
    <rPh sb="3" eb="4">
      <t>トウ</t>
    </rPh>
    <phoneticPr fontId="2"/>
  </si>
  <si>
    <t>A</t>
    <phoneticPr fontId="2"/>
  </si>
  <si>
    <t>12月</t>
  </si>
  <si>
    <t>(F－E）</t>
    <phoneticPr fontId="2"/>
  </si>
  <si>
    <t>(F）</t>
    <phoneticPr fontId="2"/>
  </si>
  <si>
    <t>C1(見込み)</t>
    <rPh sb="3" eb="5">
      <t>ミコ</t>
    </rPh>
    <phoneticPr fontId="2"/>
  </si>
  <si>
    <t>C2(見込み)</t>
    <rPh sb="3" eb="5">
      <t>ミコ</t>
    </rPh>
    <phoneticPr fontId="2"/>
  </si>
  <si>
    <t>Aの期間後2か月間</t>
    <rPh sb="2" eb="4">
      <t>キカン</t>
    </rPh>
    <rPh sb="4" eb="5">
      <t>ゴ</t>
    </rPh>
    <rPh sb="7" eb="8">
      <t>ツキ</t>
    </rPh>
    <rPh sb="8" eb="9">
      <t>アイダ</t>
    </rPh>
    <phoneticPr fontId="2"/>
  </si>
  <si>
    <t>の見込み売上高等</t>
    <rPh sb="1" eb="3">
      <t>ミコ</t>
    </rPh>
    <rPh sb="4" eb="7">
      <t>ウリアゲダカ</t>
    </rPh>
    <rPh sb="7" eb="8">
      <t>トウ</t>
    </rPh>
    <phoneticPr fontId="2"/>
  </si>
  <si>
    <t>今後3か月</t>
    <rPh sb="0" eb="2">
      <t>コンゴ</t>
    </rPh>
    <rPh sb="4" eb="5">
      <t>ツキ</t>
    </rPh>
    <phoneticPr fontId="2"/>
  </si>
  <si>
    <t>合計売上高等</t>
    <rPh sb="0" eb="2">
      <t>ゴウケイ</t>
    </rPh>
    <rPh sb="2" eb="4">
      <t>ウリアゲ</t>
    </rPh>
    <rPh sb="4" eb="5">
      <t>ダカ</t>
    </rPh>
    <rPh sb="5" eb="6">
      <t>トウ</t>
    </rPh>
    <phoneticPr fontId="2"/>
  </si>
  <si>
    <t>B</t>
    <phoneticPr fontId="2"/>
  </si>
  <si>
    <t>D1</t>
    <phoneticPr fontId="2"/>
  </si>
  <si>
    <t>D2</t>
    <phoneticPr fontId="2"/>
  </si>
  <si>
    <t>Bの期間後2か月間</t>
    <rPh sb="2" eb="4">
      <t>キカン</t>
    </rPh>
    <rPh sb="4" eb="5">
      <t>ゴ</t>
    </rPh>
    <rPh sb="7" eb="8">
      <t>ツキ</t>
    </rPh>
    <rPh sb="8" eb="9">
      <t>アイダ</t>
    </rPh>
    <phoneticPr fontId="2"/>
  </si>
  <si>
    <t>の売上高等</t>
    <rPh sb="1" eb="4">
      <t>ウリアゲダカ</t>
    </rPh>
    <rPh sb="4" eb="5">
      <t>トウ</t>
    </rPh>
    <phoneticPr fontId="2"/>
  </si>
  <si>
    <t>前年同期</t>
    <rPh sb="0" eb="2">
      <t>ゼンネン</t>
    </rPh>
    <rPh sb="2" eb="4">
      <t>ドウキ</t>
    </rPh>
    <phoneticPr fontId="2"/>
  </si>
  <si>
    <t>Ａ：最近１か月間の売上高等</t>
    <phoneticPr fontId="2"/>
  </si>
  <si>
    <t>Ｂ：Ａの期間に対応する前年１か月間の売上高等</t>
    <rPh sb="4" eb="6">
      <t>キカン</t>
    </rPh>
    <rPh sb="7" eb="9">
      <t>タイオウ</t>
    </rPh>
    <rPh sb="11" eb="13">
      <t>ゼンネン</t>
    </rPh>
    <rPh sb="15" eb="16">
      <t>ツキ</t>
    </rPh>
    <rPh sb="16" eb="17">
      <t>アイダ</t>
    </rPh>
    <phoneticPr fontId="2"/>
  </si>
  <si>
    <t>(2)　最近３か月間の売上高等の実績見込み</t>
    <rPh sb="4" eb="6">
      <t>サイキン</t>
    </rPh>
    <phoneticPr fontId="2"/>
  </si>
  <si>
    <t>Ｄ：Ｃの期間に対応する前年の２か月間の売上高等</t>
    <phoneticPr fontId="2"/>
  </si>
  <si>
    <t>※「災害その他突発的に生じた事由」を記載</t>
    <rPh sb="2" eb="4">
      <t>サイガイ</t>
    </rPh>
    <rPh sb="6" eb="7">
      <t>タ</t>
    </rPh>
    <rPh sb="7" eb="10">
      <t>トッパツテキ</t>
    </rPh>
    <rPh sb="11" eb="12">
      <t>ショウ</t>
    </rPh>
    <rPh sb="14" eb="16">
      <t>ジユウ</t>
    </rPh>
    <rPh sb="18" eb="20">
      <t>キサイ</t>
    </rPh>
    <phoneticPr fontId="2"/>
  </si>
  <si>
    <t>【前年同期の売上高等】</t>
    <rPh sb="1" eb="3">
      <t>ゼンネン</t>
    </rPh>
    <rPh sb="3" eb="5">
      <t>ドウキ</t>
    </rPh>
    <phoneticPr fontId="3"/>
  </si>
  <si>
    <t>前年</t>
    <rPh sb="0" eb="2">
      <t>ゼンネン</t>
    </rPh>
    <phoneticPr fontId="2"/>
  </si>
  <si>
    <t>千円</t>
    <rPh sb="0" eb="2">
      <t>センエン</t>
    </rPh>
    <phoneticPr fontId="2"/>
  </si>
  <si>
    <t>平均売上高等</t>
    <rPh sb="0" eb="2">
      <t>ヘイキン</t>
    </rPh>
    <rPh sb="2" eb="4">
      <t>ウリアゲ</t>
    </rPh>
    <rPh sb="4" eb="5">
      <t>ダカ</t>
    </rPh>
    <rPh sb="5" eb="6">
      <t>トウ</t>
    </rPh>
    <phoneticPr fontId="2"/>
  </si>
  <si>
    <t>①</t>
    <phoneticPr fontId="2"/>
  </si>
  <si>
    <t>②</t>
    <phoneticPr fontId="2"/>
  </si>
  <si>
    <t>③</t>
    <phoneticPr fontId="2"/>
  </si>
  <si>
    <t>千円</t>
    <phoneticPr fontId="2"/>
  </si>
  <si>
    <t>　(例)令和○年○月に創業し、前年との比較ができないため</t>
    <rPh sb="2" eb="3">
      <t>レイ</t>
    </rPh>
    <rPh sb="4" eb="6">
      <t>レイワ</t>
    </rPh>
    <rPh sb="7" eb="8">
      <t>ネン</t>
    </rPh>
    <rPh sb="9" eb="10">
      <t>ガツ</t>
    </rPh>
    <rPh sb="11" eb="13">
      <t>ソウギョウ</t>
    </rPh>
    <rPh sb="15" eb="17">
      <t>ゼンネン</t>
    </rPh>
    <rPh sb="19" eb="21">
      <t>ヒカク</t>
    </rPh>
    <phoneticPr fontId="2"/>
  </si>
  <si>
    <t>　私は、</t>
    <rPh sb="1" eb="2">
      <t>ワタシ</t>
    </rPh>
    <phoneticPr fontId="2"/>
  </si>
  <si>
    <t>経営の安定に支障が生じておりますので、中小企業信用保険法第２条第５項第４号の規定に基づき認定されるようお願いします。</t>
    <phoneticPr fontId="2"/>
  </si>
  <si>
    <t>３　災害等の事由により売上高等が減少し、又は減少すると見込まれる理由</t>
    <rPh sb="2" eb="4">
      <t>サイガイ</t>
    </rPh>
    <rPh sb="4" eb="5">
      <t>トウ</t>
    </rPh>
    <rPh sb="6" eb="8">
      <t>ジユウ</t>
    </rPh>
    <phoneticPr fontId="2"/>
  </si>
  <si>
    <t>例：台風の発生により、店舗が浸水し商品在庫を廃棄したため、売上高が減少した。</t>
    <phoneticPr fontId="2"/>
  </si>
  <si>
    <r>
      <rPr>
        <sz val="8"/>
        <color theme="1"/>
        <rFont val="BIZ UD明朝 Medium"/>
        <family val="1"/>
        <charset val="128"/>
      </rPr>
      <t>（※）</t>
    </r>
    <r>
      <rPr>
        <sz val="11"/>
        <color theme="1"/>
        <rFont val="BIZ UD明朝 Medium"/>
        <family val="1"/>
        <charset val="128"/>
      </rPr>
      <t>の発生に起因して、下記のとおり、</t>
    </r>
    <phoneticPr fontId="2"/>
  </si>
  <si>
    <r>
      <t>２　売上高等</t>
    </r>
    <r>
      <rPr>
        <sz val="9"/>
        <color theme="1"/>
        <rFont val="BIZ UD明朝 Medium"/>
        <family val="1"/>
        <charset val="128"/>
      </rPr>
      <t>（認定要件(1)、(2)とも：減少率≧２０％）</t>
    </r>
    <rPh sb="5" eb="6">
      <t>トウ</t>
    </rPh>
    <phoneticPr fontId="2"/>
  </si>
  <si>
    <t>千円</t>
    <rPh sb="0" eb="1">
      <t>セン</t>
    </rPh>
    <rPh sb="1" eb="2">
      <t>エン</t>
    </rPh>
    <phoneticPr fontId="2"/>
  </si>
  <si>
    <t>※ 売上高等とは、売上高又は販売数量（建設業にあっては、完成工事高又は受注残高）を指します。</t>
    <rPh sb="9" eb="11">
      <t>ウリアゲ</t>
    </rPh>
    <rPh sb="11" eb="12">
      <t>ダカ</t>
    </rPh>
    <rPh sb="12" eb="13">
      <t>マタ</t>
    </rPh>
    <rPh sb="14" eb="16">
      <t>ハンバイ</t>
    </rPh>
    <rPh sb="16" eb="18">
      <t>スウリョウ</t>
    </rPh>
    <rPh sb="19" eb="22">
      <t>ケンセツギョウ</t>
    </rPh>
    <rPh sb="28" eb="30">
      <t>カンセイ</t>
    </rPh>
    <rPh sb="30" eb="32">
      <t>コウジ</t>
    </rPh>
    <rPh sb="32" eb="33">
      <t>タカ</t>
    </rPh>
    <rPh sb="33" eb="34">
      <t>マタ</t>
    </rPh>
    <rPh sb="35" eb="37">
      <t>ジュチュウ</t>
    </rPh>
    <rPh sb="37" eb="39">
      <t>ザンダカ</t>
    </rPh>
    <rPh sb="41" eb="42">
      <t>サ</t>
    </rPh>
    <phoneticPr fontId="2"/>
  </si>
  <si>
    <t>※ 売上高等は千円未満切捨てで記載してください。ただし、減少率が20.0％になった場合は１円単位で再計算してください。</t>
    <phoneticPr fontId="2"/>
  </si>
  <si>
    <t>※ 最近1か月とは申請月の前月を指しますが、前月の売上が確定していない場合は、前々月、前々々月でも可。</t>
    <rPh sb="16" eb="17">
      <t>サ</t>
    </rPh>
    <rPh sb="25" eb="27">
      <t>ウリアゲ</t>
    </rPh>
    <rPh sb="28" eb="30">
      <t>カクテイ</t>
    </rPh>
    <rPh sb="43" eb="44">
      <t>マエ</t>
    </rPh>
    <rPh sb="49" eb="50">
      <t>カ</t>
    </rPh>
    <phoneticPr fontId="2"/>
  </si>
  <si>
    <t>千円</t>
    <rPh sb="0" eb="1">
      <t>セン</t>
    </rPh>
    <phoneticPr fontId="2"/>
  </si>
  <si>
    <t>※ 災害発生から１年以上が経過している場合には、災害発生直前の同期の売上高等を記載してください。</t>
    <rPh sb="34" eb="36">
      <t>ウリアゲ</t>
    </rPh>
    <rPh sb="36" eb="37">
      <t>ダカ</t>
    </rPh>
    <rPh sb="37" eb="38">
      <t>トウ</t>
    </rPh>
    <rPh sb="39" eb="41">
      <t>キサイ</t>
    </rPh>
    <phoneticPr fontId="2"/>
  </si>
  <si>
    <t>　(例)取引先拡大により前年と比較すると売上高が増加しているため</t>
    <rPh sb="2" eb="3">
      <t>レイ</t>
    </rPh>
    <rPh sb="4" eb="6">
      <t>トリヒキ</t>
    </rPh>
    <rPh sb="6" eb="7">
      <t>サキ</t>
    </rPh>
    <rPh sb="7" eb="9">
      <t>カクダイ</t>
    </rPh>
    <rPh sb="12" eb="14">
      <t>ゼンネン</t>
    </rPh>
    <rPh sb="15" eb="17">
      <t>ヒカク</t>
    </rPh>
    <rPh sb="20" eb="22">
      <t>ウリアゲ</t>
    </rPh>
    <rPh sb="22" eb="23">
      <t>ダカ</t>
    </rPh>
    <rPh sb="24" eb="26">
      <t>ゾウカ</t>
    </rPh>
    <phoneticPr fontId="2"/>
  </si>
  <si>
    <t>【災害等の発生直前3か月間の売上高等】</t>
    <rPh sb="1" eb="3">
      <t>サイガイ</t>
    </rPh>
    <rPh sb="3" eb="4">
      <t>トウ</t>
    </rPh>
    <rPh sb="5" eb="7">
      <t>ハッセイ</t>
    </rPh>
    <rPh sb="7" eb="9">
      <t>チョクゼン</t>
    </rPh>
    <rPh sb="11" eb="12">
      <t>ツキ</t>
    </rPh>
    <rPh sb="12" eb="13">
      <t>アイダ</t>
    </rPh>
    <rPh sb="14" eb="16">
      <t>ウリアゲ</t>
    </rPh>
    <phoneticPr fontId="3"/>
  </si>
  <si>
    <t>発生直前</t>
    <rPh sb="0" eb="2">
      <t>ハッセイ</t>
    </rPh>
    <rPh sb="2" eb="4">
      <t>チョクゼン</t>
    </rPh>
    <phoneticPr fontId="2"/>
  </si>
  <si>
    <t>災害等発生直前の</t>
    <rPh sb="0" eb="2">
      <t>サイガイ</t>
    </rPh>
    <rPh sb="2" eb="3">
      <t>トウ</t>
    </rPh>
    <rPh sb="3" eb="5">
      <t>ハッセイ</t>
    </rPh>
    <rPh sb="5" eb="7">
      <t>チョクゼン</t>
    </rPh>
    <phoneticPr fontId="2"/>
  </si>
  <si>
    <t>(D）</t>
    <phoneticPr fontId="2"/>
  </si>
  <si>
    <t>Ｄ：災害等の発生直前３か月間の売上高等</t>
    <rPh sb="2" eb="4">
      <t>サイガイ</t>
    </rPh>
    <rPh sb="4" eb="5">
      <t>トウ</t>
    </rPh>
    <rPh sb="6" eb="8">
      <t>ハッセイ</t>
    </rPh>
    <rPh sb="8" eb="10">
      <t>チョクゼン</t>
    </rPh>
    <phoneticPr fontId="2"/>
  </si>
  <si>
    <t>　　　　　　最近３か月の売上高と災害発生直前３か月間の売上高を比較）</t>
    <rPh sb="6" eb="8">
      <t>サイキン</t>
    </rPh>
    <rPh sb="10" eb="11">
      <t>ゲツ</t>
    </rPh>
    <rPh sb="12" eb="14">
      <t>ウリアゲ</t>
    </rPh>
    <rPh sb="14" eb="15">
      <t>ダカ</t>
    </rPh>
    <rPh sb="16" eb="18">
      <t>サイガイ</t>
    </rPh>
    <rPh sb="18" eb="20">
      <t>ハッセイ</t>
    </rPh>
    <rPh sb="20" eb="22">
      <t>チョクゼン</t>
    </rPh>
    <rPh sb="24" eb="25">
      <t>ツキ</t>
    </rPh>
    <rPh sb="25" eb="26">
      <t>アイダ</t>
    </rPh>
    <rPh sb="27" eb="29">
      <t>ウリアゲ</t>
    </rPh>
    <rPh sb="29" eb="30">
      <t>ダカ</t>
    </rPh>
    <rPh sb="31" eb="33">
      <t>ヒカク</t>
    </rPh>
    <phoneticPr fontId="2"/>
  </si>
  <si>
    <t>3か月間の売上高等</t>
    <rPh sb="2" eb="3">
      <t>ツキ</t>
    </rPh>
    <rPh sb="3" eb="4">
      <t>アイダ</t>
    </rPh>
    <rPh sb="5" eb="8">
      <t>ウリアゲダカ</t>
    </rPh>
    <rPh sb="8" eb="9">
      <t>トウ</t>
    </rPh>
    <phoneticPr fontId="2"/>
  </si>
  <si>
    <t>月</t>
  </si>
  <si>
    <t>【様式第４－(1)添付書類】</t>
    <phoneticPr fontId="2"/>
  </si>
  <si>
    <t>様式第４－(1)</t>
    <phoneticPr fontId="2"/>
  </si>
  <si>
    <t>｛（Ｂ＋Ｄ）－（Ａ＋Ｃ）｝÷（Ｂ＋Ｄ）×１００</t>
    <phoneticPr fontId="2"/>
  </si>
  <si>
    <t>(1) 最近１か月間の売上高等</t>
    <phoneticPr fontId="2"/>
  </si>
  <si>
    <t>【様式第４－(2)添付書類】</t>
    <phoneticPr fontId="2"/>
  </si>
  <si>
    <r>
      <t>様式第４－(2)</t>
    </r>
    <r>
      <rPr>
        <sz val="10"/>
        <color theme="1"/>
        <rFont val="BIZ UD明朝 Medium"/>
        <family val="1"/>
        <charset val="128"/>
      </rPr>
      <t>（最近１か月の売上高と災害等発生直前の平均売上高を比較し、</t>
    </r>
    <rPh sb="19" eb="21">
      <t>サイガイ</t>
    </rPh>
    <rPh sb="21" eb="22">
      <t>トウ</t>
    </rPh>
    <rPh sb="22" eb="24">
      <t>ハッセイ</t>
    </rPh>
    <rPh sb="24" eb="26">
      <t>チョクゼン</t>
    </rPh>
    <phoneticPr fontId="2"/>
  </si>
  <si>
    <t>２．１の期間を含めた3か月間の売上高等見込みの減少率</t>
    <rPh sb="4" eb="6">
      <t>キカン</t>
    </rPh>
    <rPh sb="7" eb="8">
      <t>フク</t>
    </rPh>
    <rPh sb="19" eb="21">
      <t>ミコ</t>
    </rPh>
    <rPh sb="23" eb="25">
      <t>ゲンショウ</t>
    </rPh>
    <rPh sb="25" eb="26">
      <t>リツ</t>
    </rPh>
    <phoneticPr fontId="3"/>
  </si>
  <si>
    <r>
      <t>C＝</t>
    </r>
    <r>
      <rPr>
        <sz val="10"/>
        <color theme="1"/>
        <rFont val="BIZ UD明朝 Medium"/>
        <family val="1"/>
        <charset val="128"/>
      </rPr>
      <t>C1＋C2</t>
    </r>
    <phoneticPr fontId="2"/>
  </si>
  <si>
    <r>
      <t>E＝</t>
    </r>
    <r>
      <rPr>
        <sz val="10"/>
        <color theme="1"/>
        <rFont val="BIZ UD明朝 Medium"/>
        <family val="1"/>
        <charset val="128"/>
      </rPr>
      <t>A＋C</t>
    </r>
    <phoneticPr fontId="2"/>
  </si>
  <si>
    <r>
      <t>D＝</t>
    </r>
    <r>
      <rPr>
        <sz val="10"/>
        <color theme="1"/>
        <rFont val="BIZ UD明朝 Medium"/>
        <family val="1"/>
        <charset val="128"/>
      </rPr>
      <t>①＋②＋③</t>
    </r>
    <phoneticPr fontId="2"/>
  </si>
  <si>
    <r>
      <rPr>
        <sz val="11"/>
        <color theme="1"/>
        <rFont val="BIZ UD明朝 Medium"/>
        <family val="1"/>
        <charset val="128"/>
      </rPr>
      <t>B＝</t>
    </r>
    <r>
      <rPr>
        <sz val="10"/>
        <color theme="1"/>
        <rFont val="BIZ UD明朝 Medium"/>
        <family val="1"/>
        <charset val="128"/>
      </rPr>
      <t>D÷3</t>
    </r>
    <phoneticPr fontId="2"/>
  </si>
  <si>
    <r>
      <t>D＝</t>
    </r>
    <r>
      <rPr>
        <sz val="10"/>
        <color theme="1"/>
        <rFont val="BIZ UD明朝 Medium"/>
        <family val="1"/>
        <charset val="128"/>
      </rPr>
      <t>D1＋D2</t>
    </r>
    <phoneticPr fontId="2"/>
  </si>
  <si>
    <r>
      <t>F＝</t>
    </r>
    <r>
      <rPr>
        <sz val="10"/>
        <color theme="1"/>
        <rFont val="BIZ UD明朝 Medium"/>
        <family val="1"/>
        <charset val="128"/>
      </rPr>
      <t>B＋D</t>
    </r>
    <phoneticPr fontId="2"/>
  </si>
  <si>
    <t>(B－A）</t>
    <phoneticPr fontId="2"/>
  </si>
  <si>
    <t>(D－E)</t>
    <phoneticPr fontId="2"/>
  </si>
  <si>
    <t>｛Ｄ－（Ａ＋Ｃ）｝÷Ｄ×１００</t>
    <phoneticPr fontId="2"/>
  </si>
  <si>
    <r>
      <t>様式第４－(3)</t>
    </r>
    <r>
      <rPr>
        <sz val="10"/>
        <color theme="1"/>
        <rFont val="BIZ UD明朝 Medium"/>
        <family val="1"/>
        <charset val="128"/>
      </rPr>
      <t>（最近１か月の売上高と災害等発生直前の平均売上高を比較し、</t>
    </r>
    <rPh sb="19" eb="21">
      <t>サイガイ</t>
    </rPh>
    <rPh sb="21" eb="22">
      <t>トウ</t>
    </rPh>
    <rPh sb="22" eb="24">
      <t>ハッセイ</t>
    </rPh>
    <rPh sb="24" eb="26">
      <t>チョクゼン</t>
    </rPh>
    <phoneticPr fontId="2"/>
  </si>
  <si>
    <t>【様式第４－(3)添付書類】</t>
    <phoneticPr fontId="2"/>
  </si>
  <si>
    <t>事業所住所</t>
    <phoneticPr fontId="2"/>
  </si>
  <si>
    <t>中小企業信用保険法第２条第５項第４号認定申請に係る必要書類について</t>
  </si>
  <si>
    <t>（</t>
    <phoneticPr fontId="2"/>
  </si>
  <si>
    <t>～</t>
    <phoneticPr fontId="2"/>
  </si>
  <si>
    <t>)</t>
    <phoneticPr fontId="2"/>
  </si>
  <si>
    <t>施行月</t>
    <rPh sb="0" eb="2">
      <t>セコウ</t>
    </rPh>
    <rPh sb="2" eb="3">
      <t>ツキ</t>
    </rPh>
    <phoneticPr fontId="2"/>
  </si>
  <si>
    <t>②　市長から認定を受けた日から３０日以内に、金融機関又は信用保証協会に対して、保証の申込みを行うことが必要です。</t>
    <rPh sb="12" eb="13">
      <t>ヒ</t>
    </rPh>
    <rPh sb="17" eb="18">
      <t>ニチ</t>
    </rPh>
    <rPh sb="18" eb="20">
      <t>イナイ</t>
    </rPh>
    <phoneticPr fontId="2"/>
  </si>
  <si>
    <t>（注）信用保証協会への申込期間：令和　　年　　　月　　　日から令和　　年　　　月　　　日まで</t>
    <rPh sb="3" eb="9">
      <t>シンヨウホショウキョウカイ</t>
    </rPh>
    <rPh sb="11" eb="15">
      <t>モウシコミキカン</t>
    </rPh>
    <phoneticPr fontId="2"/>
  </si>
  <si>
    <t>※1</t>
    <phoneticPr fontId="2"/>
  </si>
  <si>
    <t>直近３か月以内に発行されたもの、コピー可、インターネット謄本可、現在事項全部証明書、履歴事項全部証明書のいずれでも可</t>
    <phoneticPr fontId="2"/>
  </si>
  <si>
    <t>※2</t>
    <phoneticPr fontId="2"/>
  </si>
  <si>
    <t>◎申請書に添付する必要がある売上高等の根拠資料</t>
    <rPh sb="1" eb="4">
      <t>シンセイショ</t>
    </rPh>
    <rPh sb="5" eb="7">
      <t>テンプ</t>
    </rPh>
    <rPh sb="9" eb="11">
      <t>ヒツヨウ</t>
    </rPh>
    <rPh sb="14" eb="16">
      <t>ウリアゲ</t>
    </rPh>
    <rPh sb="16" eb="17">
      <t>ダカ</t>
    </rPh>
    <rPh sb="17" eb="18">
      <t>トウ</t>
    </rPh>
    <rPh sb="19" eb="21">
      <t>コンキョ</t>
    </rPh>
    <rPh sb="21" eb="23">
      <t>シリョウ</t>
    </rPh>
    <phoneticPr fontId="3"/>
  </si>
  <si>
    <r>
      <rPr>
        <u/>
        <sz val="11"/>
        <color theme="1"/>
        <rFont val="BIZ UD明朝 Medium"/>
        <family val="1"/>
        <charset val="128"/>
      </rPr>
      <t>売上台帳又は試算表</t>
    </r>
    <r>
      <rPr>
        <sz val="11"/>
        <color theme="1"/>
        <rFont val="BIZ UD明朝 Medium"/>
        <family val="1"/>
        <charset val="128"/>
      </rPr>
      <t>のうち、本書に記載した売上高等が分かる部分の写し</t>
    </r>
    <rPh sb="4" eb="5">
      <t>マタ</t>
    </rPh>
    <rPh sb="6" eb="9">
      <t>シサンヒョウ</t>
    </rPh>
    <rPh sb="13" eb="15">
      <t>ホンショ</t>
    </rPh>
    <rPh sb="16" eb="18">
      <t>キサイ</t>
    </rPh>
    <rPh sb="20" eb="22">
      <t>ウリアゲ</t>
    </rPh>
    <rPh sb="22" eb="23">
      <t>ダカ</t>
    </rPh>
    <rPh sb="23" eb="24">
      <t>トウ</t>
    </rPh>
    <rPh sb="25" eb="26">
      <t>ワ</t>
    </rPh>
    <rPh sb="28" eb="30">
      <t>ブブン</t>
    </rPh>
    <rPh sb="31" eb="32">
      <t>ウツ</t>
    </rPh>
    <phoneticPr fontId="2"/>
  </si>
  <si>
    <t>◎申請書に添付する必要がある、法人等の実在が確認できる資料</t>
    <rPh sb="1" eb="4">
      <t>シンセイショ</t>
    </rPh>
    <rPh sb="5" eb="7">
      <t>テンプ</t>
    </rPh>
    <rPh sb="9" eb="11">
      <t>ヒツヨウ</t>
    </rPh>
    <rPh sb="15" eb="17">
      <t>ホウジン</t>
    </rPh>
    <rPh sb="17" eb="18">
      <t>トウ</t>
    </rPh>
    <rPh sb="19" eb="21">
      <t>ジツザイ</t>
    </rPh>
    <rPh sb="22" eb="24">
      <t>カクニン</t>
    </rPh>
    <rPh sb="27" eb="29">
      <t>シリョウ</t>
    </rPh>
    <phoneticPr fontId="3"/>
  </si>
  <si>
    <r>
      <rPr>
        <u/>
        <sz val="11"/>
        <color theme="1"/>
        <rFont val="BIZ UD明朝 Medium"/>
        <family val="1"/>
        <charset val="128"/>
      </rPr>
      <t>法人は登記簿謄本</t>
    </r>
    <r>
      <rPr>
        <u/>
        <sz val="8"/>
        <color theme="1"/>
        <rFont val="BIZ UD明朝 Medium"/>
        <family val="1"/>
        <charset val="128"/>
      </rPr>
      <t>(※1)</t>
    </r>
    <r>
      <rPr>
        <u/>
        <sz val="11"/>
        <color theme="1"/>
        <rFont val="BIZ UD明朝 Medium"/>
        <family val="1"/>
        <charset val="128"/>
      </rPr>
      <t>、個人事業者は確定申告書</t>
    </r>
    <r>
      <rPr>
        <u/>
        <sz val="8"/>
        <color theme="1"/>
        <rFont val="BIZ UD明朝 Medium"/>
        <family val="1"/>
        <charset val="128"/>
      </rPr>
      <t>(※2)</t>
    </r>
    <r>
      <rPr>
        <u/>
        <sz val="11"/>
        <color theme="1"/>
        <rFont val="BIZ UD明朝 Medium"/>
        <family val="1"/>
        <charset val="128"/>
      </rPr>
      <t>の写し</t>
    </r>
    <r>
      <rPr>
        <sz val="10"/>
        <color theme="1"/>
        <rFont val="BIZ UD明朝 Medium"/>
        <family val="1"/>
        <charset val="128"/>
      </rPr>
      <t>（これらに広島市内の事業所の所在地が記載されていない場合には、所在地がわかる許認可証や賃貸借契約書等を添付してください。）</t>
    </r>
    <rPh sb="0" eb="2">
      <t>ホウジン</t>
    </rPh>
    <rPh sb="3" eb="6">
      <t>トウキボ</t>
    </rPh>
    <rPh sb="6" eb="8">
      <t>トウホン</t>
    </rPh>
    <rPh sb="13" eb="15">
      <t>コジン</t>
    </rPh>
    <rPh sb="15" eb="18">
      <t>ジギョウシャ</t>
    </rPh>
    <rPh sb="19" eb="21">
      <t>カクテイ</t>
    </rPh>
    <rPh sb="21" eb="23">
      <t>シンコク</t>
    </rPh>
    <rPh sb="23" eb="24">
      <t>ショ</t>
    </rPh>
    <rPh sb="29" eb="30">
      <t>ウツ</t>
    </rPh>
    <rPh sb="36" eb="40">
      <t>ヒロシマシナイ</t>
    </rPh>
    <rPh sb="41" eb="44">
      <t>ジギョウショ</t>
    </rPh>
    <rPh sb="45" eb="48">
      <t>ショザイチ</t>
    </rPh>
    <rPh sb="49" eb="51">
      <t>キサイ</t>
    </rPh>
    <rPh sb="57" eb="59">
      <t>バアイ</t>
    </rPh>
    <rPh sb="62" eb="65">
      <t>ショザイチ</t>
    </rPh>
    <rPh sb="69" eb="72">
      <t>キョニンカ</t>
    </rPh>
    <rPh sb="72" eb="73">
      <t>ショウ</t>
    </rPh>
    <rPh sb="74" eb="77">
      <t>チンタイシャク</t>
    </rPh>
    <rPh sb="77" eb="80">
      <t>ケイヤクショ</t>
    </rPh>
    <rPh sb="80" eb="81">
      <t>トウ</t>
    </rPh>
    <rPh sb="82" eb="84">
      <t>テンプ</t>
    </rPh>
    <phoneticPr fontId="2"/>
  </si>
  <si>
    <t>直近に申告したもの、申告書第一表、青色申告決算書又は収支内訳書のいずれでも可</t>
    <rPh sb="3" eb="5">
      <t>シンコク</t>
    </rPh>
    <rPh sb="10" eb="13">
      <t>シンコクショ</t>
    </rPh>
    <rPh sb="13" eb="14">
      <t>ダイ</t>
    </rPh>
    <phoneticPr fontId="2"/>
  </si>
  <si>
    <t>令和●年台風第１３号に伴う災害</t>
    <phoneticPr fontId="2"/>
  </si>
  <si>
    <t>例：台風の発生により、店舗が浸水し商品在庫を廃棄したため、売上高が減少した。</t>
    <phoneticPr fontId="2"/>
  </si>
  <si>
    <t>広島市中区国泰寺町○丁目○－○</t>
    <phoneticPr fontId="2"/>
  </si>
  <si>
    <t>株式会社△△△△△△</t>
    <phoneticPr fontId="2"/>
  </si>
  <si>
    <t>代表取締役　□□　□□</t>
    <phoneticPr fontId="2"/>
  </si>
  <si>
    <t>Ｂ：災害等の発生直前３か月における月平均売上高等</t>
    <rPh sb="2" eb="4">
      <t>サイガイ</t>
    </rPh>
    <rPh sb="4" eb="5">
      <t>トウ</t>
    </rPh>
    <rPh sb="6" eb="8">
      <t>ハッセイ</t>
    </rPh>
    <rPh sb="8" eb="10">
      <t>チョクゼン</t>
    </rPh>
    <rPh sb="12" eb="13">
      <t>ツキ</t>
    </rPh>
    <rPh sb="17" eb="20">
      <t>ツキヘイキン</t>
    </rPh>
    <phoneticPr fontId="2"/>
  </si>
  <si>
    <t>◎創業者様式を使用する理由：</t>
    <rPh sb="1" eb="4">
      <t>ソウギョウシャ</t>
    </rPh>
    <rPh sb="4" eb="6">
      <t>ヨウシキ</t>
    </rPh>
    <rPh sb="7" eb="9">
      <t>シヨウ</t>
    </rPh>
    <rPh sb="11" eb="13">
      <t>リユウ</t>
    </rPh>
    <phoneticPr fontId="2"/>
  </si>
  <si>
    <t>令和６年５月に創業したため、前年との比較ができないため。</t>
    <phoneticPr fontId="2"/>
  </si>
  <si>
    <t>5月</t>
  </si>
  <si>
    <t>令和●年台風第１３号に伴う災害</t>
    <phoneticPr fontId="2"/>
  </si>
  <si>
    <t>【災害等の発生直後3か月間の売上高等】</t>
    <rPh sb="1" eb="3">
      <t>サイガイ</t>
    </rPh>
    <rPh sb="3" eb="4">
      <t>トウ</t>
    </rPh>
    <rPh sb="5" eb="7">
      <t>ハッセイ</t>
    </rPh>
    <rPh sb="7" eb="9">
      <t>チョクゴ</t>
    </rPh>
    <rPh sb="11" eb="12">
      <t>ツキ</t>
    </rPh>
    <rPh sb="12" eb="13">
      <t>アイダ</t>
    </rPh>
    <rPh sb="14" eb="16">
      <t>ウリアゲ</t>
    </rPh>
    <phoneticPr fontId="3"/>
  </si>
  <si>
    <t>発生直後</t>
    <rPh sb="0" eb="2">
      <t>ハッセイ</t>
    </rPh>
    <rPh sb="2" eb="4">
      <t>チョクゴ</t>
    </rPh>
    <phoneticPr fontId="2"/>
  </si>
  <si>
    <t>令和６年５月に創業したため、前年との比較ができないため。</t>
    <phoneticPr fontId="2"/>
  </si>
  <si>
    <t>Ｂ：災害等の発生直後３か月における月平均売上高等</t>
    <rPh sb="8" eb="10">
      <t>チョクゴ</t>
    </rPh>
    <phoneticPr fontId="2"/>
  </si>
  <si>
    <t>Ｄ：災害等の発生直後３か月間の売上高等</t>
    <rPh sb="9" eb="10">
      <t>アト</t>
    </rPh>
    <phoneticPr fontId="2"/>
  </si>
  <si>
    <t>災害等発生直後の</t>
    <rPh sb="0" eb="2">
      <t>サイガイ</t>
    </rPh>
    <rPh sb="2" eb="3">
      <t>トウ</t>
    </rPh>
    <rPh sb="3" eb="5">
      <t>ハッセイ</t>
    </rPh>
    <rPh sb="5" eb="7">
      <t>チョクゴ</t>
    </rPh>
    <phoneticPr fontId="2"/>
  </si>
  <si>
    <r>
      <t>様式第４－(3)</t>
    </r>
    <r>
      <rPr>
        <sz val="10"/>
        <color theme="1"/>
        <rFont val="BIZ UD明朝 Medium"/>
        <family val="1"/>
        <charset val="128"/>
      </rPr>
      <t>（最近１か月の売上高と災害等発生直後の平均売上高を比較し、</t>
    </r>
    <rPh sb="19" eb="21">
      <t>サイガイ</t>
    </rPh>
    <rPh sb="21" eb="22">
      <t>トウ</t>
    </rPh>
    <rPh sb="22" eb="24">
      <t>ハッセイ</t>
    </rPh>
    <rPh sb="24" eb="26">
      <t>チョクゴ</t>
    </rPh>
    <phoneticPr fontId="2"/>
  </si>
  <si>
    <t>　　　　　　最近３か月の売上高と災害発生直後３か月間の売上高を比較）</t>
    <rPh sb="6" eb="8">
      <t>サイキン</t>
    </rPh>
    <rPh sb="10" eb="11">
      <t>ゲツ</t>
    </rPh>
    <rPh sb="12" eb="14">
      <t>ウリアゲ</t>
    </rPh>
    <rPh sb="14" eb="15">
      <t>ダカ</t>
    </rPh>
    <rPh sb="16" eb="18">
      <t>サイガイ</t>
    </rPh>
    <rPh sb="18" eb="20">
      <t>ハッセイ</t>
    </rPh>
    <rPh sb="20" eb="22">
      <t>チョクゴ</t>
    </rPh>
    <rPh sb="24" eb="25">
      <t>ツキ</t>
    </rPh>
    <rPh sb="25" eb="26">
      <t>アイダ</t>
    </rPh>
    <rPh sb="27" eb="29">
      <t>ウリアゲ</t>
    </rPh>
    <rPh sb="29" eb="30">
      <t>ダカ</t>
    </rPh>
    <rPh sb="31" eb="33">
      <t>ヒカク</t>
    </rPh>
    <phoneticPr fontId="2"/>
  </si>
  <si>
    <t>【認定要件】</t>
    <phoneticPr fontId="2"/>
  </si>
  <si>
    <t>　法第２条第５項第４号の規定による経済産業大臣の指定を受けた災害等の発生に起因して、その事業に係る当該災害等の影響を受けた後、原則として最近１か月間の売上高又は販売数量（建設業にあっては、完成工事高又は受注残高。以下「売上高等」という。）が前年同月に比して２０％以上減少しており、かつ、その後２か月間を含む３か月間の売上高等が前年同期に比して２０％以上減少することが見込まれること。</t>
    <phoneticPr fontId="2"/>
  </si>
  <si>
    <t>【提出書類】</t>
    <phoneticPr fontId="2"/>
  </si>
  <si>
    <t>認定申請書　１部</t>
    <phoneticPr fontId="2"/>
  </si>
  <si>
    <t>４号</t>
    <rPh sb="1" eb="2">
      <t>ゴウ</t>
    </rPh>
    <phoneticPr fontId="2"/>
  </si>
  <si>
    <t>通常様式</t>
    <rPh sb="0" eb="2">
      <t>ツウジョウ</t>
    </rPh>
    <rPh sb="2" eb="4">
      <t>ヨウシキ</t>
    </rPh>
    <phoneticPr fontId="2"/>
  </si>
  <si>
    <t>災害等が発生する前の月に売上高等がある場合</t>
    <rPh sb="2" eb="3">
      <t>トウ</t>
    </rPh>
    <rPh sb="10" eb="11">
      <t>ツキ</t>
    </rPh>
    <rPh sb="14" eb="15">
      <t>タカ</t>
    </rPh>
    <rPh sb="15" eb="16">
      <t>トウ</t>
    </rPh>
    <phoneticPr fontId="2"/>
  </si>
  <si>
    <t>災害等が発生する前の月に売上高等がない場合</t>
    <rPh sb="2" eb="3">
      <t>トウ</t>
    </rPh>
    <rPh sb="10" eb="11">
      <t>ツキ</t>
    </rPh>
    <rPh sb="14" eb="15">
      <t>タカ</t>
    </rPh>
    <rPh sb="15" eb="16">
      <t>トウ</t>
    </rPh>
    <phoneticPr fontId="2"/>
  </si>
  <si>
    <t>①　現在事項全部証明書又は履歴事項全部証明書の写し　１部</t>
    <phoneticPr fontId="2"/>
  </si>
  <si>
    <t>・　個人事業者は直近の確定申告書の写し（事業所の所在地の記載があるもの）</t>
    <phoneticPr fontId="2"/>
  </si>
  <si>
    <t>②　売上高等確認表　１部</t>
    <phoneticPr fontId="2"/>
  </si>
  <si>
    <t>③　試算表や売上台帳などの写し　１部</t>
    <phoneticPr fontId="2"/>
  </si>
  <si>
    <t>【留意事項】</t>
    <phoneticPr fontId="2"/>
  </si>
  <si>
    <t>直近３か月以内に発行されたもの、コピー可、インターネット謄本可、現在事項全部証明書・履歴事項全部証明書のいずれでも可</t>
    <phoneticPr fontId="2"/>
  </si>
  <si>
    <r>
      <t>創業者等の様式</t>
    </r>
    <r>
      <rPr>
        <sz val="10"/>
        <color theme="1"/>
        <rFont val="BIZ UDP明朝 Medium"/>
        <family val="1"/>
        <charset val="128"/>
      </rPr>
      <t>（業歴が１年１か月未満の創業者、前年より事業が拡大している者等）</t>
    </r>
    <rPh sb="0" eb="3">
      <t>ソウギョウシャ</t>
    </rPh>
    <rPh sb="3" eb="4">
      <t>トウ</t>
    </rPh>
    <rPh sb="5" eb="7">
      <t>ヨウシキ</t>
    </rPh>
    <rPh sb="19" eb="22">
      <t>ソウギョウシャ</t>
    </rPh>
    <rPh sb="23" eb="25">
      <t>ゼンネン</t>
    </rPh>
    <rPh sb="36" eb="37">
      <t>シャ</t>
    </rPh>
    <phoneticPr fontId="2"/>
  </si>
  <si>
    <t>様式第４－(2)</t>
    <phoneticPr fontId="2"/>
  </si>
  <si>
    <t>様式第４－(3)</t>
    <phoneticPr fontId="2"/>
  </si>
  <si>
    <t>　の広島市内における事業所所在地が確認できる書類をご持参ください。）</t>
    <phoneticPr fontId="2"/>
  </si>
  <si>
    <t>　（確定申告に事業所所在地の記載がない場合は、許認可証や事務所の賃貸借契約書など</t>
    <phoneticPr fontId="2"/>
  </si>
  <si>
    <t>本様式は、業歴１年１か月未満の場合あるいは、事業拡大等により前年比較が適当でない特段の事情があり、災害等発生前に売上高等を計上している場合に使用します。</t>
    <rPh sb="0" eb="1">
      <t>ホン</t>
    </rPh>
    <rPh sb="49" eb="51">
      <t>サイガイ</t>
    </rPh>
    <rPh sb="51" eb="52">
      <t>トウ</t>
    </rPh>
    <rPh sb="52" eb="54">
      <t>ハッセイ</t>
    </rPh>
    <rPh sb="54" eb="55">
      <t>マエ</t>
    </rPh>
    <rPh sb="56" eb="58">
      <t>ウリアゲ</t>
    </rPh>
    <rPh sb="58" eb="59">
      <t>ダカ</t>
    </rPh>
    <rPh sb="59" eb="60">
      <t>トウ</t>
    </rPh>
    <rPh sb="61" eb="63">
      <t>ケイジョウ</t>
    </rPh>
    <phoneticPr fontId="2"/>
  </si>
  <si>
    <t>本様式は、業歴１年１か月未満の場合あるいは、事業拡大等により前年比較が適当でない特段の事情があり、災害等発生前に売上高等を計上していない場合に使用します。</t>
    <rPh sb="0" eb="1">
      <t>ホン</t>
    </rPh>
    <rPh sb="49" eb="51">
      <t>サイガイ</t>
    </rPh>
    <rPh sb="51" eb="52">
      <t>トウ</t>
    </rPh>
    <rPh sb="52" eb="54">
      <t>ハッセイ</t>
    </rPh>
    <rPh sb="54" eb="55">
      <t>マエ</t>
    </rPh>
    <rPh sb="56" eb="58">
      <t>ウリアゲ</t>
    </rPh>
    <rPh sb="58" eb="59">
      <t>ダカ</t>
    </rPh>
    <rPh sb="59" eb="60">
      <t>トウ</t>
    </rPh>
    <rPh sb="61" eb="63">
      <t>ケイジョウ</t>
    </rPh>
    <rPh sb="68" eb="70">
      <t>バアイ</t>
    </rPh>
    <phoneticPr fontId="2"/>
  </si>
  <si>
    <t>　１　本認定とは別に、金融機関及び広島県信用保証協会による金融上の審査があります。</t>
    <phoneticPr fontId="2"/>
  </si>
  <si>
    <t>　２　市長から認定を受けた後、認定書に記載された期間内に信用保証協会に対して、</t>
    <phoneticPr fontId="2"/>
  </si>
  <si>
    <t>　３　金融機関等が申請者の代理で申請手続を行う場合には、</t>
    <phoneticPr fontId="2"/>
  </si>
  <si>
    <t>　１　必要書類</t>
    <rPh sb="3" eb="5">
      <t>ヒツヨウ</t>
    </rPh>
    <rPh sb="5" eb="7">
      <t>ショルイ</t>
    </rPh>
    <phoneticPr fontId="2"/>
  </si>
  <si>
    <t>　２　添付書類</t>
    <rPh sb="3" eb="5">
      <t>テンプ</t>
    </rPh>
    <rPh sb="5" eb="7">
      <t>ショルイ</t>
    </rPh>
    <phoneticPr fontId="2"/>
  </si>
  <si>
    <t>　　経営安定関連保証の申込みを行うことが必要です。</t>
    <phoneticPr fontId="2"/>
  </si>
  <si>
    <t>　　申請者からの委任状（申請者の電話番号
を明記したもので様式は任意）が必要です。</t>
    <phoneticPr fontId="2"/>
  </si>
  <si>
    <t>　　（３か月以内に発行されたもの、インターネット謄本も可）</t>
    <phoneticPr fontId="2"/>
  </si>
  <si>
    <t>【申請先・問合せ先】</t>
    <rPh sb="1" eb="3">
      <t>シンセイ</t>
    </rPh>
    <rPh sb="3" eb="4">
      <t>サキ</t>
    </rPh>
    <phoneticPr fontId="2"/>
  </si>
  <si>
    <t>　※　内容確認が必要なため、郵送による申請は受け付けておりません。</t>
    <phoneticPr fontId="2"/>
  </si>
  <si>
    <t>広島市役所　経済観光局　産業振興部　中小企業支援課
〒730－8586　広島市中区国泰寺町一丁目６番３４号
TEL　０８２－５０４－２２36　FAX　０８２－５０４－２２５９</t>
    <rPh sb="18" eb="22">
      <t>チュウショウキギョウ</t>
    </rPh>
    <rPh sb="22" eb="24">
      <t>シエン</t>
    </rPh>
    <rPh sb="24" eb="25">
      <t>カ</t>
    </rPh>
    <phoneticPr fontId="2"/>
  </si>
  <si>
    <t>広 産 中 第</t>
    <rPh sb="4" eb="5">
      <t>チュウ</t>
    </rPh>
    <phoneticPr fontId="2"/>
  </si>
  <si>
    <t>R7.4～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</si>
</sst>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
    <numFmt numFmtId="178" formatCode="[$-411]ge\.m\.d;@"/>
    <numFmt numFmtId="179" formatCode="e"/>
    <numFmt numFmtId="180" formatCode="0.0_ "/>
    <numFmt numFmtId="181" formatCode="#,##0_);[Red]\(#,##0\)"/>
    <numFmt numFmtId="182" formatCode="ggg"/>
    <numFmt numFmtId="183" formatCode="m&quot;月&quot;"/>
  </numFmts>
  <fonts count="25"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u/>
      <sz val="16"/>
      <color theme="1"/>
      <name val="BIZ UD明朝 Medium"/>
      <family val="1"/>
      <charset val="128"/>
    </font>
    <font>
      <sz val="11"/>
      <color theme="1"/>
      <name val="BIZ UD明朝 Medium"/>
      <family val="1"/>
      <charset val="128"/>
    </font>
    <font>
      <sz val="9"/>
      <color theme="1"/>
      <name val="BIZ UD明朝 Medium"/>
      <family val="1"/>
      <charset val="128"/>
    </font>
    <font>
      <sz val="6"/>
      <color theme="1"/>
      <name val="BIZ UD明朝 Medium"/>
      <family val="1"/>
      <charset val="128"/>
    </font>
    <font>
      <b/>
      <sz val="12"/>
      <color theme="1"/>
      <name val="BIZ UD明朝 Medium"/>
      <family val="1"/>
      <charset val="128"/>
    </font>
    <font>
      <sz val="11"/>
      <color theme="0"/>
      <name val="BIZ UD明朝 Medium"/>
      <family val="1"/>
      <charset val="128"/>
    </font>
    <font>
      <sz val="11"/>
      <color rgb="FFFF0000"/>
      <name val="BIZ UD明朝 Medium"/>
      <family val="1"/>
      <charset val="128"/>
    </font>
    <font>
      <sz val="8"/>
      <color theme="1"/>
      <name val="BIZ UD明朝 Medium"/>
      <family val="1"/>
      <charset val="128"/>
    </font>
    <font>
      <sz val="10"/>
      <color theme="1"/>
      <name val="BIZ UD明朝 Medium"/>
      <family val="1"/>
      <charset val="128"/>
    </font>
    <font>
      <sz val="14"/>
      <name val="BIZ UD明朝 Medium"/>
      <family val="1"/>
      <charset val="128"/>
    </font>
    <font>
      <sz val="11"/>
      <name val="BIZ UD明朝 Medium"/>
      <family val="1"/>
      <charset val="128"/>
    </font>
    <font>
      <u/>
      <sz val="11"/>
      <color theme="10"/>
      <name val="BIZ UD明朝 Medium"/>
      <family val="1"/>
      <charset val="128"/>
    </font>
    <font>
      <sz val="8"/>
      <color theme="1"/>
      <name val="BIZ UDPゴシック"/>
      <family val="3"/>
      <charset val="128"/>
    </font>
    <font>
      <b/>
      <sz val="12"/>
      <color theme="1"/>
      <name val="BIZ UDゴシック"/>
      <family val="3"/>
      <charset val="128"/>
    </font>
    <font>
      <u/>
      <sz val="11"/>
      <color theme="1"/>
      <name val="BIZ UD明朝 Medium"/>
      <family val="1"/>
      <charset val="128"/>
    </font>
    <font>
      <u/>
      <sz val="8"/>
      <color theme="1"/>
      <name val="BIZ UD明朝 Medium"/>
      <family val="1"/>
      <charset val="128"/>
    </font>
    <font>
      <sz val="11"/>
      <color theme="1"/>
      <name val="BIZ UDP明朝 Medium"/>
      <family val="1"/>
      <charset val="128"/>
    </font>
    <font>
      <sz val="10.5"/>
      <color theme="1"/>
      <name val="BIZ UDP明朝 Medium"/>
      <family val="1"/>
      <charset val="128"/>
    </font>
    <font>
      <b/>
      <sz val="11"/>
      <color theme="1"/>
      <name val="BIZ UDP明朝 Medium"/>
      <family val="1"/>
      <charset val="128"/>
    </font>
    <font>
      <sz val="10"/>
      <color theme="1"/>
      <name val="BIZ UDP明朝 Medium"/>
      <family val="1"/>
      <charset val="128"/>
    </font>
  </fonts>
  <fills count="4">
    <fill>
      <patternFill patternType="none"/>
    </fill>
    <fill>
      <patternFill patternType="gray125"/>
    </fill>
    <fill>
      <patternFill patternType="solid">
        <fgColor theme="0"/>
        <bgColor indexed="64"/>
      </patternFill>
    </fill>
    <fill>
      <patternFill patternType="solid">
        <fgColor rgb="FFFFF5F3"/>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auto="1"/>
      </left>
      <right/>
      <top/>
      <bottom/>
      <diagonal/>
    </border>
    <border>
      <left/>
      <right style="thin">
        <color auto="1"/>
      </right>
      <top/>
      <bottom/>
      <diagonal/>
    </border>
    <border>
      <left/>
      <right/>
      <top style="dotted">
        <color indexed="64"/>
      </top>
      <bottom style="dott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316">
    <xf numFmtId="0" fontId="0" fillId="0" borderId="0" xfId="0">
      <alignment vertical="center"/>
    </xf>
    <xf numFmtId="0" fontId="6" fillId="0" borderId="0" xfId="0" applyFont="1" applyAlignment="1">
      <alignment vertical="center"/>
    </xf>
    <xf numFmtId="0" fontId="6" fillId="0" borderId="0" xfId="0" applyFont="1" applyAlignment="1"/>
    <xf numFmtId="0" fontId="7" fillId="0" borderId="0" xfId="0" applyFont="1" applyAlignment="1">
      <alignment vertical="center" wrapText="1"/>
    </xf>
    <xf numFmtId="0" fontId="6" fillId="0" borderId="0" xfId="0" applyFont="1">
      <alignment vertical="center"/>
    </xf>
    <xf numFmtId="0" fontId="9" fillId="0" borderId="0" xfId="0"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6" fillId="0" borderId="0" xfId="0" applyFont="1" applyBorder="1">
      <alignment vertical="center"/>
    </xf>
    <xf numFmtId="0" fontId="6" fillId="0" borderId="0" xfId="0" applyFont="1" applyBorder="1" applyAlignment="1">
      <alignment vertical="center" wrapText="1"/>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Fill="1">
      <alignment vertical="center"/>
    </xf>
    <xf numFmtId="0" fontId="9" fillId="0" borderId="0" xfId="0" applyFont="1" applyFill="1">
      <alignment vertical="center"/>
    </xf>
    <xf numFmtId="0" fontId="6" fillId="0" borderId="0" xfId="0" applyNumberFormat="1" applyFont="1" applyFill="1" applyBorder="1" applyAlignment="1">
      <alignment vertical="center"/>
    </xf>
    <xf numFmtId="0" fontId="10" fillId="0" borderId="0" xfId="0" applyNumberFormat="1" applyFont="1" applyFill="1" applyBorder="1" applyAlignment="1">
      <alignment vertical="center"/>
    </xf>
    <xf numFmtId="178" fontId="10" fillId="0" borderId="0" xfId="0" applyNumberFormat="1" applyFont="1" applyFill="1" applyBorder="1" applyAlignment="1">
      <alignment vertical="center"/>
    </xf>
    <xf numFmtId="0" fontId="11" fillId="0" borderId="0" xfId="0" applyNumberFormat="1" applyFont="1" applyFill="1" applyBorder="1" applyAlignment="1">
      <alignment vertical="center"/>
    </xf>
    <xf numFmtId="0" fontId="6" fillId="3" borderId="0" xfId="0" applyFont="1" applyFill="1">
      <alignment vertical="center"/>
    </xf>
    <xf numFmtId="0" fontId="6" fillId="2" borderId="0" xfId="0" applyFont="1" applyFill="1">
      <alignment vertical="center"/>
    </xf>
    <xf numFmtId="0" fontId="6" fillId="3" borderId="0" xfId="0" applyFont="1" applyFill="1" applyAlignment="1">
      <alignment vertical="top"/>
    </xf>
    <xf numFmtId="0" fontId="6" fillId="0" borderId="0" xfId="0" applyFont="1" applyBorder="1" applyAlignment="1">
      <alignment horizontal="center" vertical="center"/>
    </xf>
    <xf numFmtId="3" fontId="11" fillId="0" borderId="0" xfId="0" applyNumberFormat="1" applyFont="1" applyBorder="1" applyAlignment="1">
      <alignment vertical="center"/>
    </xf>
    <xf numFmtId="0" fontId="6" fillId="0" borderId="8" xfId="0" applyNumberFormat="1" applyFont="1" applyFill="1" applyBorder="1" applyAlignment="1">
      <alignment vertical="center"/>
    </xf>
    <xf numFmtId="0" fontId="6" fillId="0" borderId="11" xfId="0" applyNumberFormat="1" applyFont="1" applyFill="1" applyBorder="1" applyAlignment="1">
      <alignment vertical="top"/>
    </xf>
    <xf numFmtId="0" fontId="6" fillId="0" borderId="12" xfId="0" applyNumberFormat="1" applyFont="1" applyFill="1" applyBorder="1" applyAlignment="1">
      <alignment vertical="top"/>
    </xf>
    <xf numFmtId="0" fontId="6" fillId="0" borderId="13" xfId="0" applyNumberFormat="1" applyFont="1" applyFill="1" applyBorder="1" applyAlignment="1">
      <alignment vertical="top"/>
    </xf>
    <xf numFmtId="0" fontId="13" fillId="0" borderId="0" xfId="0" applyNumberFormat="1" applyFont="1" applyFill="1" applyBorder="1" applyAlignment="1">
      <alignment vertical="top"/>
    </xf>
    <xf numFmtId="0" fontId="6" fillId="0" borderId="0" xfId="0" applyNumberFormat="1" applyFont="1" applyFill="1" applyBorder="1" applyAlignment="1">
      <alignment vertical="top"/>
    </xf>
    <xf numFmtId="0" fontId="6" fillId="0" borderId="9" xfId="0" applyNumberFormat="1" applyFont="1" applyFill="1" applyBorder="1" applyAlignment="1">
      <alignment vertical="top"/>
    </xf>
    <xf numFmtId="0" fontId="13" fillId="0" borderId="8" xfId="0" applyNumberFormat="1" applyFont="1" applyFill="1" applyBorder="1" applyAlignment="1">
      <alignment vertical="top"/>
    </xf>
    <xf numFmtId="0" fontId="6" fillId="0" borderId="0" xfId="0" applyFont="1" applyAlignment="1">
      <alignment vertical="top"/>
    </xf>
    <xf numFmtId="0" fontId="6" fillId="0" borderId="8" xfId="0" applyNumberFormat="1" applyFont="1" applyFill="1" applyBorder="1" applyAlignment="1">
      <alignment vertical="top"/>
    </xf>
    <xf numFmtId="0" fontId="6" fillId="0" borderId="9" xfId="0" applyNumberFormat="1" applyFont="1" applyFill="1" applyBorder="1" applyAlignment="1">
      <alignment vertical="center"/>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15" xfId="0" applyNumberFormat="1" applyFont="1" applyFill="1" applyBorder="1" applyAlignment="1">
      <alignment vertical="center"/>
    </xf>
    <xf numFmtId="0" fontId="6" fillId="0" borderId="4" xfId="0" applyNumberFormat="1" applyFont="1" applyFill="1" applyBorder="1" applyAlignment="1">
      <alignment vertical="center"/>
    </xf>
    <xf numFmtId="0" fontId="6" fillId="0" borderId="5" xfId="0" applyNumberFormat="1" applyFont="1" applyFill="1" applyBorder="1" applyAlignment="1">
      <alignment vertical="center"/>
    </xf>
    <xf numFmtId="0" fontId="6" fillId="0" borderId="0" xfId="0" applyFont="1" applyFill="1" applyBorder="1" applyAlignment="1">
      <alignment vertical="center" wrapText="1"/>
    </xf>
    <xf numFmtId="0" fontId="7" fillId="0" borderId="0" xfId="0" applyFont="1" applyFill="1" applyBorder="1" applyAlignment="1">
      <alignment vertical="center"/>
    </xf>
    <xf numFmtId="0" fontId="6" fillId="0" borderId="0" xfId="0" applyFont="1" applyAlignment="1">
      <alignment horizontal="right" vertical="center"/>
    </xf>
    <xf numFmtId="3" fontId="6" fillId="0" borderId="0" xfId="0" applyNumberFormat="1"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top" wrapText="1"/>
    </xf>
    <xf numFmtId="0" fontId="6" fillId="0" borderId="0" xfId="0" applyFont="1" applyFill="1" applyAlignment="1">
      <alignment vertical="top" wrapText="1"/>
    </xf>
    <xf numFmtId="3" fontId="6" fillId="0" borderId="0" xfId="0" applyNumberFormat="1" applyFont="1" applyFill="1" applyBorder="1" applyAlignment="1">
      <alignment horizontal="center" vertical="center"/>
    </xf>
    <xf numFmtId="0" fontId="8" fillId="0" borderId="0" xfId="0" applyFont="1" applyFill="1" applyBorder="1" applyAlignment="1">
      <alignment vertical="top"/>
    </xf>
    <xf numFmtId="0" fontId="6" fillId="0" borderId="5" xfId="0" applyFont="1" applyFill="1" applyBorder="1">
      <alignment vertical="center"/>
    </xf>
    <xf numFmtId="0" fontId="6" fillId="3" borderId="5" xfId="0" applyFont="1" applyFill="1" applyBorder="1">
      <alignment vertical="center"/>
    </xf>
    <xf numFmtId="0" fontId="6" fillId="2" borderId="5" xfId="0" applyFont="1" applyFill="1" applyBorder="1">
      <alignment vertical="center"/>
    </xf>
    <xf numFmtId="0" fontId="6" fillId="3" borderId="5" xfId="0" applyFont="1" applyFill="1" applyBorder="1" applyAlignment="1">
      <alignment vertical="top"/>
    </xf>
    <xf numFmtId="0" fontId="6" fillId="0" borderId="0" xfId="0" applyFont="1" applyFill="1" applyAlignment="1"/>
    <xf numFmtId="0" fontId="13" fillId="0" borderId="2" xfId="0" applyNumberFormat="1" applyFont="1" applyFill="1" applyBorder="1" applyAlignment="1">
      <alignment vertical="top"/>
    </xf>
    <xf numFmtId="0" fontId="6" fillId="0" borderId="2" xfId="0" applyNumberFormat="1" applyFont="1" applyFill="1" applyBorder="1" applyAlignment="1">
      <alignment vertical="top"/>
    </xf>
    <xf numFmtId="0" fontId="6" fillId="0" borderId="3" xfId="0" applyNumberFormat="1" applyFont="1" applyFill="1" applyBorder="1" applyAlignment="1">
      <alignment vertical="top"/>
    </xf>
    <xf numFmtId="0" fontId="13" fillId="0" borderId="1" xfId="0" applyNumberFormat="1" applyFont="1" applyFill="1" applyBorder="1" applyAlignment="1">
      <alignment vertical="top"/>
    </xf>
    <xf numFmtId="0" fontId="7" fillId="0" borderId="0" xfId="0" applyFont="1" applyFill="1" applyAlignment="1">
      <alignment vertical="center"/>
    </xf>
    <xf numFmtId="0" fontId="6" fillId="0" borderId="0" xfId="0" applyFont="1" applyFill="1" applyBorder="1" applyAlignment="1">
      <alignment horizontal="right"/>
    </xf>
    <xf numFmtId="38" fontId="6" fillId="0" borderId="0" xfId="1" applyFont="1" applyFill="1" applyBorder="1" applyAlignment="1"/>
    <xf numFmtId="0" fontId="7" fillId="0" borderId="0" xfId="0" applyFont="1" applyFill="1" applyBorder="1" applyAlignment="1">
      <alignment horizontal="left" vertical="center"/>
    </xf>
    <xf numFmtId="38" fontId="6" fillId="0" borderId="2" xfId="1" applyFont="1" applyFill="1" applyBorder="1" applyAlignment="1"/>
    <xf numFmtId="0" fontId="6" fillId="0" borderId="2" xfId="0" applyFont="1" applyFill="1" applyBorder="1" applyAlignment="1">
      <alignment horizontal="right"/>
    </xf>
    <xf numFmtId="0" fontId="6" fillId="0" borderId="2" xfId="0" applyFont="1" applyFill="1" applyBorder="1">
      <alignment vertical="center"/>
    </xf>
    <xf numFmtId="38" fontId="6" fillId="0" borderId="5" xfId="1" applyFont="1" applyFill="1" applyBorder="1" applyAlignment="1"/>
    <xf numFmtId="0" fontId="13" fillId="0" borderId="0" xfId="0" applyNumberFormat="1" applyFont="1" applyFill="1" applyBorder="1" applyAlignment="1">
      <alignment vertical="center"/>
    </xf>
    <xf numFmtId="0" fontId="6" fillId="0" borderId="0" xfId="0" applyFont="1" applyFill="1" applyAlignment="1">
      <alignment vertical="center" wrapText="1"/>
    </xf>
    <xf numFmtId="0" fontId="11" fillId="0" borderId="0" xfId="0" applyFont="1" applyFill="1" applyAlignment="1">
      <alignment vertical="center"/>
    </xf>
    <xf numFmtId="0" fontId="6" fillId="0" borderId="0" xfId="0" applyFont="1" applyFill="1" applyAlignment="1">
      <alignment vertical="center"/>
    </xf>
    <xf numFmtId="0" fontId="15" fillId="0" borderId="0" xfId="0" applyFont="1" applyFill="1" applyAlignment="1">
      <alignment vertical="center"/>
    </xf>
    <xf numFmtId="0" fontId="12" fillId="0" borderId="0" xfId="0" applyFont="1" applyFill="1" applyAlignment="1">
      <alignment vertical="center"/>
    </xf>
    <xf numFmtId="176" fontId="6" fillId="0" borderId="0" xfId="1" applyNumberFormat="1" applyFont="1" applyFill="1" applyBorder="1" applyAlignment="1">
      <alignment horizontal="center" vertical="center"/>
    </xf>
    <xf numFmtId="0" fontId="9" fillId="0" borderId="0" xfId="0" applyFont="1" applyFill="1" applyBorder="1" applyAlignment="1">
      <alignment vertical="top"/>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9" xfId="0" applyFont="1" applyFill="1" applyBorder="1" applyAlignment="1">
      <alignment shrinkToFit="1"/>
    </xf>
    <xf numFmtId="0" fontId="13" fillId="0" borderId="0" xfId="0" applyFont="1" applyFill="1" applyAlignment="1"/>
    <xf numFmtId="0" fontId="6" fillId="0" borderId="0" xfId="0" applyFont="1" applyFill="1" applyBorder="1" applyAlignment="1">
      <alignment vertical="top"/>
    </xf>
    <xf numFmtId="0" fontId="6" fillId="0" borderId="9" xfId="0" applyFont="1" applyBorder="1">
      <alignment vertical="center"/>
    </xf>
    <xf numFmtId="0" fontId="6" fillId="0" borderId="9" xfId="0" applyFont="1" applyBorder="1" applyAlignment="1">
      <alignment vertical="top"/>
    </xf>
    <xf numFmtId="0" fontId="6" fillId="0" borderId="8" xfId="0" applyFont="1" applyBorder="1">
      <alignment vertical="center"/>
    </xf>
    <xf numFmtId="0" fontId="6" fillId="0" borderId="4" xfId="0" applyFont="1" applyBorder="1">
      <alignment vertical="center"/>
    </xf>
    <xf numFmtId="0" fontId="6" fillId="0" borderId="5" xfId="0" applyFont="1" applyBorder="1">
      <alignment vertical="center"/>
    </xf>
    <xf numFmtId="0" fontId="13" fillId="0" borderId="0" xfId="0" applyFont="1">
      <alignment vertical="center"/>
    </xf>
    <xf numFmtId="0" fontId="8" fillId="0" borderId="0" xfId="0" applyFont="1" applyAlignment="1">
      <alignment horizontal="right" vertical="center"/>
    </xf>
    <xf numFmtId="0" fontId="16" fillId="0" borderId="0" xfId="2" applyFont="1">
      <alignment vertical="center"/>
    </xf>
    <xf numFmtId="180" fontId="6" fillId="0" borderId="0" xfId="0" applyNumberFormat="1" applyFont="1">
      <alignment vertical="center"/>
    </xf>
    <xf numFmtId="0" fontId="13" fillId="0" borderId="0" xfId="0" applyFont="1" applyAlignment="1">
      <alignment wrapText="1"/>
    </xf>
    <xf numFmtId="0" fontId="11" fillId="0" borderId="0" xfId="0" applyFont="1" applyAlignment="1">
      <alignment vertical="center" wrapText="1"/>
    </xf>
    <xf numFmtId="0" fontId="7" fillId="0" borderId="0" xfId="0" applyFont="1">
      <alignment vertical="center"/>
    </xf>
    <xf numFmtId="0" fontId="6" fillId="0" borderId="0" xfId="0" applyFont="1" applyAlignment="1">
      <alignment vertical="center" wrapText="1"/>
    </xf>
    <xf numFmtId="0" fontId="6" fillId="0" borderId="0" xfId="0" applyFont="1" applyAlignment="1">
      <alignment horizontal="center" vertical="center"/>
    </xf>
    <xf numFmtId="3" fontId="11" fillId="0" borderId="0" xfId="0" applyNumberFormat="1" applyFont="1">
      <alignment vertical="center"/>
    </xf>
    <xf numFmtId="0" fontId="10" fillId="0" borderId="0" xfId="0" applyFont="1">
      <alignment vertical="center"/>
    </xf>
    <xf numFmtId="178" fontId="10" fillId="0" borderId="0" xfId="0" applyNumberFormat="1" applyFont="1">
      <alignment vertical="center"/>
    </xf>
    <xf numFmtId="0" fontId="11" fillId="0" borderId="0" xfId="0" applyFont="1">
      <alignment vertical="center"/>
    </xf>
    <xf numFmtId="0" fontId="12" fillId="0" borderId="0" xfId="0" applyFont="1">
      <alignment vertical="center"/>
    </xf>
    <xf numFmtId="0" fontId="6" fillId="0" borderId="11" xfId="0" applyFont="1" applyBorder="1" applyAlignment="1">
      <alignment vertical="top"/>
    </xf>
    <xf numFmtId="0" fontId="6" fillId="0" borderId="12" xfId="0" applyFont="1" applyBorder="1" applyAlignment="1">
      <alignment vertical="top"/>
    </xf>
    <xf numFmtId="0" fontId="6" fillId="0" borderId="13" xfId="0" applyFont="1" applyBorder="1" applyAlignment="1">
      <alignment vertical="top"/>
    </xf>
    <xf numFmtId="0" fontId="6" fillId="0" borderId="15" xfId="0" applyFont="1" applyBorder="1">
      <alignment vertical="center"/>
    </xf>
    <xf numFmtId="3" fontId="6" fillId="0" borderId="0" xfId="0" applyNumberFormat="1" applyFont="1">
      <alignment vertical="center"/>
    </xf>
    <xf numFmtId="3" fontId="6" fillId="0" borderId="0" xfId="0" applyNumberFormat="1" applyFont="1" applyAlignment="1">
      <alignment horizontal="center" vertical="center"/>
    </xf>
    <xf numFmtId="0" fontId="6" fillId="0" borderId="1" xfId="0" applyFont="1" applyBorder="1" applyAlignment="1">
      <alignment vertical="top"/>
    </xf>
    <xf numFmtId="0" fontId="6" fillId="0" borderId="2" xfId="0" applyFont="1" applyBorder="1" applyAlignment="1">
      <alignment vertical="top"/>
    </xf>
    <xf numFmtId="0" fontId="6" fillId="0" borderId="3" xfId="0" applyFont="1" applyBorder="1" applyAlignment="1">
      <alignment vertical="top"/>
    </xf>
    <xf numFmtId="0" fontId="13" fillId="0" borderId="0" xfId="0" applyFont="1" applyAlignment="1">
      <alignment vertical="top"/>
    </xf>
    <xf numFmtId="0" fontId="13" fillId="0" borderId="8" xfId="0" applyFont="1" applyBorder="1" applyAlignment="1">
      <alignment vertical="top"/>
    </xf>
    <xf numFmtId="0" fontId="13" fillId="0" borderId="11" xfId="0" applyFont="1" applyBorder="1" applyAlignment="1">
      <alignment vertical="top"/>
    </xf>
    <xf numFmtId="0" fontId="6" fillId="0" borderId="12" xfId="0" applyFont="1" applyBorder="1">
      <alignment vertical="center"/>
    </xf>
    <xf numFmtId="0" fontId="6" fillId="0" borderId="13" xfId="0" applyFont="1" applyBorder="1">
      <alignment vertical="center"/>
    </xf>
    <xf numFmtId="3" fontId="6" fillId="0" borderId="0" xfId="0" applyNumberFormat="1" applyFont="1" applyAlignment="1">
      <alignment horizontal="center" vertical="center"/>
    </xf>
    <xf numFmtId="0" fontId="15" fillId="0" borderId="0" xfId="0" applyFont="1">
      <alignment vertical="center"/>
    </xf>
    <xf numFmtId="0" fontId="13" fillId="0" borderId="0" xfId="0" applyFont="1" applyAlignment="1"/>
    <xf numFmtId="0" fontId="6" fillId="0" borderId="0" xfId="0" applyFont="1" applyAlignment="1">
      <alignment horizontal="left" vertical="center"/>
    </xf>
    <xf numFmtId="0" fontId="7" fillId="0" borderId="18" xfId="0" applyNumberFormat="1" applyFont="1" applyFill="1" applyBorder="1" applyAlignment="1">
      <alignment horizontal="right" vertical="center" shrinkToFit="1"/>
    </xf>
    <xf numFmtId="0" fontId="7" fillId="0" borderId="6" xfId="0" applyNumberFormat="1" applyFont="1" applyFill="1" applyBorder="1" applyAlignment="1">
      <alignment horizontal="right" vertical="center" shrinkToFit="1"/>
    </xf>
    <xf numFmtId="0" fontId="17" fillId="0" borderId="0" xfId="0" applyFont="1" applyAlignment="1"/>
    <xf numFmtId="0" fontId="12" fillId="0" borderId="0" xfId="0" applyFont="1" applyFill="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0" xfId="0" applyFont="1" applyBorder="1">
      <alignment vertical="center"/>
    </xf>
    <xf numFmtId="0" fontId="7" fillId="0" borderId="6" xfId="0" applyFont="1" applyBorder="1" applyAlignment="1">
      <alignment horizontal="right" vertical="center" shrinkToFit="1"/>
    </xf>
    <xf numFmtId="0" fontId="7" fillId="0" borderId="18" xfId="0" applyFont="1" applyBorder="1" applyAlignment="1">
      <alignment horizontal="right" vertical="center" shrinkToFit="1"/>
    </xf>
    <xf numFmtId="0" fontId="13" fillId="0" borderId="0" xfId="0" applyFont="1" applyAlignment="1">
      <alignment vertical="center" wrapText="1"/>
    </xf>
    <xf numFmtId="0" fontId="6" fillId="0" borderId="0" xfId="0" applyFont="1" applyAlignment="1">
      <alignment horizontal="center" vertical="center"/>
    </xf>
    <xf numFmtId="3" fontId="6" fillId="0" borderId="0" xfId="0" applyNumberFormat="1" applyFont="1" applyFill="1" applyBorder="1" applyAlignment="1">
      <alignment horizontal="center" vertical="center"/>
    </xf>
    <xf numFmtId="0" fontId="6" fillId="0" borderId="0" xfId="0" applyFont="1" applyAlignment="1">
      <alignment horizontal="right" vertical="center"/>
    </xf>
    <xf numFmtId="0" fontId="6" fillId="0" borderId="0" xfId="0" applyFont="1" applyFill="1" applyBorder="1" applyAlignment="1">
      <alignment horizontal="center" vertical="center"/>
    </xf>
    <xf numFmtId="3" fontId="6" fillId="0" borderId="0" xfId="0" applyNumberFormat="1" applyFont="1" applyAlignment="1">
      <alignment horizontal="center" vertical="center"/>
    </xf>
    <xf numFmtId="0" fontId="12" fillId="0" borderId="0" xfId="0" applyFont="1" applyAlignment="1">
      <alignment vertical="top"/>
    </xf>
    <xf numFmtId="182" fontId="12" fillId="0" borderId="0" xfId="0" applyNumberFormat="1" applyFont="1" applyAlignment="1">
      <alignment vertical="top" shrinkToFit="1"/>
    </xf>
    <xf numFmtId="179" fontId="12" fillId="0" borderId="0" xfId="0" applyNumberFormat="1" applyFont="1" applyAlignment="1">
      <alignment vertical="top" shrinkToFit="1"/>
    </xf>
    <xf numFmtId="183" fontId="12" fillId="0" borderId="0" xfId="0" applyNumberFormat="1" applyFont="1" applyAlignment="1">
      <alignment horizontal="right" vertical="top" shrinkToFit="1"/>
    </xf>
    <xf numFmtId="0" fontId="13" fillId="0" borderId="0" xfId="0" applyFont="1" applyAlignment="1">
      <alignment horizontal="left" vertical="center"/>
    </xf>
    <xf numFmtId="0" fontId="12" fillId="0" borderId="0" xfId="0" applyNumberFormat="1" applyFont="1" applyAlignment="1">
      <alignment vertical="top" shrinkToFit="1"/>
    </xf>
    <xf numFmtId="0" fontId="6" fillId="0" borderId="0" xfId="0" applyFont="1" applyFill="1" applyBorder="1" applyAlignment="1">
      <alignment horizontal="left" vertical="top"/>
    </xf>
    <xf numFmtId="0" fontId="13" fillId="0" borderId="0" xfId="0" applyFont="1" applyFill="1" applyBorder="1" applyAlignment="1">
      <alignment vertical="center"/>
    </xf>
    <xf numFmtId="0" fontId="18" fillId="0" borderId="0" xfId="0" applyFont="1">
      <alignment vertical="center"/>
    </xf>
    <xf numFmtId="0" fontId="7" fillId="0" borderId="0" xfId="0" applyFont="1" applyAlignment="1">
      <alignment horizontal="left" vertical="center"/>
    </xf>
    <xf numFmtId="0" fontId="21" fillId="0" borderId="0" xfId="0" applyFont="1">
      <alignment vertical="center"/>
    </xf>
    <xf numFmtId="0" fontId="23" fillId="0" borderId="0" xfId="0" applyFont="1">
      <alignment vertical="center"/>
    </xf>
    <xf numFmtId="0" fontId="21" fillId="0" borderId="4" xfId="0" applyFont="1" applyBorder="1">
      <alignment vertical="center"/>
    </xf>
    <xf numFmtId="0" fontId="21" fillId="0" borderId="8" xfId="0" applyFont="1" applyBorder="1">
      <alignment vertical="center"/>
    </xf>
    <xf numFmtId="0" fontId="21" fillId="0" borderId="0" xfId="0" applyFont="1" applyAlignment="1">
      <alignment vertical="center"/>
    </xf>
    <xf numFmtId="0" fontId="21" fillId="0" borderId="2" xfId="0" applyFont="1" applyBorder="1" applyAlignment="1">
      <alignment vertical="center" wrapText="1"/>
    </xf>
    <xf numFmtId="0" fontId="21" fillId="0" borderId="0" xfId="0" applyFont="1" applyBorder="1" applyAlignment="1">
      <alignment vertical="center" wrapText="1"/>
    </xf>
    <xf numFmtId="0" fontId="21" fillId="0" borderId="2" xfId="0" applyFont="1" applyBorder="1" applyAlignment="1">
      <alignment vertical="center"/>
    </xf>
    <xf numFmtId="0" fontId="21" fillId="0" borderId="0" xfId="0" applyFont="1" applyBorder="1" applyAlignment="1">
      <alignment vertical="center"/>
    </xf>
    <xf numFmtId="0" fontId="6" fillId="0" borderId="0" xfId="0" applyFont="1" applyFill="1" applyAlignment="1">
      <alignment horizontal="center" vertical="center"/>
    </xf>
    <xf numFmtId="0" fontId="6" fillId="3" borderId="0" xfId="0" applyFont="1" applyFill="1" applyAlignment="1">
      <alignment horizontal="left" vertical="center"/>
    </xf>
    <xf numFmtId="0" fontId="8" fillId="0" borderId="0" xfId="0" applyFont="1" applyFill="1" applyAlignment="1">
      <alignment horizontal="right" shrinkToFit="1"/>
    </xf>
    <xf numFmtId="0" fontId="6" fillId="0" borderId="0" xfId="0" applyFont="1" applyFill="1" applyBorder="1" applyAlignment="1">
      <alignment horizontal="left" vertical="center"/>
    </xf>
    <xf numFmtId="176" fontId="6" fillId="0" borderId="5" xfId="1" applyNumberFormat="1" applyFont="1" applyFill="1" applyBorder="1" applyAlignment="1">
      <alignment horizontal="center" vertical="center"/>
    </xf>
    <xf numFmtId="0" fontId="6" fillId="0" borderId="5" xfId="0" applyFont="1" applyFill="1" applyBorder="1" applyAlignment="1">
      <alignment horizontal="right" vertical="center"/>
    </xf>
    <xf numFmtId="0" fontId="6" fillId="3" borderId="7" xfId="0" applyFont="1" applyFill="1" applyBorder="1" applyAlignment="1">
      <alignment horizontal="left" shrinkToFit="1"/>
    </xf>
    <xf numFmtId="176" fontId="6" fillId="0" borderId="2" xfId="1" applyNumberFormat="1" applyFont="1" applyFill="1" applyBorder="1" applyAlignment="1">
      <alignment horizontal="center" vertical="center"/>
    </xf>
    <xf numFmtId="3" fontId="15" fillId="0" borderId="2"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xf>
    <xf numFmtId="0" fontId="6" fillId="0" borderId="2" xfId="0" applyFont="1" applyFill="1" applyBorder="1" applyAlignment="1">
      <alignment horizontal="right" vertical="center"/>
    </xf>
    <xf numFmtId="0" fontId="6" fillId="3" borderId="10" xfId="0" applyFont="1" applyFill="1" applyBorder="1" applyAlignment="1">
      <alignment horizontal="left" shrinkToFit="1"/>
    </xf>
    <xf numFmtId="181" fontId="6" fillId="0" borderId="5" xfId="0" applyNumberFormat="1" applyFont="1" applyFill="1" applyBorder="1" applyAlignment="1">
      <alignment horizontal="center" vertical="center"/>
    </xf>
    <xf numFmtId="0" fontId="6" fillId="0" borderId="5" xfId="0" applyFont="1" applyFill="1" applyBorder="1" applyAlignment="1">
      <alignment horizontal="center"/>
    </xf>
    <xf numFmtId="177" fontId="6" fillId="0" borderId="5" xfId="0" applyNumberFormat="1" applyFont="1" applyFill="1" applyBorder="1" applyAlignment="1">
      <alignment horizontal="center"/>
    </xf>
    <xf numFmtId="0" fontId="7" fillId="0" borderId="5" xfId="0" applyFont="1" applyFill="1" applyBorder="1" applyAlignment="1">
      <alignment horizontal="left"/>
    </xf>
    <xf numFmtId="3" fontId="6" fillId="0" borderId="0" xfId="0" applyNumberFormat="1" applyFont="1" applyFill="1" applyBorder="1" applyAlignment="1">
      <alignment horizontal="center" vertical="center"/>
    </xf>
    <xf numFmtId="3" fontId="6" fillId="0" borderId="5" xfId="0" applyNumberFormat="1" applyFont="1" applyFill="1" applyBorder="1" applyAlignment="1">
      <alignment horizontal="center" vertical="center"/>
    </xf>
    <xf numFmtId="180" fontId="14" fillId="0" borderId="11" xfId="0" applyNumberFormat="1" applyFont="1" applyFill="1" applyBorder="1" applyAlignment="1">
      <alignment horizontal="center" vertical="center"/>
    </xf>
    <xf numFmtId="180" fontId="14" fillId="0" borderId="12" xfId="0" applyNumberFormat="1" applyFont="1" applyFill="1" applyBorder="1" applyAlignment="1">
      <alignment horizontal="center" vertical="center"/>
    </xf>
    <xf numFmtId="180" fontId="14" fillId="0" borderId="14" xfId="0" applyNumberFormat="1" applyFont="1" applyFill="1" applyBorder="1" applyAlignment="1">
      <alignment horizontal="center" vertical="center"/>
    </xf>
    <xf numFmtId="180" fontId="14" fillId="0" borderId="0" xfId="0" applyNumberFormat="1" applyFont="1" applyFill="1" applyBorder="1" applyAlignment="1">
      <alignment horizontal="center" vertical="center"/>
    </xf>
    <xf numFmtId="180" fontId="14" fillId="0" borderId="16" xfId="0" applyNumberFormat="1" applyFont="1" applyFill="1" applyBorder="1" applyAlignment="1">
      <alignment horizontal="center" vertical="center"/>
    </xf>
    <xf numFmtId="180" fontId="14" fillId="0" borderId="17" xfId="0" applyNumberFormat="1"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8" xfId="0" applyFont="1" applyFill="1" applyBorder="1" applyAlignment="1">
      <alignment horizontal="center" vertical="center"/>
    </xf>
    <xf numFmtId="181" fontId="6" fillId="0" borderId="0" xfId="0" applyNumberFormat="1" applyFont="1" applyFill="1" applyAlignment="1">
      <alignment horizontal="center" vertical="center"/>
    </xf>
    <xf numFmtId="0" fontId="6" fillId="0" borderId="0" xfId="0" applyFont="1" applyFill="1" applyBorder="1" applyAlignment="1">
      <alignment horizontal="center"/>
    </xf>
    <xf numFmtId="0" fontId="6" fillId="0" borderId="8"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3" fontId="6" fillId="3" borderId="14" xfId="0" applyNumberFormat="1" applyFont="1" applyFill="1" applyBorder="1" applyAlignment="1">
      <alignment horizontal="center" vertical="center"/>
    </xf>
    <xf numFmtId="3" fontId="6" fillId="3" borderId="0" xfId="0" applyNumberFormat="1" applyFont="1" applyFill="1" applyBorder="1" applyAlignment="1">
      <alignment horizontal="center" vertical="center"/>
    </xf>
    <xf numFmtId="3" fontId="6" fillId="3" borderId="16" xfId="0" applyNumberFormat="1" applyFont="1" applyFill="1" applyBorder="1" applyAlignment="1">
      <alignment horizontal="center" vertical="center"/>
    </xf>
    <xf numFmtId="3" fontId="6" fillId="3" borderId="17"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3" fontId="6" fillId="3" borderId="8"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3" fontId="6" fillId="0" borderId="16" xfId="0" applyNumberFormat="1" applyFont="1" applyFill="1" applyBorder="1" applyAlignment="1">
      <alignment horizontal="center" vertical="center"/>
    </xf>
    <xf numFmtId="3" fontId="6" fillId="0" borderId="17" xfId="0" applyNumberFormat="1" applyFont="1" applyFill="1" applyBorder="1" applyAlignment="1">
      <alignment horizontal="center" vertical="center"/>
    </xf>
    <xf numFmtId="3" fontId="6" fillId="0" borderId="8"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0" fontId="6" fillId="3" borderId="0" xfId="0" applyFont="1" applyFill="1" applyBorder="1" applyAlignment="1">
      <alignment horizontal="left" vertical="top" wrapText="1"/>
    </xf>
    <xf numFmtId="0" fontId="6" fillId="0" borderId="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182" fontId="7" fillId="0" borderId="1" xfId="0" applyNumberFormat="1" applyFont="1" applyFill="1" applyBorder="1" applyAlignment="1">
      <alignment horizontal="center" vertical="center" shrinkToFit="1"/>
    </xf>
    <xf numFmtId="182" fontId="7" fillId="0" borderId="8" xfId="0" applyNumberFormat="1" applyFont="1" applyFill="1" applyBorder="1" applyAlignment="1">
      <alignment horizontal="center" vertical="center" shrinkToFit="1"/>
    </xf>
    <xf numFmtId="179" fontId="7" fillId="0" borderId="2" xfId="0" applyNumberFormat="1" applyFont="1" applyFill="1" applyBorder="1" applyAlignment="1">
      <alignment horizontal="center" vertical="center"/>
    </xf>
    <xf numFmtId="179" fontId="7" fillId="0" borderId="5" xfId="0" applyNumberFormat="1" applyFont="1" applyFill="1" applyBorder="1" applyAlignment="1">
      <alignment horizontal="center" vertical="center"/>
    </xf>
    <xf numFmtId="0" fontId="7" fillId="0" borderId="2" xfId="0" applyNumberFormat="1" applyFont="1" applyFill="1" applyBorder="1" applyAlignment="1">
      <alignment horizontal="left" vertical="center"/>
    </xf>
    <xf numFmtId="0" fontId="7" fillId="0" borderId="5" xfId="0" applyNumberFormat="1" applyFont="1" applyFill="1" applyBorder="1" applyAlignment="1">
      <alignment horizontal="left" vertical="center"/>
    </xf>
    <xf numFmtId="183" fontId="7" fillId="0" borderId="3" xfId="0" applyNumberFormat="1" applyFont="1" applyFill="1" applyBorder="1" applyAlignment="1">
      <alignment horizontal="right" vertical="center" shrinkToFit="1"/>
    </xf>
    <xf numFmtId="183" fontId="7" fillId="0" borderId="6" xfId="0" applyNumberFormat="1" applyFont="1" applyFill="1" applyBorder="1" applyAlignment="1">
      <alignment horizontal="right" vertical="center" shrinkToFit="1"/>
    </xf>
    <xf numFmtId="182" fontId="7" fillId="0" borderId="20" xfId="0" applyNumberFormat="1" applyFont="1" applyFill="1" applyBorder="1" applyAlignment="1">
      <alignment horizontal="center" vertical="center" shrinkToFit="1"/>
    </xf>
    <xf numFmtId="179" fontId="7" fillId="0" borderId="2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xf>
    <xf numFmtId="0" fontId="6" fillId="0" borderId="0" xfId="0" applyFont="1" applyAlignment="1">
      <alignment horizontal="center"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4"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6" xfId="0" applyNumberFormat="1" applyFont="1" applyFill="1" applyBorder="1" applyAlignment="1">
      <alignment horizontal="center" vertical="center"/>
    </xf>
    <xf numFmtId="0" fontId="6" fillId="3" borderId="5" xfId="0" applyFont="1" applyFill="1" applyBorder="1" applyAlignment="1">
      <alignment horizontal="center" vertical="center"/>
    </xf>
    <xf numFmtId="0" fontId="7" fillId="0" borderId="21" xfId="0" applyNumberFormat="1" applyFont="1" applyFill="1" applyBorder="1" applyAlignment="1">
      <alignment horizontal="left" vertical="center"/>
    </xf>
    <xf numFmtId="183" fontId="7" fillId="0" borderId="22" xfId="0" applyNumberFormat="1" applyFont="1" applyFill="1" applyBorder="1" applyAlignment="1">
      <alignment horizontal="right" vertical="center" shrinkToFit="1"/>
    </xf>
    <xf numFmtId="0" fontId="6" fillId="0" borderId="0" xfId="0" applyFont="1" applyBorder="1" applyAlignment="1">
      <alignment horizontal="left" vertical="center"/>
    </xf>
    <xf numFmtId="0" fontId="6" fillId="3" borderId="5" xfId="0" applyFont="1" applyFill="1" applyBorder="1" applyAlignment="1">
      <alignment horizontal="center" vertical="center" shrinkToFit="1"/>
    </xf>
    <xf numFmtId="0" fontId="6" fillId="0" borderId="0" xfId="0" applyFont="1" applyBorder="1" applyAlignment="1">
      <alignment horizontal="left" vertical="center" wrapText="1"/>
    </xf>
    <xf numFmtId="0" fontId="6" fillId="0" borderId="0" xfId="0" applyFont="1" applyAlignment="1">
      <alignment horizontal="right"/>
    </xf>
    <xf numFmtId="0" fontId="6" fillId="3" borderId="0" xfId="0" applyFont="1" applyFill="1" applyBorder="1" applyAlignment="1">
      <alignment horizontal="left" vertical="center" wrapText="1"/>
    </xf>
    <xf numFmtId="0" fontId="6" fillId="0" borderId="0" xfId="0" applyFont="1" applyAlignment="1">
      <alignment horizontal="right" vertical="center" wrapText="1"/>
    </xf>
    <xf numFmtId="0" fontId="6"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13" fillId="0" borderId="0" xfId="0" applyFont="1" applyAlignment="1">
      <alignment horizontal="left" vertical="top" wrapText="1"/>
    </xf>
    <xf numFmtId="0" fontId="7" fillId="3" borderId="1" xfId="0" applyNumberFormat="1" applyFont="1" applyFill="1" applyBorder="1" applyAlignment="1">
      <alignment horizontal="center" vertical="center" shrinkToFit="1"/>
    </xf>
    <xf numFmtId="0" fontId="7" fillId="3" borderId="8" xfId="0" applyNumberFormat="1" applyFont="1" applyFill="1" applyBorder="1" applyAlignment="1">
      <alignment horizontal="center" vertical="center" shrinkToFit="1"/>
    </xf>
    <xf numFmtId="0" fontId="7" fillId="3" borderId="2" xfId="0" applyNumberFormat="1" applyFont="1" applyFill="1" applyBorder="1" applyAlignment="1">
      <alignment horizontal="center" vertical="center"/>
    </xf>
    <xf numFmtId="0" fontId="7" fillId="3" borderId="0" xfId="0" applyNumberFormat="1" applyFont="1" applyFill="1" applyBorder="1" applyAlignment="1">
      <alignment horizontal="center" vertical="center"/>
    </xf>
    <xf numFmtId="0" fontId="7" fillId="3" borderId="2" xfId="0" applyNumberFormat="1" applyFont="1" applyFill="1" applyBorder="1" applyAlignment="1">
      <alignment horizontal="left" vertical="center"/>
    </xf>
    <xf numFmtId="0" fontId="7" fillId="3" borderId="0" xfId="0" applyNumberFormat="1" applyFont="1" applyFill="1" applyBorder="1" applyAlignment="1">
      <alignment horizontal="left" vertical="center"/>
    </xf>
    <xf numFmtId="0" fontId="7" fillId="3" borderId="3" xfId="0" applyNumberFormat="1" applyFont="1" applyFill="1" applyBorder="1" applyAlignment="1">
      <alignment horizontal="right" vertical="center" shrinkToFit="1"/>
    </xf>
    <xf numFmtId="0" fontId="7" fillId="3" borderId="9" xfId="0" applyNumberFormat="1" applyFont="1" applyFill="1" applyBorder="1" applyAlignment="1">
      <alignment horizontal="right" vertical="center" shrinkToFit="1"/>
    </xf>
    <xf numFmtId="182" fontId="7" fillId="0" borderId="4" xfId="0" applyNumberFormat="1" applyFont="1" applyFill="1" applyBorder="1" applyAlignment="1">
      <alignment horizontal="center" vertical="center" shrinkToFit="1"/>
    </xf>
    <xf numFmtId="0" fontId="6" fillId="0" borderId="0" xfId="0" applyFont="1" applyFill="1" applyBorder="1" applyAlignment="1">
      <alignment horizontal="center" vertical="center"/>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6" fillId="0" borderId="5" xfId="0" applyFont="1" applyBorder="1" applyAlignment="1">
      <alignment horizontal="left" vertical="center"/>
    </xf>
    <xf numFmtId="0" fontId="13" fillId="0" borderId="0" xfId="0" applyFont="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3" borderId="1"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2" xfId="0" applyFont="1" applyFill="1" applyBorder="1" applyAlignment="1">
      <alignment horizontal="center" vertical="center"/>
    </xf>
    <xf numFmtId="0" fontId="7" fillId="3" borderId="0" xfId="0" applyFont="1" applyFill="1" applyAlignment="1">
      <alignment horizontal="center" vertical="center"/>
    </xf>
    <xf numFmtId="0" fontId="7" fillId="3" borderId="2" xfId="0" applyFont="1" applyFill="1" applyBorder="1" applyAlignment="1">
      <alignment horizontal="left" vertical="center"/>
    </xf>
    <xf numFmtId="0" fontId="7" fillId="3" borderId="0" xfId="0" applyFont="1" applyFill="1" applyAlignment="1">
      <alignment horizontal="left" vertical="center"/>
    </xf>
    <xf numFmtId="0" fontId="7" fillId="3" borderId="3" xfId="0" applyFont="1" applyFill="1" applyBorder="1" applyAlignment="1">
      <alignment horizontal="right" vertical="center" shrinkToFit="1"/>
    </xf>
    <xf numFmtId="0" fontId="7" fillId="3" borderId="9" xfId="0" applyFont="1" applyFill="1" applyBorder="1" applyAlignment="1">
      <alignment horizontal="right"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6" fillId="0" borderId="8" xfId="0" applyFont="1" applyBorder="1" applyAlignment="1">
      <alignment horizontal="center" vertical="center"/>
    </xf>
    <xf numFmtId="3" fontId="6" fillId="3" borderId="0" xfId="0" applyNumberFormat="1" applyFont="1" applyFill="1" applyAlignment="1">
      <alignment horizontal="center" vertical="center"/>
    </xf>
    <xf numFmtId="0" fontId="6" fillId="0" borderId="5" xfId="0" applyFont="1" applyBorder="1" applyAlignment="1">
      <alignment horizontal="right" vertical="center"/>
    </xf>
    <xf numFmtId="3" fontId="15" fillId="0" borderId="2" xfId="0" applyNumberFormat="1" applyFont="1" applyBorder="1" applyAlignment="1">
      <alignment horizontal="center" vertical="center"/>
    </xf>
    <xf numFmtId="3" fontId="15" fillId="0" borderId="0" xfId="0" applyNumberFormat="1" applyFont="1" applyAlignment="1">
      <alignment horizontal="center" vertical="center"/>
    </xf>
    <xf numFmtId="0" fontId="6" fillId="0" borderId="2" xfId="0" applyFont="1" applyBorder="1" applyAlignment="1">
      <alignment horizontal="right" vertical="center"/>
    </xf>
    <xf numFmtId="3" fontId="6" fillId="0" borderId="0" xfId="0" applyNumberFormat="1" applyFont="1" applyAlignment="1">
      <alignment horizontal="center" vertical="center"/>
    </xf>
    <xf numFmtId="3" fontId="6" fillId="0" borderId="5" xfId="0" applyNumberFormat="1" applyFont="1" applyBorder="1" applyAlignment="1">
      <alignment horizontal="center" vertical="center"/>
    </xf>
    <xf numFmtId="180" fontId="14" fillId="0" borderId="11" xfId="0" applyNumberFormat="1" applyFont="1" applyBorder="1" applyAlignment="1">
      <alignment horizontal="center" vertical="center"/>
    </xf>
    <xf numFmtId="180" fontId="14" fillId="0" borderId="12" xfId="0" applyNumberFormat="1" applyFont="1" applyBorder="1" applyAlignment="1">
      <alignment horizontal="center" vertical="center"/>
    </xf>
    <xf numFmtId="180" fontId="14" fillId="0" borderId="14" xfId="0" applyNumberFormat="1" applyFont="1" applyBorder="1" applyAlignment="1">
      <alignment horizontal="center" vertical="center"/>
    </xf>
    <xf numFmtId="180" fontId="14" fillId="0" borderId="0" xfId="0" applyNumberFormat="1" applyFont="1" applyAlignment="1">
      <alignment horizontal="center" vertical="center"/>
    </xf>
    <xf numFmtId="180" fontId="14" fillId="0" borderId="16" xfId="0" applyNumberFormat="1" applyFont="1" applyBorder="1" applyAlignment="1">
      <alignment horizontal="center" vertical="center"/>
    </xf>
    <xf numFmtId="180" fontId="14" fillId="0" borderId="17" xfId="0" applyNumberFormat="1"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8" fillId="0" borderId="0" xfId="0" applyFont="1" applyAlignment="1">
      <alignment horizontal="right" shrinkToFit="1"/>
    </xf>
    <xf numFmtId="3" fontId="6" fillId="0" borderId="14" xfId="0" applyNumberFormat="1" applyFont="1" applyBorder="1" applyAlignment="1">
      <alignment horizontal="center" vertical="center"/>
    </xf>
    <xf numFmtId="3" fontId="6" fillId="0" borderId="0" xfId="0" applyNumberFormat="1" applyFont="1" applyBorder="1" applyAlignment="1">
      <alignment horizontal="center" vertical="center"/>
    </xf>
    <xf numFmtId="3" fontId="6" fillId="0" borderId="16" xfId="0" applyNumberFormat="1" applyFont="1" applyBorder="1" applyAlignment="1">
      <alignment horizontal="center" vertical="center"/>
    </xf>
    <xf numFmtId="3" fontId="6" fillId="0" borderId="17" xfId="0" applyNumberFormat="1" applyFont="1" applyBorder="1" applyAlignment="1">
      <alignment horizontal="center" vertical="center"/>
    </xf>
    <xf numFmtId="0" fontId="22" fillId="0" borderId="0" xfId="0" applyFont="1" applyAlignment="1">
      <alignment horizontal="center" vertical="center"/>
    </xf>
    <xf numFmtId="0" fontId="21" fillId="0" borderId="0" xfId="0" applyFont="1" applyAlignment="1">
      <alignment horizontal="left" vertical="top" wrapText="1"/>
    </xf>
    <xf numFmtId="0" fontId="21" fillId="0" borderId="1"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8" xfId="0" applyFont="1" applyBorder="1" applyAlignment="1">
      <alignment horizontal="left" vertical="center" wrapText="1"/>
    </xf>
    <xf numFmtId="0" fontId="21" fillId="0" borderId="0" xfId="0" applyFont="1" applyBorder="1" applyAlignment="1">
      <alignment horizontal="left" vertical="center" wrapText="1"/>
    </xf>
    <xf numFmtId="0" fontId="21" fillId="0" borderId="9"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5F3"/>
      <color rgb="FFFBFEE6"/>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95250</xdr:colOff>
      <xdr:row>54</xdr:row>
      <xdr:rowOff>66675</xdr:rowOff>
    </xdr:from>
    <xdr:to>
      <xdr:col>15</xdr:col>
      <xdr:colOff>190500</xdr:colOff>
      <xdr:row>56</xdr:row>
      <xdr:rowOff>104775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762250" y="10734675"/>
          <a:ext cx="1428750" cy="41910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記　載　例</a:t>
          </a:r>
        </a:p>
      </xdr:txBody>
    </xdr:sp>
    <xdr:clientData/>
  </xdr:twoCellAnchor>
  <xdr:twoCellAnchor>
    <xdr:from>
      <xdr:col>42</xdr:col>
      <xdr:colOff>142875</xdr:colOff>
      <xdr:row>59</xdr:row>
      <xdr:rowOff>152400</xdr:rowOff>
    </xdr:from>
    <xdr:to>
      <xdr:col>51</xdr:col>
      <xdr:colOff>85725</xdr:colOff>
      <xdr:row>61</xdr:row>
      <xdr:rowOff>66675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1344275" y="12153900"/>
          <a:ext cx="2343150" cy="295275"/>
        </a:xfrm>
        <a:prstGeom prst="wedgeRectCallout">
          <a:avLst>
            <a:gd name="adj1" fmla="val -57018"/>
            <a:gd name="adj2" fmla="val 53677"/>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rPr>
            <a:t>広島市内の事業所の所在地を記載</a:t>
          </a:r>
        </a:p>
      </xdr:txBody>
    </xdr:sp>
    <xdr:clientData/>
  </xdr:twoCellAnchor>
  <xdr:twoCellAnchor>
    <xdr:from>
      <xdr:col>36</xdr:col>
      <xdr:colOff>198120</xdr:colOff>
      <xdr:row>53</xdr:row>
      <xdr:rowOff>146685</xdr:rowOff>
    </xdr:from>
    <xdr:to>
      <xdr:col>42</xdr:col>
      <xdr:colOff>57150</xdr:colOff>
      <xdr:row>55</xdr:row>
      <xdr:rowOff>184785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702040" y="10243185"/>
          <a:ext cx="1276350" cy="41910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記　載　例</a:t>
          </a:r>
        </a:p>
      </xdr:txBody>
    </xdr:sp>
    <xdr:clientData/>
  </xdr:twoCellAnchor>
  <xdr:twoCellAnchor>
    <xdr:from>
      <xdr:col>36</xdr:col>
      <xdr:colOff>1905</xdr:colOff>
      <xdr:row>74</xdr:row>
      <xdr:rowOff>66675</xdr:rowOff>
    </xdr:from>
    <xdr:to>
      <xdr:col>43</xdr:col>
      <xdr:colOff>161925</xdr:colOff>
      <xdr:row>76</xdr:row>
      <xdr:rowOff>182880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8505825" y="14163675"/>
          <a:ext cx="1813560" cy="497205"/>
        </a:xfrm>
        <a:prstGeom prst="wedgeRectCallout">
          <a:avLst>
            <a:gd name="adj1" fmla="val 58838"/>
            <a:gd name="adj2" fmla="val -17597"/>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00">
              <a:solidFill>
                <a:schemeClr val="tx1"/>
              </a:solidFill>
            </a:rPr>
            <a:t>売上高確認表のとおりに記載</a:t>
          </a:r>
        </a:p>
      </xdr:txBody>
    </xdr:sp>
    <xdr:clientData/>
  </xdr:twoCellAnchor>
  <xdr:twoCellAnchor>
    <xdr:from>
      <xdr:col>40</xdr:col>
      <xdr:colOff>180657</xdr:colOff>
      <xdr:row>91</xdr:row>
      <xdr:rowOff>93662</xdr:rowOff>
    </xdr:from>
    <xdr:to>
      <xdr:col>50</xdr:col>
      <xdr:colOff>77787</xdr:colOff>
      <xdr:row>94</xdr:row>
      <xdr:rowOff>7937</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10975657" y="17429162"/>
          <a:ext cx="2595880" cy="485775"/>
        </a:xfrm>
        <a:prstGeom prst="wedgeRectCallout">
          <a:avLst>
            <a:gd name="adj1" fmla="val -34817"/>
            <a:gd name="adj2" fmla="val -67891"/>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rPr>
            <a:t>なるべく具体的に記載してください</a:t>
          </a:r>
        </a:p>
      </xdr:txBody>
    </xdr:sp>
    <xdr:clientData/>
  </xdr:twoCellAnchor>
  <xdr:twoCellAnchor>
    <xdr:from>
      <xdr:col>26</xdr:col>
      <xdr:colOff>160020</xdr:colOff>
      <xdr:row>61</xdr:row>
      <xdr:rowOff>45720</xdr:rowOff>
    </xdr:from>
    <xdr:to>
      <xdr:col>39</xdr:col>
      <xdr:colOff>144780</xdr:colOff>
      <xdr:row>64</xdr:row>
      <xdr:rowOff>158115</xdr:rowOff>
    </xdr:to>
    <xdr:sp macro="" textlink="">
      <xdr:nvSpPr>
        <xdr:cNvPr id="5" name="四角形吹き出し 2">
          <a:extLst>
            <a:ext uri="{FF2B5EF4-FFF2-40B4-BE49-F238E27FC236}">
              <a16:creationId xmlns:a16="http://schemas.microsoft.com/office/drawing/2014/main" id="{AD0D2418-A59E-446A-B34E-2B711DA14E44}"/>
            </a:ext>
          </a:extLst>
        </xdr:cNvPr>
        <xdr:cNvSpPr/>
      </xdr:nvSpPr>
      <xdr:spPr>
        <a:xfrm>
          <a:off x="6301740" y="11666220"/>
          <a:ext cx="3055620" cy="683895"/>
        </a:xfrm>
        <a:prstGeom prst="wedgeRectCallout">
          <a:avLst>
            <a:gd name="adj1" fmla="val -14208"/>
            <a:gd name="adj2" fmla="val 81482"/>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rPr>
            <a:t>指定されている災害等については中小企業庁ＨＰ</a:t>
          </a:r>
          <a:r>
            <a:rPr kumimoji="1" lang="en-US" altLang="ja-JP" sz="1000">
              <a:solidFill>
                <a:schemeClr val="tx1"/>
              </a:solidFill>
            </a:rPr>
            <a:t>https://www.chusho.meti.go.jp/kinyu/sefu_net_4gou.html</a:t>
          </a:r>
          <a:r>
            <a:rPr kumimoji="1" lang="ja-JP" altLang="en-US" sz="1000">
              <a:solidFill>
                <a:schemeClr val="tx1"/>
              </a:solidFill>
            </a:rPr>
            <a:t>をご確認ください</a:t>
          </a:r>
        </a:p>
      </xdr:txBody>
    </xdr:sp>
    <xdr:clientData/>
  </xdr:twoCellAnchor>
  <xdr:twoCellAnchor>
    <xdr:from>
      <xdr:col>39</xdr:col>
      <xdr:colOff>39687</xdr:colOff>
      <xdr:row>67</xdr:row>
      <xdr:rowOff>174625</xdr:rowOff>
    </xdr:from>
    <xdr:to>
      <xdr:col>50</xdr:col>
      <xdr:colOff>176211</xdr:colOff>
      <xdr:row>70</xdr:row>
      <xdr:rowOff>98425</xdr:rowOff>
    </xdr:to>
    <xdr:sp macro="" textlink="">
      <xdr:nvSpPr>
        <xdr:cNvPr id="7" name="四角形吹き出し 7">
          <a:extLst>
            <a:ext uri="{FF2B5EF4-FFF2-40B4-BE49-F238E27FC236}">
              <a16:creationId xmlns:a16="http://schemas.microsoft.com/office/drawing/2014/main" id="{001F76B1-C0C5-482A-980C-2D936DCC97AD}"/>
            </a:ext>
          </a:extLst>
        </xdr:cNvPr>
        <xdr:cNvSpPr/>
      </xdr:nvSpPr>
      <xdr:spPr>
        <a:xfrm>
          <a:off x="10564812" y="12938125"/>
          <a:ext cx="3105149" cy="495300"/>
        </a:xfrm>
        <a:prstGeom prst="wedgeRectCallout">
          <a:avLst>
            <a:gd name="adj1" fmla="val 34398"/>
            <a:gd name="adj2" fmla="val 53442"/>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a:solidFill>
                <a:schemeClr val="tx1"/>
              </a:solidFill>
            </a:rPr>
            <a:t>法人であれば会社設立の年月日、</a:t>
          </a:r>
          <a:endParaRPr kumimoji="1" lang="en-US" altLang="ja-JP" sz="900">
            <a:solidFill>
              <a:schemeClr val="tx1"/>
            </a:solidFill>
          </a:endParaRPr>
        </a:p>
        <a:p>
          <a:pPr algn="l"/>
          <a:r>
            <a:rPr kumimoji="1" lang="ja-JP" altLang="en-US" sz="900">
              <a:solidFill>
                <a:schemeClr val="tx1"/>
              </a:solidFill>
            </a:rPr>
            <a:t>個人事業主であれば開業年月日を記載してください。</a:t>
          </a:r>
          <a:endParaRPr kumimoji="1" lang="en-US" altLang="ja-JP" sz="9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76200</xdr:colOff>
      <xdr:row>58</xdr:row>
      <xdr:rowOff>38100</xdr:rowOff>
    </xdr:from>
    <xdr:to>
      <xdr:col>15</xdr:col>
      <xdr:colOff>171450</xdr:colOff>
      <xdr:row>60</xdr:row>
      <xdr:rowOff>76200</xdr:rowOff>
    </xdr:to>
    <xdr:sp macro="" textlink="">
      <xdr:nvSpPr>
        <xdr:cNvPr id="2" name="角丸四角形 1">
          <a:extLst>
            <a:ext uri="{FF2B5EF4-FFF2-40B4-BE49-F238E27FC236}">
              <a16:creationId xmlns:a16="http://schemas.microsoft.com/office/drawing/2014/main" id="{56215F42-F6F5-4CF9-8E45-23DEED85E8A1}"/>
            </a:ext>
          </a:extLst>
        </xdr:cNvPr>
        <xdr:cNvSpPr/>
      </xdr:nvSpPr>
      <xdr:spPr>
        <a:xfrm>
          <a:off x="2438400" y="11468100"/>
          <a:ext cx="1276350" cy="41910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記　載　例</a:t>
          </a:r>
        </a:p>
      </xdr:txBody>
    </xdr:sp>
    <xdr:clientData/>
  </xdr:twoCellAnchor>
  <xdr:twoCellAnchor>
    <xdr:from>
      <xdr:col>36</xdr:col>
      <xdr:colOff>60960</xdr:colOff>
      <xdr:row>58</xdr:row>
      <xdr:rowOff>59055</xdr:rowOff>
    </xdr:from>
    <xdr:to>
      <xdr:col>41</xdr:col>
      <xdr:colOff>142875</xdr:colOff>
      <xdr:row>60</xdr:row>
      <xdr:rowOff>97155</xdr:rowOff>
    </xdr:to>
    <xdr:sp macro="" textlink="">
      <xdr:nvSpPr>
        <xdr:cNvPr id="3" name="角丸四角形 3">
          <a:extLst>
            <a:ext uri="{FF2B5EF4-FFF2-40B4-BE49-F238E27FC236}">
              <a16:creationId xmlns:a16="http://schemas.microsoft.com/office/drawing/2014/main" id="{8632AEC4-58F1-4255-B0E3-782E035D6E8A}"/>
            </a:ext>
          </a:extLst>
        </xdr:cNvPr>
        <xdr:cNvSpPr/>
      </xdr:nvSpPr>
      <xdr:spPr>
        <a:xfrm>
          <a:off x="8564880" y="11108055"/>
          <a:ext cx="1263015" cy="41910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記　載　例</a:t>
          </a:r>
        </a:p>
      </xdr:txBody>
    </xdr:sp>
    <xdr:clientData/>
  </xdr:twoCellAnchor>
  <xdr:twoCellAnchor>
    <xdr:from>
      <xdr:col>26</xdr:col>
      <xdr:colOff>47624</xdr:colOff>
      <xdr:row>2</xdr:row>
      <xdr:rowOff>13335</xdr:rowOff>
    </xdr:from>
    <xdr:to>
      <xdr:col>51</xdr:col>
      <xdr:colOff>152401</xdr:colOff>
      <xdr:row>3</xdr:row>
      <xdr:rowOff>184785</xdr:rowOff>
    </xdr:to>
    <xdr:sp macro="" textlink="">
      <xdr:nvSpPr>
        <xdr:cNvPr id="4" name="AutoShape 1">
          <a:extLst>
            <a:ext uri="{FF2B5EF4-FFF2-40B4-BE49-F238E27FC236}">
              <a16:creationId xmlns:a16="http://schemas.microsoft.com/office/drawing/2014/main" id="{C2499434-5773-4690-AF79-C4D90B06A207}"/>
            </a:ext>
          </a:extLst>
        </xdr:cNvPr>
        <xdr:cNvSpPr>
          <a:spLocks noChangeArrowheads="1"/>
        </xdr:cNvSpPr>
      </xdr:nvSpPr>
      <xdr:spPr bwMode="auto">
        <a:xfrm>
          <a:off x="6189344" y="394335"/>
          <a:ext cx="6010277"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161925</xdr:colOff>
      <xdr:row>59</xdr:row>
      <xdr:rowOff>123826</xdr:rowOff>
    </xdr:from>
    <xdr:to>
      <xdr:col>51</xdr:col>
      <xdr:colOff>104775</xdr:colOff>
      <xdr:row>61</xdr:row>
      <xdr:rowOff>28576</xdr:rowOff>
    </xdr:to>
    <xdr:sp macro="" textlink="">
      <xdr:nvSpPr>
        <xdr:cNvPr id="6" name="四角形吹き出し 8">
          <a:extLst>
            <a:ext uri="{FF2B5EF4-FFF2-40B4-BE49-F238E27FC236}">
              <a16:creationId xmlns:a16="http://schemas.microsoft.com/office/drawing/2014/main" id="{3464E9A8-214D-4143-95B6-B7003A5C72B6}"/>
            </a:ext>
          </a:extLst>
        </xdr:cNvPr>
        <xdr:cNvSpPr/>
      </xdr:nvSpPr>
      <xdr:spPr>
        <a:xfrm>
          <a:off x="10083165" y="12315826"/>
          <a:ext cx="2068830" cy="285750"/>
        </a:xfrm>
        <a:prstGeom prst="wedgeRectCallout">
          <a:avLst>
            <a:gd name="adj1" fmla="val -57018"/>
            <a:gd name="adj2" fmla="val 53677"/>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rPr>
            <a:t>広島市内の事業所の所在地を記載</a:t>
          </a:r>
        </a:p>
      </xdr:txBody>
    </xdr:sp>
    <xdr:clientData/>
  </xdr:twoCellAnchor>
  <xdr:twoCellAnchor>
    <xdr:from>
      <xdr:col>35</xdr:col>
      <xdr:colOff>257175</xdr:colOff>
      <xdr:row>73</xdr:row>
      <xdr:rowOff>0</xdr:rowOff>
    </xdr:from>
    <xdr:to>
      <xdr:col>43</xdr:col>
      <xdr:colOff>180975</xdr:colOff>
      <xdr:row>75</xdr:row>
      <xdr:rowOff>9525</xdr:rowOff>
    </xdr:to>
    <xdr:sp macro="" textlink="">
      <xdr:nvSpPr>
        <xdr:cNvPr id="8" name="四角形吹き出し 10">
          <a:extLst>
            <a:ext uri="{FF2B5EF4-FFF2-40B4-BE49-F238E27FC236}">
              <a16:creationId xmlns:a16="http://schemas.microsoft.com/office/drawing/2014/main" id="{2587F0B5-236D-48BB-8F45-D89A3F05DD62}"/>
            </a:ext>
          </a:extLst>
        </xdr:cNvPr>
        <xdr:cNvSpPr/>
      </xdr:nvSpPr>
      <xdr:spPr>
        <a:xfrm>
          <a:off x="8502015" y="14859000"/>
          <a:ext cx="1836420" cy="390525"/>
        </a:xfrm>
        <a:prstGeom prst="wedgeRectCallout">
          <a:avLst>
            <a:gd name="adj1" fmla="val 58838"/>
            <a:gd name="adj2" fmla="val 55574"/>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rPr>
            <a:t>売上高確認表のとおりに記載</a:t>
          </a:r>
        </a:p>
      </xdr:txBody>
    </xdr:sp>
    <xdr:clientData/>
  </xdr:twoCellAnchor>
  <xdr:twoCellAnchor>
    <xdr:from>
      <xdr:col>39</xdr:col>
      <xdr:colOff>55245</xdr:colOff>
      <xdr:row>91</xdr:row>
      <xdr:rowOff>104775</xdr:rowOff>
    </xdr:from>
    <xdr:to>
      <xdr:col>48</xdr:col>
      <xdr:colOff>165735</xdr:colOff>
      <xdr:row>94</xdr:row>
      <xdr:rowOff>19050</xdr:rowOff>
    </xdr:to>
    <xdr:sp macro="" textlink="">
      <xdr:nvSpPr>
        <xdr:cNvPr id="9" name="四角形吹き出し 11">
          <a:extLst>
            <a:ext uri="{FF2B5EF4-FFF2-40B4-BE49-F238E27FC236}">
              <a16:creationId xmlns:a16="http://schemas.microsoft.com/office/drawing/2014/main" id="{C1AF87BA-85AD-435B-B1AA-932C1C2821CC}"/>
            </a:ext>
          </a:extLst>
        </xdr:cNvPr>
        <xdr:cNvSpPr/>
      </xdr:nvSpPr>
      <xdr:spPr>
        <a:xfrm>
          <a:off x="9267825" y="17440275"/>
          <a:ext cx="2236470" cy="485775"/>
        </a:xfrm>
        <a:prstGeom prst="wedgeRectCallout">
          <a:avLst>
            <a:gd name="adj1" fmla="val -34817"/>
            <a:gd name="adj2" fmla="val -67891"/>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rPr>
            <a:t>なるべく具体的に記載してください</a:t>
          </a:r>
        </a:p>
      </xdr:txBody>
    </xdr:sp>
    <xdr:clientData/>
  </xdr:twoCellAnchor>
  <xdr:twoCellAnchor>
    <xdr:from>
      <xdr:col>26</xdr:col>
      <xdr:colOff>53340</xdr:colOff>
      <xdr:row>61</xdr:row>
      <xdr:rowOff>106680</xdr:rowOff>
    </xdr:from>
    <xdr:to>
      <xdr:col>39</xdr:col>
      <xdr:colOff>38100</xdr:colOff>
      <xdr:row>65</xdr:row>
      <xdr:rowOff>28575</xdr:rowOff>
    </xdr:to>
    <xdr:sp macro="" textlink="">
      <xdr:nvSpPr>
        <xdr:cNvPr id="13" name="四角形吹き出し 2">
          <a:extLst>
            <a:ext uri="{FF2B5EF4-FFF2-40B4-BE49-F238E27FC236}">
              <a16:creationId xmlns:a16="http://schemas.microsoft.com/office/drawing/2014/main" id="{827F88BA-5B3C-442A-929B-E19C47C0D759}"/>
            </a:ext>
          </a:extLst>
        </xdr:cNvPr>
        <xdr:cNvSpPr/>
      </xdr:nvSpPr>
      <xdr:spPr>
        <a:xfrm>
          <a:off x="6195060" y="11727180"/>
          <a:ext cx="3055620" cy="683895"/>
        </a:xfrm>
        <a:prstGeom prst="wedgeRectCallout">
          <a:avLst>
            <a:gd name="adj1" fmla="val -13959"/>
            <a:gd name="adj2" fmla="val 72568"/>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rPr>
            <a:t>指定されている災害等については中小企業庁ＨＰ</a:t>
          </a:r>
          <a:r>
            <a:rPr kumimoji="1" lang="en-US" altLang="ja-JP" sz="1000">
              <a:solidFill>
                <a:schemeClr val="tx1"/>
              </a:solidFill>
            </a:rPr>
            <a:t>https://www.chusho.meti.go.jp/kinyu/sefu_net_4gou.html</a:t>
          </a:r>
          <a:r>
            <a:rPr kumimoji="1" lang="ja-JP" altLang="en-US" sz="1000">
              <a:solidFill>
                <a:schemeClr val="tx1"/>
              </a:solidFill>
            </a:rPr>
            <a:t>をご確認ください</a:t>
          </a:r>
        </a:p>
      </xdr:txBody>
    </xdr:sp>
    <xdr:clientData/>
  </xdr:twoCellAnchor>
  <xdr:twoCellAnchor>
    <xdr:from>
      <xdr:col>26</xdr:col>
      <xdr:colOff>47624</xdr:colOff>
      <xdr:row>55</xdr:row>
      <xdr:rowOff>13335</xdr:rowOff>
    </xdr:from>
    <xdr:to>
      <xdr:col>51</xdr:col>
      <xdr:colOff>152401</xdr:colOff>
      <xdr:row>56</xdr:row>
      <xdr:rowOff>184785</xdr:rowOff>
    </xdr:to>
    <xdr:sp macro="" textlink="">
      <xdr:nvSpPr>
        <xdr:cNvPr id="5" name="AutoShape 1">
          <a:extLst>
            <a:ext uri="{FF2B5EF4-FFF2-40B4-BE49-F238E27FC236}">
              <a16:creationId xmlns:a16="http://schemas.microsoft.com/office/drawing/2014/main" id="{CBFF063D-A208-4E94-AD7B-9DCE424CEA7B}"/>
            </a:ext>
          </a:extLst>
        </xdr:cNvPr>
        <xdr:cNvSpPr>
          <a:spLocks noChangeArrowheads="1"/>
        </xdr:cNvSpPr>
      </xdr:nvSpPr>
      <xdr:spPr bwMode="auto">
        <a:xfrm>
          <a:off x="6189344" y="10490835"/>
          <a:ext cx="6010277"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47624</xdr:colOff>
      <xdr:row>55</xdr:row>
      <xdr:rowOff>13335</xdr:rowOff>
    </xdr:from>
    <xdr:to>
      <xdr:col>51</xdr:col>
      <xdr:colOff>152401</xdr:colOff>
      <xdr:row>56</xdr:row>
      <xdr:rowOff>184785</xdr:rowOff>
    </xdr:to>
    <xdr:sp macro="" textlink="">
      <xdr:nvSpPr>
        <xdr:cNvPr id="14" name="AutoShape 1">
          <a:extLst>
            <a:ext uri="{FF2B5EF4-FFF2-40B4-BE49-F238E27FC236}">
              <a16:creationId xmlns:a16="http://schemas.microsoft.com/office/drawing/2014/main" id="{1DA0E3D1-A511-4505-941D-0A71DF01B8BC}"/>
            </a:ext>
          </a:extLst>
        </xdr:cNvPr>
        <xdr:cNvSpPr>
          <a:spLocks noChangeArrowheads="1"/>
        </xdr:cNvSpPr>
      </xdr:nvSpPr>
      <xdr:spPr bwMode="auto">
        <a:xfrm>
          <a:off x="6189344" y="394335"/>
          <a:ext cx="6010277"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219075</xdr:colOff>
      <xdr:row>68</xdr:row>
      <xdr:rowOff>9525</xdr:rowOff>
    </xdr:from>
    <xdr:to>
      <xdr:col>48</xdr:col>
      <xdr:colOff>123824</xdr:colOff>
      <xdr:row>70</xdr:row>
      <xdr:rowOff>123825</xdr:rowOff>
    </xdr:to>
    <xdr:sp macro="" textlink="">
      <xdr:nvSpPr>
        <xdr:cNvPr id="7" name="四角形吹き出し 7">
          <a:extLst>
            <a:ext uri="{FF2B5EF4-FFF2-40B4-BE49-F238E27FC236}">
              <a16:creationId xmlns:a16="http://schemas.microsoft.com/office/drawing/2014/main" id="{FE822732-3490-4D2B-AE99-F942C5E045FB}"/>
            </a:ext>
          </a:extLst>
        </xdr:cNvPr>
        <xdr:cNvSpPr/>
      </xdr:nvSpPr>
      <xdr:spPr>
        <a:xfrm>
          <a:off x="9820275" y="12963525"/>
          <a:ext cx="3105149" cy="495300"/>
        </a:xfrm>
        <a:prstGeom prst="wedgeRectCallout">
          <a:avLst>
            <a:gd name="adj1" fmla="val 34398"/>
            <a:gd name="adj2" fmla="val 53442"/>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a:solidFill>
                <a:schemeClr val="tx1"/>
              </a:solidFill>
            </a:rPr>
            <a:t>法人であれば会社設立の年月日、</a:t>
          </a:r>
          <a:endParaRPr kumimoji="1" lang="en-US" altLang="ja-JP" sz="900">
            <a:solidFill>
              <a:schemeClr val="tx1"/>
            </a:solidFill>
          </a:endParaRPr>
        </a:p>
        <a:p>
          <a:pPr algn="l"/>
          <a:r>
            <a:rPr kumimoji="1" lang="ja-JP" altLang="en-US" sz="900">
              <a:solidFill>
                <a:schemeClr val="tx1"/>
              </a:solidFill>
            </a:rPr>
            <a:t>個人事業主であれば開業年月日を記載してください。</a:t>
          </a:r>
          <a:endParaRPr kumimoji="1" lang="en-US" altLang="ja-JP" sz="900">
            <a:solidFill>
              <a:schemeClr val="tx1"/>
            </a:solidFill>
          </a:endParaRPr>
        </a:p>
      </xdr:txBody>
    </xdr:sp>
    <xdr:clientData/>
  </xdr:twoCellAnchor>
  <xdr:twoCellAnchor>
    <xdr:from>
      <xdr:col>26</xdr:col>
      <xdr:colOff>47624</xdr:colOff>
      <xdr:row>55</xdr:row>
      <xdr:rowOff>13335</xdr:rowOff>
    </xdr:from>
    <xdr:to>
      <xdr:col>51</xdr:col>
      <xdr:colOff>152401</xdr:colOff>
      <xdr:row>56</xdr:row>
      <xdr:rowOff>184785</xdr:rowOff>
    </xdr:to>
    <xdr:sp macro="" textlink="">
      <xdr:nvSpPr>
        <xdr:cNvPr id="10" name="AutoShape 1">
          <a:extLst>
            <a:ext uri="{FF2B5EF4-FFF2-40B4-BE49-F238E27FC236}">
              <a16:creationId xmlns:a16="http://schemas.microsoft.com/office/drawing/2014/main" id="{09D5AB9E-2BB3-4322-A61E-07DB934BCB0E}"/>
            </a:ext>
          </a:extLst>
        </xdr:cNvPr>
        <xdr:cNvSpPr>
          <a:spLocks noChangeArrowheads="1"/>
        </xdr:cNvSpPr>
      </xdr:nvSpPr>
      <xdr:spPr bwMode="auto">
        <a:xfrm>
          <a:off x="6981824" y="394335"/>
          <a:ext cx="6772277"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57150</xdr:colOff>
      <xdr:row>69</xdr:row>
      <xdr:rowOff>180975</xdr:rowOff>
    </xdr:from>
    <xdr:to>
      <xdr:col>25</xdr:col>
      <xdr:colOff>57149</xdr:colOff>
      <xdr:row>72</xdr:row>
      <xdr:rowOff>66675</xdr:rowOff>
    </xdr:to>
    <xdr:sp macro="" textlink="">
      <xdr:nvSpPr>
        <xdr:cNvPr id="12" name="四角形吹き出し 7">
          <a:extLst>
            <a:ext uri="{FF2B5EF4-FFF2-40B4-BE49-F238E27FC236}">
              <a16:creationId xmlns:a16="http://schemas.microsoft.com/office/drawing/2014/main" id="{FBA6BA63-3FB8-4E84-A3D5-D8096962A7EB}"/>
            </a:ext>
          </a:extLst>
        </xdr:cNvPr>
        <xdr:cNvSpPr/>
      </xdr:nvSpPr>
      <xdr:spPr>
        <a:xfrm>
          <a:off x="2990850" y="13325475"/>
          <a:ext cx="3733799" cy="457200"/>
        </a:xfrm>
        <a:prstGeom prst="wedgeRectCallout">
          <a:avLst>
            <a:gd name="adj1" fmla="val 2496"/>
            <a:gd name="adj2" fmla="val 61134"/>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a:solidFill>
                <a:sysClr val="windowText" lastClr="000000"/>
              </a:solidFill>
            </a:rPr>
            <a:t>災害等が８月に発生した場合、５，６，７月の３か月を記載してください。</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売上高等がない月は除いたもので３か月分を計算してください。</a:t>
          </a:r>
          <a:endParaRPr lang="ja-JP" altLang="ja-JP" sz="900">
            <a:solidFill>
              <a:sysClr val="windowText" lastClr="000000"/>
            </a:solidFill>
            <a:effectLst/>
          </a:endParaRPr>
        </a:p>
        <a:p>
          <a:pPr algn="l"/>
          <a:endParaRPr kumimoji="1" lang="en-US" altLang="ja-JP" sz="9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76200</xdr:colOff>
      <xdr:row>58</xdr:row>
      <xdr:rowOff>38100</xdr:rowOff>
    </xdr:from>
    <xdr:to>
      <xdr:col>15</xdr:col>
      <xdr:colOff>171450</xdr:colOff>
      <xdr:row>60</xdr:row>
      <xdr:rowOff>76200</xdr:rowOff>
    </xdr:to>
    <xdr:sp macro="" textlink="">
      <xdr:nvSpPr>
        <xdr:cNvPr id="2" name="角丸四角形 1">
          <a:extLst>
            <a:ext uri="{FF2B5EF4-FFF2-40B4-BE49-F238E27FC236}">
              <a16:creationId xmlns:a16="http://schemas.microsoft.com/office/drawing/2014/main" id="{59F70588-AB43-4D36-AA73-88246BF469D8}"/>
            </a:ext>
          </a:extLst>
        </xdr:cNvPr>
        <xdr:cNvSpPr/>
      </xdr:nvSpPr>
      <xdr:spPr>
        <a:xfrm>
          <a:off x="2438400" y="11087100"/>
          <a:ext cx="1276350" cy="41910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記　載　例</a:t>
          </a:r>
        </a:p>
      </xdr:txBody>
    </xdr:sp>
    <xdr:clientData/>
  </xdr:twoCellAnchor>
  <xdr:twoCellAnchor>
    <xdr:from>
      <xdr:col>36</xdr:col>
      <xdr:colOff>60960</xdr:colOff>
      <xdr:row>58</xdr:row>
      <xdr:rowOff>59055</xdr:rowOff>
    </xdr:from>
    <xdr:to>
      <xdr:col>41</xdr:col>
      <xdr:colOff>142875</xdr:colOff>
      <xdr:row>60</xdr:row>
      <xdr:rowOff>97155</xdr:rowOff>
    </xdr:to>
    <xdr:sp macro="" textlink="">
      <xdr:nvSpPr>
        <xdr:cNvPr id="3" name="角丸四角形 3">
          <a:extLst>
            <a:ext uri="{FF2B5EF4-FFF2-40B4-BE49-F238E27FC236}">
              <a16:creationId xmlns:a16="http://schemas.microsoft.com/office/drawing/2014/main" id="{F1BBB9C2-D709-4895-A588-D730E04EEB10}"/>
            </a:ext>
          </a:extLst>
        </xdr:cNvPr>
        <xdr:cNvSpPr/>
      </xdr:nvSpPr>
      <xdr:spPr>
        <a:xfrm>
          <a:off x="8564880" y="11108055"/>
          <a:ext cx="1263015" cy="41910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記　載　例</a:t>
          </a:r>
        </a:p>
      </xdr:txBody>
    </xdr:sp>
    <xdr:clientData/>
  </xdr:twoCellAnchor>
  <xdr:twoCellAnchor>
    <xdr:from>
      <xdr:col>26</xdr:col>
      <xdr:colOff>47624</xdr:colOff>
      <xdr:row>2</xdr:row>
      <xdr:rowOff>13335</xdr:rowOff>
    </xdr:from>
    <xdr:to>
      <xdr:col>51</xdr:col>
      <xdr:colOff>152401</xdr:colOff>
      <xdr:row>3</xdr:row>
      <xdr:rowOff>184785</xdr:rowOff>
    </xdr:to>
    <xdr:sp macro="" textlink="">
      <xdr:nvSpPr>
        <xdr:cNvPr id="4" name="AutoShape 1">
          <a:extLst>
            <a:ext uri="{FF2B5EF4-FFF2-40B4-BE49-F238E27FC236}">
              <a16:creationId xmlns:a16="http://schemas.microsoft.com/office/drawing/2014/main" id="{ADBDE05D-44B5-4B21-AD9B-AC2CE97254B2}"/>
            </a:ext>
          </a:extLst>
        </xdr:cNvPr>
        <xdr:cNvSpPr>
          <a:spLocks noChangeArrowheads="1"/>
        </xdr:cNvSpPr>
      </xdr:nvSpPr>
      <xdr:spPr bwMode="auto">
        <a:xfrm>
          <a:off x="6189344" y="394335"/>
          <a:ext cx="6010277"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161925</xdr:colOff>
      <xdr:row>59</xdr:row>
      <xdr:rowOff>123826</xdr:rowOff>
    </xdr:from>
    <xdr:to>
      <xdr:col>51</xdr:col>
      <xdr:colOff>104775</xdr:colOff>
      <xdr:row>61</xdr:row>
      <xdr:rowOff>28576</xdr:rowOff>
    </xdr:to>
    <xdr:sp macro="" textlink="">
      <xdr:nvSpPr>
        <xdr:cNvPr id="5" name="四角形吹き出し 8">
          <a:extLst>
            <a:ext uri="{FF2B5EF4-FFF2-40B4-BE49-F238E27FC236}">
              <a16:creationId xmlns:a16="http://schemas.microsoft.com/office/drawing/2014/main" id="{6DDF347D-443A-4DE2-B080-21D707553247}"/>
            </a:ext>
          </a:extLst>
        </xdr:cNvPr>
        <xdr:cNvSpPr/>
      </xdr:nvSpPr>
      <xdr:spPr>
        <a:xfrm>
          <a:off x="10083165" y="11363326"/>
          <a:ext cx="2068830" cy="285750"/>
        </a:xfrm>
        <a:prstGeom prst="wedgeRectCallout">
          <a:avLst>
            <a:gd name="adj1" fmla="val -57018"/>
            <a:gd name="adj2" fmla="val 53677"/>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rPr>
            <a:t>広島市内の事業所の所在地を記載</a:t>
          </a:r>
        </a:p>
      </xdr:txBody>
    </xdr:sp>
    <xdr:clientData/>
  </xdr:twoCellAnchor>
  <xdr:twoCellAnchor>
    <xdr:from>
      <xdr:col>35</xdr:col>
      <xdr:colOff>257175</xdr:colOff>
      <xdr:row>73</xdr:row>
      <xdr:rowOff>0</xdr:rowOff>
    </xdr:from>
    <xdr:to>
      <xdr:col>43</xdr:col>
      <xdr:colOff>180975</xdr:colOff>
      <xdr:row>75</xdr:row>
      <xdr:rowOff>9525</xdr:rowOff>
    </xdr:to>
    <xdr:sp macro="" textlink="">
      <xdr:nvSpPr>
        <xdr:cNvPr id="7" name="四角形吹き出し 10">
          <a:extLst>
            <a:ext uri="{FF2B5EF4-FFF2-40B4-BE49-F238E27FC236}">
              <a16:creationId xmlns:a16="http://schemas.microsoft.com/office/drawing/2014/main" id="{2C7680FC-6531-4671-8049-DC3D83744AD2}"/>
            </a:ext>
          </a:extLst>
        </xdr:cNvPr>
        <xdr:cNvSpPr/>
      </xdr:nvSpPr>
      <xdr:spPr>
        <a:xfrm>
          <a:off x="8502015" y="13906500"/>
          <a:ext cx="1836420" cy="390525"/>
        </a:xfrm>
        <a:prstGeom prst="wedgeRectCallout">
          <a:avLst>
            <a:gd name="adj1" fmla="val 58838"/>
            <a:gd name="adj2" fmla="val 55574"/>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rPr>
            <a:t>売上高確認表のとおりに記載</a:t>
          </a:r>
        </a:p>
      </xdr:txBody>
    </xdr:sp>
    <xdr:clientData/>
  </xdr:twoCellAnchor>
  <xdr:twoCellAnchor>
    <xdr:from>
      <xdr:col>39</xdr:col>
      <xdr:colOff>55245</xdr:colOff>
      <xdr:row>91</xdr:row>
      <xdr:rowOff>104775</xdr:rowOff>
    </xdr:from>
    <xdr:to>
      <xdr:col>48</xdr:col>
      <xdr:colOff>165735</xdr:colOff>
      <xdr:row>94</xdr:row>
      <xdr:rowOff>19050</xdr:rowOff>
    </xdr:to>
    <xdr:sp macro="" textlink="">
      <xdr:nvSpPr>
        <xdr:cNvPr id="8" name="四角形吹き出し 11">
          <a:extLst>
            <a:ext uri="{FF2B5EF4-FFF2-40B4-BE49-F238E27FC236}">
              <a16:creationId xmlns:a16="http://schemas.microsoft.com/office/drawing/2014/main" id="{8A5A40D8-701D-4550-8D6D-9C0C1F89E383}"/>
            </a:ext>
          </a:extLst>
        </xdr:cNvPr>
        <xdr:cNvSpPr/>
      </xdr:nvSpPr>
      <xdr:spPr>
        <a:xfrm>
          <a:off x="9267825" y="17440275"/>
          <a:ext cx="2236470" cy="485775"/>
        </a:xfrm>
        <a:prstGeom prst="wedgeRectCallout">
          <a:avLst>
            <a:gd name="adj1" fmla="val -34817"/>
            <a:gd name="adj2" fmla="val -67891"/>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rPr>
            <a:t>なるべく具体的に記載してください</a:t>
          </a:r>
        </a:p>
      </xdr:txBody>
    </xdr:sp>
    <xdr:clientData/>
  </xdr:twoCellAnchor>
  <xdr:twoCellAnchor>
    <xdr:from>
      <xdr:col>26</xdr:col>
      <xdr:colOff>53340</xdr:colOff>
      <xdr:row>61</xdr:row>
      <xdr:rowOff>106680</xdr:rowOff>
    </xdr:from>
    <xdr:to>
      <xdr:col>39</xdr:col>
      <xdr:colOff>38100</xdr:colOff>
      <xdr:row>65</xdr:row>
      <xdr:rowOff>28575</xdr:rowOff>
    </xdr:to>
    <xdr:sp macro="" textlink="">
      <xdr:nvSpPr>
        <xdr:cNvPr id="10" name="四角形吹き出し 2">
          <a:extLst>
            <a:ext uri="{FF2B5EF4-FFF2-40B4-BE49-F238E27FC236}">
              <a16:creationId xmlns:a16="http://schemas.microsoft.com/office/drawing/2014/main" id="{349492C9-3534-41A2-8D75-28BCDD41252E}"/>
            </a:ext>
          </a:extLst>
        </xdr:cNvPr>
        <xdr:cNvSpPr/>
      </xdr:nvSpPr>
      <xdr:spPr>
        <a:xfrm>
          <a:off x="6195060" y="11727180"/>
          <a:ext cx="3055620" cy="683895"/>
        </a:xfrm>
        <a:prstGeom prst="wedgeRectCallout">
          <a:avLst>
            <a:gd name="adj1" fmla="val -13959"/>
            <a:gd name="adj2" fmla="val 72568"/>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rPr>
            <a:t>指定されている災害等については中小企業庁ＨＰ</a:t>
          </a:r>
          <a:r>
            <a:rPr kumimoji="1" lang="en-US" altLang="ja-JP" sz="1000">
              <a:solidFill>
                <a:schemeClr val="tx1"/>
              </a:solidFill>
            </a:rPr>
            <a:t>https://www.chusho.meti.go.jp/kinyu/sefu_net_4gou.html</a:t>
          </a:r>
          <a:r>
            <a:rPr kumimoji="1" lang="ja-JP" altLang="en-US" sz="1000">
              <a:solidFill>
                <a:schemeClr val="tx1"/>
              </a:solidFill>
            </a:rPr>
            <a:t>をご確認ください</a:t>
          </a:r>
        </a:p>
      </xdr:txBody>
    </xdr:sp>
    <xdr:clientData/>
  </xdr:twoCellAnchor>
  <xdr:twoCellAnchor>
    <xdr:from>
      <xdr:col>26</xdr:col>
      <xdr:colOff>47624</xdr:colOff>
      <xdr:row>55</xdr:row>
      <xdr:rowOff>13335</xdr:rowOff>
    </xdr:from>
    <xdr:to>
      <xdr:col>51</xdr:col>
      <xdr:colOff>152401</xdr:colOff>
      <xdr:row>56</xdr:row>
      <xdr:rowOff>184785</xdr:rowOff>
    </xdr:to>
    <xdr:sp macro="" textlink="">
      <xdr:nvSpPr>
        <xdr:cNvPr id="11" name="AutoShape 1">
          <a:extLst>
            <a:ext uri="{FF2B5EF4-FFF2-40B4-BE49-F238E27FC236}">
              <a16:creationId xmlns:a16="http://schemas.microsoft.com/office/drawing/2014/main" id="{CE582071-781D-4BAD-9AAA-C80D647AAFF4}"/>
            </a:ext>
          </a:extLst>
        </xdr:cNvPr>
        <xdr:cNvSpPr>
          <a:spLocks noChangeArrowheads="1"/>
        </xdr:cNvSpPr>
      </xdr:nvSpPr>
      <xdr:spPr bwMode="auto">
        <a:xfrm>
          <a:off x="6189344" y="10490835"/>
          <a:ext cx="6010277"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47624</xdr:colOff>
      <xdr:row>55</xdr:row>
      <xdr:rowOff>13335</xdr:rowOff>
    </xdr:from>
    <xdr:to>
      <xdr:col>51</xdr:col>
      <xdr:colOff>152401</xdr:colOff>
      <xdr:row>56</xdr:row>
      <xdr:rowOff>184785</xdr:rowOff>
    </xdr:to>
    <xdr:sp macro="" textlink="">
      <xdr:nvSpPr>
        <xdr:cNvPr id="12" name="AutoShape 1">
          <a:extLst>
            <a:ext uri="{FF2B5EF4-FFF2-40B4-BE49-F238E27FC236}">
              <a16:creationId xmlns:a16="http://schemas.microsoft.com/office/drawing/2014/main" id="{5CEB91B1-6CB8-40B7-96F6-06B0A25D3643}"/>
            </a:ext>
          </a:extLst>
        </xdr:cNvPr>
        <xdr:cNvSpPr>
          <a:spLocks noChangeArrowheads="1"/>
        </xdr:cNvSpPr>
      </xdr:nvSpPr>
      <xdr:spPr bwMode="auto">
        <a:xfrm>
          <a:off x="6189344" y="394335"/>
          <a:ext cx="6010277"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28575</xdr:colOff>
      <xdr:row>68</xdr:row>
      <xdr:rowOff>38100</xdr:rowOff>
    </xdr:from>
    <xdr:to>
      <xdr:col>48</xdr:col>
      <xdr:colOff>200024</xdr:colOff>
      <xdr:row>70</xdr:row>
      <xdr:rowOff>152400</xdr:rowOff>
    </xdr:to>
    <xdr:sp macro="" textlink="">
      <xdr:nvSpPr>
        <xdr:cNvPr id="6" name="四角形吹き出し 7">
          <a:extLst>
            <a:ext uri="{FF2B5EF4-FFF2-40B4-BE49-F238E27FC236}">
              <a16:creationId xmlns:a16="http://schemas.microsoft.com/office/drawing/2014/main" id="{352098DD-B3F4-4BA4-89F2-974D320EF34A}"/>
            </a:ext>
          </a:extLst>
        </xdr:cNvPr>
        <xdr:cNvSpPr/>
      </xdr:nvSpPr>
      <xdr:spPr>
        <a:xfrm>
          <a:off x="9896475" y="12992100"/>
          <a:ext cx="3105149" cy="495300"/>
        </a:xfrm>
        <a:prstGeom prst="wedgeRectCallout">
          <a:avLst>
            <a:gd name="adj1" fmla="val 34398"/>
            <a:gd name="adj2" fmla="val 53442"/>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a:solidFill>
                <a:schemeClr val="tx1"/>
              </a:solidFill>
            </a:rPr>
            <a:t>法人であれば会社設立の年月日、</a:t>
          </a:r>
          <a:endParaRPr kumimoji="1" lang="en-US" altLang="ja-JP" sz="900">
            <a:solidFill>
              <a:schemeClr val="tx1"/>
            </a:solidFill>
          </a:endParaRPr>
        </a:p>
        <a:p>
          <a:pPr algn="l"/>
          <a:r>
            <a:rPr kumimoji="1" lang="ja-JP" altLang="en-US" sz="900">
              <a:solidFill>
                <a:schemeClr val="tx1"/>
              </a:solidFill>
            </a:rPr>
            <a:t>個人事業主であれば開業年月日を記載してください。</a:t>
          </a:r>
          <a:endParaRPr kumimoji="1" lang="en-US" altLang="ja-JP" sz="900">
            <a:solidFill>
              <a:schemeClr val="tx1"/>
            </a:solidFill>
          </a:endParaRPr>
        </a:p>
      </xdr:txBody>
    </xdr:sp>
    <xdr:clientData/>
  </xdr:twoCellAnchor>
  <xdr:twoCellAnchor>
    <xdr:from>
      <xdr:col>26</xdr:col>
      <xdr:colOff>47624</xdr:colOff>
      <xdr:row>55</xdr:row>
      <xdr:rowOff>13335</xdr:rowOff>
    </xdr:from>
    <xdr:to>
      <xdr:col>51</xdr:col>
      <xdr:colOff>152401</xdr:colOff>
      <xdr:row>56</xdr:row>
      <xdr:rowOff>184785</xdr:rowOff>
    </xdr:to>
    <xdr:sp macro="" textlink="">
      <xdr:nvSpPr>
        <xdr:cNvPr id="9" name="AutoShape 1">
          <a:extLst>
            <a:ext uri="{FF2B5EF4-FFF2-40B4-BE49-F238E27FC236}">
              <a16:creationId xmlns:a16="http://schemas.microsoft.com/office/drawing/2014/main" id="{DD90BA09-8A02-416F-BC68-8BE8640F9030}"/>
            </a:ext>
          </a:extLst>
        </xdr:cNvPr>
        <xdr:cNvSpPr>
          <a:spLocks noChangeArrowheads="1"/>
        </xdr:cNvSpPr>
      </xdr:nvSpPr>
      <xdr:spPr bwMode="auto">
        <a:xfrm>
          <a:off x="6981824" y="394335"/>
          <a:ext cx="6772277"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104774</xdr:colOff>
      <xdr:row>68</xdr:row>
      <xdr:rowOff>171450</xdr:rowOff>
    </xdr:from>
    <xdr:to>
      <xdr:col>25</xdr:col>
      <xdr:colOff>95250</xdr:colOff>
      <xdr:row>72</xdr:row>
      <xdr:rowOff>85725</xdr:rowOff>
    </xdr:to>
    <xdr:sp macro="" textlink="">
      <xdr:nvSpPr>
        <xdr:cNvPr id="14" name="四角形吹き出し 7">
          <a:extLst>
            <a:ext uri="{FF2B5EF4-FFF2-40B4-BE49-F238E27FC236}">
              <a16:creationId xmlns:a16="http://schemas.microsoft.com/office/drawing/2014/main" id="{7E5E6C62-D38B-4584-8190-1EDF691A4A31}"/>
            </a:ext>
          </a:extLst>
        </xdr:cNvPr>
        <xdr:cNvSpPr/>
      </xdr:nvSpPr>
      <xdr:spPr>
        <a:xfrm>
          <a:off x="3038474" y="13125450"/>
          <a:ext cx="3724276" cy="676275"/>
        </a:xfrm>
        <a:prstGeom prst="wedgeRectCallout">
          <a:avLst>
            <a:gd name="adj1" fmla="val 2496"/>
            <a:gd name="adj2" fmla="val 61134"/>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a:solidFill>
                <a:schemeClr val="tx1"/>
              </a:solidFill>
            </a:rPr>
            <a:t>災害等が５月に発生した場合、５，６，７月の３か月を記載してください。</a:t>
          </a:r>
          <a:endParaRPr kumimoji="1" lang="en-US" altLang="ja-JP" sz="900">
            <a:solidFill>
              <a:schemeClr val="tx1"/>
            </a:solidFill>
          </a:endParaRPr>
        </a:p>
        <a:p>
          <a:pPr algn="l"/>
          <a:r>
            <a:rPr kumimoji="1" lang="ja-JP" altLang="en-US" sz="900">
              <a:solidFill>
                <a:schemeClr val="tx1"/>
              </a:solidFill>
            </a:rPr>
            <a:t>最近１か月以降の月、売上高等がない月や著しく低い月は除いたもので３か月分を計算してください。</a:t>
          </a:r>
          <a:endParaRPr kumimoji="1" lang="en-US" altLang="ja-JP" sz="9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26"/>
  <sheetViews>
    <sheetView tabSelected="1" view="pageBreakPreview" zoomScale="120" zoomScaleNormal="100" zoomScaleSheetLayoutView="120" workbookViewId="0">
      <selection activeCell="A112" sqref="A112"/>
    </sheetView>
  </sheetViews>
  <sheetFormatPr defaultColWidth="3.44140625" defaultRowHeight="15" customHeight="1" x14ac:dyDescent="0.2"/>
  <cols>
    <col min="1" max="16384" width="3.44140625" style="4"/>
  </cols>
  <sheetData>
    <row r="1" spans="1:80" ht="15" customHeight="1" x14ac:dyDescent="0.15">
      <c r="A1" s="229" t="s">
        <v>30</v>
      </c>
      <c r="B1" s="229"/>
      <c r="C1" s="229"/>
      <c r="D1" s="229"/>
      <c r="E1" s="229"/>
      <c r="F1" s="229"/>
      <c r="G1" s="229"/>
      <c r="H1" s="229"/>
      <c r="I1" s="229"/>
      <c r="J1" s="229"/>
      <c r="K1" s="1"/>
      <c r="L1" s="1"/>
      <c r="M1" s="1"/>
      <c r="N1" s="1"/>
      <c r="O1" s="227" t="s">
        <v>90</v>
      </c>
      <c r="P1" s="227"/>
      <c r="Q1" s="227"/>
      <c r="R1" s="227"/>
      <c r="S1" s="227"/>
      <c r="T1" s="227"/>
      <c r="U1" s="227"/>
      <c r="V1" s="227"/>
      <c r="W1" s="227"/>
      <c r="X1" s="227"/>
      <c r="Y1" s="227"/>
      <c r="Z1" s="227"/>
      <c r="AA1" s="2" t="s">
        <v>91</v>
      </c>
      <c r="AB1" s="3"/>
      <c r="AC1" s="3"/>
      <c r="AD1" s="3"/>
      <c r="AE1" s="3"/>
      <c r="AF1" s="3"/>
      <c r="AG1" s="3"/>
      <c r="AH1" s="3"/>
      <c r="AI1" s="3"/>
      <c r="AJ1" s="3"/>
      <c r="AK1" s="3"/>
      <c r="AL1" s="3"/>
      <c r="AM1" s="3"/>
      <c r="AN1" s="3"/>
      <c r="AO1" s="3"/>
      <c r="AP1" s="3"/>
      <c r="AQ1" s="3"/>
      <c r="AR1" s="3"/>
      <c r="AS1" s="3"/>
      <c r="AT1" s="3"/>
      <c r="AU1" s="3"/>
      <c r="AV1" s="3"/>
      <c r="AW1" s="3"/>
      <c r="AX1" s="3"/>
      <c r="AY1" s="3"/>
      <c r="AZ1" s="3"/>
    </row>
    <row r="2" spans="1:80" ht="15" customHeight="1" x14ac:dyDescent="0.2">
      <c r="A2" s="229"/>
      <c r="B2" s="229"/>
      <c r="C2" s="229"/>
      <c r="D2" s="229"/>
      <c r="E2" s="229"/>
      <c r="F2" s="229"/>
      <c r="G2" s="229"/>
      <c r="H2" s="229"/>
      <c r="I2" s="229"/>
      <c r="J2" s="229"/>
      <c r="Y2" s="12"/>
      <c r="Z2" s="84" t="str">
        <f>$A$112</f>
        <v>R7.4～</v>
      </c>
      <c r="AA2" s="3"/>
      <c r="AB2" s="3"/>
      <c r="AC2" s="3"/>
      <c r="AD2" s="3"/>
      <c r="AE2" s="3"/>
      <c r="AF2" s="3"/>
      <c r="AG2" s="3"/>
      <c r="AH2" s="3"/>
      <c r="AI2" s="3"/>
      <c r="AJ2" s="3"/>
      <c r="AK2" s="3"/>
      <c r="AL2" s="3"/>
      <c r="AM2" s="3"/>
      <c r="AN2" s="3"/>
      <c r="AO2" s="3"/>
      <c r="AP2" s="3"/>
      <c r="AQ2" s="3"/>
      <c r="AR2" s="3"/>
      <c r="AS2" s="3"/>
      <c r="AT2" s="3"/>
      <c r="AU2" s="3"/>
      <c r="AV2" s="3"/>
      <c r="AW2" s="3"/>
      <c r="AX2" s="3"/>
      <c r="AY2" s="3"/>
      <c r="AZ2" s="3"/>
    </row>
    <row r="3" spans="1:80" ht="15" customHeight="1" x14ac:dyDescent="0.2">
      <c r="AA3" s="5"/>
      <c r="AB3" s="6"/>
      <c r="AC3" s="7"/>
      <c r="AD3" s="8"/>
      <c r="AE3" s="9"/>
      <c r="AF3" s="6"/>
      <c r="AG3" s="8"/>
      <c r="AH3" s="9"/>
      <c r="AI3" s="6"/>
      <c r="AJ3" s="6"/>
      <c r="AK3" s="6"/>
      <c r="AL3" s="9"/>
      <c r="AM3" s="10"/>
      <c r="AN3" s="11"/>
      <c r="AO3" s="11"/>
      <c r="AP3" s="11"/>
      <c r="AQ3" s="11"/>
      <c r="AR3" s="11"/>
      <c r="BA3" s="12"/>
      <c r="BB3" s="12"/>
    </row>
    <row r="4" spans="1:80" ht="15" customHeight="1" x14ac:dyDescent="0.2">
      <c r="A4" s="13" t="s">
        <v>36</v>
      </c>
      <c r="AA4" s="149" t="s">
        <v>0</v>
      </c>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2"/>
      <c r="BB4" s="12"/>
    </row>
    <row r="5" spans="1:80" ht="15" customHeight="1" x14ac:dyDescent="0.2">
      <c r="B5" s="14"/>
      <c r="C5" s="15"/>
      <c r="D5" s="15"/>
      <c r="E5" s="16" t="e">
        <f>DATEVALUE(E6&amp;F5&amp;G6&amp;H6&amp;"1日")</f>
        <v>#VALUE!</v>
      </c>
      <c r="F5" s="15">
        <f>IF(F6="元",1,F6)</f>
        <v>0</v>
      </c>
      <c r="G5" s="17"/>
      <c r="H5" s="17"/>
      <c r="I5" s="17"/>
      <c r="J5" s="17"/>
      <c r="K5" s="15"/>
      <c r="L5" s="15"/>
      <c r="M5" s="15"/>
      <c r="N5" s="15"/>
      <c r="O5" s="15"/>
      <c r="P5" s="17"/>
      <c r="Q5" s="17"/>
      <c r="R5" s="17"/>
      <c r="S5" s="17"/>
      <c r="T5" s="17"/>
      <c r="U5" s="17"/>
      <c r="V5" s="17"/>
      <c r="W5" s="14"/>
      <c r="X5" s="14"/>
      <c r="Y5" s="14"/>
      <c r="AA5" s="5"/>
      <c r="AB5" s="6"/>
      <c r="AC5" s="7"/>
      <c r="AD5" s="8"/>
      <c r="AE5" s="9"/>
      <c r="AF5" s="6"/>
      <c r="AG5" s="8"/>
      <c r="AH5" s="9"/>
      <c r="AI5" s="6"/>
      <c r="AJ5" s="6"/>
      <c r="AK5" s="6"/>
      <c r="AL5" s="9"/>
      <c r="AM5" s="10"/>
      <c r="AN5" s="11"/>
      <c r="AO5" s="11"/>
      <c r="AP5" s="11"/>
      <c r="AQ5" s="11"/>
      <c r="AR5" s="11"/>
      <c r="BA5" s="12"/>
      <c r="BB5" s="12"/>
    </row>
    <row r="6" spans="1:80" ht="15" customHeight="1" x14ac:dyDescent="0.2">
      <c r="B6" s="193" t="s">
        <v>37</v>
      </c>
      <c r="C6" s="194"/>
      <c r="D6" s="195"/>
      <c r="E6" s="232"/>
      <c r="F6" s="234"/>
      <c r="G6" s="236" t="s">
        <v>13</v>
      </c>
      <c r="H6" s="238" t="s">
        <v>89</v>
      </c>
      <c r="I6" s="199" t="str">
        <f>IF(F6="","",EDATE(E5,1))</f>
        <v/>
      </c>
      <c r="J6" s="201" t="str">
        <f>IF(F6="","",EDATE(E5,1))</f>
        <v/>
      </c>
      <c r="K6" s="203" t="s">
        <v>13</v>
      </c>
      <c r="L6" s="205" t="str">
        <f>IF(F6="","月",EDATE(E5,1))</f>
        <v>月</v>
      </c>
      <c r="M6" s="199" t="str">
        <f>IF(F6="","",EDATE(E5,2))</f>
        <v/>
      </c>
      <c r="N6" s="201" t="str">
        <f>IF(F6="","",EDATE(E5,2))</f>
        <v/>
      </c>
      <c r="O6" s="203" t="s">
        <v>13</v>
      </c>
      <c r="P6" s="205" t="str">
        <f>IF(F6="","月",EDATE(E5,2))</f>
        <v>月</v>
      </c>
      <c r="Q6" s="209" t="s">
        <v>45</v>
      </c>
      <c r="R6" s="210"/>
      <c r="S6" s="210"/>
      <c r="T6" s="211"/>
      <c r="V6" s="209" t="s">
        <v>47</v>
      </c>
      <c r="W6" s="210"/>
      <c r="X6" s="210"/>
      <c r="Y6" s="211"/>
      <c r="AS6" s="150" t="s">
        <v>15</v>
      </c>
      <c r="AT6" s="150"/>
      <c r="AU6" s="18"/>
      <c r="AV6" s="19" t="s">
        <v>13</v>
      </c>
      <c r="AW6" s="20"/>
      <c r="AX6" s="19" t="s">
        <v>14</v>
      </c>
      <c r="AY6" s="18"/>
      <c r="AZ6" s="19" t="s">
        <v>25</v>
      </c>
      <c r="BA6" s="12"/>
    </row>
    <row r="7" spans="1:80" ht="15" customHeight="1" thickBot="1" x14ac:dyDescent="0.2">
      <c r="B7" s="196"/>
      <c r="C7" s="197"/>
      <c r="D7" s="198"/>
      <c r="E7" s="233"/>
      <c r="F7" s="235"/>
      <c r="G7" s="237"/>
      <c r="H7" s="239"/>
      <c r="I7" s="240"/>
      <c r="J7" s="202"/>
      <c r="K7" s="204"/>
      <c r="L7" s="206"/>
      <c r="M7" s="240"/>
      <c r="N7" s="202"/>
      <c r="O7" s="204"/>
      <c r="P7" s="206"/>
      <c r="Q7" s="213" t="s">
        <v>46</v>
      </c>
      <c r="R7" s="214"/>
      <c r="S7" s="214"/>
      <c r="T7" s="215"/>
      <c r="V7" s="216" t="s">
        <v>48</v>
      </c>
      <c r="W7" s="217"/>
      <c r="X7" s="217"/>
      <c r="Y7" s="218"/>
      <c r="AA7" s="2" t="s">
        <v>1</v>
      </c>
      <c r="AB7" s="21"/>
      <c r="AC7" s="6"/>
      <c r="AD7" s="22"/>
      <c r="AE7" s="21"/>
      <c r="AF7" s="6"/>
      <c r="AG7" s="22"/>
      <c r="AH7" s="21"/>
      <c r="AI7" s="21"/>
      <c r="AJ7" s="6"/>
      <c r="BA7" s="12"/>
    </row>
    <row r="8" spans="1:80" ht="15" customHeight="1" thickTop="1" x14ac:dyDescent="0.2">
      <c r="B8" s="23"/>
      <c r="C8" s="14"/>
      <c r="D8" s="14"/>
      <c r="E8" s="24" t="s">
        <v>39</v>
      </c>
      <c r="F8" s="25"/>
      <c r="G8" s="25"/>
      <c r="H8" s="26"/>
      <c r="I8" s="27" t="s">
        <v>43</v>
      </c>
      <c r="J8" s="28"/>
      <c r="K8" s="28"/>
      <c r="L8" s="29"/>
      <c r="M8" s="30" t="s">
        <v>44</v>
      </c>
      <c r="N8" s="28"/>
      <c r="O8" s="28"/>
      <c r="P8" s="28"/>
      <c r="Q8" s="24" t="s">
        <v>97</v>
      </c>
      <c r="R8" s="25"/>
      <c r="S8" s="25"/>
      <c r="T8" s="26"/>
      <c r="U8" s="31"/>
      <c r="V8" s="32" t="s">
        <v>98</v>
      </c>
      <c r="W8" s="14"/>
      <c r="X8" s="14"/>
      <c r="Y8" s="33"/>
      <c r="AB8" s="7"/>
      <c r="AC8" s="6"/>
      <c r="AD8" s="6"/>
      <c r="AE8" s="6"/>
      <c r="AF8" s="6"/>
      <c r="AG8" s="6"/>
      <c r="AH8" s="6"/>
      <c r="AI8" s="6"/>
      <c r="AJ8" s="6"/>
      <c r="AK8" s="34"/>
      <c r="AL8" s="34"/>
      <c r="AM8" s="35"/>
      <c r="AN8" s="35"/>
      <c r="AO8" s="34"/>
    </row>
    <row r="9" spans="1:80" ht="15" customHeight="1" x14ac:dyDescent="0.15">
      <c r="B9" s="178" t="s">
        <v>38</v>
      </c>
      <c r="C9" s="179"/>
      <c r="D9" s="179"/>
      <c r="E9" s="180"/>
      <c r="F9" s="181"/>
      <c r="G9" s="181"/>
      <c r="H9" s="36"/>
      <c r="I9" s="181"/>
      <c r="J9" s="181"/>
      <c r="K9" s="181"/>
      <c r="L9" s="33"/>
      <c r="M9" s="185"/>
      <c r="N9" s="181"/>
      <c r="O9" s="181"/>
      <c r="P9" s="14"/>
      <c r="Q9" s="187" t="str">
        <f>IF(E9="","",SUM(I9,M9))</f>
        <v/>
      </c>
      <c r="R9" s="165"/>
      <c r="S9" s="165"/>
      <c r="T9" s="36"/>
      <c r="V9" s="190" t="str">
        <f>IF(E9="","",SUM(E9,Q9))</f>
        <v/>
      </c>
      <c r="W9" s="165"/>
      <c r="X9" s="165"/>
      <c r="Y9" s="33"/>
      <c r="AB9" s="7"/>
      <c r="AC9" s="6"/>
      <c r="AD9" s="6"/>
      <c r="AE9" s="6"/>
      <c r="AF9" s="6"/>
      <c r="AG9" s="6"/>
      <c r="AH9" s="6"/>
      <c r="AI9" s="6"/>
      <c r="AJ9" s="6"/>
      <c r="AK9" s="225" t="s">
        <v>2</v>
      </c>
      <c r="AL9" s="225"/>
      <c r="AM9" s="225"/>
      <c r="AN9" s="225"/>
      <c r="AO9" s="225"/>
      <c r="AP9" s="226"/>
      <c r="AQ9" s="226"/>
      <c r="AR9" s="226"/>
      <c r="AS9" s="226"/>
      <c r="AT9" s="226"/>
      <c r="AU9" s="226"/>
      <c r="AV9" s="226"/>
      <c r="AW9" s="226"/>
      <c r="AX9" s="226"/>
      <c r="AY9" s="226"/>
      <c r="AZ9" s="226"/>
    </row>
    <row r="10" spans="1:80" ht="15" customHeight="1" thickBot="1" x14ac:dyDescent="0.25">
      <c r="B10" s="37"/>
      <c r="C10" s="38"/>
      <c r="D10" s="38"/>
      <c r="E10" s="182"/>
      <c r="F10" s="183"/>
      <c r="G10" s="183"/>
      <c r="H10" s="115" t="s">
        <v>75</v>
      </c>
      <c r="I10" s="184"/>
      <c r="J10" s="184"/>
      <c r="K10" s="184"/>
      <c r="L10" s="116" t="s">
        <v>75</v>
      </c>
      <c r="M10" s="186"/>
      <c r="N10" s="184"/>
      <c r="O10" s="184"/>
      <c r="P10" s="116" t="s">
        <v>75</v>
      </c>
      <c r="Q10" s="188"/>
      <c r="R10" s="189"/>
      <c r="S10" s="189"/>
      <c r="T10" s="115" t="s">
        <v>75</v>
      </c>
      <c r="V10" s="191"/>
      <c r="W10" s="166"/>
      <c r="X10" s="166"/>
      <c r="Y10" s="116" t="s">
        <v>75</v>
      </c>
      <c r="AA10" s="8"/>
      <c r="AB10" s="7"/>
      <c r="AC10" s="6"/>
      <c r="AD10" s="6"/>
      <c r="AE10" s="6"/>
      <c r="AF10" s="6"/>
      <c r="AG10" s="6"/>
      <c r="AH10" s="6"/>
      <c r="AI10" s="6"/>
      <c r="AJ10" s="6"/>
      <c r="AK10" s="227" t="s">
        <v>108</v>
      </c>
      <c r="AL10" s="227"/>
      <c r="AM10" s="227"/>
      <c r="AN10" s="227"/>
      <c r="AO10" s="227"/>
      <c r="AP10" s="226"/>
      <c r="AQ10" s="226"/>
      <c r="AR10" s="226"/>
      <c r="AS10" s="226"/>
      <c r="AT10" s="226"/>
      <c r="AU10" s="226"/>
      <c r="AV10" s="226"/>
      <c r="AW10" s="226"/>
      <c r="AX10" s="226"/>
      <c r="AY10" s="226"/>
      <c r="AZ10" s="226"/>
      <c r="BA10" s="39"/>
    </row>
    <row r="11" spans="1:80" ht="15" customHeight="1" thickTop="1" x14ac:dyDescent="0.2">
      <c r="A11" s="96"/>
      <c r="B11" s="118" t="s">
        <v>76</v>
      </c>
      <c r="C11" s="96"/>
      <c r="D11" s="96"/>
      <c r="E11" s="96"/>
      <c r="F11" s="96"/>
      <c r="G11" s="96"/>
      <c r="H11" s="96"/>
      <c r="I11" s="96"/>
      <c r="J11" s="96"/>
      <c r="K11" s="96"/>
      <c r="L11" s="96"/>
      <c r="M11" s="96"/>
      <c r="N11" s="96"/>
      <c r="AA11" s="8"/>
      <c r="AB11" s="7"/>
      <c r="AC11" s="6"/>
      <c r="AD11" s="6"/>
      <c r="AE11" s="6"/>
      <c r="AF11" s="6"/>
      <c r="AG11" s="6"/>
      <c r="AH11" s="6"/>
      <c r="AI11" s="6"/>
      <c r="AJ11" s="6"/>
      <c r="AK11" s="228" t="s">
        <v>8</v>
      </c>
      <c r="AL11" s="228"/>
      <c r="AM11" s="228"/>
      <c r="AN11" s="228"/>
      <c r="AO11" s="228"/>
      <c r="AP11" s="226"/>
      <c r="AQ11" s="226"/>
      <c r="AR11" s="226"/>
      <c r="AS11" s="226"/>
      <c r="AT11" s="226"/>
      <c r="AU11" s="226"/>
      <c r="AV11" s="226"/>
      <c r="AW11" s="226"/>
      <c r="AX11" s="226"/>
      <c r="AY11" s="226"/>
      <c r="AZ11" s="226"/>
    </row>
    <row r="12" spans="1:80" s="8" customFormat="1" ht="15" customHeight="1" x14ac:dyDescent="0.2">
      <c r="A12" s="96"/>
      <c r="B12" s="118" t="s">
        <v>77</v>
      </c>
      <c r="C12" s="119"/>
      <c r="D12" s="119"/>
      <c r="E12" s="119"/>
      <c r="F12" s="120"/>
      <c r="G12" s="120"/>
      <c r="H12" s="120"/>
      <c r="I12" s="120"/>
      <c r="J12" s="120"/>
      <c r="K12" s="120"/>
      <c r="L12" s="120"/>
      <c r="M12" s="120"/>
      <c r="N12" s="120"/>
      <c r="O12" s="11"/>
      <c r="P12" s="11"/>
      <c r="Q12" s="11"/>
      <c r="R12" s="42"/>
      <c r="S12" s="42"/>
      <c r="T12" s="42"/>
      <c r="U12" s="42"/>
      <c r="V12" s="11"/>
      <c r="W12" s="43"/>
      <c r="X12" s="11"/>
      <c r="Y12" s="11"/>
      <c r="Z12" s="11"/>
      <c r="AB12" s="7"/>
      <c r="AC12" s="6"/>
      <c r="AD12" s="6"/>
      <c r="AE12" s="6"/>
      <c r="AF12" s="6"/>
      <c r="AG12" s="6"/>
      <c r="AH12" s="6"/>
      <c r="AI12" s="6"/>
      <c r="AJ12" s="6"/>
      <c r="AK12" s="6"/>
      <c r="AL12" s="6"/>
      <c r="AM12" s="6"/>
      <c r="AN12" s="6"/>
      <c r="AO12" s="6"/>
      <c r="AP12" s="192"/>
      <c r="AQ12" s="192"/>
      <c r="AR12" s="192"/>
      <c r="AS12" s="192"/>
      <c r="AT12" s="192"/>
      <c r="AU12" s="192"/>
      <c r="AV12" s="192"/>
      <c r="AW12" s="192"/>
      <c r="AX12" s="192"/>
      <c r="AY12" s="192"/>
      <c r="AZ12" s="192"/>
    </row>
    <row r="13" spans="1:80" s="8" customFormat="1" ht="15" customHeight="1" x14ac:dyDescent="0.2">
      <c r="A13" s="121"/>
      <c r="B13" s="118" t="s">
        <v>78</v>
      </c>
      <c r="C13" s="119"/>
      <c r="D13" s="119"/>
      <c r="E13" s="119"/>
      <c r="F13" s="120"/>
      <c r="G13" s="120"/>
      <c r="H13" s="120"/>
      <c r="I13" s="120"/>
      <c r="J13" s="120"/>
      <c r="K13" s="120"/>
      <c r="L13" s="120"/>
      <c r="M13" s="120"/>
      <c r="N13" s="120"/>
      <c r="O13" s="11"/>
      <c r="P13" s="11"/>
      <c r="Q13" s="11"/>
      <c r="R13" s="42"/>
      <c r="S13" s="42"/>
      <c r="T13" s="42"/>
      <c r="U13" s="42"/>
      <c r="V13" s="11"/>
      <c r="W13" s="43"/>
      <c r="X13" s="11"/>
      <c r="Y13" s="11"/>
      <c r="Z13" s="11"/>
      <c r="AA13" s="11"/>
      <c r="AB13" s="40"/>
      <c r="AC13" s="11"/>
      <c r="AD13" s="39"/>
      <c r="AE13" s="10"/>
      <c r="AF13" s="11"/>
      <c r="AG13" s="39"/>
      <c r="AH13" s="10"/>
      <c r="AI13" s="10"/>
      <c r="AJ13" s="10"/>
      <c r="AK13" s="39"/>
      <c r="AL13" s="10"/>
      <c r="AM13" s="11"/>
      <c r="AN13" s="11"/>
      <c r="AO13" s="11"/>
      <c r="AP13" s="192"/>
      <c r="AQ13" s="192"/>
      <c r="AR13" s="192"/>
      <c r="AS13" s="192"/>
      <c r="AT13" s="192"/>
      <c r="AU13" s="192"/>
      <c r="AV13" s="192"/>
      <c r="AW13" s="192"/>
      <c r="AX13" s="192"/>
      <c r="AY13" s="192"/>
      <c r="AZ13" s="192"/>
    </row>
    <row r="14" spans="1:80" s="8" customFormat="1" ht="15" customHeight="1" x14ac:dyDescent="0.2">
      <c r="A14" s="121"/>
      <c r="B14" s="118"/>
      <c r="C14" s="119"/>
      <c r="D14" s="119"/>
      <c r="E14" s="119"/>
      <c r="F14" s="120"/>
      <c r="G14" s="120"/>
      <c r="H14" s="120"/>
      <c r="I14" s="120"/>
      <c r="J14" s="120"/>
      <c r="K14" s="120"/>
      <c r="L14" s="120"/>
      <c r="M14" s="120"/>
      <c r="N14" s="120"/>
      <c r="O14" s="11"/>
      <c r="P14" s="11"/>
      <c r="Q14" s="11"/>
      <c r="R14" s="42"/>
      <c r="S14" s="42"/>
      <c r="T14" s="42"/>
      <c r="U14" s="42"/>
      <c r="V14" s="11"/>
      <c r="W14" s="43"/>
      <c r="X14" s="11"/>
      <c r="Y14" s="11"/>
      <c r="Z14" s="11"/>
      <c r="AA14" s="222" t="s">
        <v>69</v>
      </c>
      <c r="AB14" s="222"/>
      <c r="AC14" s="222"/>
      <c r="AD14" s="223"/>
      <c r="AE14" s="223"/>
      <c r="AF14" s="223"/>
      <c r="AG14" s="223"/>
      <c r="AH14" s="223"/>
      <c r="AI14" s="223"/>
      <c r="AJ14" s="223"/>
      <c r="AK14" s="223"/>
      <c r="AL14" s="223"/>
      <c r="AM14" s="223"/>
      <c r="AN14" s="223"/>
      <c r="AO14" s="8" t="s">
        <v>73</v>
      </c>
      <c r="BA14" s="44"/>
      <c r="BB14" s="45"/>
      <c r="BC14" s="6"/>
      <c r="BD14" s="6"/>
      <c r="BE14" s="6"/>
    </row>
    <row r="15" spans="1:80" s="8" customFormat="1" ht="15" customHeight="1" x14ac:dyDescent="0.2">
      <c r="A15" s="121"/>
      <c r="B15" s="120"/>
      <c r="C15" s="120"/>
      <c r="D15" s="120"/>
      <c r="E15" s="120"/>
      <c r="F15" s="120"/>
      <c r="G15" s="120"/>
      <c r="H15" s="120"/>
      <c r="I15" s="120"/>
      <c r="J15" s="120"/>
      <c r="K15" s="120"/>
      <c r="L15" s="120"/>
      <c r="M15" s="120"/>
      <c r="N15" s="120"/>
      <c r="O15" s="11"/>
      <c r="P15" s="11"/>
      <c r="Q15" s="11"/>
      <c r="R15" s="46"/>
      <c r="S15" s="46"/>
      <c r="T15" s="46"/>
      <c r="U15" s="46"/>
      <c r="V15" s="11"/>
      <c r="W15" s="43"/>
      <c r="X15" s="11"/>
      <c r="Y15" s="11"/>
      <c r="Z15" s="11"/>
      <c r="AA15" s="224" t="s">
        <v>70</v>
      </c>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B15" s="45"/>
      <c r="BC15" s="9"/>
      <c r="BD15" s="9"/>
      <c r="BE15" s="9"/>
      <c r="BS15" s="9"/>
      <c r="BT15" s="9"/>
      <c r="BU15" s="9"/>
      <c r="BV15" s="9"/>
      <c r="BW15" s="9"/>
      <c r="BX15" s="9"/>
      <c r="BY15" s="9"/>
      <c r="BZ15" s="9"/>
      <c r="CA15" s="9"/>
      <c r="CB15" s="9"/>
    </row>
    <row r="16" spans="1:80" s="8" customFormat="1" ht="15" customHeight="1" x14ac:dyDescent="0.2">
      <c r="A16" s="121"/>
      <c r="B16" s="120"/>
      <c r="C16" s="121"/>
      <c r="D16" s="121"/>
      <c r="E16" s="121"/>
      <c r="F16" s="121"/>
      <c r="G16" s="121"/>
      <c r="H16" s="121"/>
      <c r="I16" s="121"/>
      <c r="J16" s="121"/>
      <c r="K16" s="121"/>
      <c r="L16" s="121"/>
      <c r="M16" s="121"/>
      <c r="N16" s="121"/>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B16" s="45"/>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row>
    <row r="17" spans="1:80" s="8" customFormat="1" ht="15" customHeight="1" x14ac:dyDescent="0.15">
      <c r="B17" s="117"/>
      <c r="C17" s="4"/>
      <c r="D17" s="4"/>
      <c r="E17" s="4"/>
      <c r="F17" s="4"/>
      <c r="G17" s="4"/>
      <c r="H17" s="4"/>
      <c r="I17" s="4"/>
      <c r="J17" s="4"/>
      <c r="K17" s="4"/>
      <c r="L17" s="4"/>
      <c r="M17" s="4"/>
      <c r="N17" s="4"/>
      <c r="O17" s="4"/>
      <c r="P17" s="4"/>
      <c r="Q17" s="4"/>
      <c r="R17" s="4"/>
      <c r="S17" s="4"/>
      <c r="T17" s="4"/>
      <c r="U17" s="4"/>
      <c r="V17" s="4"/>
      <c r="W17" s="4"/>
      <c r="X17" s="4"/>
      <c r="Y17" s="4"/>
      <c r="Z17" s="4"/>
      <c r="AA17" s="47" t="s">
        <v>59</v>
      </c>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row>
    <row r="18" spans="1:80" s="8" customFormat="1" ht="15" customHeight="1" x14ac:dyDescent="0.2">
      <c r="A18" s="13" t="s">
        <v>60</v>
      </c>
      <c r="B18" s="14"/>
      <c r="C18" s="15"/>
      <c r="D18" s="15"/>
      <c r="E18" s="15"/>
      <c r="F18" s="17"/>
      <c r="G18" s="17"/>
      <c r="H18" s="17"/>
      <c r="I18" s="17"/>
      <c r="J18" s="17"/>
      <c r="K18" s="15"/>
      <c r="L18" s="15"/>
      <c r="M18" s="15"/>
      <c r="N18" s="15"/>
      <c r="O18" s="15"/>
      <c r="P18" s="17"/>
      <c r="Q18" s="17"/>
      <c r="R18" s="17"/>
      <c r="S18" s="17"/>
      <c r="T18" s="17"/>
      <c r="U18" s="17"/>
      <c r="V18" s="17"/>
      <c r="W18" s="14"/>
      <c r="X18" s="14"/>
      <c r="Y18" s="14"/>
      <c r="Z18" s="4"/>
      <c r="AA18" s="212" t="s">
        <v>29</v>
      </c>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11"/>
    </row>
    <row r="19" spans="1:80" s="8" customFormat="1" ht="15" customHeight="1" x14ac:dyDescent="0.2">
      <c r="E19" s="16"/>
      <c r="AA19" s="12" t="s">
        <v>26</v>
      </c>
      <c r="AB19" s="12"/>
      <c r="AC19" s="12"/>
      <c r="AD19" s="12"/>
      <c r="AE19" s="12"/>
      <c r="AF19" s="12"/>
      <c r="AG19" s="12"/>
      <c r="AH19" s="12"/>
      <c r="AI19" s="12"/>
      <c r="AJ19" s="12"/>
      <c r="AK19" s="12"/>
      <c r="AL19" s="12"/>
      <c r="AM19" s="12"/>
      <c r="AN19" s="12"/>
      <c r="AO19" s="12"/>
      <c r="AP19" s="12"/>
      <c r="AQ19" s="12"/>
      <c r="AR19" s="48"/>
      <c r="AS19" s="219"/>
      <c r="AT19" s="219"/>
      <c r="AU19" s="49"/>
      <c r="AV19" s="50" t="s">
        <v>13</v>
      </c>
      <c r="AW19" s="51"/>
      <c r="AX19" s="50" t="s">
        <v>14</v>
      </c>
      <c r="AY19" s="49"/>
      <c r="AZ19" s="50" t="s">
        <v>25</v>
      </c>
      <c r="BA19" s="11"/>
    </row>
    <row r="20" spans="1:80" ht="15" customHeight="1" x14ac:dyDescent="0.2">
      <c r="B20" s="193" t="s">
        <v>61</v>
      </c>
      <c r="C20" s="194"/>
      <c r="D20" s="195"/>
      <c r="E20" s="199" t="str">
        <f>IF($F$6="","",EDATE($E$5,-12))</f>
        <v/>
      </c>
      <c r="F20" s="201" t="str">
        <f>IF($F$6="","",EDATE($E$5,-12))</f>
        <v/>
      </c>
      <c r="G20" s="203" t="s">
        <v>13</v>
      </c>
      <c r="H20" s="205" t="str">
        <f>IF($F$6="","月",EDATE($E$5,-12))</f>
        <v>月</v>
      </c>
      <c r="I20" s="207" t="str">
        <f>IF($F$6="","",EDATE($E$5,-11))</f>
        <v/>
      </c>
      <c r="J20" s="208" t="str">
        <f>IF($F$6="","",EDATE($E$5,-11))</f>
        <v/>
      </c>
      <c r="K20" s="220" t="s">
        <v>13</v>
      </c>
      <c r="L20" s="221" t="str">
        <f>IF($F$6="","月",EDATE($E$5,-11))</f>
        <v>月</v>
      </c>
      <c r="M20" s="207" t="str">
        <f>IF($F$6="","",EDATE($E$5,-10))</f>
        <v/>
      </c>
      <c r="N20" s="201" t="str">
        <f>IF($F$6="","",EDATE($E$5,-10))</f>
        <v/>
      </c>
      <c r="O20" s="203" t="s">
        <v>13</v>
      </c>
      <c r="P20" s="205" t="str">
        <f>IF($F$6="","月",EDATE($E$5,-10))</f>
        <v>月</v>
      </c>
      <c r="Q20" s="209" t="s">
        <v>52</v>
      </c>
      <c r="R20" s="210"/>
      <c r="S20" s="210"/>
      <c r="T20" s="211"/>
      <c r="V20" s="209" t="s">
        <v>54</v>
      </c>
      <c r="W20" s="210"/>
      <c r="X20" s="210"/>
      <c r="Y20" s="211"/>
      <c r="AA20" s="12"/>
      <c r="AB20" s="40"/>
      <c r="AC20" s="11"/>
      <c r="AD20" s="39"/>
      <c r="AE20" s="10"/>
      <c r="AF20" s="11"/>
      <c r="AG20" s="39"/>
      <c r="AH20" s="10"/>
      <c r="AI20" s="10"/>
      <c r="AJ20" s="10"/>
      <c r="AK20" s="39"/>
      <c r="AL20" s="10"/>
      <c r="AM20" s="11"/>
      <c r="AN20" s="11"/>
      <c r="AO20" s="11"/>
      <c r="AP20" s="11"/>
      <c r="AQ20" s="11"/>
      <c r="AR20" s="11"/>
      <c r="AS20" s="11"/>
      <c r="AT20" s="12"/>
      <c r="AU20" s="12"/>
      <c r="AV20" s="12"/>
      <c r="AW20" s="12"/>
      <c r="AX20" s="12"/>
      <c r="AY20" s="12"/>
      <c r="AZ20" s="12"/>
    </row>
    <row r="21" spans="1:80" ht="15" customHeight="1" thickBot="1" x14ac:dyDescent="0.2">
      <c r="B21" s="196"/>
      <c r="C21" s="197"/>
      <c r="D21" s="198"/>
      <c r="E21" s="200"/>
      <c r="F21" s="202"/>
      <c r="G21" s="204"/>
      <c r="H21" s="206"/>
      <c r="I21" s="207"/>
      <c r="J21" s="208"/>
      <c r="K21" s="220"/>
      <c r="L21" s="221"/>
      <c r="M21" s="207"/>
      <c r="N21" s="202"/>
      <c r="O21" s="204"/>
      <c r="P21" s="206"/>
      <c r="Q21" s="213" t="s">
        <v>53</v>
      </c>
      <c r="R21" s="214"/>
      <c r="S21" s="214"/>
      <c r="T21" s="215"/>
      <c r="V21" s="216" t="s">
        <v>48</v>
      </c>
      <c r="W21" s="217"/>
      <c r="X21" s="217"/>
      <c r="Y21" s="218"/>
      <c r="AA21" s="52" t="s">
        <v>74</v>
      </c>
      <c r="AB21" s="40"/>
      <c r="AC21" s="11"/>
      <c r="AD21" s="39"/>
      <c r="AE21" s="10"/>
      <c r="AF21" s="11"/>
      <c r="AG21" s="39"/>
      <c r="AH21" s="10"/>
      <c r="AI21" s="10"/>
      <c r="AJ21" s="10"/>
      <c r="AK21" s="39"/>
      <c r="AL21" s="10"/>
      <c r="AM21" s="11"/>
      <c r="AN21" s="11"/>
      <c r="AO21" s="11"/>
      <c r="AP21" s="11"/>
      <c r="AQ21" s="11"/>
      <c r="AR21" s="11"/>
      <c r="AS21" s="11"/>
      <c r="AT21" s="12"/>
      <c r="AU21" s="12"/>
      <c r="AV21" s="12"/>
      <c r="AW21" s="12"/>
      <c r="AX21" s="12"/>
      <c r="AY21" s="12"/>
      <c r="AZ21" s="12"/>
    </row>
    <row r="22" spans="1:80" ht="15" customHeight="1" thickTop="1" x14ac:dyDescent="0.15">
      <c r="B22" s="23"/>
      <c r="C22" s="14"/>
      <c r="D22" s="14"/>
      <c r="E22" s="24" t="s">
        <v>49</v>
      </c>
      <c r="F22" s="25"/>
      <c r="G22" s="25"/>
      <c r="H22" s="26"/>
      <c r="I22" s="53" t="s">
        <v>50</v>
      </c>
      <c r="J22" s="54"/>
      <c r="K22" s="54"/>
      <c r="L22" s="55"/>
      <c r="M22" s="56" t="s">
        <v>51</v>
      </c>
      <c r="N22" s="28"/>
      <c r="O22" s="28"/>
      <c r="P22" s="28"/>
      <c r="Q22" s="24" t="s">
        <v>101</v>
      </c>
      <c r="R22" s="25"/>
      <c r="S22" s="25"/>
      <c r="T22" s="26"/>
      <c r="U22" s="31"/>
      <c r="V22" s="32" t="s">
        <v>102</v>
      </c>
      <c r="W22" s="28"/>
      <c r="X22" s="14"/>
      <c r="Y22" s="33"/>
      <c r="AA22" s="12"/>
      <c r="AB22" s="52" t="s">
        <v>93</v>
      </c>
      <c r="AC22" s="11"/>
      <c r="AD22" s="39"/>
      <c r="AE22" s="10"/>
      <c r="AF22" s="11"/>
      <c r="AG22" s="39"/>
      <c r="AH22" s="10"/>
      <c r="AI22" s="10"/>
      <c r="AJ22" s="10"/>
      <c r="AK22" s="39"/>
      <c r="AL22" s="10"/>
      <c r="AM22" s="11"/>
      <c r="AN22" s="11"/>
      <c r="AO22" s="11"/>
      <c r="AP22" s="11"/>
      <c r="AQ22" s="11"/>
      <c r="AR22" s="12"/>
      <c r="AS22" s="12"/>
      <c r="AT22" s="12"/>
      <c r="AU22" s="12"/>
      <c r="AV22" s="12"/>
      <c r="AW22" s="12"/>
      <c r="AX22" s="12"/>
      <c r="AY22" s="12"/>
      <c r="AZ22" s="12"/>
      <c r="CB22" s="8"/>
    </row>
    <row r="23" spans="1:80" ht="15" customHeight="1" x14ac:dyDescent="0.15">
      <c r="B23" s="178" t="s">
        <v>38</v>
      </c>
      <c r="C23" s="179"/>
      <c r="D23" s="179"/>
      <c r="E23" s="180"/>
      <c r="F23" s="181"/>
      <c r="G23" s="181"/>
      <c r="H23" s="36"/>
      <c r="I23" s="181"/>
      <c r="J23" s="181"/>
      <c r="K23" s="181"/>
      <c r="L23" s="33"/>
      <c r="M23" s="185"/>
      <c r="N23" s="181"/>
      <c r="O23" s="181"/>
      <c r="P23" s="14"/>
      <c r="Q23" s="187" t="str">
        <f>IF(E23="","",SUM(I23,M23))</f>
        <v/>
      </c>
      <c r="R23" s="165"/>
      <c r="S23" s="165"/>
      <c r="T23" s="36"/>
      <c r="V23" s="190" t="str">
        <f>IF(E23="","",SUM(E23,Q23))</f>
        <v/>
      </c>
      <c r="W23" s="165"/>
      <c r="X23" s="165"/>
      <c r="Y23" s="33"/>
      <c r="AA23" s="12"/>
      <c r="AB23" s="40"/>
      <c r="AC23" s="52" t="s">
        <v>12</v>
      </c>
      <c r="AD23" s="39"/>
      <c r="AE23" s="10"/>
      <c r="AF23" s="11"/>
      <c r="AG23" s="39"/>
      <c r="AH23" s="10"/>
      <c r="AI23" s="10"/>
      <c r="AJ23" s="10"/>
      <c r="AK23" s="39"/>
      <c r="AL23" s="10"/>
      <c r="AM23" s="11"/>
      <c r="AN23" s="11"/>
      <c r="AO23" s="11"/>
      <c r="AP23" s="11"/>
      <c r="AQ23" s="162" t="s">
        <v>3</v>
      </c>
      <c r="AR23" s="162"/>
      <c r="AS23" s="162"/>
      <c r="AT23" s="163" t="str">
        <f>IF(O31="","",O31)</f>
        <v/>
      </c>
      <c r="AU23" s="163"/>
      <c r="AV23" s="163"/>
      <c r="AW23" s="163"/>
      <c r="AX23" s="164" t="s">
        <v>27</v>
      </c>
      <c r="AY23" s="164"/>
      <c r="AZ23" s="164"/>
      <c r="CB23" s="8"/>
    </row>
    <row r="24" spans="1:80" ht="15" customHeight="1" thickBot="1" x14ac:dyDescent="0.2">
      <c r="B24" s="37"/>
      <c r="C24" s="38"/>
      <c r="D24" s="38"/>
      <c r="E24" s="182"/>
      <c r="F24" s="183"/>
      <c r="G24" s="183"/>
      <c r="H24" s="115" t="s">
        <v>75</v>
      </c>
      <c r="I24" s="184"/>
      <c r="J24" s="184"/>
      <c r="K24" s="184"/>
      <c r="L24" s="116" t="s">
        <v>75</v>
      </c>
      <c r="M24" s="186"/>
      <c r="N24" s="184"/>
      <c r="O24" s="184"/>
      <c r="P24" s="116" t="s">
        <v>75</v>
      </c>
      <c r="Q24" s="188"/>
      <c r="R24" s="189"/>
      <c r="S24" s="189"/>
      <c r="T24" s="115" t="s">
        <v>75</v>
      </c>
      <c r="V24" s="191"/>
      <c r="W24" s="166"/>
      <c r="X24" s="166"/>
      <c r="Y24" s="116" t="s">
        <v>75</v>
      </c>
      <c r="AA24" s="12"/>
      <c r="AB24" s="40"/>
      <c r="AC24" s="52"/>
      <c r="AD24" s="39"/>
      <c r="AE24" s="10"/>
      <c r="AF24" s="11"/>
      <c r="AG24" s="39"/>
      <c r="AH24" s="10"/>
      <c r="AI24" s="10"/>
      <c r="AJ24" s="10"/>
      <c r="AK24" s="39"/>
      <c r="AL24" s="10"/>
      <c r="AM24" s="11"/>
      <c r="AN24" s="11"/>
      <c r="AO24" s="11"/>
      <c r="AP24" s="11"/>
      <c r="AQ24" s="11"/>
      <c r="AR24" s="11"/>
      <c r="AS24" s="11"/>
      <c r="AT24" s="12"/>
      <c r="AU24" s="12"/>
      <c r="AV24" s="12"/>
      <c r="AW24" s="12"/>
      <c r="AX24" s="12"/>
      <c r="AY24" s="12"/>
      <c r="AZ24" s="12"/>
      <c r="CB24" s="8"/>
    </row>
    <row r="25" spans="1:80" ht="15" customHeight="1" thickTop="1" x14ac:dyDescent="0.15">
      <c r="A25" s="11"/>
      <c r="B25" s="118" t="s">
        <v>80</v>
      </c>
      <c r="C25" s="11"/>
      <c r="D25" s="11"/>
      <c r="E25" s="11"/>
      <c r="F25" s="11"/>
      <c r="G25" s="11"/>
      <c r="H25" s="11"/>
      <c r="I25" s="11"/>
      <c r="J25" s="11"/>
      <c r="K25" s="11"/>
      <c r="L25" s="11"/>
      <c r="M25" s="11"/>
      <c r="N25" s="11"/>
      <c r="O25" s="11"/>
      <c r="P25" s="11"/>
      <c r="Q25" s="11"/>
      <c r="R25" s="46"/>
      <c r="S25" s="46"/>
      <c r="T25" s="46"/>
      <c r="U25" s="46"/>
      <c r="V25" s="11"/>
      <c r="W25" s="43"/>
      <c r="X25" s="11"/>
      <c r="Y25" s="11"/>
      <c r="Z25" s="11"/>
      <c r="AA25" s="12"/>
      <c r="AB25" s="11"/>
      <c r="AC25" s="52" t="s">
        <v>55</v>
      </c>
      <c r="AD25" s="11"/>
      <c r="AE25" s="11"/>
      <c r="AF25" s="11"/>
      <c r="AG25" s="11"/>
      <c r="AH25" s="11"/>
      <c r="AI25" s="11"/>
      <c r="AJ25" s="11"/>
      <c r="AK25" s="11"/>
      <c r="AL25" s="11"/>
      <c r="AM25" s="11"/>
      <c r="AN25" s="11"/>
      <c r="AO25" s="11"/>
      <c r="AP25" s="11"/>
      <c r="AQ25" s="58"/>
      <c r="AR25" s="59"/>
      <c r="AS25" s="59"/>
      <c r="AT25" s="176" t="str">
        <f>IF(E9="","",E9)</f>
        <v/>
      </c>
      <c r="AU25" s="176"/>
      <c r="AV25" s="176"/>
      <c r="AW25" s="176"/>
      <c r="AX25" s="177" t="s">
        <v>75</v>
      </c>
      <c r="AY25" s="177"/>
      <c r="AZ25" s="177"/>
      <c r="CB25" s="8"/>
    </row>
    <row r="26" spans="1:80" ht="15" customHeight="1" x14ac:dyDescent="0.15">
      <c r="A26" s="11"/>
      <c r="B26" s="60"/>
      <c r="C26" s="11"/>
      <c r="D26" s="11"/>
      <c r="E26" s="11"/>
      <c r="F26" s="11"/>
      <c r="G26" s="11"/>
      <c r="H26" s="11"/>
      <c r="I26" s="11"/>
      <c r="J26" s="11"/>
      <c r="K26" s="11"/>
      <c r="L26" s="11"/>
      <c r="M26" s="11"/>
      <c r="N26" s="11"/>
      <c r="O26" s="11"/>
      <c r="P26" s="11"/>
      <c r="Q26" s="11"/>
      <c r="R26" s="46"/>
      <c r="S26" s="46"/>
      <c r="T26" s="46"/>
      <c r="U26" s="46"/>
      <c r="V26" s="11"/>
      <c r="W26" s="43"/>
      <c r="X26" s="11"/>
      <c r="Y26" s="11"/>
      <c r="Z26" s="11"/>
      <c r="AA26" s="12"/>
      <c r="AB26" s="11"/>
      <c r="AC26" s="130" t="s">
        <v>110</v>
      </c>
      <c r="AD26" s="131" t="str">
        <f>IF(E6="","",E6)</f>
        <v/>
      </c>
      <c r="AE26" s="135" t="str">
        <f>IF(F6="","",F6)</f>
        <v/>
      </c>
      <c r="AF26" s="131" t="str">
        <f>IF(G6="","",G6)</f>
        <v>年</v>
      </c>
      <c r="AG26" s="133" t="str">
        <f>IF(H6="","",H6)</f>
        <v>月</v>
      </c>
      <c r="AH26" s="130" t="s">
        <v>112</v>
      </c>
      <c r="AI26" s="11"/>
      <c r="AJ26" s="11"/>
      <c r="AK26" s="11"/>
      <c r="AL26" s="11"/>
      <c r="AM26" s="11"/>
      <c r="AN26" s="11"/>
      <c r="AO26" s="11"/>
      <c r="AP26" s="11"/>
      <c r="AQ26" s="58"/>
      <c r="AR26" s="61"/>
      <c r="AS26" s="61"/>
      <c r="AT26" s="62"/>
      <c r="AU26" s="63"/>
      <c r="AV26" s="63"/>
      <c r="AW26" s="63"/>
      <c r="AX26" s="63"/>
      <c r="AY26" s="63"/>
      <c r="AZ26" s="63"/>
      <c r="CB26" s="8"/>
    </row>
    <row r="27" spans="1:80" ht="15" customHeight="1" x14ac:dyDescent="0.15">
      <c r="AA27" s="12"/>
      <c r="AB27" s="12"/>
      <c r="AC27" s="52" t="s">
        <v>56</v>
      </c>
      <c r="AD27" s="12"/>
      <c r="AE27" s="12"/>
      <c r="AF27" s="12"/>
      <c r="AG27" s="12"/>
      <c r="AH27" s="12"/>
      <c r="AI27" s="12"/>
      <c r="AJ27" s="12"/>
      <c r="AK27" s="12"/>
      <c r="AL27" s="12"/>
      <c r="AM27" s="12"/>
      <c r="AN27" s="12"/>
      <c r="AO27" s="12"/>
      <c r="AP27" s="12"/>
      <c r="AQ27" s="12"/>
      <c r="AR27" s="64"/>
      <c r="AS27" s="64"/>
      <c r="AT27" s="161" t="str">
        <f>IF(E23="","",E23)</f>
        <v/>
      </c>
      <c r="AU27" s="161"/>
      <c r="AV27" s="161"/>
      <c r="AW27" s="161"/>
      <c r="AX27" s="162" t="s">
        <v>75</v>
      </c>
      <c r="AY27" s="162"/>
      <c r="AZ27" s="162"/>
      <c r="CB27" s="8"/>
    </row>
    <row r="28" spans="1:80" ht="15" customHeight="1" x14ac:dyDescent="0.2">
      <c r="AA28" s="12"/>
      <c r="AB28" s="12"/>
      <c r="AC28" s="130" t="s">
        <v>110</v>
      </c>
      <c r="AD28" s="131" t="str">
        <f>IF(E20="","",E20)</f>
        <v/>
      </c>
      <c r="AE28" s="132" t="str">
        <f>IF(F20="","",F20)</f>
        <v/>
      </c>
      <c r="AF28" s="131" t="str">
        <f>IF(G20="","",G20)</f>
        <v>年</v>
      </c>
      <c r="AG28" s="133" t="str">
        <f>IF(H20="","",H20)</f>
        <v>月</v>
      </c>
      <c r="AH28" s="130" t="s">
        <v>112</v>
      </c>
      <c r="AI28" s="12"/>
      <c r="AJ28" s="12"/>
      <c r="AK28" s="12"/>
      <c r="AL28" s="12"/>
      <c r="AM28" s="12"/>
      <c r="AN28" s="12"/>
      <c r="AO28" s="12"/>
      <c r="AP28" s="12"/>
      <c r="AQ28" s="12"/>
      <c r="AR28" s="12"/>
      <c r="AS28" s="12"/>
      <c r="AT28" s="12"/>
      <c r="AU28" s="12"/>
      <c r="AV28" s="12"/>
      <c r="AW28" s="12"/>
      <c r="AX28" s="12"/>
      <c r="AY28" s="12"/>
      <c r="AZ28" s="12"/>
      <c r="CB28" s="8"/>
    </row>
    <row r="29" spans="1:80" ht="15" customHeight="1" x14ac:dyDescent="0.15">
      <c r="A29" s="13" t="s">
        <v>35</v>
      </c>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12"/>
      <c r="AB29" s="52" t="s">
        <v>57</v>
      </c>
      <c r="AC29" s="66"/>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CB29" s="12"/>
    </row>
    <row r="30" spans="1:80" ht="15" customHeight="1" thickBot="1" x14ac:dyDescent="0.2">
      <c r="A30" s="8"/>
      <c r="B30" s="8"/>
      <c r="C30" s="8"/>
      <c r="D30" s="8"/>
      <c r="E30" s="8"/>
      <c r="F30" s="8"/>
      <c r="G30" s="8"/>
      <c r="H30" s="8"/>
      <c r="I30" s="8"/>
      <c r="J30" s="8"/>
      <c r="K30" s="8"/>
      <c r="L30" s="8"/>
      <c r="M30" s="8"/>
      <c r="N30" s="8"/>
      <c r="O30" s="8"/>
      <c r="P30" s="8"/>
      <c r="Q30" s="8"/>
      <c r="R30" s="8"/>
      <c r="S30" s="8"/>
      <c r="T30" s="8"/>
      <c r="U30" s="8"/>
      <c r="V30" s="8"/>
      <c r="W30" s="8"/>
      <c r="X30" s="65"/>
      <c r="Y30" s="65"/>
      <c r="Z30" s="65"/>
      <c r="AA30" s="12"/>
      <c r="AB30" s="12"/>
      <c r="AC30" s="52" t="s">
        <v>92</v>
      </c>
      <c r="AD30" s="12"/>
      <c r="AE30" s="12"/>
      <c r="AF30" s="12"/>
      <c r="AG30" s="12"/>
      <c r="AH30" s="12"/>
      <c r="AI30" s="12"/>
      <c r="AJ30" s="12"/>
      <c r="AK30" s="12"/>
      <c r="AL30" s="12"/>
      <c r="AM30" s="12"/>
      <c r="AN30" s="12"/>
      <c r="AO30" s="12"/>
      <c r="AP30" s="12"/>
      <c r="AQ30" s="162" t="s">
        <v>3</v>
      </c>
      <c r="AR30" s="162"/>
      <c r="AS30" s="162"/>
      <c r="AT30" s="163" t="str">
        <f>IF(O38="","",O38)</f>
        <v/>
      </c>
      <c r="AU30" s="163"/>
      <c r="AV30" s="163"/>
      <c r="AW30" s="164" t="s">
        <v>28</v>
      </c>
      <c r="AX30" s="164"/>
      <c r="AY30" s="164"/>
      <c r="AZ30" s="164"/>
      <c r="CB30" s="12"/>
    </row>
    <row r="31" spans="1:80" ht="15" customHeight="1" thickTop="1" x14ac:dyDescent="0.15">
      <c r="A31" s="12"/>
      <c r="B31" s="12"/>
      <c r="C31" s="12"/>
      <c r="D31" s="12"/>
      <c r="G31" s="165" t="str">
        <f>IF(E9="","",E23-E9)</f>
        <v/>
      </c>
      <c r="H31" s="165"/>
      <c r="I31" s="165"/>
      <c r="J31" s="12"/>
      <c r="K31" s="12"/>
      <c r="L31" s="149" t="s">
        <v>24</v>
      </c>
      <c r="M31" s="149"/>
      <c r="N31" s="149"/>
      <c r="O31" s="167" t="str">
        <f>IF(E9="","",ROUNDDOWN(G31/G33*100,1))</f>
        <v/>
      </c>
      <c r="P31" s="168"/>
      <c r="Q31" s="168"/>
      <c r="R31" s="173" t="s">
        <v>10</v>
      </c>
      <c r="S31" s="67"/>
      <c r="T31" s="68"/>
      <c r="U31" s="12"/>
      <c r="V31" s="12"/>
      <c r="X31" s="65"/>
      <c r="Y31" s="65"/>
      <c r="Z31" s="65"/>
      <c r="AA31" s="12"/>
      <c r="AB31" s="12"/>
      <c r="AC31" s="5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CB31" s="12"/>
    </row>
    <row r="32" spans="1:80" ht="15" customHeight="1" x14ac:dyDescent="0.15">
      <c r="A32" s="12"/>
      <c r="B32" s="153" t="s">
        <v>103</v>
      </c>
      <c r="C32" s="153"/>
      <c r="D32" s="153"/>
      <c r="E32" s="153"/>
      <c r="F32" s="153"/>
      <c r="G32" s="166"/>
      <c r="H32" s="166"/>
      <c r="I32" s="166"/>
      <c r="J32" s="154" t="s">
        <v>79</v>
      </c>
      <c r="K32" s="154"/>
      <c r="L32" s="149"/>
      <c r="M32" s="149"/>
      <c r="N32" s="149"/>
      <c r="O32" s="169"/>
      <c r="P32" s="170"/>
      <c r="Q32" s="170"/>
      <c r="R32" s="174"/>
      <c r="S32" s="69" t="s">
        <v>31</v>
      </c>
      <c r="T32" s="68"/>
      <c r="U32" s="12"/>
      <c r="V32" s="12"/>
      <c r="X32" s="65"/>
      <c r="Y32" s="65"/>
      <c r="Z32" s="65"/>
      <c r="AA32" s="12"/>
      <c r="AB32" s="12"/>
      <c r="AC32" s="52" t="s">
        <v>34</v>
      </c>
      <c r="AD32" s="11"/>
      <c r="AE32" s="39"/>
      <c r="AF32" s="10"/>
      <c r="AG32" s="11"/>
      <c r="AH32" s="39"/>
      <c r="AI32" s="10"/>
      <c r="AJ32" s="10"/>
      <c r="AK32" s="10"/>
      <c r="AL32" s="39"/>
      <c r="AM32" s="10"/>
      <c r="AN32" s="11"/>
      <c r="AO32" s="11"/>
      <c r="AP32" s="11"/>
      <c r="AQ32" s="11"/>
      <c r="AR32" s="64"/>
      <c r="AS32" s="64"/>
      <c r="AT32" s="161" t="str">
        <f>IF(Q9="","",Q9)</f>
        <v/>
      </c>
      <c r="AU32" s="161"/>
      <c r="AV32" s="161"/>
      <c r="AW32" s="161"/>
      <c r="AX32" s="162" t="s">
        <v>75</v>
      </c>
      <c r="AY32" s="162"/>
      <c r="AZ32" s="162"/>
    </row>
    <row r="33" spans="1:52" ht="15" customHeight="1" x14ac:dyDescent="0.2">
      <c r="A33" s="12"/>
      <c r="B33" s="156" t="s">
        <v>9</v>
      </c>
      <c r="C33" s="156"/>
      <c r="D33" s="156"/>
      <c r="E33" s="156"/>
      <c r="F33" s="156"/>
      <c r="G33" s="157" t="str">
        <f>IF(E9="","",E23)</f>
        <v/>
      </c>
      <c r="H33" s="157"/>
      <c r="I33" s="157"/>
      <c r="J33" s="159" t="s">
        <v>79</v>
      </c>
      <c r="K33" s="159"/>
      <c r="L33" s="149"/>
      <c r="M33" s="149"/>
      <c r="N33" s="149"/>
      <c r="O33" s="169"/>
      <c r="P33" s="170"/>
      <c r="Q33" s="170"/>
      <c r="R33" s="174"/>
      <c r="S33" s="70" t="s">
        <v>32</v>
      </c>
      <c r="T33" s="68"/>
      <c r="U33" s="12"/>
      <c r="V33" s="12"/>
      <c r="X33" s="65"/>
      <c r="Y33" s="65"/>
      <c r="Z33" s="65"/>
      <c r="AA33" s="12"/>
      <c r="AB33" s="12"/>
      <c r="AC33" s="130" t="s">
        <v>110</v>
      </c>
      <c r="AD33" s="131" t="str">
        <f>IF(I6="","",I6)</f>
        <v/>
      </c>
      <c r="AE33" s="132" t="str">
        <f>IF(J6="","",J6)</f>
        <v/>
      </c>
      <c r="AF33" s="131" t="str">
        <f>IF(K6="","",K6)</f>
        <v>年</v>
      </c>
      <c r="AG33" s="133" t="str">
        <f>IF(L6="","",L6)</f>
        <v>月</v>
      </c>
      <c r="AH33" s="130" t="s">
        <v>111</v>
      </c>
      <c r="AI33" s="131" t="str">
        <f>IF(M6="","",M6)</f>
        <v/>
      </c>
      <c r="AJ33" s="132" t="str">
        <f>IF(N6="","",N6)</f>
        <v/>
      </c>
      <c r="AK33" s="131" t="str">
        <f>IF(O6="","",O6)</f>
        <v>年</v>
      </c>
      <c r="AL33" s="133" t="str">
        <f>IF(P6="","",P6)</f>
        <v>月</v>
      </c>
      <c r="AM33" s="130" t="s">
        <v>112</v>
      </c>
      <c r="AN33" s="11"/>
      <c r="AO33" s="11"/>
      <c r="AP33" s="11"/>
      <c r="AQ33" s="11"/>
      <c r="AR33" s="11"/>
      <c r="AS33" s="11"/>
      <c r="AT33" s="11"/>
      <c r="AU33" s="12"/>
      <c r="AV33" s="12"/>
      <c r="AW33" s="12"/>
      <c r="AX33" s="12"/>
      <c r="AY33" s="12"/>
      <c r="AZ33" s="12"/>
    </row>
    <row r="34" spans="1:52" ht="15" customHeight="1" thickBot="1" x14ac:dyDescent="0.2">
      <c r="A34" s="12"/>
      <c r="B34" s="71"/>
      <c r="C34" s="71"/>
      <c r="D34" s="71"/>
      <c r="G34" s="158"/>
      <c r="H34" s="158"/>
      <c r="I34" s="158"/>
      <c r="J34" s="43"/>
      <c r="K34" s="43"/>
      <c r="L34" s="149"/>
      <c r="M34" s="149"/>
      <c r="N34" s="149"/>
      <c r="O34" s="171"/>
      <c r="P34" s="172"/>
      <c r="Q34" s="172"/>
      <c r="R34" s="175"/>
      <c r="S34" s="70"/>
      <c r="T34" s="68"/>
      <c r="U34" s="12"/>
      <c r="V34" s="12"/>
      <c r="X34" s="65"/>
      <c r="Y34" s="65"/>
      <c r="Z34" s="65"/>
      <c r="AA34" s="12"/>
      <c r="AB34" s="12"/>
      <c r="AC34" s="52" t="s">
        <v>58</v>
      </c>
      <c r="AD34" s="11"/>
      <c r="AE34" s="39"/>
      <c r="AF34" s="10"/>
      <c r="AG34" s="11"/>
      <c r="AH34" s="39"/>
      <c r="AI34" s="10"/>
      <c r="AJ34" s="10"/>
      <c r="AK34" s="10"/>
      <c r="AL34" s="39"/>
      <c r="AM34" s="10"/>
      <c r="AN34" s="11"/>
      <c r="AO34" s="11"/>
      <c r="AP34" s="11"/>
      <c r="AQ34" s="11"/>
      <c r="AR34" s="64"/>
      <c r="AS34" s="64"/>
      <c r="AT34" s="161" t="str">
        <f>IF(Q23="","",Q23)</f>
        <v/>
      </c>
      <c r="AU34" s="161"/>
      <c r="AV34" s="161"/>
      <c r="AW34" s="161"/>
      <c r="AX34" s="162" t="s">
        <v>75</v>
      </c>
      <c r="AY34" s="162"/>
      <c r="AZ34" s="162"/>
    </row>
    <row r="35" spans="1:52" ht="15" customHeight="1" thickTop="1" x14ac:dyDescent="0.2">
      <c r="X35" s="65"/>
      <c r="Y35" s="65"/>
      <c r="Z35" s="65"/>
      <c r="AA35" s="12"/>
      <c r="AB35" s="12"/>
      <c r="AC35" s="130" t="s">
        <v>110</v>
      </c>
      <c r="AD35" s="131" t="str">
        <f>IF(I20="","",I20)</f>
        <v/>
      </c>
      <c r="AE35" s="132" t="str">
        <f>IF(J20="","",J20)</f>
        <v/>
      </c>
      <c r="AF35" s="131" t="str">
        <f>IF(K20="","",K20)</f>
        <v>年</v>
      </c>
      <c r="AG35" s="133" t="str">
        <f>IF(L20="","",L20)</f>
        <v>月</v>
      </c>
      <c r="AH35" s="130" t="s">
        <v>111</v>
      </c>
      <c r="AI35" s="131" t="str">
        <f>IF(M20="","",M20)</f>
        <v/>
      </c>
      <c r="AJ35" s="132" t="str">
        <f>IF(N20="","",N20)</f>
        <v/>
      </c>
      <c r="AK35" s="131" t="str">
        <f>IF(O20="","",O20)</f>
        <v>年</v>
      </c>
      <c r="AL35" s="133" t="str">
        <f>IF(P20="","",P20)</f>
        <v>月</v>
      </c>
      <c r="AM35" s="130" t="s">
        <v>112</v>
      </c>
      <c r="AN35" s="11"/>
      <c r="AO35" s="11"/>
      <c r="AP35" s="11"/>
      <c r="AQ35" s="11"/>
      <c r="AR35" s="11"/>
      <c r="AS35" s="11"/>
      <c r="AT35" s="11"/>
      <c r="AU35" s="12"/>
      <c r="AV35" s="12"/>
      <c r="AW35" s="12"/>
      <c r="AX35" s="12"/>
      <c r="AY35" s="12"/>
      <c r="AZ35" s="12"/>
    </row>
    <row r="36" spans="1:52" ht="15" customHeight="1" x14ac:dyDescent="0.15">
      <c r="A36" s="72" t="s">
        <v>96</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52" t="s">
        <v>71</v>
      </c>
      <c r="AB36" s="12"/>
      <c r="AC36" s="40"/>
      <c r="AD36" s="11"/>
      <c r="AE36" s="39"/>
      <c r="AF36" s="10"/>
      <c r="AG36" s="11"/>
      <c r="AH36" s="39"/>
      <c r="AI36" s="10"/>
      <c r="AJ36" s="10"/>
      <c r="AK36" s="10"/>
      <c r="AL36" s="39"/>
      <c r="AM36" s="10"/>
      <c r="AN36" s="11"/>
      <c r="AO36" s="11"/>
      <c r="AP36" s="11"/>
      <c r="AQ36" s="11"/>
      <c r="AR36" s="11"/>
      <c r="AS36" s="11"/>
      <c r="AT36" s="11"/>
      <c r="AU36" s="12"/>
      <c r="AV36" s="12"/>
      <c r="AW36" s="12"/>
      <c r="AX36" s="12"/>
      <c r="AY36" s="12"/>
      <c r="AZ36" s="12"/>
    </row>
    <row r="37" spans="1:52" ht="15" customHeight="1" thickBot="1" x14ac:dyDescent="0.2">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12"/>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row>
    <row r="38" spans="1:52" ht="15" customHeight="1" thickTop="1" x14ac:dyDescent="0.15">
      <c r="A38" s="73"/>
      <c r="B38" s="12"/>
      <c r="C38" s="12"/>
      <c r="D38" s="12"/>
      <c r="G38" s="165" t="str">
        <f>IF(V9="","",V23-V9)</f>
        <v/>
      </c>
      <c r="H38" s="165"/>
      <c r="I38" s="165"/>
      <c r="J38" s="12"/>
      <c r="K38" s="12"/>
      <c r="L38" s="149" t="s">
        <v>24</v>
      </c>
      <c r="M38" s="149"/>
      <c r="N38" s="241"/>
      <c r="O38" s="167" t="str">
        <f>IF(E9="","",ROUNDDOWN(G38/G40*100,1))</f>
        <v/>
      </c>
      <c r="P38" s="168"/>
      <c r="Q38" s="168"/>
      <c r="R38" s="173" t="s">
        <v>10</v>
      </c>
      <c r="S38" s="67"/>
      <c r="T38" s="68"/>
      <c r="U38" s="12"/>
      <c r="AA38" s="12"/>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row>
    <row r="39" spans="1:52" ht="15" customHeight="1" x14ac:dyDescent="0.15">
      <c r="A39" s="73"/>
      <c r="B39" s="153" t="s">
        <v>41</v>
      </c>
      <c r="C39" s="153"/>
      <c r="D39" s="153"/>
      <c r="E39" s="153"/>
      <c r="F39" s="153"/>
      <c r="G39" s="166"/>
      <c r="H39" s="166"/>
      <c r="I39" s="166"/>
      <c r="J39" s="154" t="s">
        <v>79</v>
      </c>
      <c r="K39" s="154"/>
      <c r="L39" s="149"/>
      <c r="M39" s="149"/>
      <c r="N39" s="241"/>
      <c r="O39" s="169"/>
      <c r="P39" s="170"/>
      <c r="Q39" s="170"/>
      <c r="R39" s="174"/>
      <c r="S39" s="69" t="s">
        <v>31</v>
      </c>
      <c r="T39" s="68"/>
      <c r="U39" s="12"/>
      <c r="AA39" s="57" t="s">
        <v>4</v>
      </c>
      <c r="AB39" s="76"/>
      <c r="AC39" s="76"/>
      <c r="AD39" s="75"/>
      <c r="AE39" s="75"/>
      <c r="AF39" s="75"/>
      <c r="AG39" s="75"/>
      <c r="AH39" s="75"/>
      <c r="AI39" s="75"/>
      <c r="AJ39" s="75"/>
      <c r="AK39" s="75"/>
      <c r="AL39" s="75"/>
      <c r="AM39" s="75"/>
      <c r="AN39" s="75"/>
      <c r="AO39" s="75"/>
      <c r="AP39" s="75"/>
      <c r="AQ39" s="75"/>
      <c r="AR39" s="75"/>
      <c r="AS39" s="75"/>
      <c r="AT39" s="75"/>
      <c r="AU39" s="75"/>
      <c r="AV39" s="75"/>
      <c r="AW39" s="75"/>
      <c r="AX39" s="75"/>
      <c r="AY39" s="75"/>
      <c r="AZ39" s="75"/>
    </row>
    <row r="40" spans="1:52" ht="15" customHeight="1" x14ac:dyDescent="0.15">
      <c r="A40" s="73"/>
      <c r="B40" s="156" t="s">
        <v>42</v>
      </c>
      <c r="C40" s="156"/>
      <c r="D40" s="156"/>
      <c r="E40" s="156"/>
      <c r="F40" s="156"/>
      <c r="G40" s="157" t="str">
        <f>IF(E9="","",V23)</f>
        <v/>
      </c>
      <c r="H40" s="157"/>
      <c r="I40" s="157"/>
      <c r="J40" s="159" t="s">
        <v>79</v>
      </c>
      <c r="K40" s="159"/>
      <c r="L40" s="149"/>
      <c r="M40" s="149"/>
      <c r="N40" s="241"/>
      <c r="O40" s="169"/>
      <c r="P40" s="170"/>
      <c r="Q40" s="170"/>
      <c r="R40" s="174"/>
      <c r="S40" s="70" t="s">
        <v>32</v>
      </c>
      <c r="T40" s="68"/>
      <c r="U40" s="12"/>
      <c r="AA40" s="57" t="s">
        <v>5</v>
      </c>
      <c r="AB40" s="76"/>
      <c r="AC40" s="76"/>
      <c r="AD40" s="76"/>
      <c r="AE40" s="76"/>
      <c r="AF40" s="76"/>
      <c r="AG40" s="76"/>
      <c r="AH40" s="76"/>
      <c r="AI40" s="76"/>
      <c r="AJ40" s="76"/>
      <c r="AK40" s="76"/>
      <c r="AL40" s="76"/>
      <c r="AM40" s="12"/>
      <c r="AN40" s="12"/>
      <c r="AO40" s="12"/>
      <c r="AP40" s="12"/>
      <c r="AQ40" s="12"/>
      <c r="AR40" s="12"/>
      <c r="AS40" s="12"/>
      <c r="AT40" s="12"/>
      <c r="AU40" s="12"/>
      <c r="AV40" s="12"/>
      <c r="AW40" s="12"/>
      <c r="AX40" s="12"/>
      <c r="AY40" s="12"/>
      <c r="AZ40" s="12"/>
    </row>
    <row r="41" spans="1:52" ht="15" customHeight="1" thickBot="1" x14ac:dyDescent="0.2">
      <c r="A41" s="73"/>
      <c r="B41" s="71"/>
      <c r="C41" s="71"/>
      <c r="D41" s="71"/>
      <c r="G41" s="158"/>
      <c r="H41" s="158"/>
      <c r="I41" s="158"/>
      <c r="J41" s="43"/>
      <c r="K41" s="43"/>
      <c r="L41" s="149"/>
      <c r="M41" s="149"/>
      <c r="N41" s="241"/>
      <c r="O41" s="171"/>
      <c r="P41" s="172"/>
      <c r="Q41" s="172"/>
      <c r="R41" s="175"/>
      <c r="S41" s="70"/>
      <c r="T41" s="68"/>
      <c r="U41" s="12"/>
      <c r="AA41" s="57" t="s">
        <v>114</v>
      </c>
      <c r="AB41" s="76"/>
      <c r="AC41" s="76"/>
      <c r="AD41" s="76"/>
      <c r="AE41" s="76"/>
      <c r="AF41" s="76"/>
      <c r="AG41" s="76"/>
      <c r="AH41" s="76"/>
      <c r="AI41" s="76"/>
      <c r="AJ41" s="76"/>
      <c r="AK41" s="76"/>
      <c r="AL41" s="76"/>
      <c r="AM41" s="12"/>
      <c r="AN41" s="12"/>
      <c r="AO41" s="12"/>
      <c r="AP41" s="12"/>
      <c r="AQ41" s="12"/>
      <c r="AR41" s="12"/>
      <c r="AS41" s="12"/>
      <c r="AT41" s="12"/>
      <c r="AU41" s="12"/>
      <c r="AV41" s="12"/>
      <c r="AW41" s="12"/>
      <c r="AX41" s="12"/>
      <c r="AY41" s="12"/>
      <c r="AZ41" s="12"/>
    </row>
    <row r="42" spans="1:52" ht="15" customHeight="1" thickTop="1" x14ac:dyDescent="0.15">
      <c r="AA42" s="57"/>
      <c r="AB42" s="76"/>
      <c r="AC42" s="76"/>
      <c r="AD42" s="76"/>
      <c r="AE42" s="76"/>
      <c r="AF42" s="76"/>
      <c r="AG42" s="76"/>
      <c r="AH42" s="76"/>
      <c r="AI42" s="76"/>
      <c r="AJ42" s="76"/>
      <c r="AK42" s="76"/>
      <c r="AL42" s="76"/>
      <c r="AM42" s="12"/>
      <c r="AN42" s="12"/>
      <c r="AO42" s="12"/>
      <c r="AP42" s="12"/>
      <c r="AQ42" s="12"/>
      <c r="AR42" s="12"/>
      <c r="AS42" s="12"/>
      <c r="AT42" s="12"/>
      <c r="AU42" s="12"/>
      <c r="AV42" s="12"/>
      <c r="AW42" s="12"/>
      <c r="AX42" s="12"/>
      <c r="AY42" s="12"/>
      <c r="AZ42" s="12"/>
    </row>
    <row r="43" spans="1:52"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D43" s="76"/>
      <c r="AE43" s="76"/>
      <c r="AF43" s="76"/>
      <c r="AG43" s="76"/>
      <c r="AH43" s="76"/>
      <c r="AI43" s="76"/>
      <c r="AJ43" s="76"/>
      <c r="AK43" s="76"/>
      <c r="AL43" s="76"/>
      <c r="AM43" s="12"/>
      <c r="AN43" s="12"/>
      <c r="AO43" s="12"/>
      <c r="AP43" s="12"/>
      <c r="AQ43" s="12"/>
      <c r="AR43" s="12"/>
      <c r="AS43" s="12"/>
      <c r="AT43" s="12"/>
      <c r="AU43" s="12"/>
      <c r="AV43" s="12"/>
      <c r="AW43" s="12"/>
      <c r="AX43" s="12"/>
      <c r="AY43" s="12"/>
      <c r="AZ43" s="12"/>
    </row>
    <row r="44" spans="1:52" ht="15" customHeight="1" x14ac:dyDescent="0.15">
      <c r="A44" s="138" t="s">
        <v>121</v>
      </c>
      <c r="AA44" s="52" t="s">
        <v>174</v>
      </c>
      <c r="AB44" s="52"/>
      <c r="AC44" s="12"/>
      <c r="AD44" s="12"/>
      <c r="AE44" s="12"/>
      <c r="AF44" s="12"/>
      <c r="AG44" s="12"/>
      <c r="AH44" s="12" t="s">
        <v>6</v>
      </c>
      <c r="AI44" s="12"/>
      <c r="AJ44" s="12"/>
      <c r="AK44" s="12"/>
      <c r="AL44" s="12"/>
      <c r="AM44" s="12"/>
      <c r="AN44" s="12"/>
      <c r="AO44" s="12"/>
      <c r="AP44" s="12"/>
      <c r="AQ44" s="12"/>
      <c r="AR44" s="12"/>
      <c r="AS44" s="12"/>
      <c r="AT44" s="12"/>
      <c r="AU44" s="12"/>
      <c r="AV44" s="12"/>
      <c r="AW44" s="12"/>
      <c r="AX44" s="12"/>
      <c r="AY44" s="12"/>
      <c r="AZ44" s="12"/>
    </row>
    <row r="45" spans="1:52" ht="15" customHeight="1" x14ac:dyDescent="0.2">
      <c r="B45" s="230" t="s">
        <v>122</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152" t="s">
        <v>15</v>
      </c>
      <c r="AB45" s="152"/>
      <c r="AC45" s="12"/>
      <c r="AD45" s="12" t="s">
        <v>13</v>
      </c>
      <c r="AE45" s="77"/>
      <c r="AF45" s="12" t="s">
        <v>14</v>
      </c>
      <c r="AG45" s="12"/>
      <c r="AH45" s="12" t="s">
        <v>25</v>
      </c>
      <c r="AI45" s="12"/>
      <c r="AJ45" s="12"/>
      <c r="AK45" s="12"/>
      <c r="AL45" s="12"/>
      <c r="AM45" s="12"/>
      <c r="AN45" s="12"/>
      <c r="AO45" s="12"/>
      <c r="AP45" s="12"/>
      <c r="AQ45" s="12"/>
      <c r="AR45" s="12"/>
      <c r="AS45" s="12"/>
      <c r="AT45" s="12"/>
      <c r="AU45" s="12"/>
      <c r="AV45" s="12"/>
      <c r="AW45" s="12"/>
      <c r="AX45" s="12"/>
      <c r="AY45" s="12"/>
      <c r="AZ45" s="12"/>
    </row>
    <row r="46" spans="1:52" ht="15" customHeight="1" x14ac:dyDescent="0.15">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52" t="s">
        <v>7</v>
      </c>
      <c r="AB46" s="5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row>
    <row r="47" spans="1:52" ht="15" customHeight="1" x14ac:dyDescent="0.15">
      <c r="B47" s="83" t="s">
        <v>116</v>
      </c>
      <c r="C47" s="231" t="s">
        <v>155</v>
      </c>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113" t="s">
        <v>115</v>
      </c>
      <c r="AB47" s="5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row>
    <row r="48" spans="1:52" ht="15" customHeight="1" x14ac:dyDescent="0.2">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row>
    <row r="49" spans="1:54" ht="15" customHeight="1" x14ac:dyDescent="0.2">
      <c r="B49" s="83" t="s">
        <v>118</v>
      </c>
      <c r="C49" s="231" t="s">
        <v>123</v>
      </c>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row>
    <row r="50" spans="1:54" ht="15" customHeight="1" x14ac:dyDescent="0.15">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12"/>
      <c r="AB50" s="12"/>
      <c r="AC50" s="12"/>
      <c r="AD50" s="52" t="s">
        <v>11</v>
      </c>
      <c r="AE50" s="12"/>
      <c r="AF50" s="12"/>
      <c r="AG50" s="12"/>
      <c r="AH50" s="12"/>
      <c r="AI50" s="12"/>
      <c r="AJ50" s="12"/>
      <c r="AK50" s="12"/>
      <c r="AL50" s="12"/>
      <c r="AM50" s="12"/>
      <c r="AN50" s="12"/>
      <c r="AO50" s="12"/>
      <c r="AP50" s="12"/>
      <c r="AQ50" s="12"/>
      <c r="AR50" s="12"/>
      <c r="AS50" s="12"/>
      <c r="AT50" s="12"/>
      <c r="AU50" s="12"/>
      <c r="AV50" s="12"/>
      <c r="AW50" s="12"/>
      <c r="AX50" s="12"/>
      <c r="AY50" s="12"/>
      <c r="AZ50" s="12"/>
    </row>
    <row r="51" spans="1:54" ht="15" customHeight="1" x14ac:dyDescent="0.2">
      <c r="A51" s="138" t="s">
        <v>119</v>
      </c>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row>
    <row r="52" spans="1:54" ht="15" customHeight="1" x14ac:dyDescent="0.2">
      <c r="A52" s="139"/>
      <c r="B52" s="4" t="s">
        <v>120</v>
      </c>
      <c r="C52" s="134"/>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row>
    <row r="53" spans="1:54" ht="15" customHeight="1" x14ac:dyDescent="0.15">
      <c r="A53" s="10"/>
      <c r="B53" s="10"/>
      <c r="C53" s="10"/>
      <c r="D53" s="10"/>
      <c r="E53" s="136"/>
      <c r="F53" s="136"/>
      <c r="G53" s="136"/>
      <c r="H53" s="136"/>
      <c r="I53" s="136"/>
      <c r="J53" s="136"/>
      <c r="K53" s="136"/>
      <c r="L53" s="136"/>
      <c r="M53" s="136"/>
      <c r="N53" s="137"/>
      <c r="O53" s="10"/>
      <c r="P53" s="10"/>
      <c r="Q53" s="77"/>
      <c r="R53" s="136"/>
      <c r="S53" s="136"/>
      <c r="T53" s="136"/>
      <c r="U53" s="136"/>
      <c r="V53" s="136"/>
      <c r="W53" s="136"/>
      <c r="X53" s="136"/>
      <c r="Y53" s="136"/>
      <c r="Z53" s="136"/>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51" t="str">
        <f>$Z$2</f>
        <v>R7.4～</v>
      </c>
      <c r="AY53" s="151"/>
      <c r="AZ53" s="151"/>
      <c r="BA53" s="12"/>
    </row>
    <row r="54" spans="1:54" ht="15" customHeight="1" x14ac:dyDescent="0.15">
      <c r="A54" s="229" t="s">
        <v>30</v>
      </c>
      <c r="B54" s="229"/>
      <c r="C54" s="229"/>
      <c r="D54" s="229"/>
      <c r="E54" s="229"/>
      <c r="F54" s="229"/>
      <c r="G54" s="229"/>
      <c r="H54" s="229"/>
      <c r="I54" s="229"/>
      <c r="J54" s="229"/>
      <c r="K54" s="1"/>
      <c r="L54" s="1"/>
      <c r="M54" s="1"/>
      <c r="N54" s="1"/>
      <c r="O54" s="227" t="s">
        <v>90</v>
      </c>
      <c r="P54" s="227"/>
      <c r="Q54" s="227"/>
      <c r="R54" s="227"/>
      <c r="S54" s="227"/>
      <c r="T54" s="227"/>
      <c r="U54" s="227"/>
      <c r="V54" s="227"/>
      <c r="W54" s="227"/>
      <c r="X54" s="227"/>
      <c r="Y54" s="227"/>
      <c r="Z54" s="227"/>
      <c r="AA54" s="2" t="s">
        <v>91</v>
      </c>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12"/>
      <c r="BB54" s="12"/>
    </row>
    <row r="55" spans="1:54" ht="15" customHeight="1" x14ac:dyDescent="0.2">
      <c r="A55" s="229"/>
      <c r="B55" s="229"/>
      <c r="C55" s="229"/>
      <c r="D55" s="229"/>
      <c r="E55" s="229"/>
      <c r="F55" s="229"/>
      <c r="G55" s="229"/>
      <c r="H55" s="229"/>
      <c r="I55" s="229"/>
      <c r="J55" s="229"/>
      <c r="Y55" s="12"/>
      <c r="Z55" s="84" t="str">
        <f>$A$112</f>
        <v>R7.4～</v>
      </c>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12"/>
      <c r="BB55" s="12"/>
    </row>
    <row r="56" spans="1:54" ht="15" customHeight="1" x14ac:dyDescent="0.2">
      <c r="AA56" s="5"/>
      <c r="AB56" s="6"/>
      <c r="AC56" s="7"/>
      <c r="AD56" s="8"/>
      <c r="AE56" s="9"/>
      <c r="AF56" s="6"/>
      <c r="AG56" s="8"/>
      <c r="AH56" s="9"/>
      <c r="AI56" s="6"/>
      <c r="AJ56" s="6"/>
      <c r="AK56" s="6"/>
      <c r="AL56" s="9"/>
      <c r="AM56" s="10"/>
      <c r="AN56" s="11"/>
      <c r="AO56" s="11"/>
      <c r="AP56" s="11"/>
      <c r="AQ56" s="11"/>
      <c r="AR56" s="11"/>
      <c r="BA56" s="12"/>
      <c r="BB56" s="12"/>
    </row>
    <row r="57" spans="1:54" ht="15" customHeight="1" x14ac:dyDescent="0.2">
      <c r="A57" s="13" t="s">
        <v>36</v>
      </c>
      <c r="AA57" s="149" t="s">
        <v>0</v>
      </c>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2"/>
      <c r="BB57" s="12"/>
    </row>
    <row r="58" spans="1:54" ht="15" customHeight="1" x14ac:dyDescent="0.2">
      <c r="B58" s="14"/>
      <c r="C58" s="15"/>
      <c r="D58" s="15"/>
      <c r="E58" s="16">
        <f>DATEVALUE(E59&amp;F58&amp;G59&amp;H59&amp;"1日")</f>
        <v>45627</v>
      </c>
      <c r="F58" s="15">
        <f>IF(F59="元",1,F59)</f>
        <v>6</v>
      </c>
      <c r="G58" s="17"/>
      <c r="H58" s="17"/>
      <c r="I58" s="17"/>
      <c r="J58" s="17"/>
      <c r="K58" s="15"/>
      <c r="L58" s="15"/>
      <c r="M58" s="15"/>
      <c r="N58" s="15"/>
      <c r="O58" s="15"/>
      <c r="P58" s="17"/>
      <c r="Q58" s="17"/>
      <c r="R58" s="17"/>
      <c r="S58" s="17"/>
      <c r="T58" s="17"/>
      <c r="U58" s="17"/>
      <c r="V58" s="17"/>
      <c r="W58" s="14"/>
      <c r="X58" s="14"/>
      <c r="Y58" s="14"/>
      <c r="AA58" s="5"/>
      <c r="AB58" s="6"/>
      <c r="AC58" s="7"/>
      <c r="AD58" s="8"/>
      <c r="AE58" s="9"/>
      <c r="AF58" s="6"/>
      <c r="AG58" s="8"/>
      <c r="AH58" s="9"/>
      <c r="AI58" s="6"/>
      <c r="AJ58" s="6"/>
      <c r="AK58" s="6"/>
      <c r="AL58" s="9"/>
      <c r="AM58" s="10"/>
      <c r="AN58" s="11"/>
      <c r="AO58" s="11"/>
      <c r="AP58" s="11"/>
      <c r="AQ58" s="11"/>
      <c r="AR58" s="11"/>
      <c r="BA58" s="12"/>
      <c r="BB58" s="12"/>
    </row>
    <row r="59" spans="1:54" ht="15" customHeight="1" x14ac:dyDescent="0.2">
      <c r="B59" s="193" t="s">
        <v>37</v>
      </c>
      <c r="C59" s="194"/>
      <c r="D59" s="195"/>
      <c r="E59" s="232" t="s">
        <v>15</v>
      </c>
      <c r="F59" s="234">
        <v>6</v>
      </c>
      <c r="G59" s="236" t="s">
        <v>13</v>
      </c>
      <c r="H59" s="238" t="s">
        <v>40</v>
      </c>
      <c r="I59" s="199">
        <f>IF(F59="","",EDATE(E58,1))</f>
        <v>45658</v>
      </c>
      <c r="J59" s="201">
        <f>IF(F59="","",EDATE(E58,1))</f>
        <v>45658</v>
      </c>
      <c r="K59" s="203" t="s">
        <v>13</v>
      </c>
      <c r="L59" s="205">
        <f>IF(F59="","月",EDATE(E58,1))</f>
        <v>45658</v>
      </c>
      <c r="M59" s="199">
        <f>IF(F59="","",EDATE(E58,2))</f>
        <v>45689</v>
      </c>
      <c r="N59" s="201">
        <f>IF(F59="","",EDATE(E58,2))</f>
        <v>45689</v>
      </c>
      <c r="O59" s="203" t="s">
        <v>13</v>
      </c>
      <c r="P59" s="205">
        <f>IF(F59="","月",EDATE(E58,2))</f>
        <v>45689</v>
      </c>
      <c r="Q59" s="209" t="s">
        <v>45</v>
      </c>
      <c r="R59" s="210"/>
      <c r="S59" s="210"/>
      <c r="T59" s="211"/>
      <c r="V59" s="209" t="s">
        <v>47</v>
      </c>
      <c r="W59" s="210"/>
      <c r="X59" s="210"/>
      <c r="Y59" s="211"/>
      <c r="AS59" s="150" t="s">
        <v>15</v>
      </c>
      <c r="AT59" s="150"/>
      <c r="AU59" s="18">
        <v>6</v>
      </c>
      <c r="AV59" s="19" t="s">
        <v>13</v>
      </c>
      <c r="AW59" s="20">
        <v>12</v>
      </c>
      <c r="AX59" s="19" t="s">
        <v>14</v>
      </c>
      <c r="AY59" s="18">
        <v>15</v>
      </c>
      <c r="AZ59" s="19" t="s">
        <v>25</v>
      </c>
      <c r="BA59" s="12"/>
      <c r="BB59" s="12"/>
    </row>
    <row r="60" spans="1:54" ht="15" customHeight="1" thickBot="1" x14ac:dyDescent="0.2">
      <c r="B60" s="196"/>
      <c r="C60" s="197"/>
      <c r="D60" s="198"/>
      <c r="E60" s="233"/>
      <c r="F60" s="235"/>
      <c r="G60" s="237"/>
      <c r="H60" s="239"/>
      <c r="I60" s="240"/>
      <c r="J60" s="202"/>
      <c r="K60" s="204"/>
      <c r="L60" s="206"/>
      <c r="M60" s="240"/>
      <c r="N60" s="202"/>
      <c r="O60" s="204"/>
      <c r="P60" s="206"/>
      <c r="Q60" s="213" t="s">
        <v>46</v>
      </c>
      <c r="R60" s="214"/>
      <c r="S60" s="214"/>
      <c r="T60" s="215"/>
      <c r="V60" s="216" t="s">
        <v>48</v>
      </c>
      <c r="W60" s="217"/>
      <c r="X60" s="217"/>
      <c r="Y60" s="218"/>
      <c r="AA60" s="2" t="s">
        <v>1</v>
      </c>
      <c r="AB60" s="21"/>
      <c r="AC60" s="6"/>
      <c r="AD60" s="22"/>
      <c r="AE60" s="21"/>
      <c r="AF60" s="6"/>
      <c r="AG60" s="22"/>
      <c r="AH60" s="21"/>
      <c r="AI60" s="21"/>
      <c r="AJ60" s="6"/>
    </row>
    <row r="61" spans="1:54" ht="15" customHeight="1" thickTop="1" x14ac:dyDescent="0.2">
      <c r="B61" s="23"/>
      <c r="C61" s="14"/>
      <c r="D61" s="14"/>
      <c r="E61" s="24" t="s">
        <v>39</v>
      </c>
      <c r="F61" s="25"/>
      <c r="G61" s="25"/>
      <c r="H61" s="26"/>
      <c r="I61" s="27" t="s">
        <v>43</v>
      </c>
      <c r="J61" s="28"/>
      <c r="K61" s="28"/>
      <c r="L61" s="29"/>
      <c r="M61" s="30" t="s">
        <v>44</v>
      </c>
      <c r="N61" s="28"/>
      <c r="O61" s="28"/>
      <c r="P61" s="28"/>
      <c r="Q61" s="24" t="s">
        <v>97</v>
      </c>
      <c r="R61" s="25"/>
      <c r="S61" s="25"/>
      <c r="T61" s="26"/>
      <c r="U61" s="31"/>
      <c r="V61" s="32" t="s">
        <v>98</v>
      </c>
      <c r="W61" s="14"/>
      <c r="X61" s="14"/>
      <c r="Y61" s="33"/>
      <c r="AB61" s="7"/>
      <c r="AC61" s="6"/>
      <c r="AD61" s="6"/>
      <c r="AE61" s="6"/>
      <c r="AF61" s="6"/>
      <c r="AG61" s="6"/>
      <c r="AH61" s="6"/>
      <c r="AI61" s="6"/>
      <c r="AJ61" s="6"/>
      <c r="AK61" s="34"/>
      <c r="AL61" s="34"/>
      <c r="AM61" s="127"/>
      <c r="AN61" s="127"/>
      <c r="AO61" s="34"/>
    </row>
    <row r="62" spans="1:54" ht="15" customHeight="1" x14ac:dyDescent="0.15">
      <c r="B62" s="178" t="s">
        <v>38</v>
      </c>
      <c r="C62" s="179"/>
      <c r="D62" s="179"/>
      <c r="E62" s="180">
        <v>98</v>
      </c>
      <c r="F62" s="181"/>
      <c r="G62" s="181"/>
      <c r="H62" s="36"/>
      <c r="I62" s="181">
        <v>100</v>
      </c>
      <c r="J62" s="181"/>
      <c r="K62" s="181"/>
      <c r="L62" s="33"/>
      <c r="M62" s="185">
        <v>100</v>
      </c>
      <c r="N62" s="181"/>
      <c r="O62" s="181"/>
      <c r="P62" s="14"/>
      <c r="Q62" s="187">
        <f>IF(E62="","",SUM(I62,M62))</f>
        <v>200</v>
      </c>
      <c r="R62" s="165"/>
      <c r="S62" s="165"/>
      <c r="T62" s="36"/>
      <c r="V62" s="190">
        <f>IF(E62="","",SUM(E62,Q62))</f>
        <v>298</v>
      </c>
      <c r="W62" s="165"/>
      <c r="X62" s="165"/>
      <c r="Y62" s="33"/>
      <c r="AB62" s="7"/>
      <c r="AC62" s="6"/>
      <c r="AD62" s="6"/>
      <c r="AE62" s="6"/>
      <c r="AF62" s="6"/>
      <c r="AG62" s="6"/>
      <c r="AH62" s="6"/>
      <c r="AI62" s="6"/>
      <c r="AJ62" s="6"/>
      <c r="AK62" s="225" t="s">
        <v>2</v>
      </c>
      <c r="AL62" s="225"/>
      <c r="AM62" s="225"/>
      <c r="AN62" s="225"/>
      <c r="AO62" s="225"/>
      <c r="AP62" s="226" t="s">
        <v>126</v>
      </c>
      <c r="AQ62" s="226"/>
      <c r="AR62" s="226"/>
      <c r="AS62" s="226"/>
      <c r="AT62" s="226"/>
      <c r="AU62" s="226"/>
      <c r="AV62" s="226"/>
      <c r="AW62" s="226"/>
      <c r="AX62" s="226"/>
      <c r="AY62" s="226"/>
      <c r="AZ62" s="226"/>
    </row>
    <row r="63" spans="1:54" ht="15" customHeight="1" thickBot="1" x14ac:dyDescent="0.25">
      <c r="B63" s="37"/>
      <c r="C63" s="38"/>
      <c r="D63" s="38"/>
      <c r="E63" s="182"/>
      <c r="F63" s="183"/>
      <c r="G63" s="183"/>
      <c r="H63" s="115" t="s">
        <v>75</v>
      </c>
      <c r="I63" s="184"/>
      <c r="J63" s="184"/>
      <c r="K63" s="184"/>
      <c r="L63" s="116" t="s">
        <v>75</v>
      </c>
      <c r="M63" s="186"/>
      <c r="N63" s="184"/>
      <c r="O63" s="184"/>
      <c r="P63" s="116" t="s">
        <v>75</v>
      </c>
      <c r="Q63" s="188"/>
      <c r="R63" s="189"/>
      <c r="S63" s="189"/>
      <c r="T63" s="115" t="s">
        <v>75</v>
      </c>
      <c r="V63" s="191"/>
      <c r="W63" s="166"/>
      <c r="X63" s="166"/>
      <c r="Y63" s="116" t="s">
        <v>75</v>
      </c>
      <c r="AA63" s="8"/>
      <c r="AB63" s="7"/>
      <c r="AC63" s="6"/>
      <c r="AD63" s="6"/>
      <c r="AE63" s="6"/>
      <c r="AF63" s="6"/>
      <c r="AG63" s="6"/>
      <c r="AH63" s="6"/>
      <c r="AI63" s="6"/>
      <c r="AJ63" s="6"/>
      <c r="AK63" s="227" t="s">
        <v>108</v>
      </c>
      <c r="AL63" s="227"/>
      <c r="AM63" s="227"/>
      <c r="AN63" s="227"/>
      <c r="AO63" s="227"/>
      <c r="AP63" s="226"/>
      <c r="AQ63" s="226"/>
      <c r="AR63" s="226"/>
      <c r="AS63" s="226"/>
      <c r="AT63" s="226"/>
      <c r="AU63" s="226"/>
      <c r="AV63" s="226"/>
      <c r="AW63" s="226"/>
      <c r="AX63" s="226"/>
      <c r="AY63" s="226"/>
      <c r="AZ63" s="226"/>
    </row>
    <row r="64" spans="1:54" ht="15" customHeight="1" thickTop="1" x14ac:dyDescent="0.2">
      <c r="A64" s="96"/>
      <c r="B64" s="118" t="s">
        <v>76</v>
      </c>
      <c r="C64" s="96"/>
      <c r="D64" s="96"/>
      <c r="E64" s="96"/>
      <c r="F64" s="96"/>
      <c r="G64" s="96"/>
      <c r="H64" s="96"/>
      <c r="I64" s="96"/>
      <c r="J64" s="96"/>
      <c r="K64" s="96"/>
      <c r="L64" s="96"/>
      <c r="M64" s="96"/>
      <c r="N64" s="96"/>
      <c r="AA64" s="8"/>
      <c r="AB64" s="7"/>
      <c r="AC64" s="6"/>
      <c r="AD64" s="6"/>
      <c r="AE64" s="6"/>
      <c r="AF64" s="6"/>
      <c r="AG64" s="6"/>
      <c r="AH64" s="6"/>
      <c r="AI64" s="6"/>
      <c r="AJ64" s="6"/>
      <c r="AK64" s="228" t="s">
        <v>8</v>
      </c>
      <c r="AL64" s="228"/>
      <c r="AM64" s="228"/>
      <c r="AN64" s="228"/>
      <c r="AO64" s="228"/>
      <c r="AP64" s="226" t="s">
        <v>127</v>
      </c>
      <c r="AQ64" s="226"/>
      <c r="AR64" s="226"/>
      <c r="AS64" s="226"/>
      <c r="AT64" s="226"/>
      <c r="AU64" s="226"/>
      <c r="AV64" s="226"/>
      <c r="AW64" s="226"/>
      <c r="AX64" s="226"/>
      <c r="AY64" s="226"/>
      <c r="AZ64" s="226"/>
    </row>
    <row r="65" spans="1:86" ht="15" customHeight="1" x14ac:dyDescent="0.2">
      <c r="A65" s="96"/>
      <c r="B65" s="118" t="s">
        <v>77</v>
      </c>
      <c r="C65" s="119"/>
      <c r="D65" s="119"/>
      <c r="E65" s="119"/>
      <c r="F65" s="120"/>
      <c r="G65" s="120"/>
      <c r="H65" s="120"/>
      <c r="I65" s="120"/>
      <c r="J65" s="120"/>
      <c r="K65" s="120"/>
      <c r="L65" s="120"/>
      <c r="M65" s="120"/>
      <c r="N65" s="120"/>
      <c r="O65" s="11"/>
      <c r="P65" s="11"/>
      <c r="Q65" s="11"/>
      <c r="R65" s="42"/>
      <c r="S65" s="42"/>
      <c r="T65" s="42"/>
      <c r="U65" s="42"/>
      <c r="V65" s="11"/>
      <c r="W65" s="43"/>
      <c r="X65" s="11"/>
      <c r="Y65" s="11"/>
      <c r="Z65" s="11"/>
      <c r="AA65" s="8"/>
      <c r="AB65" s="7"/>
      <c r="AC65" s="6"/>
      <c r="AD65" s="6"/>
      <c r="AE65" s="6"/>
      <c r="AF65" s="6"/>
      <c r="AG65" s="6"/>
      <c r="AH65" s="6"/>
      <c r="AI65" s="6"/>
      <c r="AJ65" s="6"/>
      <c r="AK65" s="6"/>
      <c r="AL65" s="6"/>
      <c r="AM65" s="6"/>
      <c r="AN65" s="6"/>
      <c r="AO65" s="6"/>
      <c r="AP65" s="192" t="s">
        <v>128</v>
      </c>
      <c r="AQ65" s="192"/>
      <c r="AR65" s="192"/>
      <c r="AS65" s="192"/>
      <c r="AT65" s="192"/>
      <c r="AU65" s="192"/>
      <c r="AV65" s="192"/>
      <c r="AW65" s="192"/>
      <c r="AX65" s="192"/>
      <c r="AY65" s="192"/>
      <c r="AZ65" s="192"/>
    </row>
    <row r="66" spans="1:86" ht="15" customHeight="1" x14ac:dyDescent="0.2">
      <c r="A66" s="121"/>
      <c r="B66" s="118" t="s">
        <v>78</v>
      </c>
      <c r="C66" s="119"/>
      <c r="D66" s="119"/>
      <c r="E66" s="119"/>
      <c r="F66" s="120"/>
      <c r="G66" s="120"/>
      <c r="H66" s="120"/>
      <c r="I66" s="120"/>
      <c r="J66" s="120"/>
      <c r="K66" s="120"/>
      <c r="L66" s="120"/>
      <c r="M66" s="120"/>
      <c r="N66" s="120"/>
      <c r="O66" s="11"/>
      <c r="P66" s="11"/>
      <c r="Q66" s="11"/>
      <c r="R66" s="42"/>
      <c r="S66" s="42"/>
      <c r="T66" s="42"/>
      <c r="U66" s="42"/>
      <c r="V66" s="11"/>
      <c r="W66" s="43"/>
      <c r="X66" s="11"/>
      <c r="Y66" s="11"/>
      <c r="Z66" s="11"/>
      <c r="AA66" s="11"/>
      <c r="AB66" s="40"/>
      <c r="AC66" s="11"/>
      <c r="AD66" s="39"/>
      <c r="AE66" s="10"/>
      <c r="AF66" s="11"/>
      <c r="AG66" s="39"/>
      <c r="AH66" s="10"/>
      <c r="AI66" s="10"/>
      <c r="AJ66" s="10"/>
      <c r="AK66" s="39"/>
      <c r="AL66" s="10"/>
      <c r="AM66" s="11"/>
      <c r="AN66" s="11"/>
      <c r="AO66" s="11"/>
      <c r="AP66" s="192"/>
      <c r="AQ66" s="192"/>
      <c r="AR66" s="192"/>
      <c r="AS66" s="192"/>
      <c r="AT66" s="192"/>
      <c r="AU66" s="192"/>
      <c r="AV66" s="192"/>
      <c r="AW66" s="192"/>
      <c r="AX66" s="192"/>
      <c r="AY66" s="192"/>
      <c r="AZ66" s="192"/>
    </row>
    <row r="67" spans="1:86" s="8" customFormat="1" ht="15" customHeight="1" x14ac:dyDescent="0.2">
      <c r="A67" s="121"/>
      <c r="B67" s="118"/>
      <c r="C67" s="119"/>
      <c r="D67" s="119"/>
      <c r="E67" s="119"/>
      <c r="F67" s="120"/>
      <c r="G67" s="120"/>
      <c r="H67" s="120"/>
      <c r="I67" s="120"/>
      <c r="J67" s="120"/>
      <c r="K67" s="120"/>
      <c r="L67" s="120"/>
      <c r="M67" s="120"/>
      <c r="N67" s="120"/>
      <c r="O67" s="11"/>
      <c r="P67" s="11"/>
      <c r="Q67" s="11"/>
      <c r="R67" s="42"/>
      <c r="S67" s="42"/>
      <c r="T67" s="42"/>
      <c r="U67" s="42"/>
      <c r="V67" s="11"/>
      <c r="W67" s="43"/>
      <c r="X67" s="11"/>
      <c r="Y67" s="11"/>
      <c r="Z67" s="11"/>
      <c r="AA67" s="222" t="s">
        <v>69</v>
      </c>
      <c r="AB67" s="222"/>
      <c r="AC67" s="222"/>
      <c r="AD67" s="223" t="s">
        <v>124</v>
      </c>
      <c r="AE67" s="223"/>
      <c r="AF67" s="223"/>
      <c r="AG67" s="223"/>
      <c r="AH67" s="223"/>
      <c r="AI67" s="223"/>
      <c r="AJ67" s="223"/>
      <c r="AK67" s="223"/>
      <c r="AL67" s="223"/>
      <c r="AM67" s="223"/>
      <c r="AN67" s="223"/>
      <c r="AO67" s="8" t="s">
        <v>73</v>
      </c>
      <c r="BA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row>
    <row r="68" spans="1:86" s="8" customFormat="1" ht="15" customHeight="1" x14ac:dyDescent="0.2">
      <c r="A68" s="121"/>
      <c r="B68" s="120"/>
      <c r="C68" s="120"/>
      <c r="D68" s="120"/>
      <c r="E68" s="120"/>
      <c r="F68" s="120"/>
      <c r="G68" s="120"/>
      <c r="H68" s="120"/>
      <c r="I68" s="120"/>
      <c r="J68" s="120"/>
      <c r="K68" s="120"/>
      <c r="L68" s="120"/>
      <c r="M68" s="120"/>
      <c r="N68" s="120"/>
      <c r="O68" s="11"/>
      <c r="P68" s="11"/>
      <c r="Q68" s="11"/>
      <c r="R68" s="126"/>
      <c r="S68" s="126"/>
      <c r="T68" s="126"/>
      <c r="U68" s="126"/>
      <c r="V68" s="11"/>
      <c r="W68" s="43"/>
      <c r="X68" s="11"/>
      <c r="Y68" s="11"/>
      <c r="Z68" s="11"/>
      <c r="AA68" s="224" t="s">
        <v>70</v>
      </c>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4"/>
      <c r="AY68" s="224"/>
      <c r="AZ68" s="224"/>
      <c r="BA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row>
    <row r="69" spans="1:86" s="8" customFormat="1" ht="15" customHeight="1" x14ac:dyDescent="0.2">
      <c r="A69" s="121"/>
      <c r="B69" s="120"/>
      <c r="C69" s="121"/>
      <c r="D69" s="121"/>
      <c r="E69" s="121"/>
      <c r="F69" s="121"/>
      <c r="G69" s="121"/>
      <c r="H69" s="121"/>
      <c r="I69" s="121"/>
      <c r="J69" s="121"/>
      <c r="K69" s="121"/>
      <c r="L69" s="121"/>
      <c r="M69" s="121"/>
      <c r="N69" s="121"/>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4"/>
      <c r="AY69" s="224"/>
      <c r="AZ69" s="22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row>
    <row r="70" spans="1:86" ht="15" customHeight="1" x14ac:dyDescent="0.15">
      <c r="A70" s="8"/>
      <c r="B70" s="117"/>
      <c r="AA70" s="47" t="s">
        <v>59</v>
      </c>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row>
    <row r="71" spans="1:86" ht="15" customHeight="1" x14ac:dyDescent="0.2">
      <c r="A71" s="13" t="s">
        <v>60</v>
      </c>
      <c r="B71" s="14"/>
      <c r="C71" s="15"/>
      <c r="D71" s="15"/>
      <c r="E71" s="15"/>
      <c r="F71" s="17"/>
      <c r="G71" s="17"/>
      <c r="H71" s="17"/>
      <c r="I71" s="17"/>
      <c r="J71" s="17"/>
      <c r="K71" s="15"/>
      <c r="L71" s="15"/>
      <c r="M71" s="15"/>
      <c r="N71" s="15"/>
      <c r="O71" s="15"/>
      <c r="P71" s="17"/>
      <c r="Q71" s="17"/>
      <c r="R71" s="17"/>
      <c r="S71" s="17"/>
      <c r="T71" s="17"/>
      <c r="U71" s="17"/>
      <c r="V71" s="17"/>
      <c r="W71" s="14"/>
      <c r="X71" s="14"/>
      <c r="Y71" s="14"/>
      <c r="AA71" s="212" t="s">
        <v>29</v>
      </c>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row>
    <row r="72" spans="1:86" ht="15" customHeight="1" x14ac:dyDescent="0.2">
      <c r="A72" s="8"/>
      <c r="B72" s="8"/>
      <c r="C72" s="8"/>
      <c r="D72" s="8"/>
      <c r="E72" s="16"/>
      <c r="F72" s="8"/>
      <c r="G72" s="8"/>
      <c r="H72" s="8"/>
      <c r="I72" s="8"/>
      <c r="J72" s="8"/>
      <c r="K72" s="8"/>
      <c r="L72" s="8"/>
      <c r="M72" s="8"/>
      <c r="N72" s="8"/>
      <c r="O72" s="8"/>
      <c r="P72" s="8"/>
      <c r="Q72" s="8"/>
      <c r="R72" s="8"/>
      <c r="S72" s="8"/>
      <c r="T72" s="8"/>
      <c r="U72" s="8"/>
      <c r="V72" s="8"/>
      <c r="W72" s="8"/>
      <c r="X72" s="8"/>
      <c r="Y72" s="8"/>
      <c r="Z72" s="8"/>
      <c r="AA72" s="12" t="s">
        <v>26</v>
      </c>
      <c r="AB72" s="12"/>
      <c r="AC72" s="12"/>
      <c r="AD72" s="12"/>
      <c r="AE72" s="12"/>
      <c r="AF72" s="12"/>
      <c r="AG72" s="12"/>
      <c r="AH72" s="12"/>
      <c r="AI72" s="12"/>
      <c r="AJ72" s="12"/>
      <c r="AK72" s="12"/>
      <c r="AL72" s="12"/>
      <c r="AM72" s="12"/>
      <c r="AN72" s="12"/>
      <c r="AO72" s="12"/>
      <c r="AP72" s="12"/>
      <c r="AQ72" s="12"/>
      <c r="AR72" s="48"/>
      <c r="AS72" s="219" t="s">
        <v>19</v>
      </c>
      <c r="AT72" s="219"/>
      <c r="AU72" s="49">
        <v>61</v>
      </c>
      <c r="AV72" s="50" t="s">
        <v>13</v>
      </c>
      <c r="AW72" s="51">
        <v>3</v>
      </c>
      <c r="AX72" s="50" t="s">
        <v>14</v>
      </c>
      <c r="AY72" s="49">
        <v>15</v>
      </c>
      <c r="AZ72" s="50" t="s">
        <v>25</v>
      </c>
      <c r="BF72" s="85"/>
    </row>
    <row r="73" spans="1:86" ht="15" customHeight="1" x14ac:dyDescent="0.2">
      <c r="B73" s="193" t="s">
        <v>61</v>
      </c>
      <c r="C73" s="194"/>
      <c r="D73" s="195"/>
      <c r="E73" s="199" t="str">
        <f>IF($F$6="","",EDATE($E$5,-12))</f>
        <v/>
      </c>
      <c r="F73" s="201" t="str">
        <f>IF($F$6="","",EDATE($E$5,-12))</f>
        <v/>
      </c>
      <c r="G73" s="203" t="s">
        <v>13</v>
      </c>
      <c r="H73" s="205" t="str">
        <f>IF($F$6="","月",EDATE($E$5,-12))</f>
        <v>月</v>
      </c>
      <c r="I73" s="207" t="str">
        <f>IF($F$6="","",EDATE($E$5,-11))</f>
        <v/>
      </c>
      <c r="J73" s="208" t="str">
        <f>IF($F$6="","",EDATE($E$5,-11))</f>
        <v/>
      </c>
      <c r="K73" s="220" t="s">
        <v>13</v>
      </c>
      <c r="L73" s="221" t="str">
        <f>IF($F$6="","月",EDATE($E$5,-11))</f>
        <v>月</v>
      </c>
      <c r="M73" s="207" t="str">
        <f>IF($F$6="","",EDATE($E$5,-10))</f>
        <v/>
      </c>
      <c r="N73" s="201" t="str">
        <f>IF($F$6="","",EDATE($E$5,-10))</f>
        <v/>
      </c>
      <c r="O73" s="203" t="s">
        <v>13</v>
      </c>
      <c r="P73" s="205" t="str">
        <f>IF($F$6="","月",EDATE($E$5,-10))</f>
        <v>月</v>
      </c>
      <c r="Q73" s="209" t="s">
        <v>52</v>
      </c>
      <c r="R73" s="210"/>
      <c r="S73" s="210"/>
      <c r="T73" s="211"/>
      <c r="V73" s="209" t="s">
        <v>54</v>
      </c>
      <c r="W73" s="210"/>
      <c r="X73" s="210"/>
      <c r="Y73" s="211"/>
      <c r="AA73" s="12"/>
      <c r="AB73" s="40"/>
      <c r="AC73" s="11"/>
      <c r="AD73" s="39"/>
      <c r="AE73" s="10"/>
      <c r="AF73" s="11"/>
      <c r="AG73" s="39"/>
      <c r="AH73" s="10"/>
      <c r="AI73" s="10"/>
      <c r="AJ73" s="10"/>
      <c r="AK73" s="39"/>
      <c r="AL73" s="10"/>
      <c r="AM73" s="11"/>
      <c r="AN73" s="11"/>
      <c r="AO73" s="11"/>
      <c r="AP73" s="11"/>
      <c r="AQ73" s="11"/>
      <c r="AR73" s="11"/>
      <c r="AS73" s="11"/>
      <c r="AT73" s="12"/>
      <c r="AU73" s="12"/>
      <c r="AV73" s="12"/>
      <c r="AW73" s="12"/>
      <c r="AX73" s="12"/>
      <c r="AY73" s="12"/>
      <c r="AZ73" s="12"/>
    </row>
    <row r="74" spans="1:86" ht="15" customHeight="1" thickBot="1" x14ac:dyDescent="0.2">
      <c r="B74" s="196"/>
      <c r="C74" s="197"/>
      <c r="D74" s="198"/>
      <c r="E74" s="200"/>
      <c r="F74" s="202"/>
      <c r="G74" s="204"/>
      <c r="H74" s="206"/>
      <c r="I74" s="207"/>
      <c r="J74" s="208"/>
      <c r="K74" s="220"/>
      <c r="L74" s="221"/>
      <c r="M74" s="207"/>
      <c r="N74" s="202"/>
      <c r="O74" s="204"/>
      <c r="P74" s="206"/>
      <c r="Q74" s="213" t="s">
        <v>53</v>
      </c>
      <c r="R74" s="214"/>
      <c r="S74" s="214"/>
      <c r="T74" s="215"/>
      <c r="V74" s="216" t="s">
        <v>48</v>
      </c>
      <c r="W74" s="217"/>
      <c r="X74" s="217"/>
      <c r="Y74" s="218"/>
      <c r="AA74" s="52" t="s">
        <v>74</v>
      </c>
      <c r="AB74" s="40"/>
      <c r="AC74" s="11"/>
      <c r="AD74" s="39"/>
      <c r="AE74" s="10"/>
      <c r="AF74" s="11"/>
      <c r="AG74" s="39"/>
      <c r="AH74" s="10"/>
      <c r="AI74" s="10"/>
      <c r="AJ74" s="10"/>
      <c r="AK74" s="39"/>
      <c r="AL74" s="10"/>
      <c r="AM74" s="11"/>
      <c r="AN74" s="11"/>
      <c r="AO74" s="11"/>
      <c r="AP74" s="11"/>
      <c r="AQ74" s="11"/>
      <c r="AR74" s="11"/>
      <c r="AS74" s="11"/>
      <c r="AT74" s="12"/>
      <c r="AU74" s="12"/>
      <c r="AV74" s="12"/>
      <c r="AW74" s="12"/>
      <c r="AX74" s="12"/>
      <c r="AY74" s="12"/>
      <c r="AZ74" s="12"/>
    </row>
    <row r="75" spans="1:86" ht="15" customHeight="1" thickTop="1" x14ac:dyDescent="0.15">
      <c r="B75" s="23"/>
      <c r="C75" s="14"/>
      <c r="D75" s="14"/>
      <c r="E75" s="24" t="s">
        <v>49</v>
      </c>
      <c r="F75" s="25"/>
      <c r="G75" s="25"/>
      <c r="H75" s="26"/>
      <c r="I75" s="53" t="s">
        <v>50</v>
      </c>
      <c r="J75" s="54"/>
      <c r="K75" s="54"/>
      <c r="L75" s="55"/>
      <c r="M75" s="56" t="s">
        <v>51</v>
      </c>
      <c r="N75" s="28"/>
      <c r="O75" s="28"/>
      <c r="P75" s="28"/>
      <c r="Q75" s="24" t="s">
        <v>101</v>
      </c>
      <c r="R75" s="25"/>
      <c r="S75" s="25"/>
      <c r="T75" s="26"/>
      <c r="U75" s="31"/>
      <c r="V75" s="32" t="s">
        <v>102</v>
      </c>
      <c r="W75" s="28"/>
      <c r="X75" s="14"/>
      <c r="Y75" s="33"/>
      <c r="AA75" s="12"/>
      <c r="AB75" s="52" t="s">
        <v>93</v>
      </c>
      <c r="AC75" s="11"/>
      <c r="AD75" s="39"/>
      <c r="AE75" s="10"/>
      <c r="AF75" s="11"/>
      <c r="AG75" s="39"/>
      <c r="AH75" s="10"/>
      <c r="AI75" s="10"/>
      <c r="AJ75" s="10"/>
      <c r="AK75" s="39"/>
      <c r="AL75" s="10"/>
      <c r="AM75" s="11"/>
      <c r="AN75" s="11"/>
      <c r="AO75" s="11"/>
      <c r="AP75" s="11"/>
      <c r="AQ75" s="11"/>
      <c r="AR75" s="12"/>
      <c r="AS75" s="12"/>
      <c r="AT75" s="12"/>
      <c r="AU75" s="12"/>
      <c r="AV75" s="12"/>
      <c r="AW75" s="12"/>
      <c r="AX75" s="12"/>
      <c r="AY75" s="12"/>
      <c r="AZ75" s="12"/>
    </row>
    <row r="76" spans="1:86" ht="15" customHeight="1" x14ac:dyDescent="0.15">
      <c r="B76" s="178" t="s">
        <v>38</v>
      </c>
      <c r="C76" s="179"/>
      <c r="D76" s="179"/>
      <c r="E76" s="180">
        <v>127</v>
      </c>
      <c r="F76" s="181"/>
      <c r="G76" s="181"/>
      <c r="H76" s="36"/>
      <c r="I76" s="181">
        <v>131</v>
      </c>
      <c r="J76" s="181"/>
      <c r="K76" s="181"/>
      <c r="L76" s="33"/>
      <c r="M76" s="185">
        <v>130</v>
      </c>
      <c r="N76" s="181"/>
      <c r="O76" s="181"/>
      <c r="P76" s="14"/>
      <c r="Q76" s="187">
        <f>IF(E76="","",SUM(I76,M76))</f>
        <v>261</v>
      </c>
      <c r="R76" s="165"/>
      <c r="S76" s="165"/>
      <c r="T76" s="36"/>
      <c r="V76" s="190">
        <f>IF(E76="","",SUM(E76,Q76))</f>
        <v>388</v>
      </c>
      <c r="W76" s="165"/>
      <c r="X76" s="165"/>
      <c r="Y76" s="33"/>
      <c r="AA76" s="12"/>
      <c r="AB76" s="40"/>
      <c r="AC76" s="52" t="s">
        <v>12</v>
      </c>
      <c r="AD76" s="39"/>
      <c r="AE76" s="10"/>
      <c r="AF76" s="11"/>
      <c r="AG76" s="39"/>
      <c r="AH76" s="10"/>
      <c r="AI76" s="10"/>
      <c r="AJ76" s="10"/>
      <c r="AK76" s="39"/>
      <c r="AL76" s="10"/>
      <c r="AM76" s="11"/>
      <c r="AN76" s="11"/>
      <c r="AO76" s="11"/>
      <c r="AP76" s="11"/>
      <c r="AQ76" s="162" t="s">
        <v>3</v>
      </c>
      <c r="AR76" s="162"/>
      <c r="AS76" s="162"/>
      <c r="AT76" s="163">
        <f>IF(O84="","",O84)</f>
        <v>22.8</v>
      </c>
      <c r="AU76" s="163"/>
      <c r="AV76" s="163"/>
      <c r="AW76" s="163"/>
      <c r="AX76" s="164" t="s">
        <v>27</v>
      </c>
      <c r="AY76" s="164"/>
      <c r="AZ76" s="164"/>
    </row>
    <row r="77" spans="1:86" ht="15" customHeight="1" thickBot="1" x14ac:dyDescent="0.2">
      <c r="B77" s="37"/>
      <c r="C77" s="38"/>
      <c r="D77" s="38"/>
      <c r="E77" s="182"/>
      <c r="F77" s="183"/>
      <c r="G77" s="183"/>
      <c r="H77" s="115" t="s">
        <v>75</v>
      </c>
      <c r="I77" s="184"/>
      <c r="J77" s="184"/>
      <c r="K77" s="184"/>
      <c r="L77" s="116" t="s">
        <v>75</v>
      </c>
      <c r="M77" s="186"/>
      <c r="N77" s="184"/>
      <c r="O77" s="184"/>
      <c r="P77" s="116" t="s">
        <v>75</v>
      </c>
      <c r="Q77" s="188"/>
      <c r="R77" s="189"/>
      <c r="S77" s="189"/>
      <c r="T77" s="115" t="s">
        <v>75</v>
      </c>
      <c r="V77" s="191"/>
      <c r="W77" s="166"/>
      <c r="X77" s="166"/>
      <c r="Y77" s="116" t="s">
        <v>75</v>
      </c>
      <c r="AA77" s="12"/>
      <c r="AB77" s="40"/>
      <c r="AC77" s="52"/>
      <c r="AD77" s="39"/>
      <c r="AE77" s="10"/>
      <c r="AF77" s="11"/>
      <c r="AG77" s="39"/>
      <c r="AH77" s="10"/>
      <c r="AI77" s="10"/>
      <c r="AJ77" s="10"/>
      <c r="AK77" s="39"/>
      <c r="AL77" s="10"/>
      <c r="AM77" s="11"/>
      <c r="AN77" s="11"/>
      <c r="AO77" s="11"/>
      <c r="AP77" s="11"/>
      <c r="AQ77" s="11"/>
      <c r="AR77" s="11"/>
      <c r="AS77" s="11"/>
      <c r="AT77" s="12"/>
      <c r="AU77" s="12"/>
      <c r="AV77" s="12"/>
      <c r="AW77" s="12"/>
      <c r="AX77" s="12"/>
      <c r="AY77" s="12"/>
      <c r="AZ77" s="12"/>
    </row>
    <row r="78" spans="1:86" ht="15" customHeight="1" thickTop="1" x14ac:dyDescent="0.15">
      <c r="A78" s="11"/>
      <c r="B78" s="118" t="s">
        <v>80</v>
      </c>
      <c r="C78" s="11"/>
      <c r="D78" s="11"/>
      <c r="E78" s="11"/>
      <c r="F78" s="11"/>
      <c r="G78" s="11"/>
      <c r="H78" s="11"/>
      <c r="I78" s="11"/>
      <c r="J78" s="11"/>
      <c r="K78" s="11"/>
      <c r="L78" s="11"/>
      <c r="M78" s="11"/>
      <c r="N78" s="11"/>
      <c r="O78" s="11"/>
      <c r="P78" s="11"/>
      <c r="Q78" s="11"/>
      <c r="R78" s="126"/>
      <c r="S78" s="126"/>
      <c r="T78" s="126"/>
      <c r="U78" s="126"/>
      <c r="V78" s="11"/>
      <c r="W78" s="43"/>
      <c r="X78" s="11"/>
      <c r="Y78" s="11"/>
      <c r="Z78" s="11"/>
      <c r="AA78" s="12"/>
      <c r="AB78" s="11"/>
      <c r="AC78" s="52" t="s">
        <v>55</v>
      </c>
      <c r="AD78" s="11"/>
      <c r="AE78" s="11"/>
      <c r="AF78" s="11"/>
      <c r="AG78" s="11"/>
      <c r="AH78" s="11"/>
      <c r="AI78" s="11"/>
      <c r="AJ78" s="11"/>
      <c r="AK78" s="11"/>
      <c r="AL78" s="11"/>
      <c r="AM78" s="11"/>
      <c r="AN78" s="11"/>
      <c r="AO78" s="11"/>
      <c r="AP78" s="11"/>
      <c r="AQ78" s="58"/>
      <c r="AR78" s="59"/>
      <c r="AS78" s="59"/>
      <c r="AT78" s="176">
        <f>IF(E62="","",E62)</f>
        <v>98</v>
      </c>
      <c r="AU78" s="176"/>
      <c r="AV78" s="176"/>
      <c r="AW78" s="176"/>
      <c r="AX78" s="177" t="s">
        <v>75</v>
      </c>
      <c r="AY78" s="177"/>
      <c r="AZ78" s="177"/>
    </row>
    <row r="79" spans="1:86" ht="15" customHeight="1" x14ac:dyDescent="0.15">
      <c r="A79" s="11"/>
      <c r="B79" s="60"/>
      <c r="C79" s="11"/>
      <c r="D79" s="11"/>
      <c r="E79" s="11"/>
      <c r="F79" s="11"/>
      <c r="G79" s="11"/>
      <c r="H79" s="11"/>
      <c r="I79" s="11"/>
      <c r="J79" s="11"/>
      <c r="K79" s="11"/>
      <c r="L79" s="11"/>
      <c r="M79" s="11"/>
      <c r="N79" s="11"/>
      <c r="O79" s="11"/>
      <c r="P79" s="11"/>
      <c r="Q79" s="11"/>
      <c r="R79" s="126"/>
      <c r="S79" s="126"/>
      <c r="T79" s="126"/>
      <c r="U79" s="126"/>
      <c r="V79" s="11"/>
      <c r="W79" s="43"/>
      <c r="X79" s="11"/>
      <c r="Y79" s="11"/>
      <c r="Z79" s="11"/>
      <c r="AA79" s="12"/>
      <c r="AB79" s="11"/>
      <c r="AC79" s="130" t="s">
        <v>110</v>
      </c>
      <c r="AD79" s="131" t="str">
        <f>IF(E59="","",E59)</f>
        <v>令和</v>
      </c>
      <c r="AE79" s="135">
        <f>IF(F59="","",F59)</f>
        <v>6</v>
      </c>
      <c r="AF79" s="131" t="str">
        <f>IF(G59="","",G59)</f>
        <v>年</v>
      </c>
      <c r="AG79" s="133" t="str">
        <f>IF(H59="","",H59)</f>
        <v>12月</v>
      </c>
      <c r="AH79" s="130" t="s">
        <v>112</v>
      </c>
      <c r="AI79" s="11"/>
      <c r="AJ79" s="11"/>
      <c r="AK79" s="11"/>
      <c r="AL79" s="11"/>
      <c r="AM79" s="11"/>
      <c r="AN79" s="11"/>
      <c r="AO79" s="11"/>
      <c r="AP79" s="11"/>
      <c r="AQ79" s="58"/>
      <c r="AR79" s="61"/>
      <c r="AS79" s="61"/>
      <c r="AT79" s="62"/>
      <c r="AU79" s="63"/>
      <c r="AV79" s="63"/>
      <c r="AW79" s="63"/>
      <c r="AX79" s="63"/>
      <c r="AY79" s="63"/>
      <c r="AZ79" s="63"/>
    </row>
    <row r="80" spans="1:86" ht="15" customHeight="1" x14ac:dyDescent="0.15">
      <c r="AA80" s="12"/>
      <c r="AB80" s="12"/>
      <c r="AC80" s="52" t="s">
        <v>56</v>
      </c>
      <c r="AD80" s="12"/>
      <c r="AE80" s="12"/>
      <c r="AF80" s="12"/>
      <c r="AG80" s="12"/>
      <c r="AH80" s="12"/>
      <c r="AI80" s="12"/>
      <c r="AJ80" s="12"/>
      <c r="AK80" s="12"/>
      <c r="AL80" s="12"/>
      <c r="AM80" s="12"/>
      <c r="AN80" s="12"/>
      <c r="AO80" s="12"/>
      <c r="AP80" s="12"/>
      <c r="AQ80" s="12"/>
      <c r="AR80" s="64"/>
      <c r="AS80" s="64"/>
      <c r="AT80" s="161">
        <f>IF(E76="","",E76)</f>
        <v>127</v>
      </c>
      <c r="AU80" s="161"/>
      <c r="AV80" s="161"/>
      <c r="AW80" s="161"/>
      <c r="AX80" s="162" t="s">
        <v>75</v>
      </c>
      <c r="AY80" s="162"/>
      <c r="AZ80" s="162"/>
    </row>
    <row r="81" spans="1:52" ht="15" customHeight="1" x14ac:dyDescent="0.2">
      <c r="AA81" s="12"/>
      <c r="AB81" s="12"/>
      <c r="AC81" s="130" t="s">
        <v>110</v>
      </c>
      <c r="AD81" s="131" t="str">
        <f>IF(E73="","",E73)</f>
        <v/>
      </c>
      <c r="AE81" s="132" t="str">
        <f>IF(F73="","",F73)</f>
        <v/>
      </c>
      <c r="AF81" s="131" t="str">
        <f>IF(G73="","",G73)</f>
        <v>年</v>
      </c>
      <c r="AG81" s="133" t="str">
        <f>IF(H73="","",H73)</f>
        <v>月</v>
      </c>
      <c r="AH81" s="130" t="s">
        <v>112</v>
      </c>
      <c r="AI81" s="12"/>
      <c r="AJ81" s="12"/>
      <c r="AK81" s="12"/>
      <c r="AL81" s="12"/>
      <c r="AM81" s="12"/>
      <c r="AN81" s="12"/>
      <c r="AO81" s="12"/>
      <c r="AP81" s="12"/>
      <c r="AQ81" s="12"/>
      <c r="AR81" s="12"/>
      <c r="AS81" s="12"/>
      <c r="AT81" s="12"/>
      <c r="AU81" s="12"/>
      <c r="AV81" s="12"/>
      <c r="AW81" s="12"/>
      <c r="AX81" s="12"/>
      <c r="AY81" s="12"/>
      <c r="AZ81" s="12"/>
    </row>
    <row r="82" spans="1:52" ht="15" customHeight="1" x14ac:dyDescent="0.15">
      <c r="A82" s="13" t="s">
        <v>35</v>
      </c>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12"/>
      <c r="AB82" s="52" t="s">
        <v>57</v>
      </c>
      <c r="AC82" s="66"/>
      <c r="AD82" s="12"/>
      <c r="AE82" s="12"/>
      <c r="AF82" s="12"/>
      <c r="AG82" s="12"/>
      <c r="AH82" s="12"/>
      <c r="AI82" s="12"/>
      <c r="AJ82" s="12"/>
      <c r="AK82" s="12"/>
      <c r="AL82" s="12"/>
      <c r="AM82" s="12"/>
      <c r="AN82" s="12"/>
      <c r="AO82" s="12"/>
      <c r="AP82" s="12"/>
      <c r="AQ82" s="12"/>
      <c r="AR82" s="12"/>
      <c r="AS82" s="12"/>
      <c r="AT82" s="12"/>
      <c r="AU82" s="12"/>
      <c r="AV82" s="12"/>
      <c r="AW82" s="12"/>
      <c r="AX82" s="12"/>
      <c r="AY82" s="12"/>
      <c r="AZ82" s="12"/>
    </row>
    <row r="83" spans="1:52" ht="15" customHeight="1" thickBot="1" x14ac:dyDescent="0.2">
      <c r="A83" s="8"/>
      <c r="B83" s="8"/>
      <c r="C83" s="8"/>
      <c r="D83" s="8"/>
      <c r="E83" s="8"/>
      <c r="F83" s="8"/>
      <c r="G83" s="8"/>
      <c r="H83" s="8"/>
      <c r="I83" s="8"/>
      <c r="J83" s="8"/>
      <c r="K83" s="8"/>
      <c r="L83" s="8"/>
      <c r="M83" s="8"/>
      <c r="N83" s="8"/>
      <c r="O83" s="8"/>
      <c r="P83" s="8"/>
      <c r="Q83" s="8"/>
      <c r="R83" s="8"/>
      <c r="S83" s="8"/>
      <c r="T83" s="8"/>
      <c r="U83" s="8"/>
      <c r="V83" s="8"/>
      <c r="W83" s="8"/>
      <c r="X83" s="65"/>
      <c r="Y83" s="65"/>
      <c r="Z83" s="65"/>
      <c r="AA83" s="12"/>
      <c r="AB83" s="12"/>
      <c r="AC83" s="52" t="s">
        <v>92</v>
      </c>
      <c r="AD83" s="12"/>
      <c r="AE83" s="12"/>
      <c r="AF83" s="12"/>
      <c r="AG83" s="12"/>
      <c r="AH83" s="12"/>
      <c r="AI83" s="12"/>
      <c r="AJ83" s="12"/>
      <c r="AK83" s="12"/>
      <c r="AL83" s="12"/>
      <c r="AM83" s="12"/>
      <c r="AN83" s="12"/>
      <c r="AO83" s="12"/>
      <c r="AP83" s="12"/>
      <c r="AQ83" s="162" t="s">
        <v>3</v>
      </c>
      <c r="AR83" s="162"/>
      <c r="AS83" s="162"/>
      <c r="AT83" s="163">
        <f>IF(O91="","",O91)</f>
        <v>23.1</v>
      </c>
      <c r="AU83" s="163"/>
      <c r="AV83" s="163"/>
      <c r="AW83" s="164" t="s">
        <v>28</v>
      </c>
      <c r="AX83" s="164"/>
      <c r="AY83" s="164"/>
      <c r="AZ83" s="164"/>
    </row>
    <row r="84" spans="1:52" ht="15" customHeight="1" thickTop="1" x14ac:dyDescent="0.15">
      <c r="A84" s="12"/>
      <c r="B84" s="12"/>
      <c r="C84" s="12"/>
      <c r="D84" s="12"/>
      <c r="G84" s="165">
        <f>IF(E62="","",E76-E62)</f>
        <v>29</v>
      </c>
      <c r="H84" s="165"/>
      <c r="I84" s="165"/>
      <c r="J84" s="12"/>
      <c r="K84" s="12"/>
      <c r="L84" s="149" t="s">
        <v>24</v>
      </c>
      <c r="M84" s="149"/>
      <c r="N84" s="149"/>
      <c r="O84" s="167">
        <f>IF(E62="","",ROUNDDOWN(G84/G86*100,1))</f>
        <v>22.8</v>
      </c>
      <c r="P84" s="168"/>
      <c r="Q84" s="168"/>
      <c r="R84" s="173" t="s">
        <v>10</v>
      </c>
      <c r="S84" s="67"/>
      <c r="T84" s="68"/>
      <c r="U84" s="12"/>
      <c r="V84" s="12"/>
      <c r="X84" s="65"/>
      <c r="Y84" s="65"/>
      <c r="Z84" s="65"/>
      <c r="AA84" s="12"/>
      <c r="AB84" s="12"/>
      <c r="AC84" s="52"/>
      <c r="AD84" s="12"/>
      <c r="AE84" s="12"/>
      <c r="AF84" s="12"/>
      <c r="AG84" s="12"/>
      <c r="AH84" s="12"/>
      <c r="AI84" s="12"/>
      <c r="AJ84" s="12"/>
      <c r="AK84" s="12"/>
      <c r="AL84" s="12"/>
      <c r="AM84" s="12"/>
      <c r="AN84" s="12"/>
      <c r="AO84" s="12"/>
      <c r="AP84" s="12"/>
      <c r="AQ84" s="12"/>
      <c r="AR84" s="12"/>
      <c r="AS84" s="12"/>
      <c r="AT84" s="12"/>
      <c r="AU84" s="12"/>
      <c r="AV84" s="12"/>
      <c r="AW84" s="12"/>
      <c r="AX84" s="12"/>
      <c r="AY84" s="12"/>
      <c r="AZ84" s="12"/>
    </row>
    <row r="85" spans="1:52" ht="15" customHeight="1" x14ac:dyDescent="0.15">
      <c r="A85" s="12"/>
      <c r="B85" s="153" t="s">
        <v>103</v>
      </c>
      <c r="C85" s="153"/>
      <c r="D85" s="153"/>
      <c r="E85" s="153"/>
      <c r="F85" s="153"/>
      <c r="G85" s="166"/>
      <c r="H85" s="166"/>
      <c r="I85" s="166"/>
      <c r="J85" s="154" t="s">
        <v>79</v>
      </c>
      <c r="K85" s="154"/>
      <c r="L85" s="149"/>
      <c r="M85" s="149"/>
      <c r="N85" s="149"/>
      <c r="O85" s="169"/>
      <c r="P85" s="170"/>
      <c r="Q85" s="170"/>
      <c r="R85" s="174"/>
      <c r="S85" s="69" t="s">
        <v>31</v>
      </c>
      <c r="T85" s="68"/>
      <c r="U85" s="12"/>
      <c r="V85" s="12"/>
      <c r="X85" s="65"/>
      <c r="Y85" s="65"/>
      <c r="Z85" s="65"/>
      <c r="AA85" s="12"/>
      <c r="AB85" s="12"/>
      <c r="AC85" s="52" t="s">
        <v>34</v>
      </c>
      <c r="AD85" s="11"/>
      <c r="AE85" s="39"/>
      <c r="AF85" s="10"/>
      <c r="AG85" s="11"/>
      <c r="AH85" s="39"/>
      <c r="AI85" s="10"/>
      <c r="AJ85" s="10"/>
      <c r="AK85" s="10"/>
      <c r="AL85" s="39"/>
      <c r="AM85" s="10"/>
      <c r="AN85" s="11"/>
      <c r="AO85" s="11"/>
      <c r="AP85" s="11"/>
      <c r="AQ85" s="11"/>
      <c r="AR85" s="64"/>
      <c r="AS85" s="64"/>
      <c r="AT85" s="161">
        <f>IF(Q62="","",Q62)</f>
        <v>200</v>
      </c>
      <c r="AU85" s="161"/>
      <c r="AV85" s="161"/>
      <c r="AW85" s="161"/>
      <c r="AX85" s="162" t="s">
        <v>75</v>
      </c>
      <c r="AY85" s="162"/>
      <c r="AZ85" s="162"/>
    </row>
    <row r="86" spans="1:52" ht="15" customHeight="1" x14ac:dyDescent="0.2">
      <c r="A86" s="12"/>
      <c r="B86" s="156" t="s">
        <v>9</v>
      </c>
      <c r="C86" s="156"/>
      <c r="D86" s="156"/>
      <c r="E86" s="156"/>
      <c r="F86" s="156"/>
      <c r="G86" s="157">
        <f>IF(E62="","",E76)</f>
        <v>127</v>
      </c>
      <c r="H86" s="157"/>
      <c r="I86" s="157"/>
      <c r="J86" s="159" t="s">
        <v>79</v>
      </c>
      <c r="K86" s="159"/>
      <c r="L86" s="149"/>
      <c r="M86" s="149"/>
      <c r="N86" s="149"/>
      <c r="O86" s="169"/>
      <c r="P86" s="170"/>
      <c r="Q86" s="170"/>
      <c r="R86" s="174"/>
      <c r="S86" s="70" t="s">
        <v>32</v>
      </c>
      <c r="T86" s="68"/>
      <c r="U86" s="12"/>
      <c r="V86" s="12"/>
      <c r="X86" s="65"/>
      <c r="Y86" s="65"/>
      <c r="Z86" s="65"/>
      <c r="AA86" s="12"/>
      <c r="AB86" s="12"/>
      <c r="AC86" s="130" t="s">
        <v>110</v>
      </c>
      <c r="AD86" s="131">
        <f>IF(I59="","",I59)</f>
        <v>45658</v>
      </c>
      <c r="AE86" s="132">
        <f>IF(J59="","",J59)</f>
        <v>45658</v>
      </c>
      <c r="AF86" s="131" t="str">
        <f>IF(K59="","",K59)</f>
        <v>年</v>
      </c>
      <c r="AG86" s="133">
        <f>IF(L59="","",L59)</f>
        <v>45658</v>
      </c>
      <c r="AH86" s="130" t="s">
        <v>111</v>
      </c>
      <c r="AI86" s="131">
        <f>IF(M59="","",M59)</f>
        <v>45689</v>
      </c>
      <c r="AJ86" s="132">
        <f>IF(N59="","",N59)</f>
        <v>45689</v>
      </c>
      <c r="AK86" s="131" t="str">
        <f>IF(O59="","",O59)</f>
        <v>年</v>
      </c>
      <c r="AL86" s="133">
        <f>IF(P59="","",P59)</f>
        <v>45689</v>
      </c>
      <c r="AM86" s="130" t="s">
        <v>112</v>
      </c>
      <c r="AN86" s="11"/>
      <c r="AO86" s="11"/>
      <c r="AP86" s="11"/>
      <c r="AQ86" s="11"/>
      <c r="AR86" s="11"/>
      <c r="AS86" s="11"/>
      <c r="AT86" s="11"/>
      <c r="AU86" s="12"/>
      <c r="AV86" s="12"/>
      <c r="AW86" s="12"/>
      <c r="AX86" s="12"/>
      <c r="AY86" s="12"/>
      <c r="AZ86" s="12"/>
    </row>
    <row r="87" spans="1:52" ht="15" customHeight="1" thickBot="1" x14ac:dyDescent="0.2">
      <c r="A87" s="12"/>
      <c r="B87" s="71"/>
      <c r="C87" s="71"/>
      <c r="D87" s="71"/>
      <c r="G87" s="158"/>
      <c r="H87" s="158"/>
      <c r="I87" s="158"/>
      <c r="J87" s="43"/>
      <c r="K87" s="43"/>
      <c r="L87" s="149"/>
      <c r="M87" s="149"/>
      <c r="N87" s="149"/>
      <c r="O87" s="171"/>
      <c r="P87" s="172"/>
      <c r="Q87" s="172"/>
      <c r="R87" s="175"/>
      <c r="S87" s="70"/>
      <c r="T87" s="68"/>
      <c r="U87" s="12"/>
      <c r="V87" s="12"/>
      <c r="X87" s="65"/>
      <c r="Y87" s="65"/>
      <c r="Z87" s="65"/>
      <c r="AA87" s="12"/>
      <c r="AB87" s="12"/>
      <c r="AC87" s="52" t="s">
        <v>58</v>
      </c>
      <c r="AD87" s="11"/>
      <c r="AE87" s="39"/>
      <c r="AF87" s="10"/>
      <c r="AG87" s="11"/>
      <c r="AH87" s="39"/>
      <c r="AI87" s="10"/>
      <c r="AJ87" s="10"/>
      <c r="AK87" s="10"/>
      <c r="AL87" s="39"/>
      <c r="AM87" s="10"/>
      <c r="AN87" s="11"/>
      <c r="AO87" s="11"/>
      <c r="AP87" s="11"/>
      <c r="AQ87" s="11"/>
      <c r="AR87" s="64"/>
      <c r="AS87" s="64"/>
      <c r="AT87" s="161">
        <f>IF(Q76="","",Q76)</f>
        <v>261</v>
      </c>
      <c r="AU87" s="161"/>
      <c r="AV87" s="161"/>
      <c r="AW87" s="161"/>
      <c r="AX87" s="162" t="s">
        <v>75</v>
      </c>
      <c r="AY87" s="162"/>
      <c r="AZ87" s="162"/>
    </row>
    <row r="88" spans="1:52" ht="15" customHeight="1" thickTop="1" x14ac:dyDescent="0.2">
      <c r="X88" s="65"/>
      <c r="Y88" s="65"/>
      <c r="Z88" s="65"/>
      <c r="AA88" s="12"/>
      <c r="AB88" s="12"/>
      <c r="AC88" s="130" t="s">
        <v>110</v>
      </c>
      <c r="AD88" s="131" t="str">
        <f>IF(I73="","",I73)</f>
        <v/>
      </c>
      <c r="AE88" s="132" t="str">
        <f>IF(J73="","",J73)</f>
        <v/>
      </c>
      <c r="AF88" s="131" t="str">
        <f>IF(K73="","",K73)</f>
        <v>年</v>
      </c>
      <c r="AG88" s="133" t="str">
        <f>IF(L73="","",L73)</f>
        <v>月</v>
      </c>
      <c r="AH88" s="130" t="s">
        <v>111</v>
      </c>
      <c r="AI88" s="131" t="str">
        <f>IF(M73="","",M73)</f>
        <v/>
      </c>
      <c r="AJ88" s="132" t="str">
        <f>IF(N73="","",N73)</f>
        <v/>
      </c>
      <c r="AK88" s="131" t="str">
        <f>IF(O73="","",O73)</f>
        <v>年</v>
      </c>
      <c r="AL88" s="133" t="str">
        <f>IF(P73="","",P73)</f>
        <v>月</v>
      </c>
      <c r="AM88" s="130" t="s">
        <v>112</v>
      </c>
      <c r="AN88" s="11"/>
      <c r="AO88" s="11"/>
      <c r="AP88" s="11"/>
      <c r="AQ88" s="11"/>
      <c r="AR88" s="11"/>
      <c r="AS88" s="11"/>
      <c r="AT88" s="11"/>
      <c r="AU88" s="12"/>
      <c r="AV88" s="12"/>
      <c r="AW88" s="12"/>
      <c r="AX88" s="12"/>
      <c r="AY88" s="12"/>
      <c r="AZ88" s="12"/>
    </row>
    <row r="89" spans="1:52" ht="15" customHeight="1" x14ac:dyDescent="0.15">
      <c r="A89" s="72" t="s">
        <v>96</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52" t="s">
        <v>71</v>
      </c>
      <c r="AB89" s="12"/>
      <c r="AC89" s="40"/>
      <c r="AD89" s="11"/>
      <c r="AE89" s="39"/>
      <c r="AF89" s="10"/>
      <c r="AG89" s="11"/>
      <c r="AH89" s="39"/>
      <c r="AI89" s="10"/>
      <c r="AJ89" s="10"/>
      <c r="AK89" s="10"/>
      <c r="AL89" s="39"/>
      <c r="AM89" s="10"/>
      <c r="AN89" s="11"/>
      <c r="AO89" s="11"/>
      <c r="AP89" s="11"/>
      <c r="AQ89" s="11"/>
      <c r="AR89" s="11"/>
      <c r="AS89" s="11"/>
      <c r="AT89" s="11"/>
      <c r="AU89" s="12"/>
      <c r="AV89" s="12"/>
      <c r="AW89" s="12"/>
      <c r="AX89" s="12"/>
      <c r="AY89" s="12"/>
      <c r="AZ89" s="12"/>
    </row>
    <row r="90" spans="1:52" ht="15" customHeight="1" thickBot="1" x14ac:dyDescent="0.2">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12"/>
      <c r="AB90" s="155" t="s">
        <v>125</v>
      </c>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row>
    <row r="91" spans="1:52" ht="15" customHeight="1" thickTop="1" x14ac:dyDescent="0.15">
      <c r="A91" s="128"/>
      <c r="B91" s="12"/>
      <c r="C91" s="12"/>
      <c r="D91" s="12"/>
      <c r="G91" s="165">
        <f>IF(V62="","",V76-V62)</f>
        <v>90</v>
      </c>
      <c r="H91" s="165"/>
      <c r="I91" s="165"/>
      <c r="J91" s="12"/>
      <c r="K91" s="12"/>
      <c r="L91" s="149" t="s">
        <v>24</v>
      </c>
      <c r="M91" s="149"/>
      <c r="N91" s="241"/>
      <c r="O91" s="167">
        <f>IF(E62="","",ROUNDDOWN(G91/G93*100,1))</f>
        <v>23.1</v>
      </c>
      <c r="P91" s="168"/>
      <c r="Q91" s="168"/>
      <c r="R91" s="173" t="s">
        <v>10</v>
      </c>
      <c r="S91" s="67"/>
      <c r="T91" s="68"/>
      <c r="U91" s="12"/>
      <c r="AA91" s="12"/>
      <c r="AB91" s="160"/>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row>
    <row r="92" spans="1:52" ht="15" customHeight="1" x14ac:dyDescent="0.15">
      <c r="A92" s="128"/>
      <c r="B92" s="153" t="s">
        <v>41</v>
      </c>
      <c r="C92" s="153"/>
      <c r="D92" s="153"/>
      <c r="E92" s="153"/>
      <c r="F92" s="153"/>
      <c r="G92" s="166"/>
      <c r="H92" s="166"/>
      <c r="I92" s="166"/>
      <c r="J92" s="154" t="s">
        <v>79</v>
      </c>
      <c r="K92" s="154"/>
      <c r="L92" s="149"/>
      <c r="M92" s="149"/>
      <c r="N92" s="241"/>
      <c r="O92" s="169"/>
      <c r="P92" s="170"/>
      <c r="Q92" s="170"/>
      <c r="R92" s="174"/>
      <c r="S92" s="69" t="s">
        <v>31</v>
      </c>
      <c r="T92" s="68"/>
      <c r="U92" s="12"/>
      <c r="AA92" s="57" t="s">
        <v>4</v>
      </c>
      <c r="AB92" s="76"/>
      <c r="AC92" s="76"/>
      <c r="AD92" s="75"/>
      <c r="AE92" s="75"/>
      <c r="AF92" s="75"/>
      <c r="AG92" s="75"/>
      <c r="AH92" s="75"/>
      <c r="AI92" s="75"/>
      <c r="AJ92" s="75"/>
      <c r="AK92" s="75"/>
      <c r="AL92" s="75"/>
      <c r="AM92" s="75"/>
      <c r="AN92" s="75"/>
      <c r="AO92" s="75"/>
      <c r="AP92" s="75"/>
      <c r="AQ92" s="75"/>
      <c r="AR92" s="75"/>
      <c r="AS92" s="75"/>
      <c r="AT92" s="75"/>
      <c r="AU92" s="75"/>
      <c r="AV92" s="75"/>
      <c r="AW92" s="75"/>
      <c r="AX92" s="75"/>
      <c r="AY92" s="75"/>
      <c r="AZ92" s="75"/>
    </row>
    <row r="93" spans="1:52" ht="15" customHeight="1" x14ac:dyDescent="0.15">
      <c r="A93" s="128"/>
      <c r="B93" s="156" t="s">
        <v>42</v>
      </c>
      <c r="C93" s="156"/>
      <c r="D93" s="156"/>
      <c r="E93" s="156"/>
      <c r="F93" s="156"/>
      <c r="G93" s="157">
        <f>IF(E62="","",V76)</f>
        <v>388</v>
      </c>
      <c r="H93" s="157"/>
      <c r="I93" s="157"/>
      <c r="J93" s="159" t="s">
        <v>79</v>
      </c>
      <c r="K93" s="159"/>
      <c r="L93" s="149"/>
      <c r="M93" s="149"/>
      <c r="N93" s="241"/>
      <c r="O93" s="169"/>
      <c r="P93" s="170"/>
      <c r="Q93" s="170"/>
      <c r="R93" s="174"/>
      <c r="S93" s="70" t="s">
        <v>32</v>
      </c>
      <c r="T93" s="68"/>
      <c r="U93" s="12"/>
      <c r="AA93" s="57" t="s">
        <v>5</v>
      </c>
      <c r="AB93" s="76"/>
      <c r="AC93" s="76"/>
      <c r="AD93" s="76"/>
      <c r="AE93" s="76"/>
      <c r="AF93" s="76"/>
      <c r="AG93" s="76"/>
      <c r="AH93" s="76"/>
      <c r="AI93" s="76"/>
      <c r="AJ93" s="76"/>
      <c r="AK93" s="76"/>
      <c r="AL93" s="76"/>
      <c r="AM93" s="12"/>
      <c r="AN93" s="12"/>
      <c r="AO93" s="12"/>
      <c r="AP93" s="12"/>
      <c r="AQ93" s="12"/>
      <c r="AR93" s="12"/>
      <c r="AS93" s="12"/>
      <c r="AT93" s="12"/>
      <c r="AU93" s="12"/>
      <c r="AV93" s="12"/>
      <c r="AW93" s="12"/>
      <c r="AX93" s="12"/>
      <c r="AY93" s="12"/>
      <c r="AZ93" s="12"/>
    </row>
    <row r="94" spans="1:52" ht="15" customHeight="1" thickBot="1" x14ac:dyDescent="0.2">
      <c r="A94" s="128"/>
      <c r="B94" s="71"/>
      <c r="C94" s="71"/>
      <c r="D94" s="71"/>
      <c r="G94" s="158"/>
      <c r="H94" s="158"/>
      <c r="I94" s="158"/>
      <c r="J94" s="43"/>
      <c r="K94" s="43"/>
      <c r="L94" s="149"/>
      <c r="M94" s="149"/>
      <c r="N94" s="241"/>
      <c r="O94" s="171"/>
      <c r="P94" s="172"/>
      <c r="Q94" s="172"/>
      <c r="R94" s="175"/>
      <c r="S94" s="70"/>
      <c r="T94" s="68"/>
      <c r="U94" s="12"/>
      <c r="AA94" s="57" t="s">
        <v>114</v>
      </c>
      <c r="AB94" s="76"/>
      <c r="AC94" s="76"/>
      <c r="AD94" s="76"/>
      <c r="AE94" s="76"/>
      <c r="AF94" s="76"/>
      <c r="AG94" s="76"/>
      <c r="AH94" s="76"/>
      <c r="AI94" s="76"/>
      <c r="AJ94" s="76"/>
      <c r="AK94" s="76"/>
      <c r="AL94" s="76"/>
      <c r="AM94" s="12"/>
      <c r="AN94" s="12"/>
      <c r="AO94" s="12"/>
      <c r="AP94" s="12"/>
      <c r="AQ94" s="12"/>
      <c r="AR94" s="12"/>
      <c r="AS94" s="12"/>
      <c r="AT94" s="12"/>
      <c r="AU94" s="12"/>
      <c r="AV94" s="12"/>
      <c r="AW94" s="12"/>
      <c r="AX94" s="12"/>
      <c r="AY94" s="12"/>
      <c r="AZ94" s="12"/>
    </row>
    <row r="95" spans="1:52" ht="15" customHeight="1" thickTop="1" x14ac:dyDescent="0.15">
      <c r="AA95" s="57"/>
      <c r="AB95" s="76"/>
      <c r="AC95" s="76"/>
      <c r="AD95" s="76"/>
      <c r="AE95" s="76"/>
      <c r="AF95" s="76"/>
      <c r="AG95" s="76"/>
      <c r="AH95" s="76"/>
      <c r="AI95" s="76"/>
      <c r="AJ95" s="76"/>
      <c r="AK95" s="76"/>
      <c r="AL95" s="76"/>
      <c r="AM95" s="12"/>
      <c r="AN95" s="12"/>
      <c r="AO95" s="12"/>
      <c r="AP95" s="12"/>
      <c r="AQ95" s="12"/>
      <c r="AR95" s="12"/>
      <c r="AS95" s="12"/>
      <c r="AT95" s="12"/>
      <c r="AU95" s="12"/>
      <c r="AV95" s="12"/>
      <c r="AW95" s="12"/>
      <c r="AX95" s="12"/>
      <c r="AY95" s="12"/>
      <c r="AZ95" s="12"/>
    </row>
    <row r="96" spans="1:52" ht="1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D96" s="76"/>
      <c r="AE96" s="76"/>
      <c r="AF96" s="76"/>
      <c r="AG96" s="76"/>
      <c r="AH96" s="76"/>
      <c r="AI96" s="76"/>
      <c r="AJ96" s="76"/>
      <c r="AK96" s="76"/>
      <c r="AL96" s="76"/>
      <c r="AM96" s="12"/>
      <c r="AN96" s="12"/>
      <c r="AO96" s="12"/>
      <c r="AP96" s="12"/>
      <c r="AQ96" s="12"/>
      <c r="AR96" s="12"/>
      <c r="AS96" s="12"/>
      <c r="AT96" s="12"/>
      <c r="AU96" s="12"/>
      <c r="AV96" s="12"/>
      <c r="AW96" s="12"/>
      <c r="AX96" s="12"/>
      <c r="AY96" s="12"/>
      <c r="AZ96" s="12"/>
    </row>
    <row r="97" spans="1:52" ht="15" customHeight="1" x14ac:dyDescent="0.15">
      <c r="A97" s="138" t="s">
        <v>121</v>
      </c>
      <c r="AA97" s="52" t="s">
        <v>174</v>
      </c>
      <c r="AB97" s="52"/>
      <c r="AC97" s="12"/>
      <c r="AD97" s="12"/>
      <c r="AE97" s="12"/>
      <c r="AF97" s="12"/>
      <c r="AG97" s="12"/>
      <c r="AH97" s="12" t="s">
        <v>6</v>
      </c>
      <c r="AI97" s="12"/>
      <c r="AJ97" s="12"/>
      <c r="AK97" s="12"/>
      <c r="AL97" s="12"/>
      <c r="AM97" s="12"/>
      <c r="AN97" s="12"/>
      <c r="AO97" s="12"/>
      <c r="AP97" s="12"/>
      <c r="AQ97" s="12"/>
      <c r="AR97" s="12"/>
      <c r="AS97" s="12"/>
      <c r="AT97" s="12"/>
      <c r="AU97" s="12"/>
      <c r="AV97" s="12"/>
      <c r="AW97" s="12"/>
      <c r="AX97" s="12"/>
      <c r="AY97" s="12"/>
      <c r="AZ97" s="12"/>
    </row>
    <row r="98" spans="1:52" ht="15" customHeight="1" x14ac:dyDescent="0.2">
      <c r="B98" s="230" t="s">
        <v>122</v>
      </c>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152" t="s">
        <v>15</v>
      </c>
      <c r="AB98" s="152"/>
      <c r="AC98" s="12"/>
      <c r="AD98" s="12" t="s">
        <v>13</v>
      </c>
      <c r="AE98" s="77"/>
      <c r="AF98" s="12" t="s">
        <v>14</v>
      </c>
      <c r="AG98" s="12"/>
      <c r="AH98" s="12" t="s">
        <v>25</v>
      </c>
      <c r="AI98" s="12"/>
      <c r="AJ98" s="12"/>
      <c r="AK98" s="12"/>
      <c r="AL98" s="12"/>
      <c r="AM98" s="12"/>
      <c r="AN98" s="12"/>
      <c r="AO98" s="12"/>
      <c r="AP98" s="12"/>
      <c r="AQ98" s="12"/>
      <c r="AR98" s="12"/>
      <c r="AS98" s="12"/>
      <c r="AT98" s="12"/>
      <c r="AU98" s="12"/>
      <c r="AV98" s="12"/>
      <c r="AW98" s="12"/>
      <c r="AX98" s="12"/>
      <c r="AY98" s="12"/>
      <c r="AZ98" s="12"/>
    </row>
    <row r="99" spans="1:52" ht="15" customHeight="1" x14ac:dyDescent="0.15">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52" t="s">
        <v>7</v>
      </c>
      <c r="AB99" s="5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row>
    <row r="100" spans="1:52" ht="15" customHeight="1" x14ac:dyDescent="0.15">
      <c r="B100" s="83" t="s">
        <v>116</v>
      </c>
      <c r="C100" s="231" t="s">
        <v>117</v>
      </c>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113" t="s">
        <v>115</v>
      </c>
      <c r="AB100" s="5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row>
    <row r="101" spans="1:52" ht="15" customHeight="1" x14ac:dyDescent="0.2">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row>
    <row r="102" spans="1:52" ht="15" customHeight="1" x14ac:dyDescent="0.2">
      <c r="B102" s="83" t="s">
        <v>118</v>
      </c>
      <c r="C102" s="231" t="s">
        <v>123</v>
      </c>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row>
    <row r="103" spans="1:52" ht="15" customHeight="1" x14ac:dyDescent="0.15">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12"/>
      <c r="AB103" s="12"/>
      <c r="AC103" s="12"/>
      <c r="AD103" s="52" t="s">
        <v>11</v>
      </c>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row>
    <row r="104" spans="1:52" ht="15" customHeight="1" x14ac:dyDescent="0.2">
      <c r="A104" s="138" t="s">
        <v>119</v>
      </c>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row>
    <row r="105" spans="1:52" ht="15" customHeight="1" x14ac:dyDescent="0.2">
      <c r="A105" s="139"/>
      <c r="B105" s="4" t="s">
        <v>120</v>
      </c>
      <c r="C105" s="134"/>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row>
    <row r="106" spans="1:52" ht="15" customHeight="1" x14ac:dyDescent="0.15">
      <c r="A106" s="10"/>
      <c r="B106" s="10"/>
      <c r="C106" s="10"/>
      <c r="D106" s="10"/>
      <c r="E106" s="136"/>
      <c r="F106" s="136"/>
      <c r="G106" s="136"/>
      <c r="H106" s="136"/>
      <c r="I106" s="136"/>
      <c r="J106" s="136"/>
      <c r="K106" s="136"/>
      <c r="L106" s="136"/>
      <c r="M106" s="136"/>
      <c r="N106" s="137"/>
      <c r="O106" s="10"/>
      <c r="P106" s="10"/>
      <c r="Q106" s="77"/>
      <c r="R106" s="136"/>
      <c r="S106" s="136"/>
      <c r="T106" s="136"/>
      <c r="U106" s="136"/>
      <c r="V106" s="136"/>
      <c r="W106" s="136"/>
      <c r="X106" s="136"/>
      <c r="Y106" s="136"/>
      <c r="Z106" s="136"/>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51" t="str">
        <f>$Z$2</f>
        <v>R7.4～</v>
      </c>
      <c r="AY106" s="151"/>
      <c r="AZ106" s="151"/>
    </row>
    <row r="111" spans="1:52" ht="15" customHeight="1" x14ac:dyDescent="0.2">
      <c r="A111" s="4" t="s">
        <v>113</v>
      </c>
    </row>
    <row r="112" spans="1:52" ht="15" customHeight="1" x14ac:dyDescent="0.2">
      <c r="A112" s="134" t="s">
        <v>175</v>
      </c>
    </row>
    <row r="113" spans="3:20" ht="15" customHeight="1" x14ac:dyDescent="0.2">
      <c r="C113" s="4" t="s">
        <v>16</v>
      </c>
      <c r="G113" s="4" t="s">
        <v>21</v>
      </c>
      <c r="J113" s="4" t="s">
        <v>23</v>
      </c>
      <c r="T113" s="86"/>
    </row>
    <row r="114" spans="3:20" ht="15" customHeight="1" x14ac:dyDescent="0.2">
      <c r="C114" s="4" t="s">
        <v>17</v>
      </c>
      <c r="G114" s="4">
        <v>31</v>
      </c>
      <c r="J114" s="4">
        <v>1</v>
      </c>
      <c r="K114" s="4" t="str">
        <f>J114&amp;"月"</f>
        <v>1月</v>
      </c>
    </row>
    <row r="115" spans="3:20" ht="15" customHeight="1" x14ac:dyDescent="0.2">
      <c r="C115" s="4" t="s">
        <v>18</v>
      </c>
      <c r="G115" s="4" t="s">
        <v>22</v>
      </c>
      <c r="J115" s="4">
        <v>2</v>
      </c>
      <c r="K115" s="4" t="str">
        <f t="shared" ref="K115:K126" si="0">J115&amp;"月"</f>
        <v>2月</v>
      </c>
    </row>
    <row r="116" spans="3:20" ht="15" customHeight="1" x14ac:dyDescent="0.2">
      <c r="C116" s="4" t="s">
        <v>19</v>
      </c>
      <c r="G116" s="4">
        <v>2</v>
      </c>
      <c r="J116" s="4">
        <v>3</v>
      </c>
      <c r="K116" s="4" t="str">
        <f t="shared" si="0"/>
        <v>3月</v>
      </c>
    </row>
    <row r="117" spans="3:20" ht="15" customHeight="1" x14ac:dyDescent="0.2">
      <c r="C117" s="4" t="s">
        <v>20</v>
      </c>
      <c r="G117" s="4">
        <v>3</v>
      </c>
      <c r="J117" s="4">
        <v>4</v>
      </c>
      <c r="K117" s="4" t="str">
        <f t="shared" si="0"/>
        <v>4月</v>
      </c>
    </row>
    <row r="118" spans="3:20" ht="15" customHeight="1" x14ac:dyDescent="0.2">
      <c r="C118" s="4" t="s">
        <v>15</v>
      </c>
      <c r="G118" s="4">
        <v>4</v>
      </c>
      <c r="J118" s="4">
        <v>5</v>
      </c>
      <c r="K118" s="4" t="str">
        <f t="shared" si="0"/>
        <v>5月</v>
      </c>
    </row>
    <row r="119" spans="3:20" ht="15" customHeight="1" x14ac:dyDescent="0.2">
      <c r="G119" s="4">
        <v>5</v>
      </c>
      <c r="J119" s="4">
        <v>6</v>
      </c>
      <c r="K119" s="4" t="str">
        <f t="shared" si="0"/>
        <v>6月</v>
      </c>
    </row>
    <row r="120" spans="3:20" ht="15" customHeight="1" x14ac:dyDescent="0.2">
      <c r="G120" s="4">
        <v>6</v>
      </c>
      <c r="J120" s="4">
        <v>7</v>
      </c>
      <c r="K120" s="4" t="str">
        <f t="shared" si="0"/>
        <v>7月</v>
      </c>
    </row>
    <row r="121" spans="3:20" ht="15" customHeight="1" x14ac:dyDescent="0.2">
      <c r="G121" s="4">
        <v>7</v>
      </c>
      <c r="J121" s="4">
        <v>8</v>
      </c>
      <c r="K121" s="4" t="str">
        <f t="shared" si="0"/>
        <v>8月</v>
      </c>
    </row>
    <row r="122" spans="3:20" ht="15" customHeight="1" x14ac:dyDescent="0.2">
      <c r="J122" s="4">
        <v>9</v>
      </c>
      <c r="K122" s="4" t="str">
        <f t="shared" si="0"/>
        <v>9月</v>
      </c>
    </row>
    <row r="123" spans="3:20" ht="15" customHeight="1" x14ac:dyDescent="0.2">
      <c r="J123" s="4">
        <v>10</v>
      </c>
      <c r="K123" s="4" t="str">
        <f t="shared" si="0"/>
        <v>10月</v>
      </c>
    </row>
    <row r="124" spans="3:20" ht="15" customHeight="1" x14ac:dyDescent="0.2">
      <c r="J124" s="4">
        <v>11</v>
      </c>
      <c r="K124" s="4" t="str">
        <f t="shared" si="0"/>
        <v>11月</v>
      </c>
    </row>
    <row r="125" spans="3:20" ht="15" customHeight="1" x14ac:dyDescent="0.2">
      <c r="J125" s="4">
        <v>12</v>
      </c>
      <c r="K125" s="4" t="str">
        <f t="shared" si="0"/>
        <v>12月</v>
      </c>
    </row>
    <row r="126" spans="3:20" ht="15" customHeight="1" x14ac:dyDescent="0.2">
      <c r="K126" s="4" t="str">
        <f t="shared" si="0"/>
        <v>月</v>
      </c>
    </row>
  </sheetData>
  <mergeCells count="200">
    <mergeCell ref="B98:Z99"/>
    <mergeCell ref="C100:Z101"/>
    <mergeCell ref="C102:Z103"/>
    <mergeCell ref="O1:Z1"/>
    <mergeCell ref="B6:D7"/>
    <mergeCell ref="E6:E7"/>
    <mergeCell ref="F6:F7"/>
    <mergeCell ref="G6:G7"/>
    <mergeCell ref="H6:H7"/>
    <mergeCell ref="I6:I7"/>
    <mergeCell ref="J6:J7"/>
    <mergeCell ref="V6:Y6"/>
    <mergeCell ref="Q7:T7"/>
    <mergeCell ref="V7:Y7"/>
    <mergeCell ref="K6:K7"/>
    <mergeCell ref="A1:J2"/>
    <mergeCell ref="B32:F32"/>
    <mergeCell ref="B33:F33"/>
    <mergeCell ref="B39:F39"/>
    <mergeCell ref="J39:K39"/>
    <mergeCell ref="G91:I92"/>
    <mergeCell ref="L91:N94"/>
    <mergeCell ref="O91:Q94"/>
    <mergeCell ref="R91:R94"/>
    <mergeCell ref="AA4:AZ4"/>
    <mergeCell ref="AP12:AZ13"/>
    <mergeCell ref="B20:D21"/>
    <mergeCell ref="E20:E21"/>
    <mergeCell ref="F20:F21"/>
    <mergeCell ref="G20:G21"/>
    <mergeCell ref="H20:H21"/>
    <mergeCell ref="I20:I21"/>
    <mergeCell ref="J20:J21"/>
    <mergeCell ref="K20:K21"/>
    <mergeCell ref="V20:Y20"/>
    <mergeCell ref="AA18:AZ18"/>
    <mergeCell ref="Q21:T21"/>
    <mergeCell ref="V21:Y21"/>
    <mergeCell ref="AS19:AT19"/>
    <mergeCell ref="V9:X10"/>
    <mergeCell ref="AS6:AT6"/>
    <mergeCell ref="AK9:AO9"/>
    <mergeCell ref="AP9:AZ10"/>
    <mergeCell ref="AA14:AC14"/>
    <mergeCell ref="AD14:AN14"/>
    <mergeCell ref="AA15:AZ16"/>
    <mergeCell ref="B9:D9"/>
    <mergeCell ref="E9:G10"/>
    <mergeCell ref="AK10:AO10"/>
    <mergeCell ref="AK11:AO11"/>
    <mergeCell ref="AP11:AZ11"/>
    <mergeCell ref="Q6:T6"/>
    <mergeCell ref="B23:D23"/>
    <mergeCell ref="E23:G24"/>
    <mergeCell ref="I23:K24"/>
    <mergeCell ref="M23:O24"/>
    <mergeCell ref="Q23:S24"/>
    <mergeCell ref="L20:L21"/>
    <mergeCell ref="M20:M21"/>
    <mergeCell ref="N20:N21"/>
    <mergeCell ref="O20:O21"/>
    <mergeCell ref="P20:P21"/>
    <mergeCell ref="Q20:T20"/>
    <mergeCell ref="L6:L7"/>
    <mergeCell ref="M6:M7"/>
    <mergeCell ref="N6:N7"/>
    <mergeCell ref="O6:O7"/>
    <mergeCell ref="P6:P7"/>
    <mergeCell ref="I9:K10"/>
    <mergeCell ref="M9:O10"/>
    <mergeCell ref="Q9:S10"/>
    <mergeCell ref="AT27:AW27"/>
    <mergeCell ref="AX27:AZ27"/>
    <mergeCell ref="G31:I32"/>
    <mergeCell ref="L31:N34"/>
    <mergeCell ref="O31:Q34"/>
    <mergeCell ref="R31:R34"/>
    <mergeCell ref="V23:X24"/>
    <mergeCell ref="AQ23:AS23"/>
    <mergeCell ref="AT23:AW23"/>
    <mergeCell ref="AX23:AZ23"/>
    <mergeCell ref="AT25:AW25"/>
    <mergeCell ref="AX25:AZ25"/>
    <mergeCell ref="J32:K32"/>
    <mergeCell ref="AQ30:AS30"/>
    <mergeCell ref="AT30:AV30"/>
    <mergeCell ref="AW30:AZ30"/>
    <mergeCell ref="G33:I34"/>
    <mergeCell ref="J33:K33"/>
    <mergeCell ref="AT32:AW32"/>
    <mergeCell ref="AX32:AZ32"/>
    <mergeCell ref="AB37:AZ37"/>
    <mergeCell ref="B40:F40"/>
    <mergeCell ref="G40:I41"/>
    <mergeCell ref="J40:K40"/>
    <mergeCell ref="AB38:AZ38"/>
    <mergeCell ref="AT34:AW34"/>
    <mergeCell ref="AX34:AZ34"/>
    <mergeCell ref="G38:I39"/>
    <mergeCell ref="L38:N41"/>
    <mergeCell ref="O38:Q41"/>
    <mergeCell ref="R38:R41"/>
    <mergeCell ref="AX53:AZ53"/>
    <mergeCell ref="O54:Z54"/>
    <mergeCell ref="AA45:AB45"/>
    <mergeCell ref="A54:J55"/>
    <mergeCell ref="B45:Z46"/>
    <mergeCell ref="C47:Z48"/>
    <mergeCell ref="C49:Z50"/>
    <mergeCell ref="B59:D60"/>
    <mergeCell ref="E59:E60"/>
    <mergeCell ref="F59:F60"/>
    <mergeCell ref="G59:G60"/>
    <mergeCell ref="H59:H60"/>
    <mergeCell ref="I59:I60"/>
    <mergeCell ref="P59:P60"/>
    <mergeCell ref="Q59:T59"/>
    <mergeCell ref="V59:Y59"/>
    <mergeCell ref="Q60:T60"/>
    <mergeCell ref="V60:Y60"/>
    <mergeCell ref="J59:J60"/>
    <mergeCell ref="K59:K60"/>
    <mergeCell ref="L59:L60"/>
    <mergeCell ref="M59:M60"/>
    <mergeCell ref="N59:N60"/>
    <mergeCell ref="O59:O60"/>
    <mergeCell ref="AK62:AO62"/>
    <mergeCell ref="AP62:AZ63"/>
    <mergeCell ref="AK63:AO63"/>
    <mergeCell ref="AK64:AO64"/>
    <mergeCell ref="AP64:AZ64"/>
    <mergeCell ref="B62:D62"/>
    <mergeCell ref="E62:G63"/>
    <mergeCell ref="I62:K63"/>
    <mergeCell ref="M62:O63"/>
    <mergeCell ref="Q62:S63"/>
    <mergeCell ref="V62:X63"/>
    <mergeCell ref="AP65:AZ66"/>
    <mergeCell ref="B73:D74"/>
    <mergeCell ref="E73:E74"/>
    <mergeCell ref="F73:F74"/>
    <mergeCell ref="G73:G74"/>
    <mergeCell ref="H73:H74"/>
    <mergeCell ref="I73:I74"/>
    <mergeCell ref="J73:J74"/>
    <mergeCell ref="Q73:T73"/>
    <mergeCell ref="V73:Y73"/>
    <mergeCell ref="AA71:AZ71"/>
    <mergeCell ref="Q74:T74"/>
    <mergeCell ref="V74:Y74"/>
    <mergeCell ref="AS72:AT72"/>
    <mergeCell ref="K73:K74"/>
    <mergeCell ref="L73:L74"/>
    <mergeCell ref="M73:M74"/>
    <mergeCell ref="N73:N74"/>
    <mergeCell ref="O73:O74"/>
    <mergeCell ref="P73:P74"/>
    <mergeCell ref="AA67:AC67"/>
    <mergeCell ref="AD67:AN67"/>
    <mergeCell ref="AA68:AZ69"/>
    <mergeCell ref="R84:R87"/>
    <mergeCell ref="B85:F85"/>
    <mergeCell ref="J85:K85"/>
    <mergeCell ref="AQ76:AS76"/>
    <mergeCell ref="AT76:AW76"/>
    <mergeCell ref="AX76:AZ76"/>
    <mergeCell ref="AT78:AW78"/>
    <mergeCell ref="AX78:AZ78"/>
    <mergeCell ref="AT80:AW80"/>
    <mergeCell ref="AX80:AZ80"/>
    <mergeCell ref="B76:D76"/>
    <mergeCell ref="E76:G77"/>
    <mergeCell ref="I76:K77"/>
    <mergeCell ref="M76:O77"/>
    <mergeCell ref="Q76:S77"/>
    <mergeCell ref="V76:X77"/>
    <mergeCell ref="AA57:AZ57"/>
    <mergeCell ref="AS59:AT59"/>
    <mergeCell ref="AX106:AZ106"/>
    <mergeCell ref="AA98:AB98"/>
    <mergeCell ref="B92:F92"/>
    <mergeCell ref="J92:K92"/>
    <mergeCell ref="AB90:AZ90"/>
    <mergeCell ref="B93:F93"/>
    <mergeCell ref="G93:I94"/>
    <mergeCell ref="J93:K93"/>
    <mergeCell ref="AB91:AZ91"/>
    <mergeCell ref="AT87:AW87"/>
    <mergeCell ref="AX87:AZ87"/>
    <mergeCell ref="AQ83:AS83"/>
    <mergeCell ref="AT83:AV83"/>
    <mergeCell ref="AW83:AZ83"/>
    <mergeCell ref="B86:F86"/>
    <mergeCell ref="G86:I87"/>
    <mergeCell ref="J86:K86"/>
    <mergeCell ref="AT85:AW85"/>
    <mergeCell ref="AX85:AZ85"/>
    <mergeCell ref="G84:I85"/>
    <mergeCell ref="L84:N87"/>
    <mergeCell ref="O84:Q87"/>
  </mergeCells>
  <phoneticPr fontId="2"/>
  <dataValidations count="6">
    <dataValidation type="list" allowBlank="1" showInputMessage="1" showErrorMessage="1" sqref="F6 F59" xr:uid="{00000000-0002-0000-0000-000000000000}">
      <formula1>$G$114:$G$122</formula1>
    </dataValidation>
    <dataValidation type="list" allowBlank="1" showInputMessage="1" showErrorMessage="1" sqref="H6 H59" xr:uid="{00000000-0002-0000-0000-000001000000}">
      <formula1>$K$114:$K$126</formula1>
    </dataValidation>
    <dataValidation type="list" allowBlank="1" showInputMessage="1" showErrorMessage="1" sqref="E6 E59" xr:uid="{00000000-0002-0000-0000-000003000000}">
      <formula1>$C$114:$C$119</formula1>
    </dataValidation>
    <dataValidation type="list" allowBlank="1" showInputMessage="1" showErrorMessage="1" sqref="AS6:AT6 AA45:AB45 AS59:AT59 AA98:AB98" xr:uid="{00000000-0002-0000-0000-000004000000}">
      <formula1>$C$118:$C$119</formula1>
    </dataValidation>
    <dataValidation type="list" allowBlank="1" showInputMessage="1" showErrorMessage="1" sqref="B36:C37 B89:C90" xr:uid="{00000000-0002-0000-0000-000005000000}">
      <formula1>$C$117:$C$119</formula1>
    </dataValidation>
    <dataValidation type="list" allowBlank="1" showInputMessage="1" showErrorMessage="1" sqref="AS19:AT19 AS72:AT72" xr:uid="{3A5471D1-916B-45B9-876C-915F19896FF5}">
      <formula1>$C$113:$C$119</formula1>
    </dataValidation>
  </dataValidations>
  <printOptions horizontalCentered="1"/>
  <pageMargins left="0.35433070866141736" right="0.35433070866141736" top="0.74803149606299213" bottom="0.55118110236220474" header="0.70866141732283472" footer="0"/>
  <pageSetup paperSize="9" orientation="portrait" r:id="rId1"/>
  <rowBreaks count="1" manualBreakCount="1">
    <brk id="53" max="51" man="1"/>
  </rowBreaks>
  <colBreaks count="2" manualBreakCount="2">
    <brk id="26" max="105" man="1"/>
    <brk id="52" max="9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91AC-3041-4503-A9D2-8535020AD675}">
  <dimension ref="A1:AZ126"/>
  <sheetViews>
    <sheetView view="pageBreakPreview" zoomScaleNormal="100" zoomScaleSheetLayoutView="100" workbookViewId="0">
      <selection activeCell="AX106" sqref="AX106:AZ106"/>
    </sheetView>
  </sheetViews>
  <sheetFormatPr defaultColWidth="3.44140625" defaultRowHeight="15" customHeight="1" x14ac:dyDescent="0.2"/>
  <cols>
    <col min="1" max="4" width="3.44140625" style="4"/>
    <col min="5" max="5" width="3.44140625" style="4" customWidth="1"/>
    <col min="6" max="16384" width="3.44140625" style="4"/>
  </cols>
  <sheetData>
    <row r="1" spans="1:52" ht="15" customHeight="1" x14ac:dyDescent="0.15">
      <c r="A1" s="229" t="s">
        <v>30</v>
      </c>
      <c r="B1" s="229"/>
      <c r="C1" s="229"/>
      <c r="D1" s="229"/>
      <c r="E1" s="229"/>
      <c r="F1" s="229"/>
      <c r="G1" s="229"/>
      <c r="H1" s="229"/>
      <c r="I1" s="229"/>
      <c r="J1" s="229"/>
      <c r="O1" s="227" t="s">
        <v>94</v>
      </c>
      <c r="P1" s="227"/>
      <c r="Q1" s="227"/>
      <c r="R1" s="227"/>
      <c r="S1" s="227"/>
      <c r="T1" s="227"/>
      <c r="U1" s="227"/>
      <c r="V1" s="227"/>
      <c r="W1" s="227"/>
      <c r="X1" s="227"/>
      <c r="Y1" s="227"/>
      <c r="Z1" s="227"/>
      <c r="AA1" s="2" t="s">
        <v>95</v>
      </c>
      <c r="AB1" s="2"/>
      <c r="AC1" s="2"/>
      <c r="AD1" s="2"/>
      <c r="AE1" s="2"/>
      <c r="AF1" s="2"/>
      <c r="AG1" s="2"/>
      <c r="AH1" s="2"/>
      <c r="AI1" s="2"/>
      <c r="AJ1" s="2"/>
      <c r="AK1" s="2"/>
      <c r="AL1" s="2"/>
    </row>
    <row r="2" spans="1:52" ht="15" customHeight="1" x14ac:dyDescent="0.15">
      <c r="A2" s="229"/>
      <c r="B2" s="229"/>
      <c r="C2" s="229"/>
      <c r="D2" s="229"/>
      <c r="E2" s="229"/>
      <c r="F2" s="229"/>
      <c r="G2" s="229"/>
      <c r="H2" s="229"/>
      <c r="I2" s="229"/>
      <c r="J2" s="229"/>
      <c r="Z2" s="84" t="str">
        <f>'4-1'!$Z$2</f>
        <v>R7.4～</v>
      </c>
      <c r="AA2" s="113" t="s">
        <v>87</v>
      </c>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87"/>
    </row>
    <row r="3" spans="1:52" ht="15" customHeight="1" x14ac:dyDescent="0.15">
      <c r="G3" s="88"/>
      <c r="H3" s="88"/>
      <c r="I3" s="88"/>
      <c r="J3" s="242"/>
      <c r="K3" s="242"/>
      <c r="L3" s="242"/>
      <c r="M3" s="242"/>
      <c r="N3" s="242"/>
      <c r="O3" s="242"/>
      <c r="P3" s="242"/>
      <c r="Q3" s="242"/>
      <c r="R3" s="242"/>
      <c r="S3" s="242"/>
      <c r="T3" s="242"/>
      <c r="U3" s="242"/>
      <c r="V3" s="242"/>
      <c r="W3" s="242"/>
      <c r="X3" s="242"/>
      <c r="Y3" s="242"/>
      <c r="Z3" s="242"/>
      <c r="AA3" s="87"/>
      <c r="AB3" s="245" t="s">
        <v>161</v>
      </c>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87"/>
    </row>
    <row r="4" spans="1:52" ht="15" customHeight="1" x14ac:dyDescent="0.2">
      <c r="A4" s="244" t="s">
        <v>130</v>
      </c>
      <c r="B4" s="244"/>
      <c r="C4" s="244"/>
      <c r="D4" s="244"/>
      <c r="E4" s="244"/>
      <c r="F4" s="244"/>
      <c r="G4" s="244"/>
      <c r="H4" s="244"/>
      <c r="I4" s="244"/>
      <c r="J4" s="243"/>
      <c r="K4" s="243"/>
      <c r="L4" s="243"/>
      <c r="M4" s="243"/>
      <c r="N4" s="243"/>
      <c r="O4" s="243"/>
      <c r="P4" s="243"/>
      <c r="Q4" s="243"/>
      <c r="R4" s="243"/>
      <c r="S4" s="243"/>
      <c r="T4" s="243"/>
      <c r="U4" s="243"/>
      <c r="V4" s="243"/>
      <c r="W4" s="243"/>
      <c r="X4" s="243"/>
      <c r="Y4" s="243"/>
      <c r="Z4" s="243"/>
      <c r="AA4" s="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row>
    <row r="5" spans="1:52" ht="15" customHeight="1" x14ac:dyDescent="0.2">
      <c r="A5" s="230" t="s">
        <v>68</v>
      </c>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12" t="s">
        <v>0</v>
      </c>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row>
    <row r="6" spans="1:52" ht="15" customHeight="1" x14ac:dyDescent="0.2">
      <c r="A6" s="230" t="s">
        <v>81</v>
      </c>
      <c r="B6" s="230"/>
      <c r="C6" s="230"/>
      <c r="D6" s="230"/>
      <c r="E6" s="230"/>
      <c r="F6" s="230"/>
      <c r="G6" s="230"/>
      <c r="H6" s="230"/>
      <c r="I6" s="230"/>
      <c r="J6" s="230"/>
      <c r="K6" s="230"/>
      <c r="L6" s="230"/>
      <c r="M6" s="230"/>
      <c r="N6" s="230"/>
      <c r="O6" s="230"/>
      <c r="P6" s="230"/>
      <c r="Q6" s="230"/>
      <c r="R6" s="230"/>
      <c r="S6" s="230"/>
      <c r="T6" s="230"/>
      <c r="U6" s="230"/>
      <c r="V6" s="230"/>
      <c r="W6" s="230"/>
      <c r="X6" s="230"/>
      <c r="Y6" s="230"/>
      <c r="Z6" s="230"/>
    </row>
    <row r="7" spans="1:52" ht="15" customHeight="1" x14ac:dyDescent="0.2">
      <c r="AB7" s="91"/>
      <c r="AD7" s="92"/>
      <c r="AE7" s="91"/>
      <c r="AG7" s="92"/>
      <c r="AH7" s="91"/>
      <c r="AI7" s="91"/>
      <c r="AS7" s="150" t="s">
        <v>15</v>
      </c>
      <c r="AT7" s="150"/>
      <c r="AU7" s="18"/>
      <c r="AV7" s="19" t="s">
        <v>13</v>
      </c>
      <c r="AW7" s="20"/>
      <c r="AX7" s="19" t="s">
        <v>14</v>
      </c>
      <c r="AY7" s="18"/>
      <c r="AZ7" s="19" t="s">
        <v>25</v>
      </c>
    </row>
    <row r="8" spans="1:52" ht="15" customHeight="1" x14ac:dyDescent="0.15">
      <c r="A8" s="13" t="s">
        <v>36</v>
      </c>
      <c r="AA8" s="2" t="s">
        <v>1</v>
      </c>
      <c r="AB8" s="91"/>
      <c r="AG8" s="92"/>
      <c r="AH8" s="91"/>
      <c r="AI8" s="91"/>
    </row>
    <row r="9" spans="1:52" ht="15" customHeight="1" x14ac:dyDescent="0.15">
      <c r="C9" s="93"/>
      <c r="D9" s="93"/>
      <c r="E9" s="94" t="e">
        <f>DATEVALUE(E10&amp;F10&amp;G10&amp;H10&amp;"1日")</f>
        <v>#VALUE!</v>
      </c>
      <c r="F9" s="95"/>
      <c r="G9" s="95"/>
      <c r="H9" s="95"/>
      <c r="I9" s="95"/>
      <c r="J9" s="95"/>
      <c r="K9" s="93"/>
      <c r="L9" s="93"/>
      <c r="M9" s="93"/>
      <c r="N9" s="93"/>
      <c r="O9" s="93"/>
      <c r="P9" s="95"/>
      <c r="Q9" s="95"/>
      <c r="R9" s="95"/>
      <c r="S9" s="95"/>
      <c r="T9" s="95"/>
      <c r="U9" s="95"/>
      <c r="V9" s="95"/>
      <c r="AB9" s="89"/>
      <c r="AK9" s="225" t="s">
        <v>2</v>
      </c>
      <c r="AL9" s="225"/>
      <c r="AM9" s="225"/>
      <c r="AN9" s="225"/>
      <c r="AO9" s="225"/>
      <c r="AP9" s="226"/>
      <c r="AQ9" s="226"/>
      <c r="AR9" s="226"/>
      <c r="AS9" s="226"/>
      <c r="AT9" s="226"/>
      <c r="AU9" s="226"/>
      <c r="AV9" s="226"/>
      <c r="AW9" s="226"/>
      <c r="AX9" s="226"/>
      <c r="AY9" s="226"/>
      <c r="AZ9" s="226"/>
    </row>
    <row r="10" spans="1:52" ht="15" customHeight="1" x14ac:dyDescent="0.2">
      <c r="B10" s="246" t="s">
        <v>37</v>
      </c>
      <c r="C10" s="247"/>
      <c r="D10" s="248"/>
      <c r="E10" s="252"/>
      <c r="F10" s="254"/>
      <c r="G10" s="256" t="s">
        <v>13</v>
      </c>
      <c r="H10" s="258" t="s">
        <v>89</v>
      </c>
      <c r="I10" s="199" t="str">
        <f>IF(F10="","",EDATE(E9,1))</f>
        <v/>
      </c>
      <c r="J10" s="201" t="str">
        <f>IF(F10="","",EDATE(E9,1))</f>
        <v/>
      </c>
      <c r="K10" s="203" t="s">
        <v>13</v>
      </c>
      <c r="L10" s="205" t="str">
        <f>IF(F10="","月",EDATE(E9,1))</f>
        <v>月</v>
      </c>
      <c r="M10" s="199" t="str">
        <f>IF(F10="","",EDATE(E9,2))</f>
        <v/>
      </c>
      <c r="N10" s="201" t="str">
        <f>IF(F10="","",EDATE(E9,2))</f>
        <v/>
      </c>
      <c r="O10" s="203" t="s">
        <v>13</v>
      </c>
      <c r="P10" s="205" t="str">
        <f>IF(F10="","月",EDATE(E9,2))</f>
        <v>月</v>
      </c>
      <c r="Q10" s="209" t="s">
        <v>45</v>
      </c>
      <c r="R10" s="210"/>
      <c r="S10" s="210"/>
      <c r="T10" s="211"/>
      <c r="V10" s="209" t="s">
        <v>47</v>
      </c>
      <c r="W10" s="210"/>
      <c r="X10" s="210"/>
      <c r="Y10" s="211"/>
      <c r="AB10" s="89"/>
      <c r="AK10" s="227" t="s">
        <v>108</v>
      </c>
      <c r="AL10" s="227"/>
      <c r="AM10" s="227"/>
      <c r="AN10" s="227"/>
      <c r="AO10" s="227"/>
      <c r="AP10" s="226"/>
      <c r="AQ10" s="226"/>
      <c r="AR10" s="226"/>
      <c r="AS10" s="226"/>
      <c r="AT10" s="226"/>
      <c r="AU10" s="226"/>
      <c r="AV10" s="226"/>
      <c r="AW10" s="226"/>
      <c r="AX10" s="226"/>
      <c r="AY10" s="226"/>
      <c r="AZ10" s="226"/>
    </row>
    <row r="11" spans="1:52" ht="15" customHeight="1" thickBot="1" x14ac:dyDescent="0.25">
      <c r="B11" s="249"/>
      <c r="C11" s="250"/>
      <c r="D11" s="251"/>
      <c r="E11" s="253"/>
      <c r="F11" s="255"/>
      <c r="G11" s="257"/>
      <c r="H11" s="259"/>
      <c r="I11" s="240"/>
      <c r="J11" s="202"/>
      <c r="K11" s="204"/>
      <c r="L11" s="206"/>
      <c r="M11" s="240"/>
      <c r="N11" s="202"/>
      <c r="O11" s="204"/>
      <c r="P11" s="206"/>
      <c r="Q11" s="213" t="s">
        <v>46</v>
      </c>
      <c r="R11" s="214"/>
      <c r="S11" s="214"/>
      <c r="T11" s="215"/>
      <c r="V11" s="216" t="s">
        <v>48</v>
      </c>
      <c r="W11" s="217"/>
      <c r="X11" s="217"/>
      <c r="Y11" s="218"/>
      <c r="AB11" s="89"/>
      <c r="AK11" s="228" t="s">
        <v>8</v>
      </c>
      <c r="AL11" s="228"/>
      <c r="AM11" s="228"/>
      <c r="AN11" s="228"/>
      <c r="AO11" s="228"/>
      <c r="AP11" s="226"/>
      <c r="AQ11" s="226"/>
      <c r="AR11" s="226"/>
      <c r="AS11" s="226"/>
      <c r="AT11" s="226"/>
      <c r="AU11" s="226"/>
      <c r="AV11" s="226"/>
      <c r="AW11" s="226"/>
      <c r="AX11" s="226"/>
      <c r="AY11" s="226"/>
      <c r="AZ11" s="226"/>
    </row>
    <row r="12" spans="1:52" ht="15" customHeight="1" thickTop="1" x14ac:dyDescent="0.2">
      <c r="B12" s="80"/>
      <c r="E12" s="97" t="s">
        <v>39</v>
      </c>
      <c r="F12" s="98"/>
      <c r="G12" s="98"/>
      <c r="H12" s="99"/>
      <c r="I12" s="27" t="s">
        <v>43</v>
      </c>
      <c r="J12" s="28"/>
      <c r="K12" s="28"/>
      <c r="L12" s="29"/>
      <c r="M12" s="30" t="s">
        <v>44</v>
      </c>
      <c r="N12" s="28"/>
      <c r="O12" s="28"/>
      <c r="P12" s="28"/>
      <c r="Q12" s="24" t="s">
        <v>97</v>
      </c>
      <c r="R12" s="25"/>
      <c r="S12" s="25"/>
      <c r="T12" s="26"/>
      <c r="U12" s="31"/>
      <c r="V12" s="32" t="s">
        <v>98</v>
      </c>
      <c r="W12" s="14"/>
      <c r="X12" s="14"/>
      <c r="Y12" s="33"/>
      <c r="AB12" s="89"/>
      <c r="AP12" s="192"/>
      <c r="AQ12" s="192"/>
      <c r="AR12" s="192"/>
      <c r="AS12" s="192"/>
      <c r="AT12" s="192"/>
      <c r="AU12" s="192"/>
      <c r="AV12" s="192"/>
      <c r="AW12" s="192"/>
      <c r="AX12" s="192"/>
      <c r="AY12" s="192"/>
      <c r="AZ12" s="192"/>
    </row>
    <row r="13" spans="1:52" ht="15" customHeight="1" x14ac:dyDescent="0.2">
      <c r="B13" s="264" t="s">
        <v>38</v>
      </c>
      <c r="C13" s="212"/>
      <c r="D13" s="212"/>
      <c r="E13" s="180"/>
      <c r="F13" s="265"/>
      <c r="G13" s="265"/>
      <c r="H13" s="100"/>
      <c r="I13" s="181"/>
      <c r="J13" s="181"/>
      <c r="K13" s="181"/>
      <c r="L13" s="33"/>
      <c r="M13" s="185"/>
      <c r="N13" s="181"/>
      <c r="O13" s="181"/>
      <c r="P13" s="14"/>
      <c r="Q13" s="187" t="str">
        <f>IF(E13="","",SUM(I13,M13))</f>
        <v/>
      </c>
      <c r="R13" s="165"/>
      <c r="S13" s="165"/>
      <c r="T13" s="36"/>
      <c r="V13" s="190" t="str">
        <f>IF(E13="","",SUM(E13,Q13))</f>
        <v/>
      </c>
      <c r="W13" s="165"/>
      <c r="X13" s="165"/>
      <c r="Y13" s="33"/>
      <c r="AB13" s="89"/>
      <c r="AD13" s="90"/>
      <c r="AG13" s="90"/>
      <c r="AK13" s="90"/>
      <c r="AP13" s="192"/>
      <c r="AQ13" s="192"/>
      <c r="AR13" s="192"/>
      <c r="AS13" s="192"/>
      <c r="AT13" s="192"/>
      <c r="AU13" s="192"/>
      <c r="AV13" s="192"/>
      <c r="AW13" s="192"/>
      <c r="AX13" s="192"/>
      <c r="AY13" s="192"/>
      <c r="AZ13" s="192"/>
    </row>
    <row r="14" spans="1:52" ht="15" customHeight="1" thickBot="1" x14ac:dyDescent="0.25">
      <c r="B14" s="81"/>
      <c r="C14" s="82"/>
      <c r="D14" s="82"/>
      <c r="E14" s="182"/>
      <c r="F14" s="183"/>
      <c r="G14" s="183"/>
      <c r="H14" s="123" t="s">
        <v>62</v>
      </c>
      <c r="I14" s="184"/>
      <c r="J14" s="184"/>
      <c r="K14" s="184"/>
      <c r="L14" s="122" t="s">
        <v>62</v>
      </c>
      <c r="M14" s="186"/>
      <c r="N14" s="184"/>
      <c r="O14" s="184"/>
      <c r="P14" s="122" t="s">
        <v>62</v>
      </c>
      <c r="Q14" s="188"/>
      <c r="R14" s="189"/>
      <c r="S14" s="189"/>
      <c r="T14" s="123" t="s">
        <v>62</v>
      </c>
      <c r="V14" s="191"/>
      <c r="W14" s="166"/>
      <c r="X14" s="166"/>
      <c r="Y14" s="116" t="s">
        <v>75</v>
      </c>
      <c r="AA14" s="222" t="s">
        <v>69</v>
      </c>
      <c r="AB14" s="222"/>
      <c r="AC14" s="222"/>
      <c r="AD14" s="223"/>
      <c r="AE14" s="223"/>
      <c r="AF14" s="223"/>
      <c r="AG14" s="223"/>
      <c r="AH14" s="223"/>
      <c r="AI14" s="223"/>
      <c r="AJ14" s="223"/>
      <c r="AK14" s="223"/>
      <c r="AL14" s="223"/>
      <c r="AM14" s="223"/>
      <c r="AN14" s="223"/>
      <c r="AO14" s="8" t="s">
        <v>73</v>
      </c>
      <c r="AP14" s="8"/>
      <c r="AQ14" s="8"/>
      <c r="AR14" s="8"/>
      <c r="AS14" s="8"/>
      <c r="AT14" s="8"/>
      <c r="AU14" s="8"/>
      <c r="AV14" s="8"/>
      <c r="AW14" s="8"/>
      <c r="AX14" s="8"/>
      <c r="AY14" s="8"/>
      <c r="AZ14" s="8"/>
    </row>
    <row r="15" spans="1:52" ht="15" customHeight="1" thickTop="1" x14ac:dyDescent="0.2">
      <c r="B15" s="118" t="s">
        <v>76</v>
      </c>
      <c r="AA15" s="224" t="s">
        <v>70</v>
      </c>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row>
    <row r="16" spans="1:52" ht="15" customHeight="1" x14ac:dyDescent="0.2">
      <c r="B16" s="118" t="s">
        <v>77</v>
      </c>
      <c r="R16" s="101"/>
      <c r="S16" s="101"/>
      <c r="T16" s="101"/>
      <c r="U16" s="101"/>
      <c r="W16" s="35"/>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row>
    <row r="17" spans="1:52" ht="15" customHeight="1" x14ac:dyDescent="0.2">
      <c r="B17" s="118" t="s">
        <v>78</v>
      </c>
      <c r="R17" s="101"/>
      <c r="S17" s="101"/>
      <c r="T17" s="101"/>
      <c r="U17" s="101"/>
      <c r="W17" s="35"/>
      <c r="AA17" s="47" t="s">
        <v>59</v>
      </c>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row>
    <row r="18" spans="1:52" ht="15" customHeight="1" x14ac:dyDescent="0.2">
      <c r="B18" s="89"/>
      <c r="R18" s="101"/>
      <c r="S18" s="101"/>
      <c r="T18" s="101"/>
      <c r="U18" s="101"/>
      <c r="W18" s="35"/>
      <c r="AA18" s="212" t="s">
        <v>29</v>
      </c>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row>
    <row r="19" spans="1:52" ht="15" customHeight="1" x14ac:dyDescent="0.2">
      <c r="A19" s="5" t="s">
        <v>82</v>
      </c>
      <c r="C19" s="93"/>
      <c r="D19" s="93"/>
      <c r="E19" s="93"/>
      <c r="F19" s="95"/>
      <c r="G19" s="95"/>
      <c r="H19" s="95"/>
      <c r="I19" s="95"/>
      <c r="J19" s="95"/>
      <c r="K19" s="93"/>
      <c r="L19" s="93"/>
      <c r="M19" s="93"/>
      <c r="N19" s="93"/>
      <c r="O19" s="93"/>
      <c r="P19" s="95"/>
      <c r="Q19" s="95"/>
      <c r="R19" s="95"/>
      <c r="S19" s="95"/>
      <c r="T19" s="95"/>
      <c r="U19" s="95"/>
      <c r="V19" s="95"/>
      <c r="AA19" s="4" t="s">
        <v>26</v>
      </c>
      <c r="AR19" s="82"/>
      <c r="AS19" s="219"/>
      <c r="AT19" s="219"/>
      <c r="AU19" s="49"/>
      <c r="AV19" s="50" t="s">
        <v>13</v>
      </c>
      <c r="AW19" s="51"/>
      <c r="AX19" s="50" t="s">
        <v>14</v>
      </c>
      <c r="AY19" s="49"/>
      <c r="AZ19" s="50" t="s">
        <v>25</v>
      </c>
    </row>
    <row r="20" spans="1:52" ht="15" customHeight="1" x14ac:dyDescent="0.2">
      <c r="E20" s="94" t="e">
        <f>DATEVALUE(E21&amp;F21&amp;G21&amp;H21&amp;"1日")</f>
        <v>#VALUE!</v>
      </c>
      <c r="AB20" s="89"/>
      <c r="AD20" s="90"/>
      <c r="AG20" s="90"/>
      <c r="AK20" s="90"/>
    </row>
    <row r="21" spans="1:52" ht="15" customHeight="1" x14ac:dyDescent="0.15">
      <c r="B21" s="246" t="s">
        <v>83</v>
      </c>
      <c r="C21" s="247"/>
      <c r="D21" s="248"/>
      <c r="E21" s="232"/>
      <c r="F21" s="234"/>
      <c r="G21" s="236" t="s">
        <v>13</v>
      </c>
      <c r="H21" s="238" t="s">
        <v>89</v>
      </c>
      <c r="I21" s="199" t="str">
        <f>IF(F21="","",EDATE(E20,1))</f>
        <v/>
      </c>
      <c r="J21" s="201" t="str">
        <f>IF(F21="","",EDATE(E20,1))</f>
        <v/>
      </c>
      <c r="K21" s="203" t="s">
        <v>13</v>
      </c>
      <c r="L21" s="205" t="str">
        <f>IF(F21="","月",EDATE(E20,1))</f>
        <v>月</v>
      </c>
      <c r="M21" s="199" t="str">
        <f>IF(F21="","",EDATE(E20,2))</f>
        <v/>
      </c>
      <c r="N21" s="201" t="str">
        <f>IF(F21="","",EDATE(E20,2))</f>
        <v/>
      </c>
      <c r="O21" s="203" t="s">
        <v>13</v>
      </c>
      <c r="P21" s="205" t="str">
        <f>IF(F21="","月",EDATE(E20,2))</f>
        <v>月</v>
      </c>
      <c r="Q21" s="260" t="s">
        <v>84</v>
      </c>
      <c r="R21" s="261"/>
      <c r="S21" s="261"/>
      <c r="T21" s="262"/>
      <c r="V21" s="260" t="s">
        <v>84</v>
      </c>
      <c r="W21" s="261"/>
      <c r="X21" s="261"/>
      <c r="Y21" s="262"/>
      <c r="AA21" s="52" t="s">
        <v>74</v>
      </c>
      <c r="AB21" s="40"/>
      <c r="AC21" s="11"/>
      <c r="AD21" s="39"/>
      <c r="AE21" s="10"/>
      <c r="AF21" s="11"/>
      <c r="AG21" s="39"/>
      <c r="AH21" s="10"/>
      <c r="AI21" s="10"/>
      <c r="AJ21" s="10"/>
      <c r="AK21" s="39"/>
      <c r="AL21" s="10"/>
      <c r="AM21" s="11"/>
      <c r="AN21" s="11"/>
      <c r="AO21" s="11"/>
      <c r="AP21" s="11"/>
      <c r="AQ21" s="11"/>
      <c r="AR21" s="11"/>
      <c r="AS21" s="11"/>
      <c r="AT21" s="12"/>
      <c r="AU21" s="12"/>
      <c r="AV21" s="12"/>
      <c r="AW21" s="12"/>
      <c r="AX21" s="12"/>
      <c r="AY21" s="12"/>
      <c r="AZ21" s="12"/>
    </row>
    <row r="22" spans="1:52" ht="15" customHeight="1" thickBot="1" x14ac:dyDescent="0.2">
      <c r="B22" s="249"/>
      <c r="C22" s="250"/>
      <c r="D22" s="251"/>
      <c r="E22" s="233"/>
      <c r="F22" s="235"/>
      <c r="G22" s="237"/>
      <c r="H22" s="239"/>
      <c r="I22" s="240"/>
      <c r="J22" s="202"/>
      <c r="K22" s="204"/>
      <c r="L22" s="206"/>
      <c r="M22" s="240"/>
      <c r="N22" s="202"/>
      <c r="O22" s="204"/>
      <c r="P22" s="206"/>
      <c r="Q22" s="213" t="s">
        <v>88</v>
      </c>
      <c r="R22" s="263"/>
      <c r="S22" s="263"/>
      <c r="T22" s="215"/>
      <c r="V22" s="213" t="s">
        <v>63</v>
      </c>
      <c r="W22" s="263"/>
      <c r="X22" s="263"/>
      <c r="Y22" s="215"/>
      <c r="AA22" s="12"/>
      <c r="AB22" s="52" t="s">
        <v>33</v>
      </c>
      <c r="AC22" s="11"/>
      <c r="AD22" s="39"/>
      <c r="AE22" s="10"/>
      <c r="AF22" s="11"/>
      <c r="AG22" s="39"/>
      <c r="AH22" s="10"/>
      <c r="AI22" s="10"/>
      <c r="AJ22" s="10"/>
      <c r="AK22" s="39"/>
      <c r="AL22" s="10"/>
      <c r="AM22" s="11"/>
      <c r="AN22" s="11"/>
      <c r="AO22" s="11"/>
      <c r="AP22" s="11"/>
      <c r="AQ22" s="11"/>
      <c r="AR22" s="12"/>
      <c r="AS22" s="12"/>
      <c r="AT22" s="12"/>
      <c r="AU22" s="12"/>
      <c r="AV22" s="12"/>
      <c r="AW22" s="12"/>
      <c r="AX22" s="12"/>
      <c r="AY22" s="12"/>
      <c r="AZ22" s="12"/>
    </row>
    <row r="23" spans="1:52" ht="15" customHeight="1" thickTop="1" x14ac:dyDescent="0.15">
      <c r="B23" s="80"/>
      <c r="E23" s="103" t="s">
        <v>64</v>
      </c>
      <c r="F23" s="104"/>
      <c r="G23" s="104"/>
      <c r="H23" s="105"/>
      <c r="I23" s="106" t="s">
        <v>65</v>
      </c>
      <c r="J23" s="31"/>
      <c r="K23" s="31"/>
      <c r="L23" s="79"/>
      <c r="M23" s="107" t="s">
        <v>66</v>
      </c>
      <c r="N23" s="31"/>
      <c r="O23" s="31"/>
      <c r="P23" s="31"/>
      <c r="Q23" s="97" t="s">
        <v>99</v>
      </c>
      <c r="R23" s="98"/>
      <c r="S23" s="98"/>
      <c r="T23" s="99"/>
      <c r="U23" s="31"/>
      <c r="V23" s="108" t="s">
        <v>100</v>
      </c>
      <c r="W23" s="98"/>
      <c r="X23" s="109"/>
      <c r="Y23" s="110"/>
      <c r="AA23" s="12"/>
      <c r="AB23" s="40"/>
      <c r="AC23" s="52" t="s">
        <v>12</v>
      </c>
      <c r="AD23" s="39"/>
      <c r="AE23" s="10"/>
      <c r="AF23" s="11"/>
      <c r="AG23" s="39"/>
      <c r="AH23" s="10"/>
      <c r="AI23" s="10"/>
      <c r="AJ23" s="10"/>
      <c r="AK23" s="39"/>
      <c r="AL23" s="10"/>
      <c r="AM23" s="11"/>
      <c r="AN23" s="11"/>
      <c r="AO23" s="11"/>
      <c r="AP23" s="11"/>
      <c r="AQ23" s="162" t="s">
        <v>3</v>
      </c>
      <c r="AR23" s="162"/>
      <c r="AS23" s="162"/>
      <c r="AT23" s="163" t="str">
        <f>IF(O31="","",O31)</f>
        <v/>
      </c>
      <c r="AU23" s="163"/>
      <c r="AV23" s="163"/>
      <c r="AW23" s="163"/>
      <c r="AX23" s="164" t="s">
        <v>27</v>
      </c>
      <c r="AY23" s="164"/>
      <c r="AZ23" s="164"/>
    </row>
    <row r="24" spans="1:52" ht="15" customHeight="1" x14ac:dyDescent="0.15">
      <c r="B24" s="264" t="s">
        <v>38</v>
      </c>
      <c r="C24" s="212"/>
      <c r="D24" s="212"/>
      <c r="E24" s="185"/>
      <c r="F24" s="265"/>
      <c r="G24" s="265"/>
      <c r="H24" s="78"/>
      <c r="I24" s="265"/>
      <c r="J24" s="265"/>
      <c r="K24" s="265"/>
      <c r="L24" s="78"/>
      <c r="M24" s="265"/>
      <c r="N24" s="265"/>
      <c r="O24" s="265"/>
      <c r="Q24" s="282" t="str">
        <f>IF(E24="","",SUM(E24,I24,M24))</f>
        <v/>
      </c>
      <c r="R24" s="283"/>
      <c r="S24" s="283"/>
      <c r="T24" s="100"/>
      <c r="V24" s="282" t="str">
        <f>IF(E24="","",ROUNDDOWN(Q24/3,0))</f>
        <v/>
      </c>
      <c r="W24" s="270"/>
      <c r="X24" s="270"/>
      <c r="Y24" s="100"/>
      <c r="AA24" s="12"/>
      <c r="AB24" s="40"/>
      <c r="AC24" s="52"/>
      <c r="AD24" s="39"/>
      <c r="AE24" s="10"/>
      <c r="AF24" s="11"/>
      <c r="AG24" s="39"/>
      <c r="AH24" s="10"/>
      <c r="AI24" s="10"/>
      <c r="AJ24" s="10"/>
      <c r="AK24" s="39"/>
      <c r="AL24" s="10"/>
      <c r="AM24" s="11"/>
      <c r="AN24" s="11"/>
      <c r="AO24" s="11"/>
      <c r="AP24" s="11"/>
      <c r="AQ24" s="11"/>
      <c r="AR24" s="11"/>
      <c r="AS24" s="11"/>
      <c r="AT24" s="12"/>
      <c r="AU24" s="12"/>
      <c r="AV24" s="12"/>
      <c r="AW24" s="12"/>
      <c r="AX24" s="12"/>
      <c r="AY24" s="12"/>
      <c r="AZ24" s="12"/>
    </row>
    <row r="25" spans="1:52" ht="15" customHeight="1" thickBot="1" x14ac:dyDescent="0.2">
      <c r="B25" s="81"/>
      <c r="C25" s="82"/>
      <c r="D25" s="82"/>
      <c r="E25" s="186"/>
      <c r="F25" s="184"/>
      <c r="G25" s="184"/>
      <c r="H25" s="122" t="s">
        <v>62</v>
      </c>
      <c r="I25" s="184"/>
      <c r="J25" s="184"/>
      <c r="K25" s="184"/>
      <c r="L25" s="122" t="s">
        <v>62</v>
      </c>
      <c r="M25" s="184"/>
      <c r="N25" s="184"/>
      <c r="O25" s="184"/>
      <c r="P25" s="122" t="s">
        <v>62</v>
      </c>
      <c r="Q25" s="284"/>
      <c r="R25" s="285"/>
      <c r="S25" s="285"/>
      <c r="T25" s="123" t="s">
        <v>62</v>
      </c>
      <c r="V25" s="284"/>
      <c r="W25" s="285"/>
      <c r="X25" s="285"/>
      <c r="Y25" s="123" t="s">
        <v>62</v>
      </c>
      <c r="AA25" s="12"/>
      <c r="AB25" s="11"/>
      <c r="AC25" s="52" t="s">
        <v>55</v>
      </c>
      <c r="AD25" s="11"/>
      <c r="AE25" s="11"/>
      <c r="AF25" s="11"/>
      <c r="AG25" s="11"/>
      <c r="AH25" s="11"/>
      <c r="AI25" s="11"/>
      <c r="AJ25" s="11"/>
      <c r="AK25" s="11"/>
      <c r="AL25" s="11"/>
      <c r="AM25" s="11"/>
      <c r="AN25" s="11"/>
      <c r="AO25" s="11"/>
      <c r="AP25" s="11"/>
      <c r="AQ25" s="58"/>
      <c r="AR25" s="59"/>
      <c r="AS25" s="59"/>
      <c r="AT25" s="176" t="str">
        <f>IF(E13="","",E13)</f>
        <v/>
      </c>
      <c r="AU25" s="176"/>
      <c r="AV25" s="176"/>
      <c r="AW25" s="176"/>
      <c r="AX25" s="177" t="s">
        <v>75</v>
      </c>
      <c r="AY25" s="177"/>
      <c r="AZ25" s="177"/>
    </row>
    <row r="26" spans="1:52" ht="15" customHeight="1" thickTop="1" x14ac:dyDescent="0.15">
      <c r="B26" s="89"/>
      <c r="R26" s="102"/>
      <c r="S26" s="102"/>
      <c r="T26" s="102"/>
      <c r="U26" s="102"/>
      <c r="W26" s="35"/>
      <c r="AA26" s="12"/>
      <c r="AB26" s="11"/>
      <c r="AC26" s="130" t="s">
        <v>110</v>
      </c>
      <c r="AD26" s="131" t="str">
        <f>IF(E10="","",E10)</f>
        <v/>
      </c>
      <c r="AE26" s="135" t="str">
        <f>IF(F10="","",F10)</f>
        <v/>
      </c>
      <c r="AF26" s="131" t="str">
        <f>IF(G10="","",G10)</f>
        <v>年</v>
      </c>
      <c r="AG26" s="133" t="str">
        <f>IF(H10="","",H10)</f>
        <v>月</v>
      </c>
      <c r="AH26" s="130" t="s">
        <v>112</v>
      </c>
      <c r="AI26" s="11"/>
      <c r="AJ26" s="11"/>
      <c r="AK26" s="11"/>
      <c r="AL26" s="11"/>
      <c r="AM26" s="11"/>
      <c r="AN26" s="11"/>
      <c r="AO26" s="11"/>
      <c r="AP26" s="11"/>
      <c r="AQ26" s="58"/>
      <c r="AR26" s="61"/>
      <c r="AS26" s="61"/>
      <c r="AT26" s="62"/>
      <c r="AU26" s="63"/>
      <c r="AV26" s="63"/>
      <c r="AW26" s="63"/>
      <c r="AX26" s="63"/>
      <c r="AY26" s="63"/>
      <c r="AZ26" s="63"/>
    </row>
    <row r="27" spans="1:52" ht="15" customHeight="1" x14ac:dyDescent="0.15">
      <c r="AA27" s="12"/>
      <c r="AB27" s="12"/>
      <c r="AC27" s="52" t="s">
        <v>129</v>
      </c>
      <c r="AD27" s="12"/>
      <c r="AE27" s="12"/>
      <c r="AF27" s="12"/>
      <c r="AG27" s="12"/>
      <c r="AH27" s="12"/>
      <c r="AI27" s="12"/>
      <c r="AJ27" s="12"/>
      <c r="AK27" s="12"/>
      <c r="AL27" s="12"/>
      <c r="AM27" s="12"/>
      <c r="AN27" s="12"/>
      <c r="AO27" s="12"/>
      <c r="AP27" s="12"/>
      <c r="AQ27" s="12"/>
      <c r="AR27" s="64"/>
      <c r="AS27" s="64"/>
      <c r="AT27" s="161" t="str">
        <f>IF(V24="","",V24)</f>
        <v/>
      </c>
      <c r="AU27" s="161"/>
      <c r="AV27" s="161"/>
      <c r="AW27" s="161"/>
      <c r="AX27" s="162" t="s">
        <v>75</v>
      </c>
      <c r="AY27" s="162"/>
      <c r="AZ27" s="162"/>
    </row>
    <row r="28" spans="1:52" ht="15" customHeight="1" x14ac:dyDescent="0.2">
      <c r="AA28" s="12"/>
      <c r="AB28" s="12"/>
      <c r="AC28" s="130" t="s">
        <v>110</v>
      </c>
      <c r="AD28" s="131" t="str">
        <f>IF(E21="","",E21)</f>
        <v/>
      </c>
      <c r="AE28" s="135" t="str">
        <f>IF(F21="","",F21)</f>
        <v/>
      </c>
      <c r="AF28" s="131" t="str">
        <f>IF(G21="","",G21)</f>
        <v>年</v>
      </c>
      <c r="AG28" s="133" t="str">
        <f>IF(H21="","",H21)</f>
        <v>月</v>
      </c>
      <c r="AH28" s="130" t="s">
        <v>111</v>
      </c>
      <c r="AI28" s="131" t="str">
        <f>IF(M21="","",M21)</f>
        <v/>
      </c>
      <c r="AJ28" s="132" t="str">
        <f>IF(N21="","",N21)</f>
        <v/>
      </c>
      <c r="AK28" s="131" t="str">
        <f>IF(O21="","",O21)</f>
        <v>年</v>
      </c>
      <c r="AL28" s="133" t="str">
        <f>IF(P21="","",P21)</f>
        <v>月</v>
      </c>
      <c r="AM28" s="130" t="s">
        <v>112</v>
      </c>
      <c r="AN28" s="12"/>
      <c r="AO28" s="12"/>
      <c r="AP28" s="12"/>
      <c r="AQ28" s="12"/>
      <c r="AR28" s="12"/>
      <c r="AS28" s="12"/>
      <c r="AT28" s="12"/>
      <c r="AU28" s="12"/>
      <c r="AV28" s="12"/>
      <c r="AW28" s="12"/>
      <c r="AX28" s="12"/>
      <c r="AY28" s="12"/>
      <c r="AZ28" s="12"/>
    </row>
    <row r="29" spans="1:52" ht="15" customHeight="1" x14ac:dyDescent="0.15">
      <c r="A29" s="5" t="s">
        <v>35</v>
      </c>
      <c r="AA29" s="12"/>
      <c r="AB29" s="52" t="s">
        <v>57</v>
      </c>
      <c r="AC29" s="66"/>
      <c r="AD29" s="12"/>
      <c r="AE29" s="12"/>
      <c r="AF29" s="12"/>
      <c r="AG29" s="12"/>
      <c r="AH29" s="12"/>
      <c r="AI29" s="12"/>
      <c r="AJ29" s="12"/>
      <c r="AK29" s="12"/>
      <c r="AL29" s="12"/>
      <c r="AM29" s="12"/>
      <c r="AN29" s="12"/>
      <c r="AO29" s="12"/>
      <c r="AP29" s="12"/>
      <c r="AQ29" s="12"/>
      <c r="AR29" s="12"/>
      <c r="AS29" s="12"/>
      <c r="AT29" s="12"/>
      <c r="AU29" s="12"/>
      <c r="AV29" s="12"/>
      <c r="AW29" s="12"/>
      <c r="AX29" s="12"/>
      <c r="AY29" s="12"/>
      <c r="AZ29" s="12"/>
    </row>
    <row r="30" spans="1:52" ht="15" customHeight="1" thickBot="1" x14ac:dyDescent="0.2">
      <c r="X30" s="83"/>
      <c r="Y30" s="83"/>
      <c r="Z30" s="83"/>
      <c r="AA30" s="12"/>
      <c r="AB30" s="12"/>
      <c r="AC30" s="52" t="s">
        <v>105</v>
      </c>
      <c r="AD30" s="12"/>
      <c r="AE30" s="12"/>
      <c r="AF30" s="12"/>
      <c r="AG30" s="12"/>
      <c r="AH30" s="12"/>
      <c r="AI30" s="12"/>
      <c r="AJ30" s="12"/>
      <c r="AK30" s="12"/>
      <c r="AL30" s="12"/>
      <c r="AM30" s="12"/>
      <c r="AN30" s="12"/>
      <c r="AO30" s="12"/>
      <c r="AP30" s="12"/>
      <c r="AQ30" s="162" t="s">
        <v>3</v>
      </c>
      <c r="AR30" s="162"/>
      <c r="AS30" s="162"/>
      <c r="AT30" s="163" t="str">
        <f>IF(O38="","",O38)</f>
        <v/>
      </c>
      <c r="AU30" s="163"/>
      <c r="AV30" s="163"/>
      <c r="AW30" s="164" t="s">
        <v>28</v>
      </c>
      <c r="AX30" s="164"/>
      <c r="AY30" s="164"/>
      <c r="AZ30" s="164"/>
    </row>
    <row r="31" spans="1:52" ht="15" customHeight="1" thickTop="1" x14ac:dyDescent="0.15">
      <c r="G31" s="270" t="str">
        <f>IF(V24="","",V24-E13)</f>
        <v/>
      </c>
      <c r="H31" s="270"/>
      <c r="I31" s="270"/>
      <c r="L31" s="212" t="s">
        <v>24</v>
      </c>
      <c r="M31" s="212"/>
      <c r="N31" s="212"/>
      <c r="O31" s="272" t="str">
        <f>IF(G31="","",ROUNDDOWN(G31/G33*100,1))</f>
        <v/>
      </c>
      <c r="P31" s="273"/>
      <c r="Q31" s="273"/>
      <c r="R31" s="278" t="s">
        <v>10</v>
      </c>
      <c r="S31" s="95"/>
      <c r="X31" s="83"/>
      <c r="Y31" s="83"/>
      <c r="Z31" s="83"/>
      <c r="AA31" s="12"/>
      <c r="AB31" s="12"/>
      <c r="AC31" s="52"/>
      <c r="AD31" s="12"/>
      <c r="AE31" s="12"/>
      <c r="AF31" s="12"/>
      <c r="AG31" s="12"/>
      <c r="AH31" s="12"/>
      <c r="AI31" s="12"/>
      <c r="AJ31" s="12"/>
      <c r="AK31" s="12"/>
      <c r="AL31" s="12"/>
      <c r="AM31" s="12"/>
      <c r="AN31" s="12"/>
      <c r="AO31" s="12"/>
      <c r="AP31" s="12"/>
      <c r="AQ31" s="12"/>
      <c r="AR31" s="12"/>
      <c r="AS31" s="12"/>
      <c r="AT31" s="12"/>
      <c r="AU31" s="12"/>
      <c r="AV31" s="12"/>
      <c r="AW31" s="12"/>
      <c r="AX31" s="12"/>
      <c r="AY31" s="12"/>
      <c r="AZ31" s="12"/>
    </row>
    <row r="32" spans="1:52" ht="15" customHeight="1" x14ac:dyDescent="0.15">
      <c r="B32" s="153" t="s">
        <v>103</v>
      </c>
      <c r="C32" s="153"/>
      <c r="D32" s="153"/>
      <c r="E32" s="153"/>
      <c r="F32" s="153"/>
      <c r="G32" s="271"/>
      <c r="H32" s="271"/>
      <c r="I32" s="271"/>
      <c r="J32" s="266" t="s">
        <v>67</v>
      </c>
      <c r="K32" s="266"/>
      <c r="L32" s="212"/>
      <c r="M32" s="212"/>
      <c r="N32" s="212"/>
      <c r="O32" s="274"/>
      <c r="P32" s="275"/>
      <c r="Q32" s="275"/>
      <c r="R32" s="279"/>
      <c r="S32" s="112" t="s">
        <v>31</v>
      </c>
      <c r="X32" s="83"/>
      <c r="Y32" s="83"/>
      <c r="Z32" s="83"/>
      <c r="AA32" s="12"/>
      <c r="AB32" s="12"/>
      <c r="AC32" s="52" t="s">
        <v>34</v>
      </c>
      <c r="AD32" s="11"/>
      <c r="AE32" s="39"/>
      <c r="AF32" s="10"/>
      <c r="AG32" s="11"/>
      <c r="AH32" s="39"/>
      <c r="AI32" s="10"/>
      <c r="AJ32" s="10"/>
      <c r="AK32" s="10"/>
      <c r="AL32" s="39"/>
      <c r="AM32" s="10"/>
      <c r="AN32" s="11"/>
      <c r="AO32" s="11"/>
      <c r="AP32" s="11"/>
      <c r="AQ32" s="11"/>
      <c r="AR32" s="64"/>
      <c r="AS32" s="64"/>
      <c r="AT32" s="161" t="str">
        <f>IF(Q13="","",Q13)</f>
        <v/>
      </c>
      <c r="AU32" s="161"/>
      <c r="AV32" s="161"/>
      <c r="AW32" s="161"/>
      <c r="AX32" s="162" t="s">
        <v>75</v>
      </c>
      <c r="AY32" s="162"/>
      <c r="AZ32" s="162"/>
    </row>
    <row r="33" spans="1:52" ht="15" customHeight="1" x14ac:dyDescent="0.2">
      <c r="B33" s="156" t="s">
        <v>9</v>
      </c>
      <c r="C33" s="156"/>
      <c r="D33" s="156"/>
      <c r="E33" s="156"/>
      <c r="F33" s="156"/>
      <c r="G33" s="267" t="str">
        <f>IF(V24="","",V24)</f>
        <v/>
      </c>
      <c r="H33" s="267"/>
      <c r="I33" s="267"/>
      <c r="J33" s="269" t="s">
        <v>67</v>
      </c>
      <c r="K33" s="269"/>
      <c r="L33" s="212"/>
      <c r="M33" s="212"/>
      <c r="N33" s="212"/>
      <c r="O33" s="274"/>
      <c r="P33" s="275"/>
      <c r="Q33" s="275"/>
      <c r="R33" s="279"/>
      <c r="S33" s="96" t="s">
        <v>32</v>
      </c>
      <c r="X33" s="83"/>
      <c r="Y33" s="83"/>
      <c r="Z33" s="83"/>
      <c r="AA33" s="12"/>
      <c r="AB33" s="12"/>
      <c r="AC33" s="130" t="s">
        <v>110</v>
      </c>
      <c r="AD33" s="131" t="str">
        <f>IF(I10="","",I10)</f>
        <v/>
      </c>
      <c r="AE33" s="132" t="str">
        <f>IF(J10="","",J10)</f>
        <v/>
      </c>
      <c r="AF33" s="131" t="str">
        <f>IF(K10="","",K10)</f>
        <v>年</v>
      </c>
      <c r="AG33" s="133" t="str">
        <f>IF(L10="","",L10)</f>
        <v>月</v>
      </c>
      <c r="AH33" s="130" t="s">
        <v>111</v>
      </c>
      <c r="AI33" s="131" t="str">
        <f>IF(M10="","",M10)</f>
        <v/>
      </c>
      <c r="AJ33" s="132" t="str">
        <f>IF(N10="","",N10)</f>
        <v/>
      </c>
      <c r="AK33" s="131" t="str">
        <f>IF(O10="","",O10)</f>
        <v>年</v>
      </c>
      <c r="AL33" s="133" t="str">
        <f>IF(P10="","",P10)</f>
        <v>月</v>
      </c>
      <c r="AM33" s="130" t="s">
        <v>112</v>
      </c>
      <c r="AN33" s="11"/>
      <c r="AO33" s="11"/>
      <c r="AP33" s="11"/>
      <c r="AQ33" s="11"/>
      <c r="AR33" s="11"/>
      <c r="AS33" s="11"/>
      <c r="AT33" s="11"/>
      <c r="AU33" s="12"/>
      <c r="AV33" s="12"/>
      <c r="AW33" s="12"/>
      <c r="AX33" s="12"/>
      <c r="AY33" s="12"/>
      <c r="AZ33" s="12"/>
    </row>
    <row r="34" spans="1:52" ht="15" customHeight="1" thickBot="1" x14ac:dyDescent="0.2">
      <c r="B34" s="71"/>
      <c r="C34" s="71"/>
      <c r="D34" s="71"/>
      <c r="G34" s="268"/>
      <c r="H34" s="268"/>
      <c r="I34" s="268"/>
      <c r="J34" s="35"/>
      <c r="K34" s="35"/>
      <c r="L34" s="212"/>
      <c r="M34" s="212"/>
      <c r="N34" s="212"/>
      <c r="O34" s="276"/>
      <c r="P34" s="277"/>
      <c r="Q34" s="277"/>
      <c r="R34" s="280"/>
      <c r="S34" s="96"/>
      <c r="X34" s="83"/>
      <c r="Y34" s="83"/>
      <c r="Z34" s="83"/>
      <c r="AA34" s="12"/>
      <c r="AB34" s="12"/>
      <c r="AC34" s="52" t="s">
        <v>86</v>
      </c>
      <c r="AD34" s="11"/>
      <c r="AE34" s="39"/>
      <c r="AF34" s="10"/>
      <c r="AG34" s="11"/>
      <c r="AH34" s="39"/>
      <c r="AI34" s="10"/>
      <c r="AJ34" s="10"/>
      <c r="AK34" s="10"/>
      <c r="AL34" s="39"/>
      <c r="AM34" s="10"/>
      <c r="AN34" s="11"/>
      <c r="AO34" s="11"/>
      <c r="AP34" s="11"/>
      <c r="AQ34" s="11"/>
      <c r="AR34" s="64"/>
      <c r="AS34" s="64"/>
      <c r="AT34" s="161" t="str">
        <f>IF(Q24="","",Q24)</f>
        <v/>
      </c>
      <c r="AU34" s="161"/>
      <c r="AV34" s="161"/>
      <c r="AW34" s="161"/>
      <c r="AX34" s="162" t="s">
        <v>75</v>
      </c>
      <c r="AY34" s="162"/>
      <c r="AZ34" s="162"/>
    </row>
    <row r="35" spans="1:52" ht="15" customHeight="1" thickTop="1" x14ac:dyDescent="0.2">
      <c r="AA35" s="12"/>
      <c r="AB35" s="12"/>
      <c r="AC35" s="130" t="s">
        <v>110</v>
      </c>
      <c r="AD35" s="131" t="str">
        <f>IF(E21="","",E21)</f>
        <v/>
      </c>
      <c r="AE35" s="135" t="str">
        <f>IF(F21="","",F21)</f>
        <v/>
      </c>
      <c r="AF35" s="131" t="str">
        <f>IF(G21="","",G21)</f>
        <v>年</v>
      </c>
      <c r="AG35" s="133" t="str">
        <f>IF(H21="","",H21)</f>
        <v>月</v>
      </c>
      <c r="AH35" s="130" t="s">
        <v>111</v>
      </c>
      <c r="AI35" s="131" t="str">
        <f>IF(M21="","",M21)</f>
        <v/>
      </c>
      <c r="AJ35" s="132" t="str">
        <f>IF(N21="","",N21)</f>
        <v/>
      </c>
      <c r="AK35" s="131" t="str">
        <f>IF(O21="","",O21)</f>
        <v>年</v>
      </c>
      <c r="AL35" s="133" t="str">
        <f>IF(P21="","",P21)</f>
        <v>月</v>
      </c>
      <c r="AM35" s="130" t="s">
        <v>112</v>
      </c>
      <c r="AN35" s="11"/>
      <c r="AO35" s="11"/>
      <c r="AP35" s="11"/>
      <c r="AQ35" s="11"/>
      <c r="AR35" s="11"/>
      <c r="AS35" s="11"/>
      <c r="AT35" s="11"/>
      <c r="AU35" s="12"/>
      <c r="AV35" s="12"/>
      <c r="AW35" s="12"/>
      <c r="AX35" s="12"/>
      <c r="AY35" s="12"/>
      <c r="AZ35" s="12"/>
    </row>
    <row r="36" spans="1:52" ht="15" customHeight="1" x14ac:dyDescent="0.15">
      <c r="A36" s="72" t="s">
        <v>96</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52" t="s">
        <v>71</v>
      </c>
      <c r="AB36" s="12"/>
      <c r="AC36" s="40"/>
      <c r="AD36" s="11"/>
      <c r="AE36" s="39"/>
      <c r="AF36" s="10"/>
      <c r="AG36" s="11"/>
      <c r="AH36" s="39"/>
      <c r="AI36" s="10"/>
      <c r="AJ36" s="10"/>
      <c r="AK36" s="10"/>
      <c r="AL36" s="39"/>
      <c r="AM36" s="10"/>
      <c r="AN36" s="11"/>
      <c r="AO36" s="11"/>
      <c r="AP36" s="11"/>
      <c r="AQ36" s="11"/>
      <c r="AR36" s="11"/>
      <c r="AS36" s="11"/>
      <c r="AT36" s="11"/>
      <c r="AU36" s="12"/>
      <c r="AV36" s="12"/>
      <c r="AW36" s="12"/>
      <c r="AX36" s="12"/>
      <c r="AY36" s="12"/>
      <c r="AZ36" s="12"/>
    </row>
    <row r="37" spans="1:52" ht="15" customHeight="1" thickBot="1" x14ac:dyDescent="0.2">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12"/>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row>
    <row r="38" spans="1:52" ht="15" customHeight="1" thickTop="1" x14ac:dyDescent="0.15">
      <c r="A38" s="74"/>
      <c r="B38" s="12"/>
      <c r="C38" s="12"/>
      <c r="D38" s="12"/>
      <c r="G38" s="165" t="str">
        <f>IF(V13="","",Q24-V13)</f>
        <v/>
      </c>
      <c r="H38" s="165"/>
      <c r="I38" s="165"/>
      <c r="J38" s="12"/>
      <c r="K38" s="12"/>
      <c r="L38" s="149" t="s">
        <v>24</v>
      </c>
      <c r="M38" s="149"/>
      <c r="N38" s="241"/>
      <c r="O38" s="167" t="str">
        <f>IF(G38="","",ROUNDDOWN(G38/G40*100,1))</f>
        <v/>
      </c>
      <c r="P38" s="168"/>
      <c r="Q38" s="168"/>
      <c r="R38" s="173" t="s">
        <v>10</v>
      </c>
      <c r="S38" s="67"/>
      <c r="T38" s="68"/>
      <c r="U38" s="12"/>
      <c r="AA38" s="12"/>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row>
    <row r="39" spans="1:52" ht="15" customHeight="1" x14ac:dyDescent="0.15">
      <c r="A39" s="74"/>
      <c r="B39" s="153" t="s">
        <v>104</v>
      </c>
      <c r="C39" s="153"/>
      <c r="D39" s="153"/>
      <c r="E39" s="153"/>
      <c r="F39" s="153"/>
      <c r="G39" s="166"/>
      <c r="H39" s="166"/>
      <c r="I39" s="166"/>
      <c r="J39" s="154" t="s">
        <v>79</v>
      </c>
      <c r="K39" s="154"/>
      <c r="L39" s="149"/>
      <c r="M39" s="149"/>
      <c r="N39" s="241"/>
      <c r="O39" s="169"/>
      <c r="P39" s="170"/>
      <c r="Q39" s="170"/>
      <c r="R39" s="174"/>
      <c r="S39" s="69" t="s">
        <v>31</v>
      </c>
      <c r="T39" s="68"/>
      <c r="U39" s="12"/>
      <c r="AA39" s="57" t="s">
        <v>4</v>
      </c>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row>
    <row r="40" spans="1:52" ht="15" customHeight="1" x14ac:dyDescent="0.15">
      <c r="A40" s="74"/>
      <c r="B40" s="156" t="s">
        <v>85</v>
      </c>
      <c r="C40" s="156"/>
      <c r="D40" s="156"/>
      <c r="E40" s="156"/>
      <c r="F40" s="156"/>
      <c r="G40" s="157" t="str">
        <f>IF(Q24="","",Q24)</f>
        <v/>
      </c>
      <c r="H40" s="157"/>
      <c r="I40" s="157"/>
      <c r="J40" s="159" t="s">
        <v>79</v>
      </c>
      <c r="K40" s="159"/>
      <c r="L40" s="149"/>
      <c r="M40" s="149"/>
      <c r="N40" s="241"/>
      <c r="O40" s="169"/>
      <c r="P40" s="170"/>
      <c r="Q40" s="170"/>
      <c r="R40" s="174"/>
      <c r="S40" s="70" t="s">
        <v>32</v>
      </c>
      <c r="T40" s="68"/>
      <c r="U40" s="12"/>
      <c r="AA40" s="89" t="s">
        <v>5</v>
      </c>
      <c r="AB40" s="113"/>
      <c r="AC40" s="113"/>
      <c r="AD40" s="113"/>
      <c r="AE40" s="113"/>
      <c r="AF40" s="113"/>
      <c r="AG40" s="113"/>
      <c r="AH40" s="113"/>
      <c r="AI40" s="113"/>
      <c r="AJ40" s="113"/>
      <c r="AK40" s="113"/>
      <c r="AL40" s="113"/>
    </row>
    <row r="41" spans="1:52" ht="15" customHeight="1" thickBot="1" x14ac:dyDescent="0.2">
      <c r="A41" s="74"/>
      <c r="B41" s="71"/>
      <c r="C41" s="71"/>
      <c r="D41" s="71"/>
      <c r="G41" s="158"/>
      <c r="H41" s="158"/>
      <c r="I41" s="158"/>
      <c r="J41" s="43"/>
      <c r="K41" s="43"/>
      <c r="L41" s="149"/>
      <c r="M41" s="149"/>
      <c r="N41" s="241"/>
      <c r="O41" s="171"/>
      <c r="P41" s="172"/>
      <c r="Q41" s="172"/>
      <c r="R41" s="175"/>
      <c r="S41" s="70"/>
      <c r="T41" s="68"/>
      <c r="U41" s="12"/>
      <c r="AA41" s="57" t="s">
        <v>114</v>
      </c>
      <c r="AB41" s="113"/>
      <c r="AC41" s="113"/>
      <c r="AD41" s="113"/>
      <c r="AE41" s="113"/>
      <c r="AF41" s="113"/>
      <c r="AG41" s="113"/>
      <c r="AH41" s="113"/>
      <c r="AI41" s="113"/>
      <c r="AJ41" s="113"/>
      <c r="AK41" s="113"/>
      <c r="AL41" s="113"/>
    </row>
    <row r="42" spans="1:52" ht="15" customHeight="1" thickTop="1" x14ac:dyDescent="0.2">
      <c r="AA42" s="57"/>
    </row>
    <row r="44" spans="1:52" ht="15" customHeight="1" x14ac:dyDescent="0.15">
      <c r="A44" s="138" t="s">
        <v>121</v>
      </c>
      <c r="AA44" s="2" t="s">
        <v>174</v>
      </c>
      <c r="AB44" s="2"/>
      <c r="AH44" s="4" t="s">
        <v>6</v>
      </c>
    </row>
    <row r="45" spans="1:52" ht="15" customHeight="1" x14ac:dyDescent="0.2">
      <c r="B45" s="230" t="s">
        <v>122</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114" t="s">
        <v>15</v>
      </c>
      <c r="AB45" s="114"/>
      <c r="AD45" s="4" t="s">
        <v>13</v>
      </c>
      <c r="AE45" s="31"/>
      <c r="AF45" s="4" t="s">
        <v>14</v>
      </c>
      <c r="AH45" s="4" t="s">
        <v>25</v>
      </c>
    </row>
    <row r="46" spans="1:52" ht="15" customHeight="1" x14ac:dyDescent="0.15">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 t="s">
        <v>7</v>
      </c>
      <c r="AB46" s="2"/>
    </row>
    <row r="47" spans="1:52" ht="15" customHeight="1" x14ac:dyDescent="0.15">
      <c r="B47" s="83" t="s">
        <v>116</v>
      </c>
      <c r="C47" s="231" t="s">
        <v>155</v>
      </c>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113" t="s">
        <v>115</v>
      </c>
      <c r="AB47" s="2"/>
    </row>
    <row r="48" spans="1:52" ht="15" customHeight="1" x14ac:dyDescent="0.2">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row>
    <row r="49" spans="1:52" ht="15" customHeight="1" x14ac:dyDescent="0.2">
      <c r="B49" s="83" t="s">
        <v>118</v>
      </c>
      <c r="C49" s="231" t="s">
        <v>123</v>
      </c>
      <c r="D49" s="231"/>
      <c r="E49" s="231"/>
      <c r="F49" s="231"/>
      <c r="G49" s="231"/>
      <c r="H49" s="231"/>
      <c r="I49" s="231"/>
      <c r="J49" s="231"/>
      <c r="K49" s="231"/>
      <c r="L49" s="231"/>
      <c r="M49" s="231"/>
      <c r="N49" s="231"/>
      <c r="O49" s="231"/>
      <c r="P49" s="231"/>
      <c r="Q49" s="231"/>
      <c r="R49" s="231"/>
      <c r="S49" s="231"/>
      <c r="T49" s="231"/>
      <c r="U49" s="231"/>
      <c r="V49" s="231"/>
      <c r="W49" s="231"/>
      <c r="X49" s="231"/>
      <c r="Y49" s="231"/>
      <c r="Z49" s="231"/>
    </row>
    <row r="50" spans="1:52" ht="15" customHeight="1" x14ac:dyDescent="0.15">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D50" s="2" t="s">
        <v>11</v>
      </c>
    </row>
    <row r="51" spans="1:52" ht="15" customHeight="1" x14ac:dyDescent="0.2">
      <c r="A51" s="138" t="s">
        <v>119</v>
      </c>
    </row>
    <row r="52" spans="1:52" ht="15" customHeight="1" x14ac:dyDescent="0.2">
      <c r="A52" s="139"/>
      <c r="B52" s="4" t="s">
        <v>120</v>
      </c>
      <c r="C52" s="134"/>
    </row>
    <row r="53" spans="1:52" ht="15" customHeight="1" x14ac:dyDescent="0.15">
      <c r="AX53" s="281" t="str">
        <f>'4-1'!$Z$2</f>
        <v>R7.4～</v>
      </c>
      <c r="AY53" s="281"/>
      <c r="AZ53" s="281"/>
    </row>
    <row r="54" spans="1:52" ht="15" customHeight="1" x14ac:dyDescent="0.15">
      <c r="A54" s="229" t="s">
        <v>30</v>
      </c>
      <c r="B54" s="229"/>
      <c r="C54" s="229"/>
      <c r="D54" s="229"/>
      <c r="E54" s="229"/>
      <c r="F54" s="229"/>
      <c r="G54" s="229"/>
      <c r="H54" s="229"/>
      <c r="I54" s="229"/>
      <c r="J54" s="229"/>
      <c r="O54" s="227" t="s">
        <v>94</v>
      </c>
      <c r="P54" s="227"/>
      <c r="Q54" s="227"/>
      <c r="R54" s="227"/>
      <c r="S54" s="227"/>
      <c r="T54" s="227"/>
      <c r="U54" s="227"/>
      <c r="V54" s="227"/>
      <c r="W54" s="227"/>
      <c r="X54" s="227"/>
      <c r="Y54" s="227"/>
      <c r="Z54" s="227"/>
      <c r="AA54" s="2" t="s">
        <v>95</v>
      </c>
      <c r="AB54" s="2"/>
      <c r="AC54" s="2"/>
      <c r="AD54" s="2"/>
      <c r="AE54" s="2"/>
      <c r="AF54" s="2"/>
      <c r="AG54" s="2"/>
      <c r="AH54" s="2"/>
      <c r="AI54" s="2"/>
      <c r="AJ54" s="2"/>
      <c r="AK54" s="2"/>
      <c r="AL54" s="2"/>
    </row>
    <row r="55" spans="1:52" ht="15" customHeight="1" x14ac:dyDescent="0.15">
      <c r="A55" s="229"/>
      <c r="B55" s="229"/>
      <c r="C55" s="229"/>
      <c r="D55" s="229"/>
      <c r="E55" s="229"/>
      <c r="F55" s="229"/>
      <c r="G55" s="229"/>
      <c r="H55" s="229"/>
      <c r="I55" s="229"/>
      <c r="J55" s="229"/>
      <c r="Z55" s="84" t="str">
        <f>'4-1'!$Z$2</f>
        <v>R7.4～</v>
      </c>
      <c r="AA55" s="113" t="s">
        <v>87</v>
      </c>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87"/>
    </row>
    <row r="56" spans="1:52" ht="15" customHeight="1" x14ac:dyDescent="0.15">
      <c r="G56" s="88"/>
      <c r="H56" s="88"/>
      <c r="I56" s="88"/>
      <c r="J56" s="242" t="s">
        <v>131</v>
      </c>
      <c r="K56" s="242"/>
      <c r="L56" s="242"/>
      <c r="M56" s="242"/>
      <c r="N56" s="242"/>
      <c r="O56" s="242"/>
      <c r="P56" s="242"/>
      <c r="Q56" s="242"/>
      <c r="R56" s="242"/>
      <c r="S56" s="242"/>
      <c r="T56" s="242"/>
      <c r="U56" s="242"/>
      <c r="V56" s="242"/>
      <c r="W56" s="242"/>
      <c r="X56" s="242"/>
      <c r="Y56" s="242"/>
      <c r="Z56" s="242"/>
      <c r="AA56" s="87"/>
      <c r="AB56" s="245" t="s">
        <v>161</v>
      </c>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87"/>
    </row>
    <row r="57" spans="1:52" ht="15" customHeight="1" x14ac:dyDescent="0.2">
      <c r="A57" s="244" t="s">
        <v>130</v>
      </c>
      <c r="B57" s="244"/>
      <c r="C57" s="244"/>
      <c r="D57" s="244"/>
      <c r="E57" s="244"/>
      <c r="F57" s="244"/>
      <c r="G57" s="244"/>
      <c r="H57" s="244"/>
      <c r="I57" s="244"/>
      <c r="J57" s="243"/>
      <c r="K57" s="243"/>
      <c r="L57" s="243"/>
      <c r="M57" s="243"/>
      <c r="N57" s="243"/>
      <c r="O57" s="243"/>
      <c r="P57" s="243"/>
      <c r="Q57" s="243"/>
      <c r="R57" s="243"/>
      <c r="S57" s="243"/>
      <c r="T57" s="243"/>
      <c r="U57" s="243"/>
      <c r="V57" s="243"/>
      <c r="W57" s="243"/>
      <c r="X57" s="243"/>
      <c r="Y57" s="243"/>
      <c r="Z57" s="243"/>
      <c r="AA57" s="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row>
    <row r="58" spans="1:52" ht="15" customHeight="1" x14ac:dyDescent="0.2">
      <c r="A58" s="230" t="s">
        <v>68</v>
      </c>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12" t="s">
        <v>0</v>
      </c>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row>
    <row r="59" spans="1:52" ht="15" customHeight="1" x14ac:dyDescent="0.2">
      <c r="A59" s="230" t="s">
        <v>81</v>
      </c>
      <c r="B59" s="230"/>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row>
    <row r="60" spans="1:52" ht="15" customHeight="1" x14ac:dyDescent="0.2">
      <c r="AB60" s="125"/>
      <c r="AD60" s="92"/>
      <c r="AE60" s="125"/>
      <c r="AG60" s="92"/>
      <c r="AH60" s="125"/>
      <c r="AI60" s="125"/>
      <c r="AS60" s="150" t="s">
        <v>15</v>
      </c>
      <c r="AT60" s="150"/>
      <c r="AU60" s="18">
        <v>7</v>
      </c>
      <c r="AV60" s="19" t="s">
        <v>13</v>
      </c>
      <c r="AW60" s="20">
        <v>1</v>
      </c>
      <c r="AX60" s="19" t="s">
        <v>14</v>
      </c>
      <c r="AY60" s="18">
        <v>12</v>
      </c>
      <c r="AZ60" s="19" t="s">
        <v>25</v>
      </c>
    </row>
    <row r="61" spans="1:52" ht="15" customHeight="1" x14ac:dyDescent="0.15">
      <c r="A61" s="13" t="s">
        <v>36</v>
      </c>
      <c r="AA61" s="2" t="s">
        <v>1</v>
      </c>
      <c r="AB61" s="125"/>
      <c r="AG61" s="92"/>
      <c r="AH61" s="125"/>
      <c r="AI61" s="125"/>
    </row>
    <row r="62" spans="1:52" ht="15" customHeight="1" x14ac:dyDescent="0.15">
      <c r="C62" s="93"/>
      <c r="D62" s="93"/>
      <c r="E62" s="94">
        <f>DATEVALUE(E63&amp;F63&amp;G63&amp;H63&amp;"1日")</f>
        <v>45627</v>
      </c>
      <c r="F62" s="95"/>
      <c r="G62" s="95"/>
      <c r="H62" s="95"/>
      <c r="I62" s="95"/>
      <c r="J62" s="95"/>
      <c r="K62" s="93"/>
      <c r="L62" s="93"/>
      <c r="M62" s="93"/>
      <c r="N62" s="93"/>
      <c r="O62" s="93"/>
      <c r="P62" s="95"/>
      <c r="Q62" s="95"/>
      <c r="R62" s="95"/>
      <c r="S62" s="95"/>
      <c r="T62" s="95"/>
      <c r="U62" s="95"/>
      <c r="V62" s="95"/>
      <c r="AB62" s="89"/>
      <c r="AK62" s="225" t="s">
        <v>2</v>
      </c>
      <c r="AL62" s="225"/>
      <c r="AM62" s="225"/>
      <c r="AN62" s="225"/>
      <c r="AO62" s="225"/>
      <c r="AP62" s="226" t="s">
        <v>126</v>
      </c>
      <c r="AQ62" s="226"/>
      <c r="AR62" s="226"/>
      <c r="AS62" s="226"/>
      <c r="AT62" s="226"/>
      <c r="AU62" s="226"/>
      <c r="AV62" s="226"/>
      <c r="AW62" s="226"/>
      <c r="AX62" s="226"/>
      <c r="AY62" s="226"/>
      <c r="AZ62" s="226"/>
    </row>
    <row r="63" spans="1:52" ht="15" customHeight="1" x14ac:dyDescent="0.2">
      <c r="B63" s="246" t="s">
        <v>37</v>
      </c>
      <c r="C63" s="247"/>
      <c r="D63" s="248"/>
      <c r="E63" s="252" t="s">
        <v>15</v>
      </c>
      <c r="F63" s="254">
        <v>6</v>
      </c>
      <c r="G63" s="256" t="s">
        <v>13</v>
      </c>
      <c r="H63" s="258" t="s">
        <v>40</v>
      </c>
      <c r="I63" s="199">
        <f>IF(F63="","",EDATE(E62,1))</f>
        <v>45658</v>
      </c>
      <c r="J63" s="201">
        <f>IF(F63="","",EDATE(E62,1))</f>
        <v>45658</v>
      </c>
      <c r="K63" s="203" t="s">
        <v>13</v>
      </c>
      <c r="L63" s="205">
        <f>IF(F63="","月",EDATE(E62,1))</f>
        <v>45658</v>
      </c>
      <c r="M63" s="199">
        <f>IF(F63="","",EDATE(E62,2))</f>
        <v>45689</v>
      </c>
      <c r="N63" s="201">
        <f>IF(F63="","",EDATE(E62,2))</f>
        <v>45689</v>
      </c>
      <c r="O63" s="203" t="s">
        <v>13</v>
      </c>
      <c r="P63" s="205">
        <f>IF(F63="","月",EDATE(E62,2))</f>
        <v>45689</v>
      </c>
      <c r="Q63" s="209" t="s">
        <v>45</v>
      </c>
      <c r="R63" s="210"/>
      <c r="S63" s="210"/>
      <c r="T63" s="211"/>
      <c r="V63" s="209" t="s">
        <v>47</v>
      </c>
      <c r="W63" s="210"/>
      <c r="X63" s="210"/>
      <c r="Y63" s="211"/>
      <c r="AB63" s="89"/>
      <c r="AK63" s="227" t="s">
        <v>108</v>
      </c>
      <c r="AL63" s="227"/>
      <c r="AM63" s="227"/>
      <c r="AN63" s="227"/>
      <c r="AO63" s="227"/>
      <c r="AP63" s="226"/>
      <c r="AQ63" s="226"/>
      <c r="AR63" s="226"/>
      <c r="AS63" s="226"/>
      <c r="AT63" s="226"/>
      <c r="AU63" s="226"/>
      <c r="AV63" s="226"/>
      <c r="AW63" s="226"/>
      <c r="AX63" s="226"/>
      <c r="AY63" s="226"/>
      <c r="AZ63" s="226"/>
    </row>
    <row r="64" spans="1:52" ht="15" customHeight="1" thickBot="1" x14ac:dyDescent="0.25">
      <c r="B64" s="249"/>
      <c r="C64" s="250"/>
      <c r="D64" s="251"/>
      <c r="E64" s="253"/>
      <c r="F64" s="255"/>
      <c r="G64" s="257"/>
      <c r="H64" s="259"/>
      <c r="I64" s="240"/>
      <c r="J64" s="202"/>
      <c r="K64" s="204"/>
      <c r="L64" s="206"/>
      <c r="M64" s="240"/>
      <c r="N64" s="202"/>
      <c r="O64" s="204"/>
      <c r="P64" s="206"/>
      <c r="Q64" s="213" t="s">
        <v>46</v>
      </c>
      <c r="R64" s="214"/>
      <c r="S64" s="214"/>
      <c r="T64" s="215"/>
      <c r="V64" s="216" t="s">
        <v>48</v>
      </c>
      <c r="W64" s="217"/>
      <c r="X64" s="217"/>
      <c r="Y64" s="218"/>
      <c r="AB64" s="89"/>
      <c r="AK64" s="228" t="s">
        <v>8</v>
      </c>
      <c r="AL64" s="228"/>
      <c r="AM64" s="228"/>
      <c r="AN64" s="228"/>
      <c r="AO64" s="228"/>
      <c r="AP64" s="226" t="s">
        <v>127</v>
      </c>
      <c r="AQ64" s="226"/>
      <c r="AR64" s="226"/>
      <c r="AS64" s="226"/>
      <c r="AT64" s="226"/>
      <c r="AU64" s="226"/>
      <c r="AV64" s="226"/>
      <c r="AW64" s="226"/>
      <c r="AX64" s="226"/>
      <c r="AY64" s="226"/>
      <c r="AZ64" s="226"/>
    </row>
    <row r="65" spans="1:52" ht="15" customHeight="1" thickTop="1" x14ac:dyDescent="0.2">
      <c r="B65" s="80"/>
      <c r="E65" s="97" t="s">
        <v>39</v>
      </c>
      <c r="F65" s="98"/>
      <c r="G65" s="98"/>
      <c r="H65" s="99"/>
      <c r="I65" s="27" t="s">
        <v>43</v>
      </c>
      <c r="J65" s="28"/>
      <c r="K65" s="28"/>
      <c r="L65" s="29"/>
      <c r="M65" s="30" t="s">
        <v>44</v>
      </c>
      <c r="N65" s="28"/>
      <c r="O65" s="28"/>
      <c r="P65" s="28"/>
      <c r="Q65" s="24" t="s">
        <v>97</v>
      </c>
      <c r="R65" s="25"/>
      <c r="S65" s="25"/>
      <c r="T65" s="26"/>
      <c r="U65" s="31"/>
      <c r="V65" s="32" t="s">
        <v>98</v>
      </c>
      <c r="W65" s="14"/>
      <c r="X65" s="14"/>
      <c r="Y65" s="33"/>
      <c r="AB65" s="89"/>
      <c r="AP65" s="192" t="s">
        <v>128</v>
      </c>
      <c r="AQ65" s="192"/>
      <c r="AR65" s="192"/>
      <c r="AS65" s="192"/>
      <c r="AT65" s="192"/>
      <c r="AU65" s="192"/>
      <c r="AV65" s="192"/>
      <c r="AW65" s="192"/>
      <c r="AX65" s="192"/>
      <c r="AY65" s="192"/>
      <c r="AZ65" s="192"/>
    </row>
    <row r="66" spans="1:52" ht="15" customHeight="1" x14ac:dyDescent="0.2">
      <c r="B66" s="264" t="s">
        <v>38</v>
      </c>
      <c r="C66" s="212"/>
      <c r="D66" s="212"/>
      <c r="E66" s="180">
        <v>974</v>
      </c>
      <c r="F66" s="265"/>
      <c r="G66" s="265"/>
      <c r="H66" s="100"/>
      <c r="I66" s="181">
        <v>1000</v>
      </c>
      <c r="J66" s="181"/>
      <c r="K66" s="181"/>
      <c r="L66" s="33"/>
      <c r="M66" s="185">
        <v>1000</v>
      </c>
      <c r="N66" s="181"/>
      <c r="O66" s="181"/>
      <c r="P66" s="14"/>
      <c r="Q66" s="187">
        <f>IF(E66="","",SUM(I66,M66))</f>
        <v>2000</v>
      </c>
      <c r="R66" s="165"/>
      <c r="S66" s="165"/>
      <c r="T66" s="36"/>
      <c r="V66" s="190">
        <f>IF(E66="","",SUM(E66,Q66))</f>
        <v>2974</v>
      </c>
      <c r="W66" s="165"/>
      <c r="X66" s="165"/>
      <c r="Y66" s="33"/>
      <c r="AB66" s="89"/>
      <c r="AD66" s="90"/>
      <c r="AG66" s="90"/>
      <c r="AK66" s="90"/>
      <c r="AP66" s="192"/>
      <c r="AQ66" s="192"/>
      <c r="AR66" s="192"/>
      <c r="AS66" s="192"/>
      <c r="AT66" s="192"/>
      <c r="AU66" s="192"/>
      <c r="AV66" s="192"/>
      <c r="AW66" s="192"/>
      <c r="AX66" s="192"/>
      <c r="AY66" s="192"/>
      <c r="AZ66" s="192"/>
    </row>
    <row r="67" spans="1:52" ht="15" customHeight="1" thickBot="1" x14ac:dyDescent="0.25">
      <c r="B67" s="81"/>
      <c r="C67" s="82"/>
      <c r="D67" s="82"/>
      <c r="E67" s="182"/>
      <c r="F67" s="183"/>
      <c r="G67" s="183"/>
      <c r="H67" s="123" t="s">
        <v>62</v>
      </c>
      <c r="I67" s="184"/>
      <c r="J67" s="184"/>
      <c r="K67" s="184"/>
      <c r="L67" s="122" t="s">
        <v>62</v>
      </c>
      <c r="M67" s="186"/>
      <c r="N67" s="184"/>
      <c r="O67" s="184"/>
      <c r="P67" s="122" t="s">
        <v>62</v>
      </c>
      <c r="Q67" s="188"/>
      <c r="R67" s="189"/>
      <c r="S67" s="189"/>
      <c r="T67" s="123" t="s">
        <v>62</v>
      </c>
      <c r="V67" s="191"/>
      <c r="W67" s="166"/>
      <c r="X67" s="166"/>
      <c r="Y67" s="116" t="s">
        <v>75</v>
      </c>
      <c r="AA67" s="222" t="s">
        <v>69</v>
      </c>
      <c r="AB67" s="222"/>
      <c r="AC67" s="222"/>
      <c r="AD67" s="223" t="s">
        <v>133</v>
      </c>
      <c r="AE67" s="223"/>
      <c r="AF67" s="223"/>
      <c r="AG67" s="223"/>
      <c r="AH67" s="223"/>
      <c r="AI67" s="223"/>
      <c r="AJ67" s="223"/>
      <c r="AK67" s="223"/>
      <c r="AL67" s="223"/>
      <c r="AM67" s="223"/>
      <c r="AN67" s="223"/>
      <c r="AO67" s="8" t="s">
        <v>73</v>
      </c>
      <c r="AP67" s="8"/>
      <c r="AQ67" s="8"/>
      <c r="AR67" s="8"/>
      <c r="AS67" s="8"/>
      <c r="AT67" s="8"/>
      <c r="AU67" s="8"/>
      <c r="AV67" s="8"/>
      <c r="AW67" s="8"/>
      <c r="AX67" s="8"/>
      <c r="AY67" s="8"/>
      <c r="AZ67" s="8"/>
    </row>
    <row r="68" spans="1:52" ht="15" customHeight="1" thickTop="1" x14ac:dyDescent="0.2">
      <c r="B68" s="118" t="s">
        <v>76</v>
      </c>
      <c r="AA68" s="224" t="s">
        <v>70</v>
      </c>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4"/>
      <c r="AY68" s="224"/>
      <c r="AZ68" s="224"/>
    </row>
    <row r="69" spans="1:52" ht="15" customHeight="1" x14ac:dyDescent="0.2">
      <c r="B69" s="118" t="s">
        <v>77</v>
      </c>
      <c r="R69" s="101"/>
      <c r="S69" s="101"/>
      <c r="T69" s="101"/>
      <c r="U69" s="101"/>
      <c r="W69" s="127"/>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4"/>
      <c r="AY69" s="224"/>
      <c r="AZ69" s="224"/>
    </row>
    <row r="70" spans="1:52" ht="15" customHeight="1" x14ac:dyDescent="0.2">
      <c r="B70" s="118" t="s">
        <v>78</v>
      </c>
      <c r="R70" s="101"/>
      <c r="S70" s="101"/>
      <c r="T70" s="101"/>
      <c r="U70" s="101"/>
      <c r="W70" s="127"/>
      <c r="AA70" s="47" t="s">
        <v>59</v>
      </c>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row>
    <row r="71" spans="1:52" ht="15" customHeight="1" x14ac:dyDescent="0.2">
      <c r="B71" s="89"/>
      <c r="R71" s="101"/>
      <c r="S71" s="101"/>
      <c r="T71" s="101"/>
      <c r="U71" s="101"/>
      <c r="W71" s="127"/>
      <c r="AA71" s="212" t="s">
        <v>29</v>
      </c>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row>
    <row r="72" spans="1:52" ht="15" customHeight="1" x14ac:dyDescent="0.2">
      <c r="A72" s="5" t="s">
        <v>82</v>
      </c>
      <c r="C72" s="93"/>
      <c r="D72" s="93"/>
      <c r="E72" s="93"/>
      <c r="F72" s="95"/>
      <c r="G72" s="95"/>
      <c r="H72" s="95"/>
      <c r="I72" s="95"/>
      <c r="J72" s="95"/>
      <c r="K72" s="93"/>
      <c r="L72" s="93"/>
      <c r="M72" s="93"/>
      <c r="N72" s="93"/>
      <c r="O72" s="93"/>
      <c r="P72" s="95"/>
      <c r="Q72" s="95"/>
      <c r="R72" s="95"/>
      <c r="S72" s="95"/>
      <c r="T72" s="95"/>
      <c r="U72" s="95"/>
      <c r="V72" s="95"/>
      <c r="AA72" s="4" t="s">
        <v>26</v>
      </c>
      <c r="AR72" s="82"/>
      <c r="AS72" s="219" t="s">
        <v>15</v>
      </c>
      <c r="AT72" s="219"/>
      <c r="AU72" s="49">
        <v>6</v>
      </c>
      <c r="AV72" s="50" t="s">
        <v>13</v>
      </c>
      <c r="AW72" s="51">
        <v>5</v>
      </c>
      <c r="AX72" s="50" t="s">
        <v>14</v>
      </c>
      <c r="AY72" s="49">
        <v>1</v>
      </c>
      <c r="AZ72" s="50" t="s">
        <v>25</v>
      </c>
    </row>
    <row r="73" spans="1:52" ht="15" customHeight="1" x14ac:dyDescent="0.2">
      <c r="E73" s="94">
        <f>DATEVALUE(E74&amp;F74&amp;G74&amp;H74&amp;"1日")</f>
        <v>45413</v>
      </c>
      <c r="AB73" s="89"/>
      <c r="AD73" s="90"/>
      <c r="AG73" s="90"/>
      <c r="AK73" s="90"/>
    </row>
    <row r="74" spans="1:52" ht="15" customHeight="1" x14ac:dyDescent="0.15">
      <c r="B74" s="246" t="s">
        <v>83</v>
      </c>
      <c r="C74" s="247"/>
      <c r="D74" s="248"/>
      <c r="E74" s="232" t="s">
        <v>15</v>
      </c>
      <c r="F74" s="234">
        <v>6</v>
      </c>
      <c r="G74" s="236" t="s">
        <v>13</v>
      </c>
      <c r="H74" s="238" t="s">
        <v>132</v>
      </c>
      <c r="I74" s="199">
        <f>IF(F74="","",EDATE(E73,1))</f>
        <v>45444</v>
      </c>
      <c r="J74" s="201">
        <f>IF(F74="","",EDATE(E73,1))</f>
        <v>45444</v>
      </c>
      <c r="K74" s="203" t="s">
        <v>13</v>
      </c>
      <c r="L74" s="205">
        <f>IF(F74="","月",EDATE(E73,1))</f>
        <v>45444</v>
      </c>
      <c r="M74" s="199">
        <f>IF(F74="","",EDATE(E73,2))</f>
        <v>45474</v>
      </c>
      <c r="N74" s="201">
        <f>IF(F74="","",EDATE(E73,2))</f>
        <v>45474</v>
      </c>
      <c r="O74" s="203" t="s">
        <v>13</v>
      </c>
      <c r="P74" s="205">
        <f>IF(F74="","月",EDATE(E73,2))</f>
        <v>45474</v>
      </c>
      <c r="Q74" s="260" t="s">
        <v>84</v>
      </c>
      <c r="R74" s="261"/>
      <c r="S74" s="261"/>
      <c r="T74" s="262"/>
      <c r="V74" s="260" t="s">
        <v>84</v>
      </c>
      <c r="W74" s="261"/>
      <c r="X74" s="261"/>
      <c r="Y74" s="262"/>
      <c r="AA74" s="52" t="s">
        <v>74</v>
      </c>
      <c r="AB74" s="40"/>
      <c r="AC74" s="11"/>
      <c r="AD74" s="39"/>
      <c r="AE74" s="10"/>
      <c r="AF74" s="11"/>
      <c r="AG74" s="39"/>
      <c r="AH74" s="10"/>
      <c r="AI74" s="10"/>
      <c r="AJ74" s="10"/>
      <c r="AK74" s="39"/>
      <c r="AL74" s="10"/>
      <c r="AM74" s="11"/>
      <c r="AN74" s="11"/>
      <c r="AO74" s="11"/>
      <c r="AP74" s="11"/>
      <c r="AQ74" s="11"/>
      <c r="AR74" s="11"/>
      <c r="AS74" s="11"/>
      <c r="AT74" s="12"/>
      <c r="AU74" s="12"/>
      <c r="AV74" s="12"/>
      <c r="AW74" s="12"/>
      <c r="AX74" s="12"/>
      <c r="AY74" s="12"/>
      <c r="AZ74" s="12"/>
    </row>
    <row r="75" spans="1:52" ht="15" customHeight="1" thickBot="1" x14ac:dyDescent="0.2">
      <c r="B75" s="249"/>
      <c r="C75" s="250"/>
      <c r="D75" s="251"/>
      <c r="E75" s="233"/>
      <c r="F75" s="235"/>
      <c r="G75" s="237"/>
      <c r="H75" s="239"/>
      <c r="I75" s="240"/>
      <c r="J75" s="202"/>
      <c r="K75" s="204"/>
      <c r="L75" s="206"/>
      <c r="M75" s="240"/>
      <c r="N75" s="202"/>
      <c r="O75" s="204"/>
      <c r="P75" s="206"/>
      <c r="Q75" s="213" t="s">
        <v>88</v>
      </c>
      <c r="R75" s="263"/>
      <c r="S75" s="263"/>
      <c r="T75" s="215"/>
      <c r="V75" s="213" t="s">
        <v>63</v>
      </c>
      <c r="W75" s="263"/>
      <c r="X75" s="263"/>
      <c r="Y75" s="215"/>
      <c r="AA75" s="12"/>
      <c r="AB75" s="52" t="s">
        <v>33</v>
      </c>
      <c r="AC75" s="11"/>
      <c r="AD75" s="39"/>
      <c r="AE75" s="10"/>
      <c r="AF75" s="11"/>
      <c r="AG75" s="39"/>
      <c r="AH75" s="10"/>
      <c r="AI75" s="10"/>
      <c r="AJ75" s="10"/>
      <c r="AK75" s="39"/>
      <c r="AL75" s="10"/>
      <c r="AM75" s="11"/>
      <c r="AN75" s="11"/>
      <c r="AO75" s="11"/>
      <c r="AP75" s="11"/>
      <c r="AQ75" s="11"/>
      <c r="AR75" s="12"/>
      <c r="AS75" s="12"/>
      <c r="AT75" s="12"/>
      <c r="AU75" s="12"/>
      <c r="AV75" s="12"/>
      <c r="AW75" s="12"/>
      <c r="AX75" s="12"/>
      <c r="AY75" s="12"/>
      <c r="AZ75" s="12"/>
    </row>
    <row r="76" spans="1:52" ht="15" customHeight="1" thickTop="1" x14ac:dyDescent="0.15">
      <c r="B76" s="80"/>
      <c r="E76" s="103" t="s">
        <v>64</v>
      </c>
      <c r="F76" s="104"/>
      <c r="G76" s="104"/>
      <c r="H76" s="105"/>
      <c r="I76" s="106" t="s">
        <v>65</v>
      </c>
      <c r="J76" s="31"/>
      <c r="K76" s="31"/>
      <c r="L76" s="79"/>
      <c r="M76" s="107" t="s">
        <v>66</v>
      </c>
      <c r="N76" s="31"/>
      <c r="O76" s="31"/>
      <c r="P76" s="31"/>
      <c r="Q76" s="97" t="s">
        <v>99</v>
      </c>
      <c r="R76" s="98"/>
      <c r="S76" s="98"/>
      <c r="T76" s="99"/>
      <c r="U76" s="31"/>
      <c r="V76" s="108" t="s">
        <v>100</v>
      </c>
      <c r="W76" s="98"/>
      <c r="X76" s="109"/>
      <c r="Y76" s="110"/>
      <c r="AA76" s="12"/>
      <c r="AB76" s="40"/>
      <c r="AC76" s="52" t="s">
        <v>12</v>
      </c>
      <c r="AD76" s="39"/>
      <c r="AE76" s="10"/>
      <c r="AF76" s="11"/>
      <c r="AG76" s="39"/>
      <c r="AH76" s="10"/>
      <c r="AI76" s="10"/>
      <c r="AJ76" s="10"/>
      <c r="AK76" s="39"/>
      <c r="AL76" s="10"/>
      <c r="AM76" s="11"/>
      <c r="AN76" s="11"/>
      <c r="AO76" s="11"/>
      <c r="AP76" s="11"/>
      <c r="AQ76" s="162" t="s">
        <v>3</v>
      </c>
      <c r="AR76" s="162"/>
      <c r="AS76" s="162"/>
      <c r="AT76" s="163">
        <f>IF(O84="","",O84)</f>
        <v>25.3</v>
      </c>
      <c r="AU76" s="163"/>
      <c r="AV76" s="163"/>
      <c r="AW76" s="163"/>
      <c r="AX76" s="164" t="s">
        <v>27</v>
      </c>
      <c r="AY76" s="164"/>
      <c r="AZ76" s="164"/>
    </row>
    <row r="77" spans="1:52" ht="15" customHeight="1" x14ac:dyDescent="0.15">
      <c r="B77" s="264" t="s">
        <v>38</v>
      </c>
      <c r="C77" s="212"/>
      <c r="D77" s="212"/>
      <c r="E77" s="185">
        <v>642</v>
      </c>
      <c r="F77" s="265"/>
      <c r="G77" s="265"/>
      <c r="H77" s="78"/>
      <c r="I77" s="265">
        <v>1461</v>
      </c>
      <c r="J77" s="265"/>
      <c r="K77" s="265"/>
      <c r="L77" s="78"/>
      <c r="M77" s="265">
        <v>1810</v>
      </c>
      <c r="N77" s="265"/>
      <c r="O77" s="265"/>
      <c r="Q77" s="282">
        <f>IF(E77="","",SUM(E77,I77,M77))</f>
        <v>3913</v>
      </c>
      <c r="R77" s="283"/>
      <c r="S77" s="283"/>
      <c r="T77" s="100"/>
      <c r="V77" s="282">
        <f>IF(E77="","",ROUNDDOWN(Q77/3,0))</f>
        <v>1304</v>
      </c>
      <c r="W77" s="270"/>
      <c r="X77" s="270"/>
      <c r="Y77" s="100"/>
      <c r="AA77" s="12"/>
      <c r="AB77" s="40"/>
      <c r="AC77" s="52"/>
      <c r="AD77" s="39"/>
      <c r="AE77" s="10"/>
      <c r="AF77" s="11"/>
      <c r="AG77" s="39"/>
      <c r="AH77" s="10"/>
      <c r="AI77" s="10"/>
      <c r="AJ77" s="10"/>
      <c r="AK77" s="39"/>
      <c r="AL77" s="10"/>
      <c r="AM77" s="11"/>
      <c r="AN77" s="11"/>
      <c r="AO77" s="11"/>
      <c r="AP77" s="11"/>
      <c r="AQ77" s="11"/>
      <c r="AR77" s="11"/>
      <c r="AS77" s="11"/>
      <c r="AT77" s="12"/>
      <c r="AU77" s="12"/>
      <c r="AV77" s="12"/>
      <c r="AW77" s="12"/>
      <c r="AX77" s="12"/>
      <c r="AY77" s="12"/>
      <c r="AZ77" s="12"/>
    </row>
    <row r="78" spans="1:52" ht="15" customHeight="1" thickBot="1" x14ac:dyDescent="0.2">
      <c r="B78" s="81"/>
      <c r="C78" s="82"/>
      <c r="D78" s="82"/>
      <c r="E78" s="186"/>
      <c r="F78" s="184"/>
      <c r="G78" s="184"/>
      <c r="H78" s="122" t="s">
        <v>62</v>
      </c>
      <c r="I78" s="184"/>
      <c r="J78" s="184"/>
      <c r="K78" s="184"/>
      <c r="L78" s="122" t="s">
        <v>62</v>
      </c>
      <c r="M78" s="184"/>
      <c r="N78" s="184"/>
      <c r="O78" s="184"/>
      <c r="P78" s="122" t="s">
        <v>62</v>
      </c>
      <c r="Q78" s="284"/>
      <c r="R78" s="285"/>
      <c r="S78" s="285"/>
      <c r="T78" s="123" t="s">
        <v>62</v>
      </c>
      <c r="V78" s="284"/>
      <c r="W78" s="285"/>
      <c r="X78" s="285"/>
      <c r="Y78" s="123" t="s">
        <v>62</v>
      </c>
      <c r="AA78" s="12"/>
      <c r="AB78" s="11"/>
      <c r="AC78" s="52" t="s">
        <v>55</v>
      </c>
      <c r="AD78" s="11"/>
      <c r="AE78" s="11"/>
      <c r="AF78" s="11"/>
      <c r="AG78" s="11"/>
      <c r="AH78" s="11"/>
      <c r="AI78" s="11"/>
      <c r="AJ78" s="11"/>
      <c r="AK78" s="11"/>
      <c r="AL78" s="11"/>
      <c r="AM78" s="11"/>
      <c r="AN78" s="11"/>
      <c r="AO78" s="11"/>
      <c r="AP78" s="11"/>
      <c r="AQ78" s="58"/>
      <c r="AR78" s="59"/>
      <c r="AS78" s="59"/>
      <c r="AT78" s="176">
        <f>IF(E66="","",E66)</f>
        <v>974</v>
      </c>
      <c r="AU78" s="176"/>
      <c r="AV78" s="176"/>
      <c r="AW78" s="176"/>
      <c r="AX78" s="177" t="s">
        <v>75</v>
      </c>
      <c r="AY78" s="177"/>
      <c r="AZ78" s="177"/>
    </row>
    <row r="79" spans="1:52" ht="15" customHeight="1" thickTop="1" x14ac:dyDescent="0.15">
      <c r="B79" s="89"/>
      <c r="R79" s="129"/>
      <c r="S79" s="129"/>
      <c r="T79" s="129"/>
      <c r="U79" s="129"/>
      <c r="W79" s="127"/>
      <c r="AA79" s="12"/>
      <c r="AB79" s="11"/>
      <c r="AC79" s="130" t="s">
        <v>110</v>
      </c>
      <c r="AD79" s="131" t="str">
        <f>IF(E63="","",E63)</f>
        <v>令和</v>
      </c>
      <c r="AE79" s="135">
        <f>IF(F63="","",F63)</f>
        <v>6</v>
      </c>
      <c r="AF79" s="131" t="str">
        <f>IF(G63="","",G63)</f>
        <v>年</v>
      </c>
      <c r="AG79" s="133" t="str">
        <f>IF(H63="","",H63)</f>
        <v>12月</v>
      </c>
      <c r="AH79" s="130" t="s">
        <v>112</v>
      </c>
      <c r="AI79" s="11"/>
      <c r="AJ79" s="11"/>
      <c r="AK79" s="11"/>
      <c r="AL79" s="11"/>
      <c r="AM79" s="11"/>
      <c r="AN79" s="11"/>
      <c r="AO79" s="11"/>
      <c r="AP79" s="11"/>
      <c r="AQ79" s="58"/>
      <c r="AR79" s="61"/>
      <c r="AS79" s="61"/>
      <c r="AT79" s="62"/>
      <c r="AU79" s="63"/>
      <c r="AV79" s="63"/>
      <c r="AW79" s="63"/>
      <c r="AX79" s="63"/>
      <c r="AY79" s="63"/>
      <c r="AZ79" s="63"/>
    </row>
    <row r="80" spans="1:52" ht="15" customHeight="1" x14ac:dyDescent="0.15">
      <c r="AA80" s="12"/>
      <c r="AB80" s="12"/>
      <c r="AC80" s="52" t="s">
        <v>129</v>
      </c>
      <c r="AD80" s="12"/>
      <c r="AE80" s="12"/>
      <c r="AF80" s="12"/>
      <c r="AG80" s="12"/>
      <c r="AH80" s="12"/>
      <c r="AI80" s="12"/>
      <c r="AJ80" s="12"/>
      <c r="AK80" s="12"/>
      <c r="AL80" s="12"/>
      <c r="AM80" s="12"/>
      <c r="AN80" s="12"/>
      <c r="AO80" s="12"/>
      <c r="AP80" s="12"/>
      <c r="AQ80" s="12"/>
      <c r="AR80" s="64"/>
      <c r="AS80" s="64"/>
      <c r="AT80" s="161">
        <f>IF(V77="","",V77)</f>
        <v>1304</v>
      </c>
      <c r="AU80" s="161"/>
      <c r="AV80" s="161"/>
      <c r="AW80" s="161"/>
      <c r="AX80" s="162" t="s">
        <v>75</v>
      </c>
      <c r="AY80" s="162"/>
      <c r="AZ80" s="162"/>
    </row>
    <row r="81" spans="1:52" ht="15" customHeight="1" x14ac:dyDescent="0.2">
      <c r="AA81" s="12"/>
      <c r="AB81" s="12"/>
      <c r="AC81" s="130" t="s">
        <v>110</v>
      </c>
      <c r="AD81" s="131" t="str">
        <f>IF(E74="","",E74)</f>
        <v>令和</v>
      </c>
      <c r="AE81" s="135">
        <f>IF(F74="","",F74)</f>
        <v>6</v>
      </c>
      <c r="AF81" s="131" t="str">
        <f>IF(G74="","",G74)</f>
        <v>年</v>
      </c>
      <c r="AG81" s="133" t="str">
        <f>IF(H74="","",H74)</f>
        <v>5月</v>
      </c>
      <c r="AH81" s="130" t="s">
        <v>111</v>
      </c>
      <c r="AI81" s="131">
        <f>IF(M74="","",M74)</f>
        <v>45474</v>
      </c>
      <c r="AJ81" s="132">
        <f>IF(N74="","",N74)</f>
        <v>45474</v>
      </c>
      <c r="AK81" s="131" t="str">
        <f>IF(O74="","",O74)</f>
        <v>年</v>
      </c>
      <c r="AL81" s="133">
        <f>IF(P74="","",P74)</f>
        <v>45474</v>
      </c>
      <c r="AM81" s="130" t="s">
        <v>112</v>
      </c>
      <c r="AN81" s="12"/>
      <c r="AO81" s="12"/>
      <c r="AP81" s="12"/>
      <c r="AQ81" s="12"/>
      <c r="AR81" s="12"/>
      <c r="AS81" s="12"/>
      <c r="AT81" s="12"/>
      <c r="AU81" s="12"/>
      <c r="AV81" s="12"/>
      <c r="AW81" s="12"/>
      <c r="AX81" s="12"/>
      <c r="AY81" s="12"/>
      <c r="AZ81" s="12"/>
    </row>
    <row r="82" spans="1:52" ht="15" customHeight="1" x14ac:dyDescent="0.15">
      <c r="A82" s="5" t="s">
        <v>35</v>
      </c>
      <c r="AA82" s="12"/>
      <c r="AB82" s="52" t="s">
        <v>57</v>
      </c>
      <c r="AC82" s="66"/>
      <c r="AD82" s="12"/>
      <c r="AE82" s="12"/>
      <c r="AF82" s="12"/>
      <c r="AG82" s="12"/>
      <c r="AH82" s="12"/>
      <c r="AI82" s="12"/>
      <c r="AJ82" s="12"/>
      <c r="AK82" s="12"/>
      <c r="AL82" s="12"/>
      <c r="AM82" s="12"/>
      <c r="AN82" s="12"/>
      <c r="AO82" s="12"/>
      <c r="AP82" s="12"/>
      <c r="AQ82" s="12"/>
      <c r="AR82" s="12"/>
      <c r="AS82" s="12"/>
      <c r="AT82" s="12"/>
      <c r="AU82" s="12"/>
      <c r="AV82" s="12"/>
      <c r="AW82" s="12"/>
      <c r="AX82" s="12"/>
      <c r="AY82" s="12"/>
      <c r="AZ82" s="12"/>
    </row>
    <row r="83" spans="1:52" ht="15" customHeight="1" thickBot="1" x14ac:dyDescent="0.2">
      <c r="X83" s="83"/>
      <c r="Y83" s="83"/>
      <c r="Z83" s="83"/>
      <c r="AA83" s="12"/>
      <c r="AB83" s="12"/>
      <c r="AC83" s="52" t="s">
        <v>105</v>
      </c>
      <c r="AD83" s="12"/>
      <c r="AE83" s="12"/>
      <c r="AF83" s="12"/>
      <c r="AG83" s="12"/>
      <c r="AH83" s="12"/>
      <c r="AI83" s="12"/>
      <c r="AJ83" s="12"/>
      <c r="AK83" s="12"/>
      <c r="AL83" s="12"/>
      <c r="AM83" s="12"/>
      <c r="AN83" s="12"/>
      <c r="AO83" s="12"/>
      <c r="AP83" s="12"/>
      <c r="AQ83" s="162" t="s">
        <v>3</v>
      </c>
      <c r="AR83" s="162"/>
      <c r="AS83" s="162"/>
      <c r="AT83" s="163">
        <f>IF(O91="","",O91)</f>
        <v>23.9</v>
      </c>
      <c r="AU83" s="163"/>
      <c r="AV83" s="163"/>
      <c r="AW83" s="164" t="s">
        <v>28</v>
      </c>
      <c r="AX83" s="164"/>
      <c r="AY83" s="164"/>
      <c r="AZ83" s="164"/>
    </row>
    <row r="84" spans="1:52" ht="15" customHeight="1" thickTop="1" x14ac:dyDescent="0.15">
      <c r="G84" s="270">
        <f>IF(V77="","",V77-E66)</f>
        <v>330</v>
      </c>
      <c r="H84" s="270"/>
      <c r="I84" s="270"/>
      <c r="L84" s="212" t="s">
        <v>24</v>
      </c>
      <c r="M84" s="212"/>
      <c r="N84" s="212"/>
      <c r="O84" s="272">
        <f>IF(G84="","",ROUNDDOWN(G84/G86*100,1))</f>
        <v>25.3</v>
      </c>
      <c r="P84" s="273"/>
      <c r="Q84" s="273"/>
      <c r="R84" s="278" t="s">
        <v>10</v>
      </c>
      <c r="S84" s="95"/>
      <c r="X84" s="83"/>
      <c r="Y84" s="83"/>
      <c r="Z84" s="83"/>
      <c r="AA84" s="12"/>
      <c r="AB84" s="12"/>
      <c r="AC84" s="52"/>
      <c r="AD84" s="12"/>
      <c r="AE84" s="12"/>
      <c r="AF84" s="12"/>
      <c r="AG84" s="12"/>
      <c r="AH84" s="12"/>
      <c r="AI84" s="12"/>
      <c r="AJ84" s="12"/>
      <c r="AK84" s="12"/>
      <c r="AL84" s="12"/>
      <c r="AM84" s="12"/>
      <c r="AN84" s="12"/>
      <c r="AO84" s="12"/>
      <c r="AP84" s="12"/>
      <c r="AQ84" s="12"/>
      <c r="AR84" s="12"/>
      <c r="AS84" s="12"/>
      <c r="AT84" s="12"/>
      <c r="AU84" s="12"/>
      <c r="AV84" s="12"/>
      <c r="AW84" s="12"/>
      <c r="AX84" s="12"/>
      <c r="AY84" s="12"/>
      <c r="AZ84" s="12"/>
    </row>
    <row r="85" spans="1:52" ht="15" customHeight="1" x14ac:dyDescent="0.15">
      <c r="B85" s="153" t="s">
        <v>103</v>
      </c>
      <c r="C85" s="153"/>
      <c r="D85" s="153"/>
      <c r="E85" s="153"/>
      <c r="F85" s="153"/>
      <c r="G85" s="271"/>
      <c r="H85" s="271"/>
      <c r="I85" s="271"/>
      <c r="J85" s="266" t="s">
        <v>67</v>
      </c>
      <c r="K85" s="266"/>
      <c r="L85" s="212"/>
      <c r="M85" s="212"/>
      <c r="N85" s="212"/>
      <c r="O85" s="274"/>
      <c r="P85" s="275"/>
      <c r="Q85" s="275"/>
      <c r="R85" s="279"/>
      <c r="S85" s="112" t="s">
        <v>31</v>
      </c>
      <c r="X85" s="83"/>
      <c r="Y85" s="83"/>
      <c r="Z85" s="83"/>
      <c r="AA85" s="12"/>
      <c r="AB85" s="12"/>
      <c r="AC85" s="52" t="s">
        <v>34</v>
      </c>
      <c r="AD85" s="11"/>
      <c r="AE85" s="39"/>
      <c r="AF85" s="10"/>
      <c r="AG85" s="11"/>
      <c r="AH85" s="39"/>
      <c r="AI85" s="10"/>
      <c r="AJ85" s="10"/>
      <c r="AK85" s="10"/>
      <c r="AL85" s="39"/>
      <c r="AM85" s="10"/>
      <c r="AN85" s="11"/>
      <c r="AO85" s="11"/>
      <c r="AP85" s="11"/>
      <c r="AQ85" s="11"/>
      <c r="AR85" s="64"/>
      <c r="AS85" s="64"/>
      <c r="AT85" s="161">
        <f>IF(Q66="","",Q66)</f>
        <v>2000</v>
      </c>
      <c r="AU85" s="161"/>
      <c r="AV85" s="161"/>
      <c r="AW85" s="161"/>
      <c r="AX85" s="162" t="s">
        <v>75</v>
      </c>
      <c r="AY85" s="162"/>
      <c r="AZ85" s="162"/>
    </row>
    <row r="86" spans="1:52" ht="15" customHeight="1" x14ac:dyDescent="0.2">
      <c r="B86" s="156" t="s">
        <v>9</v>
      </c>
      <c r="C86" s="156"/>
      <c r="D86" s="156"/>
      <c r="E86" s="156"/>
      <c r="F86" s="156"/>
      <c r="G86" s="267">
        <f>IF(V77="","",V77)</f>
        <v>1304</v>
      </c>
      <c r="H86" s="267"/>
      <c r="I86" s="267"/>
      <c r="J86" s="269" t="s">
        <v>67</v>
      </c>
      <c r="K86" s="269"/>
      <c r="L86" s="212"/>
      <c r="M86" s="212"/>
      <c r="N86" s="212"/>
      <c r="O86" s="274"/>
      <c r="P86" s="275"/>
      <c r="Q86" s="275"/>
      <c r="R86" s="279"/>
      <c r="S86" s="96" t="s">
        <v>32</v>
      </c>
      <c r="X86" s="83"/>
      <c r="Y86" s="83"/>
      <c r="Z86" s="83"/>
      <c r="AA86" s="12"/>
      <c r="AB86" s="12"/>
      <c r="AC86" s="130" t="s">
        <v>110</v>
      </c>
      <c r="AD86" s="131">
        <f>IF(I63="","",I63)</f>
        <v>45658</v>
      </c>
      <c r="AE86" s="132">
        <f>IF(J63="","",J63)</f>
        <v>45658</v>
      </c>
      <c r="AF86" s="131" t="str">
        <f>IF(K63="","",K63)</f>
        <v>年</v>
      </c>
      <c r="AG86" s="133">
        <f>IF(L63="","",L63)</f>
        <v>45658</v>
      </c>
      <c r="AH86" s="130" t="s">
        <v>111</v>
      </c>
      <c r="AI86" s="131">
        <f>IF(M63="","",M63)</f>
        <v>45689</v>
      </c>
      <c r="AJ86" s="132">
        <f>IF(N63="","",N63)</f>
        <v>45689</v>
      </c>
      <c r="AK86" s="131" t="str">
        <f>IF(O63="","",O63)</f>
        <v>年</v>
      </c>
      <c r="AL86" s="133">
        <f>IF(P63="","",P63)</f>
        <v>45689</v>
      </c>
      <c r="AM86" s="130" t="s">
        <v>112</v>
      </c>
      <c r="AN86" s="11"/>
      <c r="AO86" s="11"/>
      <c r="AP86" s="11"/>
      <c r="AQ86" s="11"/>
      <c r="AR86" s="11"/>
      <c r="AS86" s="11"/>
      <c r="AT86" s="11"/>
      <c r="AU86" s="12"/>
      <c r="AV86" s="12"/>
      <c r="AW86" s="12"/>
      <c r="AX86" s="12"/>
      <c r="AY86" s="12"/>
      <c r="AZ86" s="12"/>
    </row>
    <row r="87" spans="1:52" ht="15" customHeight="1" thickBot="1" x14ac:dyDescent="0.2">
      <c r="B87" s="71"/>
      <c r="C87" s="71"/>
      <c r="D87" s="71"/>
      <c r="G87" s="268"/>
      <c r="H87" s="268"/>
      <c r="I87" s="268"/>
      <c r="J87" s="127"/>
      <c r="K87" s="127"/>
      <c r="L87" s="212"/>
      <c r="M87" s="212"/>
      <c r="N87" s="212"/>
      <c r="O87" s="276"/>
      <c r="P87" s="277"/>
      <c r="Q87" s="277"/>
      <c r="R87" s="280"/>
      <c r="S87" s="96"/>
      <c r="X87" s="83"/>
      <c r="Y87" s="83"/>
      <c r="Z87" s="83"/>
      <c r="AA87" s="12"/>
      <c r="AB87" s="12"/>
      <c r="AC87" s="52" t="s">
        <v>86</v>
      </c>
      <c r="AD87" s="11"/>
      <c r="AE87" s="39"/>
      <c r="AF87" s="10"/>
      <c r="AG87" s="11"/>
      <c r="AH87" s="39"/>
      <c r="AI87" s="10"/>
      <c r="AJ87" s="10"/>
      <c r="AK87" s="10"/>
      <c r="AL87" s="39"/>
      <c r="AM87" s="10"/>
      <c r="AN87" s="11"/>
      <c r="AO87" s="11"/>
      <c r="AP87" s="11"/>
      <c r="AQ87" s="11"/>
      <c r="AR87" s="64"/>
      <c r="AS87" s="64"/>
      <c r="AT87" s="161">
        <f>IF(Q77="","",Q77)</f>
        <v>3913</v>
      </c>
      <c r="AU87" s="161"/>
      <c r="AV87" s="161"/>
      <c r="AW87" s="161"/>
      <c r="AX87" s="162" t="s">
        <v>75</v>
      </c>
      <c r="AY87" s="162"/>
      <c r="AZ87" s="162"/>
    </row>
    <row r="88" spans="1:52" ht="15" customHeight="1" thickTop="1" x14ac:dyDescent="0.2">
      <c r="AA88" s="12"/>
      <c r="AB88" s="12"/>
      <c r="AC88" s="130" t="s">
        <v>110</v>
      </c>
      <c r="AD88" s="131" t="str">
        <f>IF(E74="","",E74)</f>
        <v>令和</v>
      </c>
      <c r="AE88" s="135">
        <f>IF(F74="","",F74)</f>
        <v>6</v>
      </c>
      <c r="AF88" s="131" t="str">
        <f>IF(G74="","",G74)</f>
        <v>年</v>
      </c>
      <c r="AG88" s="133" t="str">
        <f>IF(H74="","",H74)</f>
        <v>5月</v>
      </c>
      <c r="AH88" s="130" t="s">
        <v>111</v>
      </c>
      <c r="AI88" s="131">
        <f>IF(M74="","",M74)</f>
        <v>45474</v>
      </c>
      <c r="AJ88" s="132">
        <f>IF(N74="","",N74)</f>
        <v>45474</v>
      </c>
      <c r="AK88" s="131" t="str">
        <f>IF(O74="","",O74)</f>
        <v>年</v>
      </c>
      <c r="AL88" s="133">
        <f>IF(P74="","",P74)</f>
        <v>45474</v>
      </c>
      <c r="AM88" s="130" t="s">
        <v>112</v>
      </c>
      <c r="AN88" s="11"/>
      <c r="AO88" s="11"/>
      <c r="AP88" s="11"/>
      <c r="AQ88" s="11"/>
      <c r="AR88" s="11"/>
      <c r="AS88" s="11"/>
      <c r="AT88" s="11"/>
      <c r="AU88" s="12"/>
      <c r="AV88" s="12"/>
      <c r="AW88" s="12"/>
      <c r="AX88" s="12"/>
      <c r="AY88" s="12"/>
      <c r="AZ88" s="12"/>
    </row>
    <row r="89" spans="1:52" ht="15" customHeight="1" x14ac:dyDescent="0.15">
      <c r="A89" s="72" t="s">
        <v>96</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52" t="s">
        <v>71</v>
      </c>
      <c r="AB89" s="12"/>
      <c r="AC89" s="40"/>
      <c r="AD89" s="11"/>
      <c r="AE89" s="39"/>
      <c r="AF89" s="10"/>
      <c r="AG89" s="11"/>
      <c r="AH89" s="39"/>
      <c r="AI89" s="10"/>
      <c r="AJ89" s="10"/>
      <c r="AK89" s="10"/>
      <c r="AL89" s="39"/>
      <c r="AM89" s="10"/>
      <c r="AN89" s="11"/>
      <c r="AO89" s="11"/>
      <c r="AP89" s="11"/>
      <c r="AQ89" s="11"/>
      <c r="AR89" s="11"/>
      <c r="AS89" s="11"/>
      <c r="AT89" s="11"/>
      <c r="AU89" s="12"/>
      <c r="AV89" s="12"/>
      <c r="AW89" s="12"/>
      <c r="AX89" s="12"/>
      <c r="AY89" s="12"/>
      <c r="AZ89" s="12"/>
    </row>
    <row r="90" spans="1:52" ht="15" customHeight="1" thickBot="1" x14ac:dyDescent="0.2">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12"/>
      <c r="AB90" s="155" t="s">
        <v>72</v>
      </c>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row>
    <row r="91" spans="1:52" ht="15" customHeight="1" thickTop="1" x14ac:dyDescent="0.15">
      <c r="A91" s="128"/>
      <c r="B91" s="12"/>
      <c r="C91" s="12"/>
      <c r="D91" s="12"/>
      <c r="G91" s="165">
        <f>IF(V66="","",Q77-V66)</f>
        <v>939</v>
      </c>
      <c r="H91" s="165"/>
      <c r="I91" s="165"/>
      <c r="J91" s="12"/>
      <c r="K91" s="12"/>
      <c r="L91" s="149" t="s">
        <v>24</v>
      </c>
      <c r="M91" s="149"/>
      <c r="N91" s="241"/>
      <c r="O91" s="167">
        <f>IF(G91="","",ROUNDDOWN(G91/G93*100,1))</f>
        <v>23.9</v>
      </c>
      <c r="P91" s="168"/>
      <c r="Q91" s="168"/>
      <c r="R91" s="173" t="s">
        <v>10</v>
      </c>
      <c r="S91" s="67"/>
      <c r="T91" s="68"/>
      <c r="U91" s="12"/>
      <c r="AA91" s="12"/>
      <c r="AB91" s="160"/>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row>
    <row r="92" spans="1:52" ht="15" customHeight="1" x14ac:dyDescent="0.15">
      <c r="A92" s="128"/>
      <c r="B92" s="153" t="s">
        <v>104</v>
      </c>
      <c r="C92" s="153"/>
      <c r="D92" s="153"/>
      <c r="E92" s="153"/>
      <c r="F92" s="153"/>
      <c r="G92" s="166"/>
      <c r="H92" s="166"/>
      <c r="I92" s="166"/>
      <c r="J92" s="154" t="s">
        <v>79</v>
      </c>
      <c r="K92" s="154"/>
      <c r="L92" s="149"/>
      <c r="M92" s="149"/>
      <c r="N92" s="241"/>
      <c r="O92" s="169"/>
      <c r="P92" s="170"/>
      <c r="Q92" s="170"/>
      <c r="R92" s="174"/>
      <c r="S92" s="69" t="s">
        <v>31</v>
      </c>
      <c r="T92" s="68"/>
      <c r="U92" s="12"/>
      <c r="AA92" s="57" t="s">
        <v>4</v>
      </c>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row>
    <row r="93" spans="1:52" ht="15" customHeight="1" x14ac:dyDescent="0.15">
      <c r="A93" s="128"/>
      <c r="B93" s="156" t="s">
        <v>85</v>
      </c>
      <c r="C93" s="156"/>
      <c r="D93" s="156"/>
      <c r="E93" s="156"/>
      <c r="F93" s="156"/>
      <c r="G93" s="157">
        <f>IF(Q77="","",Q77)</f>
        <v>3913</v>
      </c>
      <c r="H93" s="157"/>
      <c r="I93" s="157"/>
      <c r="J93" s="159" t="s">
        <v>79</v>
      </c>
      <c r="K93" s="159"/>
      <c r="L93" s="149"/>
      <c r="M93" s="149"/>
      <c r="N93" s="241"/>
      <c r="O93" s="169"/>
      <c r="P93" s="170"/>
      <c r="Q93" s="170"/>
      <c r="R93" s="174"/>
      <c r="S93" s="70" t="s">
        <v>32</v>
      </c>
      <c r="T93" s="68"/>
      <c r="U93" s="12"/>
      <c r="AA93" s="89" t="s">
        <v>5</v>
      </c>
      <c r="AB93" s="113"/>
      <c r="AC93" s="113"/>
      <c r="AD93" s="113"/>
      <c r="AE93" s="113"/>
      <c r="AF93" s="113"/>
      <c r="AG93" s="113"/>
      <c r="AH93" s="113"/>
      <c r="AI93" s="113"/>
      <c r="AJ93" s="113"/>
      <c r="AK93" s="113"/>
      <c r="AL93" s="113"/>
    </row>
    <row r="94" spans="1:52" ht="15" customHeight="1" thickBot="1" x14ac:dyDescent="0.2">
      <c r="A94" s="128"/>
      <c r="B94" s="71"/>
      <c r="C94" s="71"/>
      <c r="D94" s="71"/>
      <c r="G94" s="158"/>
      <c r="H94" s="158"/>
      <c r="I94" s="158"/>
      <c r="J94" s="43"/>
      <c r="K94" s="43"/>
      <c r="L94" s="149"/>
      <c r="M94" s="149"/>
      <c r="N94" s="241"/>
      <c r="O94" s="171"/>
      <c r="P94" s="172"/>
      <c r="Q94" s="172"/>
      <c r="R94" s="175"/>
      <c r="S94" s="70"/>
      <c r="T94" s="68"/>
      <c r="U94" s="12"/>
      <c r="AA94" s="57" t="s">
        <v>114</v>
      </c>
      <c r="AB94" s="113"/>
      <c r="AC94" s="113"/>
      <c r="AD94" s="113"/>
      <c r="AE94" s="113"/>
      <c r="AF94" s="113"/>
      <c r="AG94" s="113"/>
      <c r="AH94" s="113"/>
      <c r="AI94" s="113"/>
      <c r="AJ94" s="113"/>
      <c r="AK94" s="113"/>
      <c r="AL94" s="113"/>
    </row>
    <row r="95" spans="1:52" ht="15" customHeight="1" thickTop="1" x14ac:dyDescent="0.2">
      <c r="AA95" s="57"/>
    </row>
    <row r="97" spans="1:52" ht="15" customHeight="1" x14ac:dyDescent="0.15">
      <c r="A97" s="138" t="s">
        <v>121</v>
      </c>
      <c r="AA97" s="2" t="s">
        <v>174</v>
      </c>
      <c r="AB97" s="2"/>
      <c r="AH97" s="4" t="s">
        <v>6</v>
      </c>
    </row>
    <row r="98" spans="1:52" ht="15" customHeight="1" x14ac:dyDescent="0.2">
      <c r="B98" s="230" t="s">
        <v>122</v>
      </c>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114" t="s">
        <v>15</v>
      </c>
      <c r="AB98" s="114"/>
      <c r="AD98" s="4" t="s">
        <v>13</v>
      </c>
      <c r="AE98" s="31"/>
      <c r="AF98" s="4" t="s">
        <v>14</v>
      </c>
      <c r="AH98" s="4" t="s">
        <v>25</v>
      </c>
    </row>
    <row r="99" spans="1:52" ht="15" customHeight="1" x14ac:dyDescent="0.15">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 t="s">
        <v>7</v>
      </c>
      <c r="AB99" s="2"/>
    </row>
    <row r="100" spans="1:52" ht="15" customHeight="1" x14ac:dyDescent="0.15">
      <c r="B100" s="83" t="s">
        <v>116</v>
      </c>
      <c r="C100" s="231" t="s">
        <v>117</v>
      </c>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113" t="s">
        <v>115</v>
      </c>
      <c r="AB100" s="2"/>
    </row>
    <row r="101" spans="1:52" ht="15" customHeight="1" x14ac:dyDescent="0.2">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row>
    <row r="102" spans="1:52" ht="15" customHeight="1" x14ac:dyDescent="0.2">
      <c r="B102" s="83" t="s">
        <v>118</v>
      </c>
      <c r="C102" s="231" t="s">
        <v>123</v>
      </c>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row>
    <row r="103" spans="1:52" ht="15" customHeight="1" x14ac:dyDescent="0.15">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D103" s="2" t="s">
        <v>11</v>
      </c>
    </row>
    <row r="104" spans="1:52" ht="15" customHeight="1" x14ac:dyDescent="0.2">
      <c r="A104" s="138" t="s">
        <v>119</v>
      </c>
    </row>
    <row r="105" spans="1:52" ht="15" customHeight="1" x14ac:dyDescent="0.2">
      <c r="A105" s="139"/>
      <c r="B105" s="4" t="s">
        <v>120</v>
      </c>
      <c r="C105" s="134"/>
    </row>
    <row r="106" spans="1:52" ht="15" customHeight="1" x14ac:dyDescent="0.15">
      <c r="AX106" s="281" t="str">
        <f>'4-1'!$Z$2</f>
        <v>R7.4～</v>
      </c>
      <c r="AY106" s="281"/>
      <c r="AZ106" s="281"/>
    </row>
    <row r="113" spans="3:20" ht="15" customHeight="1" x14ac:dyDescent="0.2">
      <c r="C113" s="4" t="s">
        <v>16</v>
      </c>
      <c r="G113" s="4" t="s">
        <v>21</v>
      </c>
      <c r="J113" s="4" t="s">
        <v>23</v>
      </c>
      <c r="T113" s="86"/>
    </row>
    <row r="114" spans="3:20" ht="15" customHeight="1" x14ac:dyDescent="0.2">
      <c r="C114" s="4" t="s">
        <v>17</v>
      </c>
      <c r="G114" s="4">
        <v>31</v>
      </c>
      <c r="J114" s="4">
        <v>1</v>
      </c>
      <c r="K114" s="4" t="str">
        <f>J114&amp;"月"</f>
        <v>1月</v>
      </c>
    </row>
    <row r="115" spans="3:20" ht="15" customHeight="1" x14ac:dyDescent="0.2">
      <c r="C115" s="4" t="s">
        <v>18</v>
      </c>
      <c r="G115" s="4" t="s">
        <v>22</v>
      </c>
      <c r="J115" s="4">
        <v>2</v>
      </c>
      <c r="K115" s="4" t="str">
        <f t="shared" ref="K115:K126" si="0">J115&amp;"月"</f>
        <v>2月</v>
      </c>
    </row>
    <row r="116" spans="3:20" ht="15" customHeight="1" x14ac:dyDescent="0.2">
      <c r="C116" s="4" t="s">
        <v>19</v>
      </c>
      <c r="G116" s="4">
        <v>2</v>
      </c>
      <c r="J116" s="4">
        <v>3</v>
      </c>
      <c r="K116" s="4" t="str">
        <f t="shared" si="0"/>
        <v>3月</v>
      </c>
    </row>
    <row r="117" spans="3:20" ht="15" customHeight="1" x14ac:dyDescent="0.2">
      <c r="C117" s="4" t="s">
        <v>20</v>
      </c>
      <c r="G117" s="4">
        <v>3</v>
      </c>
      <c r="J117" s="4">
        <v>4</v>
      </c>
      <c r="K117" s="4" t="str">
        <f t="shared" si="0"/>
        <v>4月</v>
      </c>
    </row>
    <row r="118" spans="3:20" ht="15" customHeight="1" x14ac:dyDescent="0.2">
      <c r="C118" s="4" t="s">
        <v>15</v>
      </c>
      <c r="G118" s="4">
        <v>4</v>
      </c>
      <c r="J118" s="4">
        <v>5</v>
      </c>
      <c r="K118" s="4" t="str">
        <f t="shared" si="0"/>
        <v>5月</v>
      </c>
    </row>
    <row r="119" spans="3:20" ht="15" customHeight="1" x14ac:dyDescent="0.2">
      <c r="G119" s="4">
        <v>5</v>
      </c>
      <c r="J119" s="4">
        <v>6</v>
      </c>
      <c r="K119" s="4" t="str">
        <f t="shared" si="0"/>
        <v>6月</v>
      </c>
    </row>
    <row r="120" spans="3:20" ht="15" customHeight="1" x14ac:dyDescent="0.2">
      <c r="G120" s="4">
        <v>6</v>
      </c>
      <c r="J120" s="4">
        <v>7</v>
      </c>
      <c r="K120" s="4" t="str">
        <f t="shared" si="0"/>
        <v>7月</v>
      </c>
    </row>
    <row r="121" spans="3:20" ht="15" customHeight="1" x14ac:dyDescent="0.2">
      <c r="G121" s="4">
        <v>7</v>
      </c>
      <c r="J121" s="4">
        <v>8</v>
      </c>
      <c r="K121" s="4" t="str">
        <f t="shared" si="0"/>
        <v>8月</v>
      </c>
    </row>
    <row r="122" spans="3:20" ht="15" customHeight="1" x14ac:dyDescent="0.2">
      <c r="J122" s="4">
        <v>9</v>
      </c>
      <c r="K122" s="4" t="str">
        <f t="shared" si="0"/>
        <v>9月</v>
      </c>
    </row>
    <row r="123" spans="3:20" ht="15" customHeight="1" x14ac:dyDescent="0.2">
      <c r="J123" s="4">
        <v>10</v>
      </c>
      <c r="K123" s="4" t="str">
        <f t="shared" si="0"/>
        <v>10月</v>
      </c>
    </row>
    <row r="124" spans="3:20" ht="15" customHeight="1" x14ac:dyDescent="0.2">
      <c r="J124" s="4">
        <v>11</v>
      </c>
      <c r="K124" s="4" t="str">
        <f t="shared" si="0"/>
        <v>11月</v>
      </c>
    </row>
    <row r="125" spans="3:20" ht="15" customHeight="1" x14ac:dyDescent="0.2">
      <c r="J125" s="4">
        <v>12</v>
      </c>
      <c r="K125" s="4" t="str">
        <f t="shared" si="0"/>
        <v>12月</v>
      </c>
    </row>
    <row r="126" spans="3:20" ht="15" customHeight="1" x14ac:dyDescent="0.2">
      <c r="K126" s="4" t="str">
        <f t="shared" si="0"/>
        <v>月</v>
      </c>
    </row>
  </sheetData>
  <mergeCells count="208">
    <mergeCell ref="B85:F85"/>
    <mergeCell ref="J85:K85"/>
    <mergeCell ref="B86:F86"/>
    <mergeCell ref="G86:I87"/>
    <mergeCell ref="J86:K86"/>
    <mergeCell ref="G91:I92"/>
    <mergeCell ref="L91:N94"/>
    <mergeCell ref="O91:Q94"/>
    <mergeCell ref="R91:R94"/>
    <mergeCell ref="B92:F92"/>
    <mergeCell ref="J92:K92"/>
    <mergeCell ref="B93:F93"/>
    <mergeCell ref="G93:I94"/>
    <mergeCell ref="J93:K93"/>
    <mergeCell ref="O84:Q87"/>
    <mergeCell ref="R84:R87"/>
    <mergeCell ref="M77:O78"/>
    <mergeCell ref="Q77:S78"/>
    <mergeCell ref="V77:X78"/>
    <mergeCell ref="B74:D75"/>
    <mergeCell ref="E74:E75"/>
    <mergeCell ref="F74:F75"/>
    <mergeCell ref="G74:G75"/>
    <mergeCell ref="H74:H75"/>
    <mergeCell ref="I74:I75"/>
    <mergeCell ref="J74:J75"/>
    <mergeCell ref="K74:K75"/>
    <mergeCell ref="L74:L75"/>
    <mergeCell ref="P63:P64"/>
    <mergeCell ref="Q64:T64"/>
    <mergeCell ref="V64:Y64"/>
    <mergeCell ref="I66:K67"/>
    <mergeCell ref="M66:O67"/>
    <mergeCell ref="Q66:S67"/>
    <mergeCell ref="V66:X67"/>
    <mergeCell ref="M74:M75"/>
    <mergeCell ref="N74:N75"/>
    <mergeCell ref="O74:O75"/>
    <mergeCell ref="P74:P75"/>
    <mergeCell ref="Q74:T74"/>
    <mergeCell ref="V74:Y74"/>
    <mergeCell ref="Q75:T75"/>
    <mergeCell ref="V75:Y75"/>
    <mergeCell ref="Q13:S14"/>
    <mergeCell ref="V13:X14"/>
    <mergeCell ref="G38:I39"/>
    <mergeCell ref="L38:N41"/>
    <mergeCell ref="O38:Q41"/>
    <mergeCell ref="R38:R41"/>
    <mergeCell ref="J39:K39"/>
    <mergeCell ref="G40:I41"/>
    <mergeCell ref="J40:K40"/>
    <mergeCell ref="M21:M22"/>
    <mergeCell ref="N21:N22"/>
    <mergeCell ref="O21:O22"/>
    <mergeCell ref="Q24:S25"/>
    <mergeCell ref="V24:X25"/>
    <mergeCell ref="AX106:AZ106"/>
    <mergeCell ref="AA14:AC14"/>
    <mergeCell ref="AD14:AN14"/>
    <mergeCell ref="AA15:AZ16"/>
    <mergeCell ref="AA67:AC67"/>
    <mergeCell ref="AD67:AN67"/>
    <mergeCell ref="AA68:AZ69"/>
    <mergeCell ref="AQ30:AS30"/>
    <mergeCell ref="AT30:AV30"/>
    <mergeCell ref="AW30:AZ30"/>
    <mergeCell ref="AT32:AW32"/>
    <mergeCell ref="AX32:AZ32"/>
    <mergeCell ref="AT34:AW34"/>
    <mergeCell ref="AX34:AZ34"/>
    <mergeCell ref="AB37:AZ37"/>
    <mergeCell ref="AB38:AZ38"/>
    <mergeCell ref="AB56:AY57"/>
    <mergeCell ref="AK62:AO62"/>
    <mergeCell ref="AP62:AZ63"/>
    <mergeCell ref="AX53:AZ53"/>
    <mergeCell ref="AA18:AZ18"/>
    <mergeCell ref="AS19:AT19"/>
    <mergeCell ref="AT85:AW85"/>
    <mergeCell ref="AX85:AZ85"/>
    <mergeCell ref="B98:Z99"/>
    <mergeCell ref="C100:Z101"/>
    <mergeCell ref="C102:Z103"/>
    <mergeCell ref="AQ83:AS83"/>
    <mergeCell ref="AT83:AV83"/>
    <mergeCell ref="AW83:AZ83"/>
    <mergeCell ref="AT80:AW80"/>
    <mergeCell ref="AX80:AZ80"/>
    <mergeCell ref="AA71:AZ71"/>
    <mergeCell ref="AS72:AT72"/>
    <mergeCell ref="AT76:AW76"/>
    <mergeCell ref="AX76:AZ76"/>
    <mergeCell ref="AQ76:AS76"/>
    <mergeCell ref="AT78:AW78"/>
    <mergeCell ref="AX78:AZ78"/>
    <mergeCell ref="AT87:AW87"/>
    <mergeCell ref="AX87:AZ87"/>
    <mergeCell ref="AB90:AZ90"/>
    <mergeCell ref="AB91:AZ91"/>
    <mergeCell ref="G84:I85"/>
    <mergeCell ref="L84:N87"/>
    <mergeCell ref="B77:D77"/>
    <mergeCell ref="E77:G78"/>
    <mergeCell ref="I77:K78"/>
    <mergeCell ref="B66:D66"/>
    <mergeCell ref="E66:G67"/>
    <mergeCell ref="AK63:AO63"/>
    <mergeCell ref="AK64:AO64"/>
    <mergeCell ref="AP64:AZ64"/>
    <mergeCell ref="A58:Z58"/>
    <mergeCell ref="A59:Z59"/>
    <mergeCell ref="AA58:AZ58"/>
    <mergeCell ref="B63:D64"/>
    <mergeCell ref="E63:E64"/>
    <mergeCell ref="F63:F64"/>
    <mergeCell ref="G63:G64"/>
    <mergeCell ref="H63:H64"/>
    <mergeCell ref="AS60:AT60"/>
    <mergeCell ref="AP65:AZ66"/>
    <mergeCell ref="I63:I64"/>
    <mergeCell ref="J63:J64"/>
    <mergeCell ref="K63:K64"/>
    <mergeCell ref="L63:L64"/>
    <mergeCell ref="M63:M64"/>
    <mergeCell ref="N63:N64"/>
    <mergeCell ref="O63:O64"/>
    <mergeCell ref="Q63:T63"/>
    <mergeCell ref="V63:Y63"/>
    <mergeCell ref="O54:Z54"/>
    <mergeCell ref="J56:Z57"/>
    <mergeCell ref="A57:I57"/>
    <mergeCell ref="A54:J55"/>
    <mergeCell ref="C49:Z50"/>
    <mergeCell ref="AT23:AW23"/>
    <mergeCell ref="AX23:AZ23"/>
    <mergeCell ref="AQ23:AS23"/>
    <mergeCell ref="B32:F32"/>
    <mergeCell ref="J32:K32"/>
    <mergeCell ref="B33:F33"/>
    <mergeCell ref="G33:I34"/>
    <mergeCell ref="J33:K33"/>
    <mergeCell ref="B39:F39"/>
    <mergeCell ref="B40:F40"/>
    <mergeCell ref="AT27:AW27"/>
    <mergeCell ref="AX27:AZ27"/>
    <mergeCell ref="G31:I32"/>
    <mergeCell ref="L31:N34"/>
    <mergeCell ref="O31:Q34"/>
    <mergeCell ref="R31:R34"/>
    <mergeCell ref="B45:Z46"/>
    <mergeCell ref="C47:Z48"/>
    <mergeCell ref="M24:O25"/>
    <mergeCell ref="AT25:AW25"/>
    <mergeCell ref="AX25:AZ25"/>
    <mergeCell ref="P21:P22"/>
    <mergeCell ref="Q21:T21"/>
    <mergeCell ref="V21:Y21"/>
    <mergeCell ref="Q22:T22"/>
    <mergeCell ref="V22:Y22"/>
    <mergeCell ref="L21:L22"/>
    <mergeCell ref="B13:D13"/>
    <mergeCell ref="E13:G14"/>
    <mergeCell ref="AP12:AZ13"/>
    <mergeCell ref="B21:D22"/>
    <mergeCell ref="E21:E22"/>
    <mergeCell ref="F21:F22"/>
    <mergeCell ref="G21:G22"/>
    <mergeCell ref="H21:H22"/>
    <mergeCell ref="I21:I22"/>
    <mergeCell ref="B24:D24"/>
    <mergeCell ref="E24:G25"/>
    <mergeCell ref="I24:K25"/>
    <mergeCell ref="J21:J22"/>
    <mergeCell ref="K21:K22"/>
    <mergeCell ref="I13:K14"/>
    <mergeCell ref="M13:O14"/>
    <mergeCell ref="AK11:AO11"/>
    <mergeCell ref="AP11:AZ11"/>
    <mergeCell ref="AA5:AZ5"/>
    <mergeCell ref="B10:D11"/>
    <mergeCell ref="E10:E11"/>
    <mergeCell ref="F10:F11"/>
    <mergeCell ref="G10:G11"/>
    <mergeCell ref="H10:H11"/>
    <mergeCell ref="AS7:AT7"/>
    <mergeCell ref="I10:I11"/>
    <mergeCell ref="J10:J11"/>
    <mergeCell ref="K10:K11"/>
    <mergeCell ref="L10:L11"/>
    <mergeCell ref="M10:M11"/>
    <mergeCell ref="N10:N11"/>
    <mergeCell ref="O10:O11"/>
    <mergeCell ref="P10:P11"/>
    <mergeCell ref="Q10:T10"/>
    <mergeCell ref="V10:Y10"/>
    <mergeCell ref="Q11:T11"/>
    <mergeCell ref="V11:Y11"/>
    <mergeCell ref="O1:Z1"/>
    <mergeCell ref="J3:Z4"/>
    <mergeCell ref="A4:I4"/>
    <mergeCell ref="A5:Z5"/>
    <mergeCell ref="AB3:AY4"/>
    <mergeCell ref="A6:Z6"/>
    <mergeCell ref="AK9:AO9"/>
    <mergeCell ref="AP9:AZ10"/>
    <mergeCell ref="A1:J2"/>
    <mergeCell ref="AK10:AO10"/>
  </mergeCells>
  <phoneticPr fontId="2"/>
  <dataValidations count="6">
    <dataValidation type="list" allowBlank="1" showInputMessage="1" showErrorMessage="1" sqref="E10 E21 E63 E74" xr:uid="{1938B88C-4631-43E2-8958-FA04E4DE5D5B}">
      <formula1>$C$114:$C$119</formula1>
    </dataValidation>
    <dataValidation type="list" allowBlank="1" showInputMessage="1" showErrorMessage="1" sqref="H10 H21 H63 H74" xr:uid="{64C2E1C4-35BE-4CE2-9E67-BC6F693B0DBD}">
      <formula1>$K$114:$K$126</formula1>
    </dataValidation>
    <dataValidation type="list" allowBlank="1" showInputMessage="1" showErrorMessage="1" sqref="F21 F10:F11 F74 F63:F64" xr:uid="{9868AA59-A017-49FD-B866-768C3858BDDB}">
      <formula1>$G$114:$G$122</formula1>
    </dataValidation>
    <dataValidation type="list" allowBlank="1" showInputMessage="1" showErrorMessage="1" sqref="AA45:AB45 AS7:AT7 AA98:AB98 AS60:AT60" xr:uid="{E7A18FC3-91E9-4238-B825-0DC60AE0B090}">
      <formula1>$C$118:$C$119</formula1>
    </dataValidation>
    <dataValidation type="list" allowBlank="1" showInputMessage="1" showErrorMessage="1" sqref="AS19:AT19 AS72:AT72" xr:uid="{C3869606-25B6-4EA8-83DF-7414AEABC3E3}">
      <formula1>$C$113:$C$119</formula1>
    </dataValidation>
    <dataValidation type="list" allowBlank="1" showInputMessage="1" showErrorMessage="1" sqref="B36:C37 B89:C90" xr:uid="{CBA7F9B5-ECD7-4EB1-9083-A07E4F198C59}">
      <formula1>$C$117:$C$119</formula1>
    </dataValidation>
  </dataValidations>
  <printOptions horizontalCentered="1"/>
  <pageMargins left="0.35433070866141736" right="0.35433070866141736" top="0.74803149606299213" bottom="0.55118110236220474" header="0.70866141732283472" footer="0"/>
  <pageSetup paperSize="9" orientation="portrait" r:id="rId1"/>
  <rowBreaks count="1" manualBreakCount="1">
    <brk id="53" max="51" man="1"/>
  </rowBreaks>
  <colBreaks count="2" manualBreakCount="2">
    <brk id="26" max="105" man="1"/>
    <brk id="52" max="9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B8E7E-065C-4938-97B8-E2326EB0DAB4}">
  <dimension ref="A1:AZ126"/>
  <sheetViews>
    <sheetView view="pageBreakPreview" zoomScaleNormal="100" zoomScaleSheetLayoutView="100" workbookViewId="0">
      <selection activeCell="AG105" sqref="AG105"/>
    </sheetView>
  </sheetViews>
  <sheetFormatPr defaultColWidth="3.44140625" defaultRowHeight="15" customHeight="1" x14ac:dyDescent="0.2"/>
  <cols>
    <col min="1" max="4" width="3.44140625" style="4"/>
    <col min="5" max="5" width="3.44140625" style="4" customWidth="1"/>
    <col min="6" max="16384" width="3.44140625" style="4"/>
  </cols>
  <sheetData>
    <row r="1" spans="1:52" ht="15" customHeight="1" x14ac:dyDescent="0.15">
      <c r="A1" s="229" t="s">
        <v>30</v>
      </c>
      <c r="B1" s="229"/>
      <c r="C1" s="229"/>
      <c r="D1" s="229"/>
      <c r="E1" s="229"/>
      <c r="F1" s="229"/>
      <c r="G1" s="229"/>
      <c r="H1" s="229"/>
      <c r="I1" s="229"/>
      <c r="J1" s="229"/>
      <c r="O1" s="227" t="s">
        <v>107</v>
      </c>
      <c r="P1" s="227"/>
      <c r="Q1" s="227"/>
      <c r="R1" s="227"/>
      <c r="S1" s="227"/>
      <c r="T1" s="227"/>
      <c r="U1" s="227"/>
      <c r="V1" s="227"/>
      <c r="W1" s="227"/>
      <c r="X1" s="227"/>
      <c r="Y1" s="227"/>
      <c r="Z1" s="227"/>
      <c r="AA1" s="2" t="s">
        <v>140</v>
      </c>
      <c r="AB1" s="2"/>
      <c r="AC1" s="2"/>
      <c r="AD1" s="2"/>
      <c r="AE1" s="2"/>
      <c r="AF1" s="2"/>
      <c r="AG1" s="2"/>
      <c r="AH1" s="2"/>
      <c r="AI1" s="2"/>
      <c r="AJ1" s="2"/>
      <c r="AK1" s="2"/>
      <c r="AL1" s="2"/>
    </row>
    <row r="2" spans="1:52" ht="15" customHeight="1" x14ac:dyDescent="0.15">
      <c r="A2" s="229"/>
      <c r="B2" s="229"/>
      <c r="C2" s="229"/>
      <c r="D2" s="229"/>
      <c r="E2" s="229"/>
      <c r="F2" s="229"/>
      <c r="G2" s="229"/>
      <c r="H2" s="229"/>
      <c r="I2" s="229"/>
      <c r="J2" s="229"/>
      <c r="Z2" s="84" t="str">
        <f>'4-1'!$Z$2</f>
        <v>R7.4～</v>
      </c>
      <c r="AA2" s="113" t="s">
        <v>141</v>
      </c>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87"/>
    </row>
    <row r="3" spans="1:52" ht="15" customHeight="1" x14ac:dyDescent="0.15">
      <c r="G3" s="88"/>
      <c r="H3" s="88"/>
      <c r="I3" s="88"/>
      <c r="J3" s="242"/>
      <c r="K3" s="242"/>
      <c r="L3" s="242"/>
      <c r="M3" s="242"/>
      <c r="N3" s="242"/>
      <c r="O3" s="242"/>
      <c r="P3" s="242"/>
      <c r="Q3" s="242"/>
      <c r="R3" s="242"/>
      <c r="S3" s="242"/>
      <c r="T3" s="242"/>
      <c r="U3" s="242"/>
      <c r="V3" s="242"/>
      <c r="W3" s="242"/>
      <c r="X3" s="242"/>
      <c r="Y3" s="242"/>
      <c r="Z3" s="242"/>
      <c r="AA3" s="87"/>
      <c r="AB3" s="245" t="s">
        <v>162</v>
      </c>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87"/>
    </row>
    <row r="4" spans="1:52" ht="15" customHeight="1" x14ac:dyDescent="0.2">
      <c r="A4" s="244" t="s">
        <v>130</v>
      </c>
      <c r="B4" s="244"/>
      <c r="C4" s="244"/>
      <c r="D4" s="244"/>
      <c r="E4" s="244"/>
      <c r="F4" s="244"/>
      <c r="G4" s="244"/>
      <c r="H4" s="244"/>
      <c r="I4" s="244"/>
      <c r="J4" s="243"/>
      <c r="K4" s="243"/>
      <c r="L4" s="243"/>
      <c r="M4" s="243"/>
      <c r="N4" s="243"/>
      <c r="O4" s="243"/>
      <c r="P4" s="243"/>
      <c r="Q4" s="243"/>
      <c r="R4" s="243"/>
      <c r="S4" s="243"/>
      <c r="T4" s="243"/>
      <c r="U4" s="243"/>
      <c r="V4" s="243"/>
      <c r="W4" s="243"/>
      <c r="X4" s="243"/>
      <c r="Y4" s="243"/>
      <c r="Z4" s="243"/>
      <c r="AA4" s="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row>
    <row r="5" spans="1:52" ht="15" customHeight="1" x14ac:dyDescent="0.2">
      <c r="A5" s="230" t="s">
        <v>68</v>
      </c>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12" t="s">
        <v>0</v>
      </c>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row>
    <row r="6" spans="1:52" ht="15" customHeight="1" x14ac:dyDescent="0.2">
      <c r="A6" s="230" t="s">
        <v>81</v>
      </c>
      <c r="B6" s="230"/>
      <c r="C6" s="230"/>
      <c r="D6" s="230"/>
      <c r="E6" s="230"/>
      <c r="F6" s="230"/>
      <c r="G6" s="230"/>
      <c r="H6" s="230"/>
      <c r="I6" s="230"/>
      <c r="J6" s="230"/>
      <c r="K6" s="230"/>
      <c r="L6" s="230"/>
      <c r="M6" s="230"/>
      <c r="N6" s="230"/>
      <c r="O6" s="230"/>
      <c r="P6" s="230"/>
      <c r="Q6" s="230"/>
      <c r="R6" s="230"/>
      <c r="S6" s="230"/>
      <c r="T6" s="230"/>
      <c r="U6" s="230"/>
      <c r="V6" s="230"/>
      <c r="W6" s="230"/>
      <c r="X6" s="230"/>
      <c r="Y6" s="230"/>
      <c r="Z6" s="230"/>
    </row>
    <row r="7" spans="1:52" ht="15" customHeight="1" x14ac:dyDescent="0.2">
      <c r="AB7" s="91"/>
      <c r="AD7" s="92"/>
      <c r="AE7" s="91"/>
      <c r="AG7" s="92"/>
      <c r="AH7" s="91"/>
      <c r="AI7" s="91"/>
      <c r="AS7" s="150" t="s">
        <v>15</v>
      </c>
      <c r="AT7" s="150"/>
      <c r="AU7" s="18"/>
      <c r="AV7" s="19" t="s">
        <v>13</v>
      </c>
      <c r="AW7" s="20"/>
      <c r="AX7" s="19" t="s">
        <v>14</v>
      </c>
      <c r="AY7" s="18"/>
      <c r="AZ7" s="19" t="s">
        <v>25</v>
      </c>
    </row>
    <row r="8" spans="1:52" ht="15" customHeight="1" x14ac:dyDescent="0.15">
      <c r="A8" s="13" t="s">
        <v>36</v>
      </c>
      <c r="AA8" s="2" t="s">
        <v>1</v>
      </c>
      <c r="AB8" s="91"/>
      <c r="AG8" s="92"/>
      <c r="AH8" s="91"/>
      <c r="AI8" s="91"/>
    </row>
    <row r="9" spans="1:52" ht="15" customHeight="1" x14ac:dyDescent="0.15">
      <c r="C9" s="93"/>
      <c r="D9" s="93"/>
      <c r="E9" s="94" t="e">
        <f>DATEVALUE(E10&amp;F10&amp;G10&amp;H10&amp;"1日")</f>
        <v>#VALUE!</v>
      </c>
      <c r="F9" s="95"/>
      <c r="G9" s="95"/>
      <c r="H9" s="95"/>
      <c r="I9" s="95"/>
      <c r="J9" s="95"/>
      <c r="K9" s="93"/>
      <c r="L9" s="93"/>
      <c r="M9" s="93"/>
      <c r="N9" s="93"/>
      <c r="O9" s="93"/>
      <c r="P9" s="95"/>
      <c r="Q9" s="95"/>
      <c r="R9" s="95"/>
      <c r="S9" s="95"/>
      <c r="T9" s="95"/>
      <c r="U9" s="95"/>
      <c r="V9" s="95"/>
      <c r="AB9" s="89"/>
      <c r="AK9" s="225" t="s">
        <v>2</v>
      </c>
      <c r="AL9" s="225"/>
      <c r="AM9" s="225"/>
      <c r="AN9" s="225"/>
      <c r="AO9" s="225"/>
      <c r="AP9" s="226"/>
      <c r="AQ9" s="226"/>
      <c r="AR9" s="226"/>
      <c r="AS9" s="226"/>
      <c r="AT9" s="226"/>
      <c r="AU9" s="226"/>
      <c r="AV9" s="226"/>
      <c r="AW9" s="226"/>
      <c r="AX9" s="226"/>
      <c r="AY9" s="226"/>
      <c r="AZ9" s="226"/>
    </row>
    <row r="10" spans="1:52" ht="15" customHeight="1" x14ac:dyDescent="0.2">
      <c r="B10" s="246" t="s">
        <v>37</v>
      </c>
      <c r="C10" s="247"/>
      <c r="D10" s="248"/>
      <c r="E10" s="252"/>
      <c r="F10" s="254"/>
      <c r="G10" s="256" t="s">
        <v>13</v>
      </c>
      <c r="H10" s="258" t="s">
        <v>89</v>
      </c>
      <c r="I10" s="199" t="str">
        <f>IF(F10="","",EDATE(E9,1))</f>
        <v/>
      </c>
      <c r="J10" s="201" t="str">
        <f>IF(F10="","",EDATE(E9,1))</f>
        <v/>
      </c>
      <c r="K10" s="203" t="s">
        <v>13</v>
      </c>
      <c r="L10" s="205" t="str">
        <f>IF(F10="","月",EDATE(E9,1))</f>
        <v>月</v>
      </c>
      <c r="M10" s="199" t="str">
        <f>IF(F10="","",EDATE(E9,2))</f>
        <v/>
      </c>
      <c r="N10" s="201" t="str">
        <f>IF(F10="","",EDATE(E9,2))</f>
        <v/>
      </c>
      <c r="O10" s="203" t="s">
        <v>13</v>
      </c>
      <c r="P10" s="205" t="str">
        <f>IF(F10="","月",EDATE(E9,2))</f>
        <v>月</v>
      </c>
      <c r="Q10" s="209" t="s">
        <v>45</v>
      </c>
      <c r="R10" s="210"/>
      <c r="S10" s="210"/>
      <c r="T10" s="211"/>
      <c r="V10" s="209" t="s">
        <v>47</v>
      </c>
      <c r="W10" s="210"/>
      <c r="X10" s="210"/>
      <c r="Y10" s="211"/>
      <c r="AB10" s="89"/>
      <c r="AK10" s="227" t="s">
        <v>108</v>
      </c>
      <c r="AL10" s="227"/>
      <c r="AM10" s="227"/>
      <c r="AN10" s="227"/>
      <c r="AO10" s="227"/>
      <c r="AP10" s="226"/>
      <c r="AQ10" s="226"/>
      <c r="AR10" s="226"/>
      <c r="AS10" s="226"/>
      <c r="AT10" s="226"/>
      <c r="AU10" s="226"/>
      <c r="AV10" s="226"/>
      <c r="AW10" s="226"/>
      <c r="AX10" s="226"/>
      <c r="AY10" s="226"/>
      <c r="AZ10" s="226"/>
    </row>
    <row r="11" spans="1:52" ht="15" customHeight="1" thickBot="1" x14ac:dyDescent="0.25">
      <c r="B11" s="249"/>
      <c r="C11" s="250"/>
      <c r="D11" s="251"/>
      <c r="E11" s="253"/>
      <c r="F11" s="255"/>
      <c r="G11" s="257"/>
      <c r="H11" s="259"/>
      <c r="I11" s="240"/>
      <c r="J11" s="202"/>
      <c r="K11" s="204"/>
      <c r="L11" s="206"/>
      <c r="M11" s="240"/>
      <c r="N11" s="202"/>
      <c r="O11" s="204"/>
      <c r="P11" s="206"/>
      <c r="Q11" s="213" t="s">
        <v>46</v>
      </c>
      <c r="R11" s="214"/>
      <c r="S11" s="214"/>
      <c r="T11" s="215"/>
      <c r="V11" s="216" t="s">
        <v>48</v>
      </c>
      <c r="W11" s="217"/>
      <c r="X11" s="217"/>
      <c r="Y11" s="218"/>
      <c r="AB11" s="89"/>
      <c r="AK11" s="228" t="s">
        <v>8</v>
      </c>
      <c r="AL11" s="228"/>
      <c r="AM11" s="228"/>
      <c r="AN11" s="228"/>
      <c r="AO11" s="228"/>
      <c r="AP11" s="226"/>
      <c r="AQ11" s="226"/>
      <c r="AR11" s="226"/>
      <c r="AS11" s="226"/>
      <c r="AT11" s="226"/>
      <c r="AU11" s="226"/>
      <c r="AV11" s="226"/>
      <c r="AW11" s="226"/>
      <c r="AX11" s="226"/>
      <c r="AY11" s="226"/>
      <c r="AZ11" s="226"/>
    </row>
    <row r="12" spans="1:52" ht="15" customHeight="1" thickTop="1" x14ac:dyDescent="0.2">
      <c r="B12" s="80"/>
      <c r="E12" s="97" t="s">
        <v>39</v>
      </c>
      <c r="F12" s="98"/>
      <c r="G12" s="98"/>
      <c r="H12" s="99"/>
      <c r="I12" s="27" t="s">
        <v>43</v>
      </c>
      <c r="J12" s="28"/>
      <c r="K12" s="28"/>
      <c r="L12" s="29"/>
      <c r="M12" s="30" t="s">
        <v>44</v>
      </c>
      <c r="N12" s="28"/>
      <c r="O12" s="28"/>
      <c r="P12" s="28"/>
      <c r="Q12" s="24" t="s">
        <v>97</v>
      </c>
      <c r="R12" s="25"/>
      <c r="S12" s="25"/>
      <c r="T12" s="26"/>
      <c r="U12" s="31"/>
      <c r="V12" s="32" t="s">
        <v>98</v>
      </c>
      <c r="W12" s="14"/>
      <c r="X12" s="14"/>
      <c r="Y12" s="33"/>
      <c r="AB12" s="89"/>
      <c r="AP12" s="192"/>
      <c r="AQ12" s="192"/>
      <c r="AR12" s="192"/>
      <c r="AS12" s="192"/>
      <c r="AT12" s="192"/>
      <c r="AU12" s="192"/>
      <c r="AV12" s="192"/>
      <c r="AW12" s="192"/>
      <c r="AX12" s="192"/>
      <c r="AY12" s="192"/>
      <c r="AZ12" s="192"/>
    </row>
    <row r="13" spans="1:52" ht="15" customHeight="1" x14ac:dyDescent="0.2">
      <c r="B13" s="264" t="s">
        <v>38</v>
      </c>
      <c r="C13" s="212"/>
      <c r="D13" s="212"/>
      <c r="E13" s="180"/>
      <c r="F13" s="265"/>
      <c r="G13" s="265"/>
      <c r="H13" s="100"/>
      <c r="I13" s="181"/>
      <c r="J13" s="181"/>
      <c r="K13" s="181"/>
      <c r="L13" s="33"/>
      <c r="M13" s="185"/>
      <c r="N13" s="181"/>
      <c r="O13" s="181"/>
      <c r="P13" s="14"/>
      <c r="Q13" s="187" t="str">
        <f>IF(E13="","",SUM(I13,M13))</f>
        <v/>
      </c>
      <c r="R13" s="165"/>
      <c r="S13" s="165"/>
      <c r="T13" s="36"/>
      <c r="V13" s="190" t="str">
        <f>IF(E13="","",SUM(E13,Q13))</f>
        <v/>
      </c>
      <c r="W13" s="165"/>
      <c r="X13" s="165"/>
      <c r="Y13" s="33"/>
      <c r="AB13" s="89"/>
      <c r="AD13" s="90"/>
      <c r="AG13" s="90"/>
      <c r="AK13" s="90"/>
      <c r="AP13" s="192"/>
      <c r="AQ13" s="192"/>
      <c r="AR13" s="192"/>
      <c r="AS13" s="192"/>
      <c r="AT13" s="192"/>
      <c r="AU13" s="192"/>
      <c r="AV13" s="192"/>
      <c r="AW13" s="192"/>
      <c r="AX13" s="192"/>
      <c r="AY13" s="192"/>
      <c r="AZ13" s="192"/>
    </row>
    <row r="14" spans="1:52" ht="15" customHeight="1" thickBot="1" x14ac:dyDescent="0.25">
      <c r="B14" s="81"/>
      <c r="C14" s="82"/>
      <c r="D14" s="82"/>
      <c r="E14" s="182"/>
      <c r="F14" s="183"/>
      <c r="G14" s="183"/>
      <c r="H14" s="123" t="s">
        <v>62</v>
      </c>
      <c r="I14" s="184"/>
      <c r="J14" s="184"/>
      <c r="K14" s="184"/>
      <c r="L14" s="122" t="s">
        <v>62</v>
      </c>
      <c r="M14" s="186"/>
      <c r="N14" s="184"/>
      <c r="O14" s="184"/>
      <c r="P14" s="122" t="s">
        <v>62</v>
      </c>
      <c r="Q14" s="188"/>
      <c r="R14" s="189"/>
      <c r="S14" s="189"/>
      <c r="T14" s="123" t="s">
        <v>62</v>
      </c>
      <c r="V14" s="191"/>
      <c r="W14" s="166"/>
      <c r="X14" s="166"/>
      <c r="Y14" s="116" t="s">
        <v>75</v>
      </c>
      <c r="AA14" s="222" t="s">
        <v>69</v>
      </c>
      <c r="AB14" s="222"/>
      <c r="AC14" s="222"/>
      <c r="AD14" s="223"/>
      <c r="AE14" s="223"/>
      <c r="AF14" s="223"/>
      <c r="AG14" s="223"/>
      <c r="AH14" s="223"/>
      <c r="AI14" s="223"/>
      <c r="AJ14" s="223"/>
      <c r="AK14" s="223"/>
      <c r="AL14" s="223"/>
      <c r="AM14" s="223"/>
      <c r="AN14" s="223"/>
      <c r="AO14" s="8" t="s">
        <v>73</v>
      </c>
      <c r="AP14" s="8"/>
      <c r="AQ14" s="8"/>
      <c r="AR14" s="8"/>
      <c r="AS14" s="8"/>
      <c r="AT14" s="8"/>
      <c r="AU14" s="8"/>
      <c r="AV14" s="8"/>
      <c r="AW14" s="8"/>
      <c r="AX14" s="8"/>
      <c r="AY14" s="8"/>
      <c r="AZ14" s="8"/>
    </row>
    <row r="15" spans="1:52" ht="15" customHeight="1" thickTop="1" x14ac:dyDescent="0.2">
      <c r="B15" s="118" t="s">
        <v>76</v>
      </c>
      <c r="AA15" s="224" t="s">
        <v>70</v>
      </c>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row>
    <row r="16" spans="1:52" ht="15" customHeight="1" x14ac:dyDescent="0.2">
      <c r="B16" s="118" t="s">
        <v>77</v>
      </c>
      <c r="R16" s="101"/>
      <c r="S16" s="101"/>
      <c r="T16" s="101"/>
      <c r="U16" s="101"/>
      <c r="W16" s="41"/>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row>
    <row r="17" spans="1:52" ht="15" customHeight="1" x14ac:dyDescent="0.2">
      <c r="B17" s="118" t="s">
        <v>78</v>
      </c>
      <c r="R17" s="101"/>
      <c r="S17" s="101"/>
      <c r="T17" s="101"/>
      <c r="U17" s="101"/>
      <c r="W17" s="41"/>
      <c r="AA17" s="47" t="s">
        <v>59</v>
      </c>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row>
    <row r="18" spans="1:52" ht="15" customHeight="1" x14ac:dyDescent="0.2">
      <c r="B18" s="89"/>
      <c r="R18" s="101"/>
      <c r="S18" s="101"/>
      <c r="T18" s="101"/>
      <c r="U18" s="101"/>
      <c r="W18" s="41"/>
      <c r="AA18" s="212" t="s">
        <v>29</v>
      </c>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row>
    <row r="19" spans="1:52" ht="15" customHeight="1" x14ac:dyDescent="0.2">
      <c r="A19" s="5" t="s">
        <v>134</v>
      </c>
      <c r="C19" s="93"/>
      <c r="D19" s="93"/>
      <c r="E19" s="93"/>
      <c r="F19" s="95"/>
      <c r="G19" s="95"/>
      <c r="H19" s="95"/>
      <c r="I19" s="95"/>
      <c r="J19" s="95"/>
      <c r="K19" s="93"/>
      <c r="L19" s="93"/>
      <c r="M19" s="93"/>
      <c r="N19" s="93"/>
      <c r="O19" s="93"/>
      <c r="P19" s="95"/>
      <c r="Q19" s="95"/>
      <c r="R19" s="95"/>
      <c r="S19" s="95"/>
      <c r="T19" s="95"/>
      <c r="U19" s="95"/>
      <c r="V19" s="95"/>
      <c r="AA19" s="4" t="s">
        <v>26</v>
      </c>
      <c r="AR19" s="82"/>
      <c r="AS19" s="219"/>
      <c r="AT19" s="219"/>
      <c r="AU19" s="49"/>
      <c r="AV19" s="50" t="s">
        <v>13</v>
      </c>
      <c r="AW19" s="51"/>
      <c r="AX19" s="50" t="s">
        <v>14</v>
      </c>
      <c r="AY19" s="49"/>
      <c r="AZ19" s="50" t="s">
        <v>25</v>
      </c>
    </row>
    <row r="20" spans="1:52" ht="15" customHeight="1" x14ac:dyDescent="0.2">
      <c r="E20" s="94" t="e">
        <f>DATEVALUE(E21&amp;F21&amp;G21&amp;H21&amp;"1日")</f>
        <v>#VALUE!</v>
      </c>
      <c r="AB20" s="89"/>
      <c r="AD20" s="90"/>
      <c r="AG20" s="90"/>
      <c r="AK20" s="90"/>
    </row>
    <row r="21" spans="1:52" ht="15" customHeight="1" x14ac:dyDescent="0.15">
      <c r="B21" s="246" t="s">
        <v>135</v>
      </c>
      <c r="C21" s="247"/>
      <c r="D21" s="248"/>
      <c r="E21" s="232"/>
      <c r="F21" s="234"/>
      <c r="G21" s="236" t="s">
        <v>13</v>
      </c>
      <c r="H21" s="238" t="s">
        <v>89</v>
      </c>
      <c r="I21" s="199" t="str">
        <f>IF(F21="","",EDATE(E20,1))</f>
        <v/>
      </c>
      <c r="J21" s="201" t="str">
        <f>IF(F21="","",EDATE(E20,1))</f>
        <v/>
      </c>
      <c r="K21" s="203" t="s">
        <v>13</v>
      </c>
      <c r="L21" s="205" t="str">
        <f>IF(F21="","月",EDATE(E20,1))</f>
        <v>月</v>
      </c>
      <c r="M21" s="199" t="str">
        <f>IF(F21="","",EDATE(E20,2))</f>
        <v/>
      </c>
      <c r="N21" s="201" t="str">
        <f>IF(F21="","",EDATE(E20,2))</f>
        <v/>
      </c>
      <c r="O21" s="203" t="s">
        <v>13</v>
      </c>
      <c r="P21" s="205" t="str">
        <f>IF(F21="","月",EDATE(E20,2))</f>
        <v>月</v>
      </c>
      <c r="Q21" s="260" t="s">
        <v>139</v>
      </c>
      <c r="R21" s="261"/>
      <c r="S21" s="261"/>
      <c r="T21" s="262"/>
      <c r="V21" s="260" t="s">
        <v>139</v>
      </c>
      <c r="W21" s="261"/>
      <c r="X21" s="261"/>
      <c r="Y21" s="262"/>
      <c r="AA21" s="52" t="s">
        <v>74</v>
      </c>
      <c r="AB21" s="40"/>
      <c r="AC21" s="11"/>
      <c r="AD21" s="39"/>
      <c r="AE21" s="10"/>
      <c r="AF21" s="11"/>
      <c r="AG21" s="39"/>
      <c r="AH21" s="10"/>
      <c r="AI21" s="10"/>
      <c r="AJ21" s="10"/>
      <c r="AK21" s="39"/>
      <c r="AL21" s="10"/>
      <c r="AM21" s="11"/>
      <c r="AN21" s="11"/>
      <c r="AO21" s="11"/>
      <c r="AP21" s="11"/>
      <c r="AQ21" s="11"/>
      <c r="AR21" s="11"/>
      <c r="AS21" s="11"/>
      <c r="AT21" s="12"/>
      <c r="AU21" s="12"/>
      <c r="AV21" s="12"/>
      <c r="AW21" s="12"/>
      <c r="AX21" s="12"/>
      <c r="AY21" s="12"/>
      <c r="AZ21" s="12"/>
    </row>
    <row r="22" spans="1:52" ht="15" customHeight="1" thickBot="1" x14ac:dyDescent="0.2">
      <c r="B22" s="249"/>
      <c r="C22" s="250"/>
      <c r="D22" s="251"/>
      <c r="E22" s="233"/>
      <c r="F22" s="235"/>
      <c r="G22" s="237"/>
      <c r="H22" s="239"/>
      <c r="I22" s="240"/>
      <c r="J22" s="202"/>
      <c r="K22" s="204"/>
      <c r="L22" s="206"/>
      <c r="M22" s="240"/>
      <c r="N22" s="202"/>
      <c r="O22" s="204"/>
      <c r="P22" s="206"/>
      <c r="Q22" s="213" t="s">
        <v>88</v>
      </c>
      <c r="R22" s="263"/>
      <c r="S22" s="263"/>
      <c r="T22" s="215"/>
      <c r="V22" s="213" t="s">
        <v>63</v>
      </c>
      <c r="W22" s="263"/>
      <c r="X22" s="263"/>
      <c r="Y22" s="215"/>
      <c r="AA22" s="12"/>
      <c r="AB22" s="52" t="s">
        <v>33</v>
      </c>
      <c r="AC22" s="11"/>
      <c r="AD22" s="39"/>
      <c r="AE22" s="10"/>
      <c r="AF22" s="11"/>
      <c r="AG22" s="39"/>
      <c r="AH22" s="10"/>
      <c r="AI22" s="10"/>
      <c r="AJ22" s="10"/>
      <c r="AK22" s="39"/>
      <c r="AL22" s="10"/>
      <c r="AM22" s="11"/>
      <c r="AN22" s="11"/>
      <c r="AO22" s="11"/>
      <c r="AP22" s="11"/>
      <c r="AQ22" s="11"/>
      <c r="AR22" s="12"/>
      <c r="AS22" s="12"/>
      <c r="AT22" s="12"/>
      <c r="AU22" s="12"/>
      <c r="AV22" s="12"/>
      <c r="AW22" s="12"/>
      <c r="AX22" s="12"/>
      <c r="AY22" s="12"/>
      <c r="AZ22" s="12"/>
    </row>
    <row r="23" spans="1:52" ht="15" customHeight="1" thickTop="1" x14ac:dyDescent="0.15">
      <c r="B23" s="80"/>
      <c r="E23" s="103" t="s">
        <v>64</v>
      </c>
      <c r="F23" s="104"/>
      <c r="G23" s="104"/>
      <c r="H23" s="105"/>
      <c r="I23" s="106" t="s">
        <v>65</v>
      </c>
      <c r="J23" s="31"/>
      <c r="K23" s="31"/>
      <c r="L23" s="79"/>
      <c r="M23" s="107" t="s">
        <v>66</v>
      </c>
      <c r="N23" s="31"/>
      <c r="O23" s="31"/>
      <c r="P23" s="31"/>
      <c r="Q23" s="97" t="s">
        <v>99</v>
      </c>
      <c r="R23" s="98"/>
      <c r="S23" s="98"/>
      <c r="T23" s="99"/>
      <c r="U23" s="31"/>
      <c r="V23" s="108" t="s">
        <v>100</v>
      </c>
      <c r="W23" s="98"/>
      <c r="X23" s="109"/>
      <c r="Y23" s="110"/>
      <c r="AA23" s="12"/>
      <c r="AB23" s="40"/>
      <c r="AC23" s="52" t="s">
        <v>12</v>
      </c>
      <c r="AD23" s="39"/>
      <c r="AE23" s="10"/>
      <c r="AF23" s="11"/>
      <c r="AG23" s="39"/>
      <c r="AH23" s="10"/>
      <c r="AI23" s="10"/>
      <c r="AJ23" s="10"/>
      <c r="AK23" s="39"/>
      <c r="AL23" s="10"/>
      <c r="AM23" s="11"/>
      <c r="AN23" s="11"/>
      <c r="AO23" s="11"/>
      <c r="AP23" s="11"/>
      <c r="AQ23" s="162" t="s">
        <v>3</v>
      </c>
      <c r="AR23" s="162"/>
      <c r="AS23" s="162"/>
      <c r="AT23" s="163" t="str">
        <f>IF(O31="","",O31)</f>
        <v/>
      </c>
      <c r="AU23" s="163"/>
      <c r="AV23" s="163"/>
      <c r="AW23" s="163"/>
      <c r="AX23" s="164" t="s">
        <v>27</v>
      </c>
      <c r="AY23" s="164"/>
      <c r="AZ23" s="164"/>
    </row>
    <row r="24" spans="1:52" ht="15" customHeight="1" x14ac:dyDescent="0.15">
      <c r="B24" s="264" t="s">
        <v>38</v>
      </c>
      <c r="C24" s="212"/>
      <c r="D24" s="212"/>
      <c r="E24" s="185"/>
      <c r="F24" s="265"/>
      <c r="G24" s="265"/>
      <c r="H24" s="78"/>
      <c r="I24" s="265"/>
      <c r="J24" s="265"/>
      <c r="K24" s="265"/>
      <c r="L24" s="78"/>
      <c r="M24" s="265"/>
      <c r="N24" s="265"/>
      <c r="O24" s="265"/>
      <c r="Q24" s="282" t="str">
        <f>IF(E24="","",SUM(E24,I24,M24))</f>
        <v/>
      </c>
      <c r="R24" s="283"/>
      <c r="S24" s="283"/>
      <c r="T24" s="100"/>
      <c r="V24" s="282" t="str">
        <f>IF(E24="","",ROUNDDOWN(Q24/3,0))</f>
        <v/>
      </c>
      <c r="W24" s="270"/>
      <c r="X24" s="270"/>
      <c r="Y24" s="100"/>
      <c r="AA24" s="12"/>
      <c r="AB24" s="40"/>
      <c r="AC24" s="52"/>
      <c r="AD24" s="39"/>
      <c r="AE24" s="10"/>
      <c r="AF24" s="11"/>
      <c r="AG24" s="39"/>
      <c r="AH24" s="10"/>
      <c r="AI24" s="10"/>
      <c r="AJ24" s="10"/>
      <c r="AK24" s="39"/>
      <c r="AL24" s="10"/>
      <c r="AM24" s="11"/>
      <c r="AN24" s="11"/>
      <c r="AO24" s="11"/>
      <c r="AP24" s="11"/>
      <c r="AQ24" s="11"/>
      <c r="AR24" s="11"/>
      <c r="AS24" s="11"/>
      <c r="AT24" s="12"/>
      <c r="AU24" s="12"/>
      <c r="AV24" s="12"/>
      <c r="AW24" s="12"/>
      <c r="AX24" s="12"/>
      <c r="AY24" s="12"/>
      <c r="AZ24" s="12"/>
    </row>
    <row r="25" spans="1:52" ht="15" customHeight="1" thickBot="1" x14ac:dyDescent="0.2">
      <c r="B25" s="81"/>
      <c r="C25" s="82"/>
      <c r="D25" s="82"/>
      <c r="E25" s="186"/>
      <c r="F25" s="184"/>
      <c r="G25" s="184"/>
      <c r="H25" s="122" t="s">
        <v>62</v>
      </c>
      <c r="I25" s="184"/>
      <c r="J25" s="184"/>
      <c r="K25" s="184"/>
      <c r="L25" s="122" t="s">
        <v>62</v>
      </c>
      <c r="M25" s="184"/>
      <c r="N25" s="184"/>
      <c r="O25" s="184"/>
      <c r="P25" s="122" t="s">
        <v>62</v>
      </c>
      <c r="Q25" s="284"/>
      <c r="R25" s="285"/>
      <c r="S25" s="285"/>
      <c r="T25" s="123" t="s">
        <v>62</v>
      </c>
      <c r="V25" s="284"/>
      <c r="W25" s="285"/>
      <c r="X25" s="285"/>
      <c r="Y25" s="123" t="s">
        <v>62</v>
      </c>
      <c r="AA25" s="12"/>
      <c r="AB25" s="11"/>
      <c r="AC25" s="52" t="s">
        <v>55</v>
      </c>
      <c r="AD25" s="11"/>
      <c r="AE25" s="11"/>
      <c r="AF25" s="11"/>
      <c r="AG25" s="11"/>
      <c r="AH25" s="11"/>
      <c r="AI25" s="11"/>
      <c r="AJ25" s="11"/>
      <c r="AK25" s="11"/>
      <c r="AL25" s="11"/>
      <c r="AM25" s="11"/>
      <c r="AN25" s="11"/>
      <c r="AO25" s="11"/>
      <c r="AP25" s="11"/>
      <c r="AQ25" s="58"/>
      <c r="AR25" s="59"/>
      <c r="AS25" s="59"/>
      <c r="AT25" s="176" t="str">
        <f>IF(E13="","",E13)</f>
        <v/>
      </c>
      <c r="AU25" s="176"/>
      <c r="AV25" s="176"/>
      <c r="AW25" s="176"/>
      <c r="AX25" s="177" t="s">
        <v>75</v>
      </c>
      <c r="AY25" s="177"/>
      <c r="AZ25" s="177"/>
    </row>
    <row r="26" spans="1:52" ht="15" customHeight="1" thickTop="1" x14ac:dyDescent="0.15">
      <c r="B26" s="89"/>
      <c r="R26" s="111"/>
      <c r="S26" s="111"/>
      <c r="T26" s="111"/>
      <c r="U26" s="111"/>
      <c r="W26" s="41"/>
      <c r="AA26" s="12"/>
      <c r="AB26" s="11"/>
      <c r="AC26" s="130" t="s">
        <v>110</v>
      </c>
      <c r="AD26" s="131" t="str">
        <f>IF(E10="","",E10)</f>
        <v/>
      </c>
      <c r="AE26" s="135" t="str">
        <f>IF(F10="","",F10)</f>
        <v/>
      </c>
      <c r="AF26" s="131" t="str">
        <f>IF(G10="","",G10)</f>
        <v>年</v>
      </c>
      <c r="AG26" s="133" t="str">
        <f>IF(H10="","",H10)</f>
        <v>月</v>
      </c>
      <c r="AH26" s="130" t="s">
        <v>112</v>
      </c>
      <c r="AI26" s="11"/>
      <c r="AJ26" s="11"/>
      <c r="AK26" s="11"/>
      <c r="AL26" s="11"/>
      <c r="AM26" s="11"/>
      <c r="AN26" s="11"/>
      <c r="AO26" s="11"/>
      <c r="AP26" s="11"/>
      <c r="AQ26" s="58"/>
      <c r="AR26" s="61"/>
      <c r="AS26" s="61"/>
      <c r="AT26" s="62"/>
      <c r="AU26" s="63"/>
      <c r="AV26" s="63"/>
      <c r="AW26" s="63"/>
      <c r="AX26" s="63"/>
      <c r="AY26" s="63"/>
      <c r="AZ26" s="63"/>
    </row>
    <row r="27" spans="1:52" ht="15" customHeight="1" x14ac:dyDescent="0.15">
      <c r="AA27" s="12"/>
      <c r="AB27" s="12"/>
      <c r="AC27" s="52" t="s">
        <v>137</v>
      </c>
      <c r="AD27" s="12"/>
      <c r="AE27" s="12"/>
      <c r="AF27" s="12"/>
      <c r="AG27" s="12"/>
      <c r="AH27" s="12"/>
      <c r="AI27" s="12"/>
      <c r="AJ27" s="12"/>
      <c r="AK27" s="12"/>
      <c r="AL27" s="12"/>
      <c r="AM27" s="12"/>
      <c r="AN27" s="12"/>
      <c r="AO27" s="12"/>
      <c r="AP27" s="12"/>
      <c r="AQ27" s="12"/>
      <c r="AR27" s="64"/>
      <c r="AS27" s="64"/>
      <c r="AT27" s="161" t="str">
        <f>IF(V24="","",V24)</f>
        <v/>
      </c>
      <c r="AU27" s="161"/>
      <c r="AV27" s="161"/>
      <c r="AW27" s="161"/>
      <c r="AX27" s="162" t="s">
        <v>75</v>
      </c>
      <c r="AY27" s="162"/>
      <c r="AZ27" s="162"/>
    </row>
    <row r="28" spans="1:52" ht="15" customHeight="1" x14ac:dyDescent="0.2">
      <c r="AA28" s="12"/>
      <c r="AB28" s="12"/>
      <c r="AC28" s="130" t="s">
        <v>110</v>
      </c>
      <c r="AD28" s="131" t="str">
        <f>IF(E21="","",E21)</f>
        <v/>
      </c>
      <c r="AE28" s="135" t="str">
        <f>IF(F21="","",F21)</f>
        <v/>
      </c>
      <c r="AF28" s="131" t="str">
        <f>IF(G21="","",G21)</f>
        <v>年</v>
      </c>
      <c r="AG28" s="133" t="str">
        <f>IF(H21="","",H21)</f>
        <v>月</v>
      </c>
      <c r="AH28" s="130" t="s">
        <v>111</v>
      </c>
      <c r="AI28" s="131" t="str">
        <f>IF(M21="","",M21)</f>
        <v/>
      </c>
      <c r="AJ28" s="132" t="str">
        <f>IF(N21="","",N21)</f>
        <v/>
      </c>
      <c r="AK28" s="131" t="str">
        <f>IF(O21="","",O21)</f>
        <v>年</v>
      </c>
      <c r="AL28" s="133" t="str">
        <f>IF(P21="","",P21)</f>
        <v>月</v>
      </c>
      <c r="AM28" s="130" t="s">
        <v>112</v>
      </c>
      <c r="AN28" s="12"/>
      <c r="AO28" s="12"/>
      <c r="AP28" s="12"/>
      <c r="AQ28" s="12"/>
      <c r="AR28" s="12"/>
      <c r="AS28" s="12"/>
      <c r="AT28" s="12"/>
      <c r="AU28" s="12"/>
      <c r="AV28" s="12"/>
      <c r="AW28" s="12"/>
      <c r="AX28" s="12"/>
      <c r="AY28" s="12"/>
      <c r="AZ28" s="12"/>
    </row>
    <row r="29" spans="1:52" ht="15" customHeight="1" x14ac:dyDescent="0.15">
      <c r="A29" s="5" t="s">
        <v>35</v>
      </c>
      <c r="AA29" s="12"/>
      <c r="AB29" s="52" t="s">
        <v>57</v>
      </c>
      <c r="AC29" s="66"/>
      <c r="AD29" s="12"/>
      <c r="AE29" s="12"/>
      <c r="AF29" s="12"/>
      <c r="AG29" s="12"/>
      <c r="AH29" s="12"/>
      <c r="AI29" s="12"/>
      <c r="AJ29" s="12"/>
      <c r="AK29" s="12"/>
      <c r="AL29" s="12"/>
      <c r="AM29" s="12"/>
      <c r="AN29" s="12"/>
      <c r="AO29" s="12"/>
      <c r="AP29" s="12"/>
      <c r="AQ29" s="12"/>
      <c r="AR29" s="12"/>
      <c r="AS29" s="12"/>
      <c r="AT29" s="12"/>
      <c r="AU29" s="12"/>
      <c r="AV29" s="12"/>
      <c r="AW29" s="12"/>
      <c r="AX29" s="12"/>
      <c r="AY29" s="12"/>
      <c r="AZ29" s="12"/>
    </row>
    <row r="30" spans="1:52" ht="15" customHeight="1" thickBot="1" x14ac:dyDescent="0.2">
      <c r="X30" s="83"/>
      <c r="Y30" s="83"/>
      <c r="Z30" s="83"/>
      <c r="AA30" s="12"/>
      <c r="AB30" s="12"/>
      <c r="AC30" s="52" t="s">
        <v>105</v>
      </c>
      <c r="AD30" s="12"/>
      <c r="AE30" s="12"/>
      <c r="AF30" s="12"/>
      <c r="AG30" s="12"/>
      <c r="AH30" s="12"/>
      <c r="AI30" s="12"/>
      <c r="AJ30" s="12"/>
      <c r="AK30" s="12"/>
      <c r="AL30" s="12"/>
      <c r="AM30" s="12"/>
      <c r="AN30" s="12"/>
      <c r="AO30" s="12"/>
      <c r="AP30" s="12"/>
      <c r="AQ30" s="162" t="s">
        <v>3</v>
      </c>
      <c r="AR30" s="162"/>
      <c r="AS30" s="162"/>
      <c r="AT30" s="163" t="str">
        <f>IF(O38="","",O38)</f>
        <v/>
      </c>
      <c r="AU30" s="163"/>
      <c r="AV30" s="163"/>
      <c r="AW30" s="164" t="s">
        <v>28</v>
      </c>
      <c r="AX30" s="164"/>
      <c r="AY30" s="164"/>
      <c r="AZ30" s="164"/>
    </row>
    <row r="31" spans="1:52" ht="15" customHeight="1" thickTop="1" x14ac:dyDescent="0.15">
      <c r="G31" s="270" t="str">
        <f>IF(V24="","",V24-E13)</f>
        <v/>
      </c>
      <c r="H31" s="270"/>
      <c r="I31" s="270"/>
      <c r="L31" s="212" t="s">
        <v>24</v>
      </c>
      <c r="M31" s="212"/>
      <c r="N31" s="212"/>
      <c r="O31" s="272" t="str">
        <f>IF(G31="","",ROUNDDOWN(G31/G33*100,1))</f>
        <v/>
      </c>
      <c r="P31" s="273"/>
      <c r="Q31" s="273"/>
      <c r="R31" s="278" t="s">
        <v>10</v>
      </c>
      <c r="S31" s="95"/>
      <c r="X31" s="83"/>
      <c r="Y31" s="83"/>
      <c r="Z31" s="83"/>
      <c r="AA31" s="12"/>
      <c r="AB31" s="12"/>
      <c r="AC31" s="52"/>
      <c r="AD31" s="12"/>
      <c r="AE31" s="12"/>
      <c r="AF31" s="12"/>
      <c r="AG31" s="12"/>
      <c r="AH31" s="12"/>
      <c r="AI31" s="12"/>
      <c r="AJ31" s="12"/>
      <c r="AK31" s="12"/>
      <c r="AL31" s="12"/>
      <c r="AM31" s="12"/>
      <c r="AN31" s="12"/>
      <c r="AO31" s="12"/>
      <c r="AP31" s="12"/>
      <c r="AQ31" s="12"/>
      <c r="AR31" s="12"/>
      <c r="AS31" s="12"/>
      <c r="AT31" s="12"/>
      <c r="AU31" s="12"/>
      <c r="AV31" s="12"/>
      <c r="AW31" s="12"/>
      <c r="AX31" s="12"/>
      <c r="AY31" s="12"/>
      <c r="AZ31" s="12"/>
    </row>
    <row r="32" spans="1:52" ht="15" customHeight="1" x14ac:dyDescent="0.15">
      <c r="B32" s="153" t="s">
        <v>103</v>
      </c>
      <c r="C32" s="153"/>
      <c r="D32" s="153"/>
      <c r="E32" s="153"/>
      <c r="F32" s="153"/>
      <c r="G32" s="271"/>
      <c r="H32" s="271"/>
      <c r="I32" s="271"/>
      <c r="J32" s="266" t="s">
        <v>67</v>
      </c>
      <c r="K32" s="266"/>
      <c r="L32" s="212"/>
      <c r="M32" s="212"/>
      <c r="N32" s="212"/>
      <c r="O32" s="274"/>
      <c r="P32" s="275"/>
      <c r="Q32" s="275"/>
      <c r="R32" s="279"/>
      <c r="S32" s="112" t="s">
        <v>31</v>
      </c>
      <c r="X32" s="83"/>
      <c r="Y32" s="83"/>
      <c r="Z32" s="83"/>
      <c r="AA32" s="12"/>
      <c r="AB32" s="12"/>
      <c r="AC32" s="52" t="s">
        <v>34</v>
      </c>
      <c r="AD32" s="11"/>
      <c r="AE32" s="39"/>
      <c r="AF32" s="10"/>
      <c r="AG32" s="11"/>
      <c r="AH32" s="39"/>
      <c r="AI32" s="10"/>
      <c r="AJ32" s="10"/>
      <c r="AK32" s="10"/>
      <c r="AL32" s="39"/>
      <c r="AM32" s="10"/>
      <c r="AN32" s="11"/>
      <c r="AO32" s="11"/>
      <c r="AP32" s="11"/>
      <c r="AQ32" s="11"/>
      <c r="AR32" s="64"/>
      <c r="AS32" s="64"/>
      <c r="AT32" s="161" t="str">
        <f>IF(Q13="","",Q13)</f>
        <v/>
      </c>
      <c r="AU32" s="161"/>
      <c r="AV32" s="161"/>
      <c r="AW32" s="161"/>
      <c r="AX32" s="162" t="s">
        <v>75</v>
      </c>
      <c r="AY32" s="162"/>
      <c r="AZ32" s="162"/>
    </row>
    <row r="33" spans="1:52" ht="15" customHeight="1" x14ac:dyDescent="0.2">
      <c r="B33" s="156" t="s">
        <v>9</v>
      </c>
      <c r="C33" s="156"/>
      <c r="D33" s="156"/>
      <c r="E33" s="156"/>
      <c r="F33" s="156"/>
      <c r="G33" s="267" t="str">
        <f>IF(V24="","",V24)</f>
        <v/>
      </c>
      <c r="H33" s="267"/>
      <c r="I33" s="267"/>
      <c r="J33" s="269" t="s">
        <v>67</v>
      </c>
      <c r="K33" s="269"/>
      <c r="L33" s="212"/>
      <c r="M33" s="212"/>
      <c r="N33" s="212"/>
      <c r="O33" s="274"/>
      <c r="P33" s="275"/>
      <c r="Q33" s="275"/>
      <c r="R33" s="279"/>
      <c r="S33" s="96" t="s">
        <v>32</v>
      </c>
      <c r="X33" s="83"/>
      <c r="Y33" s="83"/>
      <c r="Z33" s="83"/>
      <c r="AA33" s="12"/>
      <c r="AB33" s="12"/>
      <c r="AC33" s="130" t="s">
        <v>110</v>
      </c>
      <c r="AD33" s="131" t="str">
        <f>IF(I10="","",I10)</f>
        <v/>
      </c>
      <c r="AE33" s="132" t="str">
        <f>IF(J10="","",J10)</f>
        <v/>
      </c>
      <c r="AF33" s="131" t="str">
        <f>IF(K10="","",K10)</f>
        <v>年</v>
      </c>
      <c r="AG33" s="133" t="str">
        <f>IF(L10="","",L10)</f>
        <v>月</v>
      </c>
      <c r="AH33" s="130" t="s">
        <v>111</v>
      </c>
      <c r="AI33" s="131" t="str">
        <f>IF(M10="","",M10)</f>
        <v/>
      </c>
      <c r="AJ33" s="132" t="str">
        <f>IF(N10="","",N10)</f>
        <v/>
      </c>
      <c r="AK33" s="131" t="str">
        <f>IF(O10="","",O10)</f>
        <v>年</v>
      </c>
      <c r="AL33" s="133" t="str">
        <f>IF(P10="","",P10)</f>
        <v>月</v>
      </c>
      <c r="AM33" s="130" t="s">
        <v>112</v>
      </c>
      <c r="AN33" s="11"/>
      <c r="AO33" s="11"/>
      <c r="AP33" s="11"/>
      <c r="AQ33" s="11"/>
      <c r="AR33" s="11"/>
      <c r="AS33" s="11"/>
      <c r="AT33" s="11"/>
      <c r="AU33" s="12"/>
      <c r="AV33" s="12"/>
      <c r="AW33" s="12"/>
      <c r="AX33" s="12"/>
      <c r="AY33" s="12"/>
      <c r="AZ33" s="12"/>
    </row>
    <row r="34" spans="1:52" ht="15" customHeight="1" thickBot="1" x14ac:dyDescent="0.2">
      <c r="B34" s="71"/>
      <c r="C34" s="71"/>
      <c r="D34" s="71"/>
      <c r="G34" s="268"/>
      <c r="H34" s="268"/>
      <c r="I34" s="268"/>
      <c r="J34" s="41"/>
      <c r="K34" s="41"/>
      <c r="L34" s="212"/>
      <c r="M34" s="212"/>
      <c r="N34" s="212"/>
      <c r="O34" s="276"/>
      <c r="P34" s="277"/>
      <c r="Q34" s="277"/>
      <c r="R34" s="280"/>
      <c r="S34" s="96"/>
      <c r="X34" s="83"/>
      <c r="Y34" s="83"/>
      <c r="Z34" s="83"/>
      <c r="AA34" s="12"/>
      <c r="AB34" s="12"/>
      <c r="AC34" s="52" t="s">
        <v>138</v>
      </c>
      <c r="AD34" s="11"/>
      <c r="AE34" s="39"/>
      <c r="AF34" s="10"/>
      <c r="AG34" s="11"/>
      <c r="AH34" s="39"/>
      <c r="AI34" s="10"/>
      <c r="AJ34" s="10"/>
      <c r="AK34" s="10"/>
      <c r="AL34" s="39"/>
      <c r="AM34" s="10"/>
      <c r="AN34" s="11"/>
      <c r="AO34" s="11"/>
      <c r="AP34" s="11"/>
      <c r="AQ34" s="11"/>
      <c r="AR34" s="64"/>
      <c r="AS34" s="64"/>
      <c r="AT34" s="161" t="str">
        <f>IF(Q24="","",Q24)</f>
        <v/>
      </c>
      <c r="AU34" s="161"/>
      <c r="AV34" s="161"/>
      <c r="AW34" s="161"/>
      <c r="AX34" s="162" t="s">
        <v>75</v>
      </c>
      <c r="AY34" s="162"/>
      <c r="AZ34" s="162"/>
    </row>
    <row r="35" spans="1:52" ht="15" customHeight="1" thickTop="1" x14ac:dyDescent="0.2">
      <c r="AA35" s="12"/>
      <c r="AB35" s="12"/>
      <c r="AC35" s="130" t="s">
        <v>110</v>
      </c>
      <c r="AD35" s="131" t="str">
        <f>IF(E21="","",E21)</f>
        <v/>
      </c>
      <c r="AE35" s="135" t="str">
        <f>IF(F21="","",F21)</f>
        <v/>
      </c>
      <c r="AF35" s="131" t="str">
        <f>IF(G21="","",G21)</f>
        <v>年</v>
      </c>
      <c r="AG35" s="133" t="str">
        <f>IF(H21="","",H21)</f>
        <v>月</v>
      </c>
      <c r="AH35" s="130" t="s">
        <v>111</v>
      </c>
      <c r="AI35" s="131" t="str">
        <f>IF(M21="","",M21)</f>
        <v/>
      </c>
      <c r="AJ35" s="132" t="str">
        <f>IF(N21="","",N21)</f>
        <v/>
      </c>
      <c r="AK35" s="131" t="str">
        <f>IF(O21="","",O21)</f>
        <v>年</v>
      </c>
      <c r="AL35" s="133" t="str">
        <f>IF(P21="","",P21)</f>
        <v>月</v>
      </c>
      <c r="AM35" s="130" t="s">
        <v>112</v>
      </c>
      <c r="AN35" s="11"/>
      <c r="AO35" s="11"/>
      <c r="AP35" s="11"/>
      <c r="AQ35" s="11"/>
      <c r="AR35" s="11"/>
      <c r="AS35" s="11"/>
      <c r="AT35" s="11"/>
      <c r="AU35" s="12"/>
      <c r="AV35" s="12"/>
      <c r="AW35" s="12"/>
      <c r="AX35" s="12"/>
      <c r="AY35" s="12"/>
      <c r="AZ35" s="12"/>
    </row>
    <row r="36" spans="1:52" ht="15" customHeight="1" x14ac:dyDescent="0.15">
      <c r="A36" s="72" t="s">
        <v>96</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52" t="s">
        <v>71</v>
      </c>
      <c r="AB36" s="12"/>
      <c r="AC36" s="40"/>
      <c r="AD36" s="11"/>
      <c r="AE36" s="39"/>
      <c r="AF36" s="10"/>
      <c r="AG36" s="11"/>
      <c r="AH36" s="39"/>
      <c r="AI36" s="10"/>
      <c r="AJ36" s="10"/>
      <c r="AK36" s="10"/>
      <c r="AL36" s="39"/>
      <c r="AM36" s="10"/>
      <c r="AN36" s="11"/>
      <c r="AO36" s="11"/>
      <c r="AP36" s="11"/>
      <c r="AQ36" s="11"/>
      <c r="AR36" s="11"/>
      <c r="AS36" s="11"/>
      <c r="AT36" s="11"/>
      <c r="AU36" s="12"/>
      <c r="AV36" s="12"/>
      <c r="AW36" s="12"/>
      <c r="AX36" s="12"/>
      <c r="AY36" s="12"/>
      <c r="AZ36" s="12"/>
    </row>
    <row r="37" spans="1:52" ht="15" customHeight="1" thickBot="1" x14ac:dyDescent="0.2">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12"/>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row>
    <row r="38" spans="1:52" ht="15" customHeight="1" thickTop="1" x14ac:dyDescent="0.15">
      <c r="A38" s="74"/>
      <c r="B38" s="12"/>
      <c r="C38" s="12"/>
      <c r="D38" s="12"/>
      <c r="G38" s="165" t="str">
        <f>IF(Q24="","",Q24-V13)</f>
        <v/>
      </c>
      <c r="H38" s="165"/>
      <c r="I38" s="165"/>
      <c r="J38" s="12"/>
      <c r="K38" s="12"/>
      <c r="L38" s="149" t="s">
        <v>24</v>
      </c>
      <c r="M38" s="149"/>
      <c r="N38" s="241"/>
      <c r="O38" s="167" t="str">
        <f>IF(G38="","",ROUNDDOWN(G38/G40*100,1))</f>
        <v/>
      </c>
      <c r="P38" s="168"/>
      <c r="Q38" s="168"/>
      <c r="R38" s="173" t="s">
        <v>10</v>
      </c>
      <c r="S38" s="67"/>
      <c r="T38" s="68"/>
      <c r="U38" s="12"/>
      <c r="AA38" s="12"/>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row>
    <row r="39" spans="1:52" ht="15" customHeight="1" x14ac:dyDescent="0.15">
      <c r="A39" s="74"/>
      <c r="B39" s="153" t="s">
        <v>104</v>
      </c>
      <c r="C39" s="153"/>
      <c r="D39" s="153"/>
      <c r="E39" s="153"/>
      <c r="F39" s="153"/>
      <c r="G39" s="166"/>
      <c r="H39" s="166"/>
      <c r="I39" s="166"/>
      <c r="J39" s="154" t="s">
        <v>79</v>
      </c>
      <c r="K39" s="154"/>
      <c r="L39" s="149"/>
      <c r="M39" s="149"/>
      <c r="N39" s="241"/>
      <c r="O39" s="169"/>
      <c r="P39" s="170"/>
      <c r="Q39" s="170"/>
      <c r="R39" s="174"/>
      <c r="S39" s="69" t="s">
        <v>31</v>
      </c>
      <c r="T39" s="68"/>
      <c r="U39" s="12"/>
      <c r="AA39" s="57" t="s">
        <v>4</v>
      </c>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row>
    <row r="40" spans="1:52" ht="15" customHeight="1" x14ac:dyDescent="0.15">
      <c r="A40" s="74"/>
      <c r="B40" s="156" t="s">
        <v>85</v>
      </c>
      <c r="C40" s="156"/>
      <c r="D40" s="156"/>
      <c r="E40" s="156"/>
      <c r="F40" s="156"/>
      <c r="G40" s="157" t="str">
        <f>IF(Q24="","",Q24)</f>
        <v/>
      </c>
      <c r="H40" s="157"/>
      <c r="I40" s="157"/>
      <c r="J40" s="159" t="s">
        <v>79</v>
      </c>
      <c r="K40" s="159"/>
      <c r="L40" s="149"/>
      <c r="M40" s="149"/>
      <c r="N40" s="241"/>
      <c r="O40" s="169"/>
      <c r="P40" s="170"/>
      <c r="Q40" s="170"/>
      <c r="R40" s="174"/>
      <c r="S40" s="70" t="s">
        <v>32</v>
      </c>
      <c r="T40" s="68"/>
      <c r="U40" s="12"/>
      <c r="AA40" s="89" t="s">
        <v>5</v>
      </c>
      <c r="AB40" s="113"/>
      <c r="AC40" s="113"/>
      <c r="AD40" s="113"/>
      <c r="AE40" s="113"/>
      <c r="AF40" s="113"/>
      <c r="AG40" s="113"/>
      <c r="AH40" s="113"/>
      <c r="AI40" s="113"/>
      <c r="AJ40" s="113"/>
      <c r="AK40" s="113"/>
      <c r="AL40" s="113"/>
    </row>
    <row r="41" spans="1:52" ht="15" customHeight="1" thickBot="1" x14ac:dyDescent="0.2">
      <c r="A41" s="74"/>
      <c r="B41" s="71"/>
      <c r="C41" s="71"/>
      <c r="D41" s="71"/>
      <c r="G41" s="158"/>
      <c r="H41" s="158"/>
      <c r="I41" s="158"/>
      <c r="J41" s="43"/>
      <c r="K41" s="43"/>
      <c r="L41" s="149"/>
      <c r="M41" s="149"/>
      <c r="N41" s="241"/>
      <c r="O41" s="171"/>
      <c r="P41" s="172"/>
      <c r="Q41" s="172"/>
      <c r="R41" s="175"/>
      <c r="S41" s="70"/>
      <c r="T41" s="68"/>
      <c r="U41" s="12"/>
      <c r="AA41" s="57" t="s">
        <v>114</v>
      </c>
      <c r="AB41" s="113"/>
      <c r="AC41" s="113"/>
      <c r="AD41" s="113"/>
      <c r="AE41" s="113"/>
      <c r="AF41" s="113"/>
      <c r="AG41" s="113"/>
      <c r="AH41" s="113"/>
      <c r="AI41" s="113"/>
      <c r="AJ41" s="113"/>
      <c r="AK41" s="113"/>
      <c r="AL41" s="113"/>
    </row>
    <row r="42" spans="1:52" ht="15" customHeight="1" thickTop="1" x14ac:dyDescent="0.2">
      <c r="AA42" s="57"/>
    </row>
    <row r="44" spans="1:52" ht="15" customHeight="1" x14ac:dyDescent="0.15">
      <c r="A44" s="138" t="s">
        <v>121</v>
      </c>
      <c r="AA44" s="2" t="s">
        <v>174</v>
      </c>
      <c r="AB44" s="2"/>
      <c r="AH44" s="4" t="s">
        <v>6</v>
      </c>
    </row>
    <row r="45" spans="1:52" ht="15" customHeight="1" x14ac:dyDescent="0.2">
      <c r="B45" s="230" t="s">
        <v>122</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114" t="s">
        <v>15</v>
      </c>
      <c r="AB45" s="114"/>
      <c r="AD45" s="4" t="s">
        <v>13</v>
      </c>
      <c r="AE45" s="31"/>
      <c r="AF45" s="4" t="s">
        <v>14</v>
      </c>
      <c r="AH45" s="4" t="s">
        <v>25</v>
      </c>
    </row>
    <row r="46" spans="1:52" ht="15" customHeight="1" x14ac:dyDescent="0.15">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 t="s">
        <v>7</v>
      </c>
      <c r="AB46" s="2"/>
    </row>
    <row r="47" spans="1:52" ht="15" customHeight="1" x14ac:dyDescent="0.15">
      <c r="B47" s="83" t="s">
        <v>116</v>
      </c>
      <c r="C47" s="231" t="s">
        <v>155</v>
      </c>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113" t="s">
        <v>115</v>
      </c>
      <c r="AB47" s="2"/>
    </row>
    <row r="48" spans="1:52" ht="15" customHeight="1" x14ac:dyDescent="0.2">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row>
    <row r="49" spans="1:52" ht="15" customHeight="1" x14ac:dyDescent="0.2">
      <c r="B49" s="83" t="s">
        <v>118</v>
      </c>
      <c r="C49" s="231" t="s">
        <v>123</v>
      </c>
      <c r="D49" s="231"/>
      <c r="E49" s="231"/>
      <c r="F49" s="231"/>
      <c r="G49" s="231"/>
      <c r="H49" s="231"/>
      <c r="I49" s="231"/>
      <c r="J49" s="231"/>
      <c r="K49" s="231"/>
      <c r="L49" s="231"/>
      <c r="M49" s="231"/>
      <c r="N49" s="231"/>
      <c r="O49" s="231"/>
      <c r="P49" s="231"/>
      <c r="Q49" s="231"/>
      <c r="R49" s="231"/>
      <c r="S49" s="231"/>
      <c r="T49" s="231"/>
      <c r="U49" s="231"/>
      <c r="V49" s="231"/>
      <c r="W49" s="231"/>
      <c r="X49" s="231"/>
      <c r="Y49" s="231"/>
      <c r="Z49" s="231"/>
    </row>
    <row r="50" spans="1:52" ht="15" customHeight="1" x14ac:dyDescent="0.15">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D50" s="2" t="s">
        <v>11</v>
      </c>
    </row>
    <row r="51" spans="1:52" ht="15" customHeight="1" x14ac:dyDescent="0.2">
      <c r="A51" s="138" t="s">
        <v>119</v>
      </c>
    </row>
    <row r="52" spans="1:52" ht="15" customHeight="1" x14ac:dyDescent="0.2">
      <c r="A52" s="139"/>
      <c r="B52" s="4" t="s">
        <v>120</v>
      </c>
      <c r="C52" s="134"/>
    </row>
    <row r="53" spans="1:52" ht="15" customHeight="1" x14ac:dyDescent="0.15">
      <c r="AX53" s="281" t="str">
        <f>'4-1'!$Z$2</f>
        <v>R7.4～</v>
      </c>
      <c r="AY53" s="281"/>
      <c r="AZ53" s="281"/>
    </row>
    <row r="54" spans="1:52" ht="15" customHeight="1" x14ac:dyDescent="0.15">
      <c r="A54" s="229" t="s">
        <v>30</v>
      </c>
      <c r="B54" s="229"/>
      <c r="C54" s="229"/>
      <c r="D54" s="229"/>
      <c r="E54" s="229"/>
      <c r="F54" s="229"/>
      <c r="G54" s="229"/>
      <c r="H54" s="229"/>
      <c r="I54" s="229"/>
      <c r="J54" s="229"/>
      <c r="O54" s="227" t="s">
        <v>107</v>
      </c>
      <c r="P54" s="227"/>
      <c r="Q54" s="227"/>
      <c r="R54" s="227"/>
      <c r="S54" s="227"/>
      <c r="T54" s="227"/>
      <c r="U54" s="227"/>
      <c r="V54" s="227"/>
      <c r="W54" s="227"/>
      <c r="X54" s="227"/>
      <c r="Y54" s="227"/>
      <c r="Z54" s="227"/>
      <c r="AA54" s="2" t="s">
        <v>106</v>
      </c>
      <c r="AB54" s="2"/>
      <c r="AC54" s="2"/>
      <c r="AD54" s="2"/>
      <c r="AE54" s="2"/>
      <c r="AF54" s="2"/>
      <c r="AG54" s="2"/>
      <c r="AH54" s="2"/>
      <c r="AI54" s="2"/>
      <c r="AJ54" s="2"/>
      <c r="AK54" s="2"/>
      <c r="AL54" s="2"/>
    </row>
    <row r="55" spans="1:52" ht="15" customHeight="1" x14ac:dyDescent="0.15">
      <c r="A55" s="229"/>
      <c r="B55" s="229"/>
      <c r="C55" s="229"/>
      <c r="D55" s="229"/>
      <c r="E55" s="229"/>
      <c r="F55" s="229"/>
      <c r="G55" s="229"/>
      <c r="H55" s="229"/>
      <c r="I55" s="229"/>
      <c r="J55" s="229"/>
      <c r="Z55" s="84" t="str">
        <f>'4-1'!$Z$2</f>
        <v>R7.4～</v>
      </c>
      <c r="AA55" s="113" t="s">
        <v>87</v>
      </c>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87"/>
    </row>
    <row r="56" spans="1:52" ht="15" customHeight="1" x14ac:dyDescent="0.15">
      <c r="G56" s="88"/>
      <c r="H56" s="88"/>
      <c r="I56" s="88"/>
      <c r="J56" s="242" t="s">
        <v>136</v>
      </c>
      <c r="K56" s="242"/>
      <c r="L56" s="242"/>
      <c r="M56" s="242"/>
      <c r="N56" s="242"/>
      <c r="O56" s="242"/>
      <c r="P56" s="242"/>
      <c r="Q56" s="242"/>
      <c r="R56" s="242"/>
      <c r="S56" s="242"/>
      <c r="T56" s="242"/>
      <c r="U56" s="242"/>
      <c r="V56" s="242"/>
      <c r="W56" s="242"/>
      <c r="X56" s="242"/>
      <c r="Y56" s="242"/>
      <c r="Z56" s="242"/>
      <c r="AA56" s="87"/>
      <c r="AB56" s="245" t="s">
        <v>162</v>
      </c>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87"/>
    </row>
    <row r="57" spans="1:52" ht="15" customHeight="1" x14ac:dyDescent="0.2">
      <c r="A57" s="244" t="s">
        <v>130</v>
      </c>
      <c r="B57" s="244"/>
      <c r="C57" s="244"/>
      <c r="D57" s="244"/>
      <c r="E57" s="244"/>
      <c r="F57" s="244"/>
      <c r="G57" s="244"/>
      <c r="H57" s="244"/>
      <c r="I57" s="244"/>
      <c r="J57" s="243"/>
      <c r="K57" s="243"/>
      <c r="L57" s="243"/>
      <c r="M57" s="243"/>
      <c r="N57" s="243"/>
      <c r="O57" s="243"/>
      <c r="P57" s="243"/>
      <c r="Q57" s="243"/>
      <c r="R57" s="243"/>
      <c r="S57" s="243"/>
      <c r="T57" s="243"/>
      <c r="U57" s="243"/>
      <c r="V57" s="243"/>
      <c r="W57" s="243"/>
      <c r="X57" s="243"/>
      <c r="Y57" s="243"/>
      <c r="Z57" s="243"/>
      <c r="AA57" s="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row>
    <row r="58" spans="1:52" ht="15" customHeight="1" x14ac:dyDescent="0.2">
      <c r="A58" s="230" t="s">
        <v>68</v>
      </c>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12" t="s">
        <v>0</v>
      </c>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row>
    <row r="59" spans="1:52" ht="15" customHeight="1" x14ac:dyDescent="0.2">
      <c r="A59" s="230" t="s">
        <v>81</v>
      </c>
      <c r="B59" s="230"/>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row>
    <row r="60" spans="1:52" ht="15" customHeight="1" x14ac:dyDescent="0.2">
      <c r="AB60" s="125"/>
      <c r="AD60" s="92"/>
      <c r="AE60" s="125"/>
      <c r="AG60" s="92"/>
      <c r="AH60" s="125"/>
      <c r="AI60" s="125"/>
      <c r="AS60" s="150" t="s">
        <v>15</v>
      </c>
      <c r="AT60" s="150"/>
      <c r="AU60" s="18">
        <v>7</v>
      </c>
      <c r="AV60" s="19" t="s">
        <v>13</v>
      </c>
      <c r="AW60" s="20">
        <v>1</v>
      </c>
      <c r="AX60" s="19" t="s">
        <v>14</v>
      </c>
      <c r="AY60" s="18">
        <v>12</v>
      </c>
      <c r="AZ60" s="19" t="s">
        <v>25</v>
      </c>
    </row>
    <row r="61" spans="1:52" ht="15" customHeight="1" x14ac:dyDescent="0.15">
      <c r="A61" s="13" t="s">
        <v>36</v>
      </c>
      <c r="AA61" s="2" t="s">
        <v>1</v>
      </c>
      <c r="AB61" s="125"/>
      <c r="AG61" s="92"/>
      <c r="AH61" s="125"/>
      <c r="AI61" s="125"/>
    </row>
    <row r="62" spans="1:52" ht="15" customHeight="1" x14ac:dyDescent="0.15">
      <c r="C62" s="93"/>
      <c r="D62" s="93"/>
      <c r="E62" s="94">
        <f>DATEVALUE(E63&amp;F63&amp;G63&amp;H63&amp;"1日")</f>
        <v>45627</v>
      </c>
      <c r="F62" s="95"/>
      <c r="G62" s="95"/>
      <c r="H62" s="95"/>
      <c r="I62" s="95"/>
      <c r="J62" s="95"/>
      <c r="K62" s="93"/>
      <c r="L62" s="93"/>
      <c r="M62" s="93"/>
      <c r="N62" s="93"/>
      <c r="O62" s="93"/>
      <c r="P62" s="95"/>
      <c r="Q62" s="95"/>
      <c r="R62" s="95"/>
      <c r="S62" s="95"/>
      <c r="T62" s="95"/>
      <c r="U62" s="95"/>
      <c r="V62" s="95"/>
      <c r="AB62" s="89"/>
      <c r="AK62" s="225" t="s">
        <v>2</v>
      </c>
      <c r="AL62" s="225"/>
      <c r="AM62" s="225"/>
      <c r="AN62" s="225"/>
      <c r="AO62" s="225"/>
      <c r="AP62" s="226" t="s">
        <v>126</v>
      </c>
      <c r="AQ62" s="226"/>
      <c r="AR62" s="226"/>
      <c r="AS62" s="226"/>
      <c r="AT62" s="226"/>
      <c r="AU62" s="226"/>
      <c r="AV62" s="226"/>
      <c r="AW62" s="226"/>
      <c r="AX62" s="226"/>
      <c r="AY62" s="226"/>
      <c r="AZ62" s="226"/>
    </row>
    <row r="63" spans="1:52" ht="15" customHeight="1" x14ac:dyDescent="0.2">
      <c r="B63" s="246" t="s">
        <v>37</v>
      </c>
      <c r="C63" s="247"/>
      <c r="D63" s="248"/>
      <c r="E63" s="252" t="s">
        <v>15</v>
      </c>
      <c r="F63" s="254">
        <v>6</v>
      </c>
      <c r="G63" s="256" t="s">
        <v>13</v>
      </c>
      <c r="H63" s="258" t="s">
        <v>40</v>
      </c>
      <c r="I63" s="199">
        <f>IF(F63="","",EDATE(E62,1))</f>
        <v>45658</v>
      </c>
      <c r="J63" s="201">
        <f>IF(F63="","",EDATE(E62,1))</f>
        <v>45658</v>
      </c>
      <c r="K63" s="203" t="s">
        <v>13</v>
      </c>
      <c r="L63" s="205">
        <f>IF(F63="","月",EDATE(E62,1))</f>
        <v>45658</v>
      </c>
      <c r="M63" s="199">
        <f>IF(F63="","",EDATE(E62,2))</f>
        <v>45689</v>
      </c>
      <c r="N63" s="201">
        <f>IF(F63="","",EDATE(E62,2))</f>
        <v>45689</v>
      </c>
      <c r="O63" s="203" t="s">
        <v>13</v>
      </c>
      <c r="P63" s="205">
        <f>IF(F63="","月",EDATE(E62,2))</f>
        <v>45689</v>
      </c>
      <c r="Q63" s="209" t="s">
        <v>45</v>
      </c>
      <c r="R63" s="210"/>
      <c r="S63" s="210"/>
      <c r="T63" s="211"/>
      <c r="V63" s="209" t="s">
        <v>47</v>
      </c>
      <c r="W63" s="210"/>
      <c r="X63" s="210"/>
      <c r="Y63" s="211"/>
      <c r="AB63" s="89"/>
      <c r="AK63" s="227" t="s">
        <v>108</v>
      </c>
      <c r="AL63" s="227"/>
      <c r="AM63" s="227"/>
      <c r="AN63" s="227"/>
      <c r="AO63" s="227"/>
      <c r="AP63" s="226"/>
      <c r="AQ63" s="226"/>
      <c r="AR63" s="226"/>
      <c r="AS63" s="226"/>
      <c r="AT63" s="226"/>
      <c r="AU63" s="226"/>
      <c r="AV63" s="226"/>
      <c r="AW63" s="226"/>
      <c r="AX63" s="226"/>
      <c r="AY63" s="226"/>
      <c r="AZ63" s="226"/>
    </row>
    <row r="64" spans="1:52" ht="15" customHeight="1" thickBot="1" x14ac:dyDescent="0.25">
      <c r="B64" s="249"/>
      <c r="C64" s="250"/>
      <c r="D64" s="251"/>
      <c r="E64" s="253"/>
      <c r="F64" s="255"/>
      <c r="G64" s="257"/>
      <c r="H64" s="259"/>
      <c r="I64" s="240"/>
      <c r="J64" s="202"/>
      <c r="K64" s="204"/>
      <c r="L64" s="206"/>
      <c r="M64" s="240"/>
      <c r="N64" s="202"/>
      <c r="O64" s="204"/>
      <c r="P64" s="206"/>
      <c r="Q64" s="213" t="s">
        <v>46</v>
      </c>
      <c r="R64" s="214"/>
      <c r="S64" s="214"/>
      <c r="T64" s="215"/>
      <c r="V64" s="216" t="s">
        <v>48</v>
      </c>
      <c r="W64" s="217"/>
      <c r="X64" s="217"/>
      <c r="Y64" s="218"/>
      <c r="AB64" s="89"/>
      <c r="AK64" s="228" t="s">
        <v>8</v>
      </c>
      <c r="AL64" s="228"/>
      <c r="AM64" s="228"/>
      <c r="AN64" s="228"/>
      <c r="AO64" s="228"/>
      <c r="AP64" s="226" t="s">
        <v>127</v>
      </c>
      <c r="AQ64" s="226"/>
      <c r="AR64" s="226"/>
      <c r="AS64" s="226"/>
      <c r="AT64" s="226"/>
      <c r="AU64" s="226"/>
      <c r="AV64" s="226"/>
      <c r="AW64" s="226"/>
      <c r="AX64" s="226"/>
      <c r="AY64" s="226"/>
      <c r="AZ64" s="226"/>
    </row>
    <row r="65" spans="1:52" ht="15" customHeight="1" thickTop="1" x14ac:dyDescent="0.2">
      <c r="B65" s="80"/>
      <c r="E65" s="97" t="s">
        <v>39</v>
      </c>
      <c r="F65" s="98"/>
      <c r="G65" s="98"/>
      <c r="H65" s="99"/>
      <c r="I65" s="27" t="s">
        <v>43</v>
      </c>
      <c r="J65" s="28"/>
      <c r="K65" s="28"/>
      <c r="L65" s="29"/>
      <c r="M65" s="30" t="s">
        <v>44</v>
      </c>
      <c r="N65" s="28"/>
      <c r="O65" s="28"/>
      <c r="P65" s="28"/>
      <c r="Q65" s="24" t="s">
        <v>97</v>
      </c>
      <c r="R65" s="25"/>
      <c r="S65" s="25"/>
      <c r="T65" s="26"/>
      <c r="U65" s="31"/>
      <c r="V65" s="32" t="s">
        <v>98</v>
      </c>
      <c r="W65" s="14"/>
      <c r="X65" s="14"/>
      <c r="Y65" s="33"/>
      <c r="AB65" s="89"/>
      <c r="AP65" s="192" t="s">
        <v>128</v>
      </c>
      <c r="AQ65" s="192"/>
      <c r="AR65" s="192"/>
      <c r="AS65" s="192"/>
      <c r="AT65" s="192"/>
      <c r="AU65" s="192"/>
      <c r="AV65" s="192"/>
      <c r="AW65" s="192"/>
      <c r="AX65" s="192"/>
      <c r="AY65" s="192"/>
      <c r="AZ65" s="192"/>
    </row>
    <row r="66" spans="1:52" ht="15" customHeight="1" x14ac:dyDescent="0.2">
      <c r="B66" s="264" t="s">
        <v>38</v>
      </c>
      <c r="C66" s="212"/>
      <c r="D66" s="212"/>
      <c r="E66" s="180">
        <v>974</v>
      </c>
      <c r="F66" s="265"/>
      <c r="G66" s="265"/>
      <c r="H66" s="100"/>
      <c r="I66" s="181">
        <v>1000</v>
      </c>
      <c r="J66" s="181"/>
      <c r="K66" s="181"/>
      <c r="L66" s="33"/>
      <c r="M66" s="185">
        <v>1000</v>
      </c>
      <c r="N66" s="181"/>
      <c r="O66" s="181"/>
      <c r="P66" s="14"/>
      <c r="Q66" s="187">
        <f>IF(E66="","",SUM(I66,M66))</f>
        <v>2000</v>
      </c>
      <c r="R66" s="165"/>
      <c r="S66" s="165"/>
      <c r="T66" s="36"/>
      <c r="V66" s="190">
        <f>IF(E66="","",SUM(E66,Q66))</f>
        <v>2974</v>
      </c>
      <c r="W66" s="165"/>
      <c r="X66" s="165"/>
      <c r="Y66" s="33"/>
      <c r="AB66" s="89"/>
      <c r="AD66" s="90"/>
      <c r="AG66" s="90"/>
      <c r="AK66" s="90"/>
      <c r="AP66" s="192"/>
      <c r="AQ66" s="192"/>
      <c r="AR66" s="192"/>
      <c r="AS66" s="192"/>
      <c r="AT66" s="192"/>
      <c r="AU66" s="192"/>
      <c r="AV66" s="192"/>
      <c r="AW66" s="192"/>
      <c r="AX66" s="192"/>
      <c r="AY66" s="192"/>
      <c r="AZ66" s="192"/>
    </row>
    <row r="67" spans="1:52" ht="15" customHeight="1" thickBot="1" x14ac:dyDescent="0.25">
      <c r="B67" s="81"/>
      <c r="C67" s="82"/>
      <c r="D67" s="82"/>
      <c r="E67" s="182"/>
      <c r="F67" s="183"/>
      <c r="G67" s="183"/>
      <c r="H67" s="123" t="s">
        <v>62</v>
      </c>
      <c r="I67" s="184"/>
      <c r="J67" s="184"/>
      <c r="K67" s="184"/>
      <c r="L67" s="122" t="s">
        <v>62</v>
      </c>
      <c r="M67" s="186"/>
      <c r="N67" s="184"/>
      <c r="O67" s="184"/>
      <c r="P67" s="122" t="s">
        <v>62</v>
      </c>
      <c r="Q67" s="188"/>
      <c r="R67" s="189"/>
      <c r="S67" s="189"/>
      <c r="T67" s="123" t="s">
        <v>62</v>
      </c>
      <c r="V67" s="191"/>
      <c r="W67" s="166"/>
      <c r="X67" s="166"/>
      <c r="Y67" s="116" t="s">
        <v>75</v>
      </c>
      <c r="AA67" s="222" t="s">
        <v>69</v>
      </c>
      <c r="AB67" s="222"/>
      <c r="AC67" s="222"/>
      <c r="AD67" s="223" t="s">
        <v>133</v>
      </c>
      <c r="AE67" s="223"/>
      <c r="AF67" s="223"/>
      <c r="AG67" s="223"/>
      <c r="AH67" s="223"/>
      <c r="AI67" s="223"/>
      <c r="AJ67" s="223"/>
      <c r="AK67" s="223"/>
      <c r="AL67" s="223"/>
      <c r="AM67" s="223"/>
      <c r="AN67" s="223"/>
      <c r="AO67" s="8" t="s">
        <v>73</v>
      </c>
      <c r="AP67" s="8"/>
      <c r="AQ67" s="8"/>
      <c r="AR67" s="8"/>
      <c r="AS67" s="8"/>
      <c r="AT67" s="8"/>
      <c r="AU67" s="8"/>
      <c r="AV67" s="8"/>
      <c r="AW67" s="8"/>
      <c r="AX67" s="8"/>
      <c r="AY67" s="8"/>
      <c r="AZ67" s="8"/>
    </row>
    <row r="68" spans="1:52" ht="15" customHeight="1" thickTop="1" x14ac:dyDescent="0.2">
      <c r="B68" s="118" t="s">
        <v>76</v>
      </c>
      <c r="AA68" s="224" t="s">
        <v>70</v>
      </c>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4"/>
      <c r="AY68" s="224"/>
      <c r="AZ68" s="224"/>
    </row>
    <row r="69" spans="1:52" ht="15" customHeight="1" x14ac:dyDescent="0.2">
      <c r="B69" s="118" t="s">
        <v>77</v>
      </c>
      <c r="R69" s="101"/>
      <c r="S69" s="101"/>
      <c r="T69" s="101"/>
      <c r="U69" s="101"/>
      <c r="W69" s="127"/>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4"/>
      <c r="AY69" s="224"/>
      <c r="AZ69" s="224"/>
    </row>
    <row r="70" spans="1:52" ht="15" customHeight="1" x14ac:dyDescent="0.2">
      <c r="B70" s="118" t="s">
        <v>78</v>
      </c>
      <c r="R70" s="101"/>
      <c r="S70" s="101"/>
      <c r="T70" s="101"/>
      <c r="U70" s="101"/>
      <c r="W70" s="127"/>
      <c r="AA70" s="47" t="s">
        <v>59</v>
      </c>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row>
    <row r="71" spans="1:52" ht="15" customHeight="1" x14ac:dyDescent="0.2">
      <c r="B71" s="89"/>
      <c r="R71" s="101"/>
      <c r="S71" s="101"/>
      <c r="T71" s="101"/>
      <c r="U71" s="101"/>
      <c r="W71" s="127"/>
      <c r="AA71" s="212" t="s">
        <v>29</v>
      </c>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row>
    <row r="72" spans="1:52" ht="15" customHeight="1" x14ac:dyDescent="0.2">
      <c r="A72" s="5" t="s">
        <v>134</v>
      </c>
      <c r="C72" s="93"/>
      <c r="D72" s="93"/>
      <c r="E72" s="93"/>
      <c r="F72" s="95"/>
      <c r="G72" s="95"/>
      <c r="H72" s="95"/>
      <c r="I72" s="95"/>
      <c r="J72" s="95"/>
      <c r="K72" s="93"/>
      <c r="L72" s="93"/>
      <c r="M72" s="93"/>
      <c r="N72" s="93"/>
      <c r="O72" s="93"/>
      <c r="P72" s="95"/>
      <c r="Q72" s="95"/>
      <c r="R72" s="95"/>
      <c r="S72" s="95"/>
      <c r="T72" s="95"/>
      <c r="U72" s="95"/>
      <c r="V72" s="95"/>
      <c r="AA72" s="4" t="s">
        <v>26</v>
      </c>
      <c r="AR72" s="82"/>
      <c r="AS72" s="219" t="s">
        <v>15</v>
      </c>
      <c r="AT72" s="219"/>
      <c r="AU72" s="49">
        <v>6</v>
      </c>
      <c r="AV72" s="50" t="s">
        <v>13</v>
      </c>
      <c r="AW72" s="51">
        <v>5</v>
      </c>
      <c r="AX72" s="50" t="s">
        <v>14</v>
      </c>
      <c r="AY72" s="49">
        <v>1</v>
      </c>
      <c r="AZ72" s="50" t="s">
        <v>25</v>
      </c>
    </row>
    <row r="73" spans="1:52" ht="15" customHeight="1" x14ac:dyDescent="0.2">
      <c r="E73" s="94">
        <f>DATEVALUE(E74&amp;F74&amp;G74&amp;H74&amp;"1日")</f>
        <v>45413</v>
      </c>
      <c r="AB73" s="89"/>
      <c r="AD73" s="90"/>
      <c r="AG73" s="90"/>
      <c r="AK73" s="90"/>
    </row>
    <row r="74" spans="1:52" ht="15" customHeight="1" x14ac:dyDescent="0.15">
      <c r="B74" s="246" t="s">
        <v>135</v>
      </c>
      <c r="C74" s="247"/>
      <c r="D74" s="248"/>
      <c r="E74" s="232" t="s">
        <v>15</v>
      </c>
      <c r="F74" s="234">
        <v>6</v>
      </c>
      <c r="G74" s="236" t="s">
        <v>13</v>
      </c>
      <c r="H74" s="238" t="s">
        <v>132</v>
      </c>
      <c r="I74" s="199">
        <f>IF(F74="","",EDATE(E73,1))</f>
        <v>45444</v>
      </c>
      <c r="J74" s="201">
        <f>IF(F74="","",EDATE(E73,1))</f>
        <v>45444</v>
      </c>
      <c r="K74" s="203" t="s">
        <v>13</v>
      </c>
      <c r="L74" s="205">
        <f>IF(F74="","月",EDATE(E73,1))</f>
        <v>45444</v>
      </c>
      <c r="M74" s="199">
        <f>IF(F74="","",EDATE(E73,2))</f>
        <v>45474</v>
      </c>
      <c r="N74" s="201">
        <f>IF(F74="","",EDATE(E73,2))</f>
        <v>45474</v>
      </c>
      <c r="O74" s="203" t="s">
        <v>13</v>
      </c>
      <c r="P74" s="205">
        <f>IF(F74="","月",EDATE(E73,2))</f>
        <v>45474</v>
      </c>
      <c r="Q74" s="260" t="s">
        <v>139</v>
      </c>
      <c r="R74" s="261"/>
      <c r="S74" s="261"/>
      <c r="T74" s="262"/>
      <c r="V74" s="260" t="s">
        <v>139</v>
      </c>
      <c r="W74" s="261"/>
      <c r="X74" s="261"/>
      <c r="Y74" s="262"/>
      <c r="AA74" s="52" t="s">
        <v>74</v>
      </c>
      <c r="AB74" s="40"/>
      <c r="AC74" s="11"/>
      <c r="AD74" s="39"/>
      <c r="AE74" s="10"/>
      <c r="AF74" s="11"/>
      <c r="AG74" s="39"/>
      <c r="AH74" s="10"/>
      <c r="AI74" s="10"/>
      <c r="AJ74" s="10"/>
      <c r="AK74" s="39"/>
      <c r="AL74" s="10"/>
      <c r="AM74" s="11"/>
      <c r="AN74" s="11"/>
      <c r="AO74" s="11"/>
      <c r="AP74" s="11"/>
      <c r="AQ74" s="11"/>
      <c r="AR74" s="11"/>
      <c r="AS74" s="11"/>
      <c r="AT74" s="12"/>
      <c r="AU74" s="12"/>
      <c r="AV74" s="12"/>
      <c r="AW74" s="12"/>
      <c r="AX74" s="12"/>
      <c r="AY74" s="12"/>
      <c r="AZ74" s="12"/>
    </row>
    <row r="75" spans="1:52" ht="15" customHeight="1" thickBot="1" x14ac:dyDescent="0.2">
      <c r="B75" s="249"/>
      <c r="C75" s="250"/>
      <c r="D75" s="251"/>
      <c r="E75" s="233"/>
      <c r="F75" s="235"/>
      <c r="G75" s="237"/>
      <c r="H75" s="239"/>
      <c r="I75" s="240"/>
      <c r="J75" s="202"/>
      <c r="K75" s="204"/>
      <c r="L75" s="206"/>
      <c r="M75" s="240"/>
      <c r="N75" s="202"/>
      <c r="O75" s="204"/>
      <c r="P75" s="206"/>
      <c r="Q75" s="213" t="s">
        <v>88</v>
      </c>
      <c r="R75" s="263"/>
      <c r="S75" s="263"/>
      <c r="T75" s="215"/>
      <c r="V75" s="213" t="s">
        <v>63</v>
      </c>
      <c r="W75" s="263"/>
      <c r="X75" s="263"/>
      <c r="Y75" s="215"/>
      <c r="AA75" s="12"/>
      <c r="AB75" s="52" t="s">
        <v>33</v>
      </c>
      <c r="AC75" s="11"/>
      <c r="AD75" s="39"/>
      <c r="AE75" s="10"/>
      <c r="AF75" s="11"/>
      <c r="AG75" s="39"/>
      <c r="AH75" s="10"/>
      <c r="AI75" s="10"/>
      <c r="AJ75" s="10"/>
      <c r="AK75" s="39"/>
      <c r="AL75" s="10"/>
      <c r="AM75" s="11"/>
      <c r="AN75" s="11"/>
      <c r="AO75" s="11"/>
      <c r="AP75" s="11"/>
      <c r="AQ75" s="11"/>
      <c r="AR75" s="12"/>
      <c r="AS75" s="12"/>
      <c r="AT75" s="12"/>
      <c r="AU75" s="12"/>
      <c r="AV75" s="12"/>
      <c r="AW75" s="12"/>
      <c r="AX75" s="12"/>
      <c r="AY75" s="12"/>
      <c r="AZ75" s="12"/>
    </row>
    <row r="76" spans="1:52" ht="15" customHeight="1" thickTop="1" x14ac:dyDescent="0.15">
      <c r="B76" s="80"/>
      <c r="E76" s="103" t="s">
        <v>64</v>
      </c>
      <c r="F76" s="104"/>
      <c r="G76" s="104"/>
      <c r="H76" s="105"/>
      <c r="I76" s="106" t="s">
        <v>65</v>
      </c>
      <c r="J76" s="31"/>
      <c r="K76" s="31"/>
      <c r="L76" s="79"/>
      <c r="M76" s="107" t="s">
        <v>66</v>
      </c>
      <c r="N76" s="31"/>
      <c r="O76" s="31"/>
      <c r="P76" s="31"/>
      <c r="Q76" s="97" t="s">
        <v>99</v>
      </c>
      <c r="R76" s="98"/>
      <c r="S76" s="98"/>
      <c r="T76" s="99"/>
      <c r="U76" s="31"/>
      <c r="V76" s="108" t="s">
        <v>100</v>
      </c>
      <c r="W76" s="98"/>
      <c r="X76" s="109"/>
      <c r="Y76" s="110"/>
      <c r="AA76" s="12"/>
      <c r="AB76" s="40"/>
      <c r="AC76" s="52" t="s">
        <v>12</v>
      </c>
      <c r="AD76" s="39"/>
      <c r="AE76" s="10"/>
      <c r="AF76" s="11"/>
      <c r="AG76" s="39"/>
      <c r="AH76" s="10"/>
      <c r="AI76" s="10"/>
      <c r="AJ76" s="10"/>
      <c r="AK76" s="39"/>
      <c r="AL76" s="10"/>
      <c r="AM76" s="11"/>
      <c r="AN76" s="11"/>
      <c r="AO76" s="11"/>
      <c r="AP76" s="11"/>
      <c r="AQ76" s="162" t="s">
        <v>3</v>
      </c>
      <c r="AR76" s="162"/>
      <c r="AS76" s="162"/>
      <c r="AT76" s="163">
        <f>IF(O84="","",O84)</f>
        <v>25.3</v>
      </c>
      <c r="AU76" s="163"/>
      <c r="AV76" s="163"/>
      <c r="AW76" s="163"/>
      <c r="AX76" s="164" t="s">
        <v>27</v>
      </c>
      <c r="AY76" s="164"/>
      <c r="AZ76" s="164"/>
    </row>
    <row r="77" spans="1:52" ht="15" customHeight="1" x14ac:dyDescent="0.15">
      <c r="B77" s="264" t="s">
        <v>38</v>
      </c>
      <c r="C77" s="212"/>
      <c r="D77" s="212"/>
      <c r="E77" s="185">
        <v>642</v>
      </c>
      <c r="F77" s="265"/>
      <c r="G77" s="265"/>
      <c r="H77" s="78"/>
      <c r="I77" s="265">
        <v>1461</v>
      </c>
      <c r="J77" s="265"/>
      <c r="K77" s="265"/>
      <c r="L77" s="78"/>
      <c r="M77" s="265">
        <v>1810</v>
      </c>
      <c r="N77" s="265"/>
      <c r="O77" s="265"/>
      <c r="Q77" s="282">
        <f>IF(E77="","",SUM(E77,I77,M77))</f>
        <v>3913</v>
      </c>
      <c r="R77" s="283"/>
      <c r="S77" s="283"/>
      <c r="T77" s="100"/>
      <c r="V77" s="282">
        <f>IF(E77="","",ROUNDDOWN(Q77/3,0))</f>
        <v>1304</v>
      </c>
      <c r="W77" s="270"/>
      <c r="X77" s="270"/>
      <c r="Y77" s="100"/>
      <c r="AA77" s="12"/>
      <c r="AB77" s="40"/>
      <c r="AC77" s="52"/>
      <c r="AD77" s="39"/>
      <c r="AE77" s="10"/>
      <c r="AF77" s="11"/>
      <c r="AG77" s="39"/>
      <c r="AH77" s="10"/>
      <c r="AI77" s="10"/>
      <c r="AJ77" s="10"/>
      <c r="AK77" s="39"/>
      <c r="AL77" s="10"/>
      <c r="AM77" s="11"/>
      <c r="AN77" s="11"/>
      <c r="AO77" s="11"/>
      <c r="AP77" s="11"/>
      <c r="AQ77" s="11"/>
      <c r="AR77" s="11"/>
      <c r="AS77" s="11"/>
      <c r="AT77" s="12"/>
      <c r="AU77" s="12"/>
      <c r="AV77" s="12"/>
      <c r="AW77" s="12"/>
      <c r="AX77" s="12"/>
      <c r="AY77" s="12"/>
      <c r="AZ77" s="12"/>
    </row>
    <row r="78" spans="1:52" ht="15" customHeight="1" thickBot="1" x14ac:dyDescent="0.2">
      <c r="B78" s="81"/>
      <c r="C78" s="82"/>
      <c r="D78" s="82"/>
      <c r="E78" s="186"/>
      <c r="F78" s="184"/>
      <c r="G78" s="184"/>
      <c r="H78" s="122" t="s">
        <v>62</v>
      </c>
      <c r="I78" s="184"/>
      <c r="J78" s="184"/>
      <c r="K78" s="184"/>
      <c r="L78" s="122" t="s">
        <v>62</v>
      </c>
      <c r="M78" s="184"/>
      <c r="N78" s="184"/>
      <c r="O78" s="184"/>
      <c r="P78" s="122" t="s">
        <v>62</v>
      </c>
      <c r="Q78" s="284"/>
      <c r="R78" s="285"/>
      <c r="S78" s="285"/>
      <c r="T78" s="123" t="s">
        <v>62</v>
      </c>
      <c r="V78" s="284"/>
      <c r="W78" s="285"/>
      <c r="X78" s="285"/>
      <c r="Y78" s="123" t="s">
        <v>62</v>
      </c>
      <c r="AA78" s="12"/>
      <c r="AB78" s="11"/>
      <c r="AC78" s="52" t="s">
        <v>55</v>
      </c>
      <c r="AD78" s="11"/>
      <c r="AE78" s="11"/>
      <c r="AF78" s="11"/>
      <c r="AG78" s="11"/>
      <c r="AH78" s="11"/>
      <c r="AI78" s="11"/>
      <c r="AJ78" s="11"/>
      <c r="AK78" s="11"/>
      <c r="AL78" s="11"/>
      <c r="AM78" s="11"/>
      <c r="AN78" s="11"/>
      <c r="AO78" s="11"/>
      <c r="AP78" s="11"/>
      <c r="AQ78" s="58"/>
      <c r="AR78" s="59"/>
      <c r="AS78" s="59"/>
      <c r="AT78" s="176">
        <f>IF(E66="","",E66)</f>
        <v>974</v>
      </c>
      <c r="AU78" s="176"/>
      <c r="AV78" s="176"/>
      <c r="AW78" s="176"/>
      <c r="AX78" s="177" t="s">
        <v>75</v>
      </c>
      <c r="AY78" s="177"/>
      <c r="AZ78" s="177"/>
    </row>
    <row r="79" spans="1:52" ht="15" customHeight="1" thickTop="1" x14ac:dyDescent="0.15">
      <c r="B79" s="89"/>
      <c r="R79" s="129"/>
      <c r="S79" s="129"/>
      <c r="T79" s="129"/>
      <c r="U79" s="129"/>
      <c r="W79" s="127"/>
      <c r="AA79" s="12"/>
      <c r="AB79" s="11"/>
      <c r="AC79" s="130" t="s">
        <v>110</v>
      </c>
      <c r="AD79" s="131" t="str">
        <f>IF(E63="","",E63)</f>
        <v>令和</v>
      </c>
      <c r="AE79" s="135">
        <f>IF(F63="","",F63)</f>
        <v>6</v>
      </c>
      <c r="AF79" s="131" t="str">
        <f>IF(G63="","",G63)</f>
        <v>年</v>
      </c>
      <c r="AG79" s="133" t="str">
        <f>IF(H63="","",H63)</f>
        <v>12月</v>
      </c>
      <c r="AH79" s="130" t="s">
        <v>112</v>
      </c>
      <c r="AI79" s="11"/>
      <c r="AJ79" s="11"/>
      <c r="AK79" s="11"/>
      <c r="AL79" s="11"/>
      <c r="AM79" s="11"/>
      <c r="AN79" s="11"/>
      <c r="AO79" s="11"/>
      <c r="AP79" s="11"/>
      <c r="AQ79" s="58"/>
      <c r="AR79" s="61"/>
      <c r="AS79" s="61"/>
      <c r="AT79" s="62"/>
      <c r="AU79" s="63"/>
      <c r="AV79" s="63"/>
      <c r="AW79" s="63"/>
      <c r="AX79" s="63"/>
      <c r="AY79" s="63"/>
      <c r="AZ79" s="63"/>
    </row>
    <row r="80" spans="1:52" ht="15" customHeight="1" x14ac:dyDescent="0.15">
      <c r="AA80" s="12"/>
      <c r="AB80" s="12"/>
      <c r="AC80" s="52" t="s">
        <v>137</v>
      </c>
      <c r="AD80" s="12"/>
      <c r="AE80" s="12"/>
      <c r="AF80" s="12"/>
      <c r="AG80" s="12"/>
      <c r="AH80" s="12"/>
      <c r="AI80" s="12"/>
      <c r="AJ80" s="12"/>
      <c r="AK80" s="12"/>
      <c r="AL80" s="12"/>
      <c r="AM80" s="12"/>
      <c r="AN80" s="12"/>
      <c r="AO80" s="12"/>
      <c r="AP80" s="12"/>
      <c r="AQ80" s="12"/>
      <c r="AR80" s="64"/>
      <c r="AS80" s="64"/>
      <c r="AT80" s="161">
        <f>IF(V77="","",V77)</f>
        <v>1304</v>
      </c>
      <c r="AU80" s="161"/>
      <c r="AV80" s="161"/>
      <c r="AW80" s="161"/>
      <c r="AX80" s="162" t="s">
        <v>75</v>
      </c>
      <c r="AY80" s="162"/>
      <c r="AZ80" s="162"/>
    </row>
    <row r="81" spans="1:52" ht="15" customHeight="1" x14ac:dyDescent="0.2">
      <c r="AA81" s="12"/>
      <c r="AB81" s="12"/>
      <c r="AC81" s="130" t="s">
        <v>110</v>
      </c>
      <c r="AD81" s="131" t="str">
        <f>IF(E74="","",E74)</f>
        <v>令和</v>
      </c>
      <c r="AE81" s="135">
        <f>IF(F74="","",F74)</f>
        <v>6</v>
      </c>
      <c r="AF81" s="131" t="str">
        <f>IF(G74="","",G74)</f>
        <v>年</v>
      </c>
      <c r="AG81" s="133" t="str">
        <f>IF(H74="","",H74)</f>
        <v>5月</v>
      </c>
      <c r="AH81" s="130" t="s">
        <v>111</v>
      </c>
      <c r="AI81" s="131">
        <f>IF(M74="","",M74)</f>
        <v>45474</v>
      </c>
      <c r="AJ81" s="132">
        <f>IF(N74="","",N74)</f>
        <v>45474</v>
      </c>
      <c r="AK81" s="131" t="str">
        <f>IF(O74="","",O74)</f>
        <v>年</v>
      </c>
      <c r="AL81" s="133">
        <f>IF(P74="","",P74)</f>
        <v>45474</v>
      </c>
      <c r="AM81" s="130" t="s">
        <v>112</v>
      </c>
      <c r="AN81" s="12"/>
      <c r="AO81" s="12"/>
      <c r="AP81" s="12"/>
      <c r="AQ81" s="12"/>
      <c r="AR81" s="12"/>
      <c r="AS81" s="12"/>
      <c r="AT81" s="12"/>
      <c r="AU81" s="12"/>
      <c r="AV81" s="12"/>
      <c r="AW81" s="12"/>
      <c r="AX81" s="12"/>
      <c r="AY81" s="12"/>
      <c r="AZ81" s="12"/>
    </row>
    <row r="82" spans="1:52" ht="15" customHeight="1" x14ac:dyDescent="0.15">
      <c r="A82" s="5" t="s">
        <v>35</v>
      </c>
      <c r="AA82" s="12"/>
      <c r="AB82" s="52" t="s">
        <v>57</v>
      </c>
      <c r="AC82" s="66"/>
      <c r="AD82" s="12"/>
      <c r="AE82" s="12"/>
      <c r="AF82" s="12"/>
      <c r="AG82" s="12"/>
      <c r="AH82" s="12"/>
      <c r="AI82" s="12"/>
      <c r="AJ82" s="12"/>
      <c r="AK82" s="12"/>
      <c r="AL82" s="12"/>
      <c r="AM82" s="12"/>
      <c r="AN82" s="12"/>
      <c r="AO82" s="12"/>
      <c r="AP82" s="12"/>
      <c r="AQ82" s="12"/>
      <c r="AR82" s="12"/>
      <c r="AS82" s="12"/>
      <c r="AT82" s="12"/>
      <c r="AU82" s="12"/>
      <c r="AV82" s="12"/>
      <c r="AW82" s="12"/>
      <c r="AX82" s="12"/>
      <c r="AY82" s="12"/>
      <c r="AZ82" s="12"/>
    </row>
    <row r="83" spans="1:52" ht="15" customHeight="1" thickBot="1" x14ac:dyDescent="0.2">
      <c r="X83" s="83"/>
      <c r="Y83" s="83"/>
      <c r="Z83" s="83"/>
      <c r="AA83" s="12"/>
      <c r="AB83" s="12"/>
      <c r="AC83" s="52" t="s">
        <v>105</v>
      </c>
      <c r="AD83" s="12"/>
      <c r="AE83" s="12"/>
      <c r="AF83" s="12"/>
      <c r="AG83" s="12"/>
      <c r="AH83" s="12"/>
      <c r="AI83" s="12"/>
      <c r="AJ83" s="12"/>
      <c r="AK83" s="12"/>
      <c r="AL83" s="12"/>
      <c r="AM83" s="12"/>
      <c r="AN83" s="12"/>
      <c r="AO83" s="12"/>
      <c r="AP83" s="12"/>
      <c r="AQ83" s="162" t="s">
        <v>3</v>
      </c>
      <c r="AR83" s="162"/>
      <c r="AS83" s="162"/>
      <c r="AT83" s="163">
        <f>IF(O91="","",O91)</f>
        <v>23.9</v>
      </c>
      <c r="AU83" s="163"/>
      <c r="AV83" s="163"/>
      <c r="AW83" s="164" t="s">
        <v>28</v>
      </c>
      <c r="AX83" s="164"/>
      <c r="AY83" s="164"/>
      <c r="AZ83" s="164"/>
    </row>
    <row r="84" spans="1:52" ht="15" customHeight="1" thickTop="1" x14ac:dyDescent="0.15">
      <c r="G84" s="270">
        <f>IF(V77="","",V77-E66)</f>
        <v>330</v>
      </c>
      <c r="H84" s="270"/>
      <c r="I84" s="270"/>
      <c r="L84" s="212" t="s">
        <v>24</v>
      </c>
      <c r="M84" s="212"/>
      <c r="N84" s="212"/>
      <c r="O84" s="272">
        <f>IF(G84="","",ROUNDDOWN(G84/G86*100,1))</f>
        <v>25.3</v>
      </c>
      <c r="P84" s="273"/>
      <c r="Q84" s="273"/>
      <c r="R84" s="278" t="s">
        <v>10</v>
      </c>
      <c r="S84" s="95"/>
      <c r="X84" s="83"/>
      <c r="Y84" s="83"/>
      <c r="Z84" s="83"/>
      <c r="AA84" s="12"/>
      <c r="AB84" s="12"/>
      <c r="AC84" s="52"/>
      <c r="AD84" s="12"/>
      <c r="AE84" s="12"/>
      <c r="AF84" s="12"/>
      <c r="AG84" s="12"/>
      <c r="AH84" s="12"/>
      <c r="AI84" s="12"/>
      <c r="AJ84" s="12"/>
      <c r="AK84" s="12"/>
      <c r="AL84" s="12"/>
      <c r="AM84" s="12"/>
      <c r="AN84" s="12"/>
      <c r="AO84" s="12"/>
      <c r="AP84" s="12"/>
      <c r="AQ84" s="12"/>
      <c r="AR84" s="12"/>
      <c r="AS84" s="12"/>
      <c r="AT84" s="12"/>
      <c r="AU84" s="12"/>
      <c r="AV84" s="12"/>
      <c r="AW84" s="12"/>
      <c r="AX84" s="12"/>
      <c r="AY84" s="12"/>
      <c r="AZ84" s="12"/>
    </row>
    <row r="85" spans="1:52" ht="15" customHeight="1" x14ac:dyDescent="0.15">
      <c r="B85" s="153" t="s">
        <v>103</v>
      </c>
      <c r="C85" s="153"/>
      <c r="D85" s="153"/>
      <c r="E85" s="153"/>
      <c r="F85" s="153"/>
      <c r="G85" s="271"/>
      <c r="H85" s="271"/>
      <c r="I85" s="271"/>
      <c r="J85" s="266" t="s">
        <v>67</v>
      </c>
      <c r="K85" s="266"/>
      <c r="L85" s="212"/>
      <c r="M85" s="212"/>
      <c r="N85" s="212"/>
      <c r="O85" s="274"/>
      <c r="P85" s="275"/>
      <c r="Q85" s="275"/>
      <c r="R85" s="279"/>
      <c r="S85" s="112" t="s">
        <v>31</v>
      </c>
      <c r="X85" s="83"/>
      <c r="Y85" s="83"/>
      <c r="Z85" s="83"/>
      <c r="AA85" s="12"/>
      <c r="AB85" s="12"/>
      <c r="AC85" s="52" t="s">
        <v>34</v>
      </c>
      <c r="AD85" s="11"/>
      <c r="AE85" s="39"/>
      <c r="AF85" s="10"/>
      <c r="AG85" s="11"/>
      <c r="AH85" s="39"/>
      <c r="AI85" s="10"/>
      <c r="AJ85" s="10"/>
      <c r="AK85" s="10"/>
      <c r="AL85" s="39"/>
      <c r="AM85" s="10"/>
      <c r="AN85" s="11"/>
      <c r="AO85" s="11"/>
      <c r="AP85" s="11"/>
      <c r="AQ85" s="11"/>
      <c r="AR85" s="64"/>
      <c r="AS85" s="64"/>
      <c r="AT85" s="161">
        <f>IF(Q66="","",Q66)</f>
        <v>2000</v>
      </c>
      <c r="AU85" s="161"/>
      <c r="AV85" s="161"/>
      <c r="AW85" s="161"/>
      <c r="AX85" s="162" t="s">
        <v>75</v>
      </c>
      <c r="AY85" s="162"/>
      <c r="AZ85" s="162"/>
    </row>
    <row r="86" spans="1:52" ht="15" customHeight="1" x14ac:dyDescent="0.2">
      <c r="B86" s="156" t="s">
        <v>9</v>
      </c>
      <c r="C86" s="156"/>
      <c r="D86" s="156"/>
      <c r="E86" s="156"/>
      <c r="F86" s="156"/>
      <c r="G86" s="267">
        <f>IF(V77="","",V77)</f>
        <v>1304</v>
      </c>
      <c r="H86" s="267"/>
      <c r="I86" s="267"/>
      <c r="J86" s="269" t="s">
        <v>67</v>
      </c>
      <c r="K86" s="269"/>
      <c r="L86" s="212"/>
      <c r="M86" s="212"/>
      <c r="N86" s="212"/>
      <c r="O86" s="274"/>
      <c r="P86" s="275"/>
      <c r="Q86" s="275"/>
      <c r="R86" s="279"/>
      <c r="S86" s="96" t="s">
        <v>32</v>
      </c>
      <c r="X86" s="83"/>
      <c r="Y86" s="83"/>
      <c r="Z86" s="83"/>
      <c r="AA86" s="12"/>
      <c r="AB86" s="12"/>
      <c r="AC86" s="130" t="s">
        <v>110</v>
      </c>
      <c r="AD86" s="131">
        <f>IF(I63="","",I63)</f>
        <v>45658</v>
      </c>
      <c r="AE86" s="132">
        <f>IF(J63="","",J63)</f>
        <v>45658</v>
      </c>
      <c r="AF86" s="131" t="str">
        <f>IF(K63="","",K63)</f>
        <v>年</v>
      </c>
      <c r="AG86" s="133">
        <f>IF(L63="","",L63)</f>
        <v>45658</v>
      </c>
      <c r="AH86" s="130" t="s">
        <v>111</v>
      </c>
      <c r="AI86" s="131">
        <f>IF(M63="","",M63)</f>
        <v>45689</v>
      </c>
      <c r="AJ86" s="132">
        <f>IF(N63="","",N63)</f>
        <v>45689</v>
      </c>
      <c r="AK86" s="131" t="str">
        <f>IF(O63="","",O63)</f>
        <v>年</v>
      </c>
      <c r="AL86" s="133">
        <f>IF(P63="","",P63)</f>
        <v>45689</v>
      </c>
      <c r="AM86" s="130" t="s">
        <v>112</v>
      </c>
      <c r="AN86" s="11"/>
      <c r="AO86" s="11"/>
      <c r="AP86" s="11"/>
      <c r="AQ86" s="11"/>
      <c r="AR86" s="11"/>
      <c r="AS86" s="11"/>
      <c r="AT86" s="11"/>
      <c r="AU86" s="12"/>
      <c r="AV86" s="12"/>
      <c r="AW86" s="12"/>
      <c r="AX86" s="12"/>
      <c r="AY86" s="12"/>
      <c r="AZ86" s="12"/>
    </row>
    <row r="87" spans="1:52" ht="15" customHeight="1" thickBot="1" x14ac:dyDescent="0.2">
      <c r="B87" s="71"/>
      <c r="C87" s="71"/>
      <c r="D87" s="71"/>
      <c r="G87" s="268"/>
      <c r="H87" s="268"/>
      <c r="I87" s="268"/>
      <c r="J87" s="127"/>
      <c r="K87" s="127"/>
      <c r="L87" s="212"/>
      <c r="M87" s="212"/>
      <c r="N87" s="212"/>
      <c r="O87" s="276"/>
      <c r="P87" s="277"/>
      <c r="Q87" s="277"/>
      <c r="R87" s="280"/>
      <c r="S87" s="96"/>
      <c r="X87" s="83"/>
      <c r="Y87" s="83"/>
      <c r="Z87" s="83"/>
      <c r="AA87" s="12"/>
      <c r="AB87" s="12"/>
      <c r="AC87" s="52" t="s">
        <v>138</v>
      </c>
      <c r="AD87" s="11"/>
      <c r="AE87" s="39"/>
      <c r="AF87" s="10"/>
      <c r="AG87" s="11"/>
      <c r="AH87" s="39"/>
      <c r="AI87" s="10"/>
      <c r="AJ87" s="10"/>
      <c r="AK87" s="10"/>
      <c r="AL87" s="39"/>
      <c r="AM87" s="10"/>
      <c r="AN87" s="11"/>
      <c r="AO87" s="11"/>
      <c r="AP87" s="11"/>
      <c r="AQ87" s="11"/>
      <c r="AR87" s="64"/>
      <c r="AS87" s="64"/>
      <c r="AT87" s="161">
        <f>IF(Q77="","",Q77)</f>
        <v>3913</v>
      </c>
      <c r="AU87" s="161"/>
      <c r="AV87" s="161"/>
      <c r="AW87" s="161"/>
      <c r="AX87" s="162" t="s">
        <v>75</v>
      </c>
      <c r="AY87" s="162"/>
      <c r="AZ87" s="162"/>
    </row>
    <row r="88" spans="1:52" ht="15" customHeight="1" thickTop="1" x14ac:dyDescent="0.2">
      <c r="AA88" s="12"/>
      <c r="AB88" s="12"/>
      <c r="AC88" s="130" t="s">
        <v>110</v>
      </c>
      <c r="AD88" s="131" t="str">
        <f>IF(E74="","",E74)</f>
        <v>令和</v>
      </c>
      <c r="AE88" s="135">
        <f>IF(F74="","",F74)</f>
        <v>6</v>
      </c>
      <c r="AF88" s="131" t="str">
        <f>IF(G74="","",G74)</f>
        <v>年</v>
      </c>
      <c r="AG88" s="133" t="str">
        <f>IF(H74="","",H74)</f>
        <v>5月</v>
      </c>
      <c r="AH88" s="130" t="s">
        <v>111</v>
      </c>
      <c r="AI88" s="131">
        <f>IF(M74="","",M74)</f>
        <v>45474</v>
      </c>
      <c r="AJ88" s="132">
        <f>IF(N74="","",N74)</f>
        <v>45474</v>
      </c>
      <c r="AK88" s="131" t="str">
        <f>IF(O74="","",O74)</f>
        <v>年</v>
      </c>
      <c r="AL88" s="133">
        <f>IF(P74="","",P74)</f>
        <v>45474</v>
      </c>
      <c r="AM88" s="130" t="s">
        <v>112</v>
      </c>
      <c r="AN88" s="11"/>
      <c r="AO88" s="11"/>
      <c r="AP88" s="11"/>
      <c r="AQ88" s="11"/>
      <c r="AR88" s="11"/>
      <c r="AS88" s="11"/>
      <c r="AT88" s="11"/>
      <c r="AU88" s="12"/>
      <c r="AV88" s="12"/>
      <c r="AW88" s="12"/>
      <c r="AX88" s="12"/>
      <c r="AY88" s="12"/>
      <c r="AZ88" s="12"/>
    </row>
    <row r="89" spans="1:52" ht="15" customHeight="1" x14ac:dyDescent="0.15">
      <c r="A89" s="72" t="s">
        <v>96</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52" t="s">
        <v>71</v>
      </c>
      <c r="AB89" s="12"/>
      <c r="AC89" s="40"/>
      <c r="AD89" s="11"/>
      <c r="AE89" s="39"/>
      <c r="AF89" s="10"/>
      <c r="AG89" s="11"/>
      <c r="AH89" s="39"/>
      <c r="AI89" s="10"/>
      <c r="AJ89" s="10"/>
      <c r="AK89" s="10"/>
      <c r="AL89" s="39"/>
      <c r="AM89" s="10"/>
      <c r="AN89" s="11"/>
      <c r="AO89" s="11"/>
      <c r="AP89" s="11"/>
      <c r="AQ89" s="11"/>
      <c r="AR89" s="11"/>
      <c r="AS89" s="11"/>
      <c r="AT89" s="11"/>
      <c r="AU89" s="12"/>
      <c r="AV89" s="12"/>
      <c r="AW89" s="12"/>
      <c r="AX89" s="12"/>
      <c r="AY89" s="12"/>
      <c r="AZ89" s="12"/>
    </row>
    <row r="90" spans="1:52" ht="15" customHeight="1" thickBot="1" x14ac:dyDescent="0.2">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12"/>
      <c r="AB90" s="155" t="s">
        <v>72</v>
      </c>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row>
    <row r="91" spans="1:52" ht="15" customHeight="1" thickTop="1" x14ac:dyDescent="0.15">
      <c r="A91" s="128"/>
      <c r="B91" s="12"/>
      <c r="C91" s="12"/>
      <c r="D91" s="12"/>
      <c r="G91" s="165">
        <f>IF(Q77="","",Q77-V66)</f>
        <v>939</v>
      </c>
      <c r="H91" s="165"/>
      <c r="I91" s="165"/>
      <c r="J91" s="12"/>
      <c r="K91" s="12"/>
      <c r="L91" s="149" t="s">
        <v>24</v>
      </c>
      <c r="M91" s="149"/>
      <c r="N91" s="241"/>
      <c r="O91" s="167">
        <f>IF(G91="","",ROUNDDOWN(G91/G93*100,1))</f>
        <v>23.9</v>
      </c>
      <c r="P91" s="168"/>
      <c r="Q91" s="168"/>
      <c r="R91" s="173" t="s">
        <v>10</v>
      </c>
      <c r="S91" s="67"/>
      <c r="T91" s="68"/>
      <c r="U91" s="12"/>
      <c r="AA91" s="12"/>
      <c r="AB91" s="160"/>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row>
    <row r="92" spans="1:52" ht="15" customHeight="1" x14ac:dyDescent="0.15">
      <c r="A92" s="128"/>
      <c r="B92" s="153" t="s">
        <v>104</v>
      </c>
      <c r="C92" s="153"/>
      <c r="D92" s="153"/>
      <c r="E92" s="153"/>
      <c r="F92" s="153"/>
      <c r="G92" s="166"/>
      <c r="H92" s="166"/>
      <c r="I92" s="166"/>
      <c r="J92" s="154" t="s">
        <v>79</v>
      </c>
      <c r="K92" s="154"/>
      <c r="L92" s="149"/>
      <c r="M92" s="149"/>
      <c r="N92" s="241"/>
      <c r="O92" s="169"/>
      <c r="P92" s="170"/>
      <c r="Q92" s="170"/>
      <c r="R92" s="174"/>
      <c r="S92" s="69" t="s">
        <v>31</v>
      </c>
      <c r="T92" s="68"/>
      <c r="U92" s="12"/>
      <c r="AA92" s="57" t="s">
        <v>4</v>
      </c>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row>
    <row r="93" spans="1:52" ht="15" customHeight="1" x14ac:dyDescent="0.15">
      <c r="A93" s="128"/>
      <c r="B93" s="156" t="s">
        <v>85</v>
      </c>
      <c r="C93" s="156"/>
      <c r="D93" s="156"/>
      <c r="E93" s="156"/>
      <c r="F93" s="156"/>
      <c r="G93" s="157">
        <f>IF(Q77="","",Q77)</f>
        <v>3913</v>
      </c>
      <c r="H93" s="157"/>
      <c r="I93" s="157"/>
      <c r="J93" s="159" t="s">
        <v>79</v>
      </c>
      <c r="K93" s="159"/>
      <c r="L93" s="149"/>
      <c r="M93" s="149"/>
      <c r="N93" s="241"/>
      <c r="O93" s="169"/>
      <c r="P93" s="170"/>
      <c r="Q93" s="170"/>
      <c r="R93" s="174"/>
      <c r="S93" s="70" t="s">
        <v>32</v>
      </c>
      <c r="T93" s="68"/>
      <c r="U93" s="12"/>
      <c r="AA93" s="89" t="s">
        <v>5</v>
      </c>
      <c r="AB93" s="113"/>
      <c r="AC93" s="113"/>
      <c r="AD93" s="113"/>
      <c r="AE93" s="113"/>
      <c r="AF93" s="113"/>
      <c r="AG93" s="113"/>
      <c r="AH93" s="113"/>
      <c r="AI93" s="113"/>
      <c r="AJ93" s="113"/>
      <c r="AK93" s="113"/>
      <c r="AL93" s="113"/>
    </row>
    <row r="94" spans="1:52" ht="15" customHeight="1" thickBot="1" x14ac:dyDescent="0.2">
      <c r="A94" s="128"/>
      <c r="B94" s="71"/>
      <c r="C94" s="71"/>
      <c r="D94" s="71"/>
      <c r="G94" s="158"/>
      <c r="H94" s="158"/>
      <c r="I94" s="158"/>
      <c r="J94" s="43"/>
      <c r="K94" s="43"/>
      <c r="L94" s="149"/>
      <c r="M94" s="149"/>
      <c r="N94" s="241"/>
      <c r="O94" s="171"/>
      <c r="P94" s="172"/>
      <c r="Q94" s="172"/>
      <c r="R94" s="175"/>
      <c r="S94" s="70"/>
      <c r="T94" s="68"/>
      <c r="U94" s="12"/>
      <c r="AA94" s="57" t="s">
        <v>114</v>
      </c>
      <c r="AB94" s="113"/>
      <c r="AC94" s="113"/>
      <c r="AD94" s="113"/>
      <c r="AE94" s="113"/>
      <c r="AF94" s="113"/>
      <c r="AG94" s="113"/>
      <c r="AH94" s="113"/>
      <c r="AI94" s="113"/>
      <c r="AJ94" s="113"/>
      <c r="AK94" s="113"/>
      <c r="AL94" s="113"/>
    </row>
    <row r="95" spans="1:52" ht="15" customHeight="1" thickTop="1" x14ac:dyDescent="0.2">
      <c r="AA95" s="57"/>
    </row>
    <row r="97" spans="1:52" ht="15" customHeight="1" x14ac:dyDescent="0.15">
      <c r="A97" s="138" t="s">
        <v>121</v>
      </c>
      <c r="AA97" s="2" t="s">
        <v>174</v>
      </c>
      <c r="AB97" s="2"/>
      <c r="AH97" s="4" t="s">
        <v>6</v>
      </c>
    </row>
    <row r="98" spans="1:52" ht="15" customHeight="1" x14ac:dyDescent="0.2">
      <c r="B98" s="230" t="s">
        <v>122</v>
      </c>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114" t="s">
        <v>15</v>
      </c>
      <c r="AB98" s="114"/>
      <c r="AD98" s="4" t="s">
        <v>13</v>
      </c>
      <c r="AE98" s="31"/>
      <c r="AF98" s="4" t="s">
        <v>14</v>
      </c>
      <c r="AH98" s="4" t="s">
        <v>25</v>
      </c>
    </row>
    <row r="99" spans="1:52" ht="15" customHeight="1" x14ac:dyDescent="0.15">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 t="s">
        <v>7</v>
      </c>
      <c r="AB99" s="2"/>
    </row>
    <row r="100" spans="1:52" ht="15" customHeight="1" x14ac:dyDescent="0.15">
      <c r="B100" s="83" t="s">
        <v>116</v>
      </c>
      <c r="C100" s="231" t="s">
        <v>117</v>
      </c>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113" t="s">
        <v>115</v>
      </c>
      <c r="AB100" s="2"/>
    </row>
    <row r="101" spans="1:52" ht="15" customHeight="1" x14ac:dyDescent="0.2">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row>
    <row r="102" spans="1:52" ht="15" customHeight="1" x14ac:dyDescent="0.2">
      <c r="B102" s="83" t="s">
        <v>118</v>
      </c>
      <c r="C102" s="231" t="s">
        <v>123</v>
      </c>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row>
    <row r="103" spans="1:52" ht="15" customHeight="1" x14ac:dyDescent="0.15">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D103" s="2" t="s">
        <v>11</v>
      </c>
    </row>
    <row r="104" spans="1:52" ht="15" customHeight="1" x14ac:dyDescent="0.2">
      <c r="A104" s="138" t="s">
        <v>119</v>
      </c>
    </row>
    <row r="105" spans="1:52" ht="15" customHeight="1" x14ac:dyDescent="0.2">
      <c r="A105" s="139"/>
      <c r="B105" s="4" t="s">
        <v>120</v>
      </c>
      <c r="C105" s="134"/>
    </row>
    <row r="106" spans="1:52" ht="15" customHeight="1" x14ac:dyDescent="0.15">
      <c r="AX106" s="281" t="str">
        <f>'4-1'!$Z$2</f>
        <v>R7.4～</v>
      </c>
      <c r="AY106" s="281"/>
      <c r="AZ106" s="281"/>
    </row>
    <row r="113" spans="3:20" ht="15" customHeight="1" x14ac:dyDescent="0.2">
      <c r="C113" s="4" t="s">
        <v>16</v>
      </c>
      <c r="G113" s="4" t="s">
        <v>21</v>
      </c>
      <c r="J113" s="4" t="s">
        <v>23</v>
      </c>
      <c r="T113" s="86"/>
    </row>
    <row r="114" spans="3:20" ht="15" customHeight="1" x14ac:dyDescent="0.2">
      <c r="C114" s="4" t="s">
        <v>17</v>
      </c>
      <c r="G114" s="4">
        <v>31</v>
      </c>
      <c r="J114" s="4">
        <v>1</v>
      </c>
      <c r="K114" s="4" t="str">
        <f>J114&amp;"月"</f>
        <v>1月</v>
      </c>
    </row>
    <row r="115" spans="3:20" ht="15" customHeight="1" x14ac:dyDescent="0.2">
      <c r="C115" s="4" t="s">
        <v>18</v>
      </c>
      <c r="G115" s="4" t="s">
        <v>22</v>
      </c>
      <c r="J115" s="4">
        <v>2</v>
      </c>
      <c r="K115" s="4" t="str">
        <f t="shared" ref="K115:K126" si="0">J115&amp;"月"</f>
        <v>2月</v>
      </c>
    </row>
    <row r="116" spans="3:20" ht="15" customHeight="1" x14ac:dyDescent="0.2">
      <c r="C116" s="4" t="s">
        <v>19</v>
      </c>
      <c r="G116" s="4">
        <v>2</v>
      </c>
      <c r="J116" s="4">
        <v>3</v>
      </c>
      <c r="K116" s="4" t="str">
        <f t="shared" si="0"/>
        <v>3月</v>
      </c>
    </row>
    <row r="117" spans="3:20" ht="15" customHeight="1" x14ac:dyDescent="0.2">
      <c r="C117" s="4" t="s">
        <v>20</v>
      </c>
      <c r="G117" s="4">
        <v>3</v>
      </c>
      <c r="J117" s="4">
        <v>4</v>
      </c>
      <c r="K117" s="4" t="str">
        <f t="shared" si="0"/>
        <v>4月</v>
      </c>
    </row>
    <row r="118" spans="3:20" ht="15" customHeight="1" x14ac:dyDescent="0.2">
      <c r="C118" s="4" t="s">
        <v>15</v>
      </c>
      <c r="G118" s="4">
        <v>4</v>
      </c>
      <c r="J118" s="4">
        <v>5</v>
      </c>
      <c r="K118" s="4" t="str">
        <f t="shared" si="0"/>
        <v>5月</v>
      </c>
    </row>
    <row r="119" spans="3:20" ht="15" customHeight="1" x14ac:dyDescent="0.2">
      <c r="G119" s="4">
        <v>5</v>
      </c>
      <c r="J119" s="4">
        <v>6</v>
      </c>
      <c r="K119" s="4" t="str">
        <f t="shared" si="0"/>
        <v>6月</v>
      </c>
    </row>
    <row r="120" spans="3:20" ht="15" customHeight="1" x14ac:dyDescent="0.2">
      <c r="G120" s="4">
        <v>6</v>
      </c>
      <c r="J120" s="4">
        <v>7</v>
      </c>
      <c r="K120" s="4" t="str">
        <f t="shared" si="0"/>
        <v>7月</v>
      </c>
    </row>
    <row r="121" spans="3:20" ht="15" customHeight="1" x14ac:dyDescent="0.2">
      <c r="G121" s="4">
        <v>7</v>
      </c>
      <c r="J121" s="4">
        <v>8</v>
      </c>
      <c r="K121" s="4" t="str">
        <f t="shared" si="0"/>
        <v>8月</v>
      </c>
    </row>
    <row r="122" spans="3:20" ht="15" customHeight="1" x14ac:dyDescent="0.2">
      <c r="J122" s="4">
        <v>9</v>
      </c>
      <c r="K122" s="4" t="str">
        <f t="shared" si="0"/>
        <v>9月</v>
      </c>
    </row>
    <row r="123" spans="3:20" ht="15" customHeight="1" x14ac:dyDescent="0.2">
      <c r="J123" s="4">
        <v>10</v>
      </c>
      <c r="K123" s="4" t="str">
        <f t="shared" si="0"/>
        <v>10月</v>
      </c>
    </row>
    <row r="124" spans="3:20" ht="15" customHeight="1" x14ac:dyDescent="0.2">
      <c r="J124" s="4">
        <v>11</v>
      </c>
      <c r="K124" s="4" t="str">
        <f t="shared" si="0"/>
        <v>11月</v>
      </c>
    </row>
    <row r="125" spans="3:20" ht="15" customHeight="1" x14ac:dyDescent="0.2">
      <c r="J125" s="4">
        <v>12</v>
      </c>
      <c r="K125" s="4" t="str">
        <f t="shared" si="0"/>
        <v>12月</v>
      </c>
    </row>
    <row r="126" spans="3:20" ht="15" customHeight="1" x14ac:dyDescent="0.2">
      <c r="K126" s="4" t="str">
        <f t="shared" si="0"/>
        <v>月</v>
      </c>
    </row>
  </sheetData>
  <mergeCells count="208">
    <mergeCell ref="B98:Z99"/>
    <mergeCell ref="C100:Z101"/>
    <mergeCell ref="C102:Z103"/>
    <mergeCell ref="AX106:AZ106"/>
    <mergeCell ref="A1:J2"/>
    <mergeCell ref="A54:J55"/>
    <mergeCell ref="B92:F92"/>
    <mergeCell ref="J92:K92"/>
    <mergeCell ref="B93:F93"/>
    <mergeCell ref="G93:I94"/>
    <mergeCell ref="J93:K93"/>
    <mergeCell ref="AB90:AZ90"/>
    <mergeCell ref="G91:I92"/>
    <mergeCell ref="L91:N94"/>
    <mergeCell ref="O91:Q94"/>
    <mergeCell ref="R91:R94"/>
    <mergeCell ref="AQ83:AS83"/>
    <mergeCell ref="AT83:AV83"/>
    <mergeCell ref="AW83:AZ83"/>
    <mergeCell ref="G84:I85"/>
    <mergeCell ref="L84:N87"/>
    <mergeCell ref="O84:Q87"/>
    <mergeCell ref="R84:R87"/>
    <mergeCell ref="AB91:AZ91"/>
    <mergeCell ref="B85:F85"/>
    <mergeCell ref="J85:K85"/>
    <mergeCell ref="AT85:AW85"/>
    <mergeCell ref="AX85:AZ85"/>
    <mergeCell ref="B86:F86"/>
    <mergeCell ref="G86:I87"/>
    <mergeCell ref="J86:K86"/>
    <mergeCell ref="AT87:AW87"/>
    <mergeCell ref="AX87:AZ87"/>
    <mergeCell ref="B77:D77"/>
    <mergeCell ref="E77:G78"/>
    <mergeCell ref="I77:K78"/>
    <mergeCell ref="M77:O78"/>
    <mergeCell ref="Q77:S78"/>
    <mergeCell ref="V77:X78"/>
    <mergeCell ref="AT78:AW78"/>
    <mergeCell ref="AX78:AZ78"/>
    <mergeCell ref="AT80:AW80"/>
    <mergeCell ref="AX80:AZ80"/>
    <mergeCell ref="AQ76:AS76"/>
    <mergeCell ref="AT76:AW76"/>
    <mergeCell ref="K74:K75"/>
    <mergeCell ref="L74:L75"/>
    <mergeCell ref="M74:M75"/>
    <mergeCell ref="N74:N75"/>
    <mergeCell ref="O74:O75"/>
    <mergeCell ref="P74:P75"/>
    <mergeCell ref="AX76:AZ76"/>
    <mergeCell ref="AA68:AZ69"/>
    <mergeCell ref="AA71:AZ71"/>
    <mergeCell ref="AS72:AT72"/>
    <mergeCell ref="B74:D75"/>
    <mergeCell ref="E74:E75"/>
    <mergeCell ref="F74:F75"/>
    <mergeCell ref="G74:G75"/>
    <mergeCell ref="H74:H75"/>
    <mergeCell ref="I74:I75"/>
    <mergeCell ref="J74:J75"/>
    <mergeCell ref="Q74:T74"/>
    <mergeCell ref="V74:Y74"/>
    <mergeCell ref="Q75:T75"/>
    <mergeCell ref="V75:Y75"/>
    <mergeCell ref="AP65:AZ66"/>
    <mergeCell ref="B66:D66"/>
    <mergeCell ref="E66:G67"/>
    <mergeCell ref="I66:K67"/>
    <mergeCell ref="M66:O67"/>
    <mergeCell ref="Q66:S67"/>
    <mergeCell ref="V66:X67"/>
    <mergeCell ref="AA67:AC67"/>
    <mergeCell ref="AD67:AN67"/>
    <mergeCell ref="AS60:AT60"/>
    <mergeCell ref="AK62:AO62"/>
    <mergeCell ref="AP62:AZ63"/>
    <mergeCell ref="B63:D64"/>
    <mergeCell ref="E63:E64"/>
    <mergeCell ref="F63:F64"/>
    <mergeCell ref="G63:G64"/>
    <mergeCell ref="H63:H64"/>
    <mergeCell ref="I63:I64"/>
    <mergeCell ref="J63:J64"/>
    <mergeCell ref="Q63:T63"/>
    <mergeCell ref="V63:Y63"/>
    <mergeCell ref="AK63:AO63"/>
    <mergeCell ref="Q64:T64"/>
    <mergeCell ref="V64:Y64"/>
    <mergeCell ref="AK64:AO64"/>
    <mergeCell ref="K63:K64"/>
    <mergeCell ref="L63:L64"/>
    <mergeCell ref="M63:M64"/>
    <mergeCell ref="N63:N64"/>
    <mergeCell ref="O63:O64"/>
    <mergeCell ref="P63:P64"/>
    <mergeCell ref="AP64:AZ64"/>
    <mergeCell ref="J56:Z57"/>
    <mergeCell ref="AB56:AY57"/>
    <mergeCell ref="A57:I57"/>
    <mergeCell ref="A58:Z58"/>
    <mergeCell ref="AA58:AZ58"/>
    <mergeCell ref="A59:Z59"/>
    <mergeCell ref="AX53:AZ53"/>
    <mergeCell ref="O54:Z54"/>
    <mergeCell ref="B39:F39"/>
    <mergeCell ref="J39:K39"/>
    <mergeCell ref="B40:F40"/>
    <mergeCell ref="G40:I41"/>
    <mergeCell ref="J40:K40"/>
    <mergeCell ref="B45:Z46"/>
    <mergeCell ref="C47:Z48"/>
    <mergeCell ref="C49:Z50"/>
    <mergeCell ref="B32:F32"/>
    <mergeCell ref="J32:K32"/>
    <mergeCell ref="AT32:AW32"/>
    <mergeCell ref="AX32:AZ32"/>
    <mergeCell ref="B33:F33"/>
    <mergeCell ref="G33:I34"/>
    <mergeCell ref="J33:K33"/>
    <mergeCell ref="AT34:AW34"/>
    <mergeCell ref="AX34:AZ34"/>
    <mergeCell ref="AQ30:AS30"/>
    <mergeCell ref="AT30:AV30"/>
    <mergeCell ref="AW30:AZ30"/>
    <mergeCell ref="G31:I32"/>
    <mergeCell ref="L31:N34"/>
    <mergeCell ref="O31:Q34"/>
    <mergeCell ref="R31:R34"/>
    <mergeCell ref="AB37:AZ37"/>
    <mergeCell ref="G38:I39"/>
    <mergeCell ref="L38:N41"/>
    <mergeCell ref="O38:Q41"/>
    <mergeCell ref="R38:R41"/>
    <mergeCell ref="AB38:AZ38"/>
    <mergeCell ref="B24:D24"/>
    <mergeCell ref="E24:G25"/>
    <mergeCell ref="I24:K25"/>
    <mergeCell ref="M24:O25"/>
    <mergeCell ref="Q24:S25"/>
    <mergeCell ref="V24:X25"/>
    <mergeCell ref="AT25:AW25"/>
    <mergeCell ref="AX25:AZ25"/>
    <mergeCell ref="AT27:AW27"/>
    <mergeCell ref="AX27:AZ27"/>
    <mergeCell ref="AQ23:AS23"/>
    <mergeCell ref="AT23:AW23"/>
    <mergeCell ref="K21:K22"/>
    <mergeCell ref="L21:L22"/>
    <mergeCell ref="M21:M22"/>
    <mergeCell ref="N21:N22"/>
    <mergeCell ref="O21:O22"/>
    <mergeCell ref="P21:P22"/>
    <mergeCell ref="AX23:AZ23"/>
    <mergeCell ref="B21:D22"/>
    <mergeCell ref="E21:E22"/>
    <mergeCell ref="F21:F22"/>
    <mergeCell ref="G21:G22"/>
    <mergeCell ref="H21:H22"/>
    <mergeCell ref="I21:I22"/>
    <mergeCell ref="J21:J22"/>
    <mergeCell ref="Q21:T21"/>
    <mergeCell ref="V21:Y21"/>
    <mergeCell ref="Q22:T22"/>
    <mergeCell ref="V22:Y22"/>
    <mergeCell ref="J10:J11"/>
    <mergeCell ref="K10:K11"/>
    <mergeCell ref="L10:L11"/>
    <mergeCell ref="M10:M11"/>
    <mergeCell ref="N10:N11"/>
    <mergeCell ref="O10:O11"/>
    <mergeCell ref="AA15:AZ16"/>
    <mergeCell ref="AA18:AZ18"/>
    <mergeCell ref="AS19:AT19"/>
    <mergeCell ref="AP12:AZ13"/>
    <mergeCell ref="AP11:AZ11"/>
    <mergeCell ref="P10:P11"/>
    <mergeCell ref="Q10:T10"/>
    <mergeCell ref="V10:Y10"/>
    <mergeCell ref="AK10:AO10"/>
    <mergeCell ref="Q11:T11"/>
    <mergeCell ref="V11:Y11"/>
    <mergeCell ref="AK11:AO11"/>
    <mergeCell ref="B13:D13"/>
    <mergeCell ref="E13:G14"/>
    <mergeCell ref="I13:K14"/>
    <mergeCell ref="M13:O14"/>
    <mergeCell ref="Q13:S14"/>
    <mergeCell ref="V13:X14"/>
    <mergeCell ref="AA14:AC14"/>
    <mergeCell ref="AD14:AN14"/>
    <mergeCell ref="O1:Z1"/>
    <mergeCell ref="J3:Z4"/>
    <mergeCell ref="AB3:AY4"/>
    <mergeCell ref="A4:I4"/>
    <mergeCell ref="A5:Z5"/>
    <mergeCell ref="AA5:AZ5"/>
    <mergeCell ref="A6:Z6"/>
    <mergeCell ref="AS7:AT7"/>
    <mergeCell ref="AK9:AO9"/>
    <mergeCell ref="AP9:AZ10"/>
    <mergeCell ref="B10:D11"/>
    <mergeCell ref="E10:E11"/>
    <mergeCell ref="F10:F11"/>
    <mergeCell ref="G10:G11"/>
    <mergeCell ref="H10:H11"/>
    <mergeCell ref="I10:I11"/>
  </mergeCells>
  <phoneticPr fontId="2"/>
  <dataValidations count="6">
    <dataValidation type="list" allowBlank="1" showInputMessage="1" showErrorMessage="1" sqref="B36:C37 B89:C90" xr:uid="{7EE39F93-215E-4EA8-9FF2-3C043429955C}">
      <formula1>$C$117:$C$119</formula1>
    </dataValidation>
    <dataValidation type="list" allowBlank="1" showInputMessage="1" showErrorMessage="1" sqref="AS19:AT19 AS72:AT72" xr:uid="{E586A4B9-CA9B-44B7-A078-94EEB163AF7B}">
      <formula1>$C$113:$C$119</formula1>
    </dataValidation>
    <dataValidation type="list" allowBlank="1" showInputMessage="1" showErrorMessage="1" sqref="AA45:AB45 AS7:AT7 AA98:AB98 AS60:AT60" xr:uid="{9FA771A7-F9FA-4DEF-B529-2A95011B613E}">
      <formula1>$C$118:$C$119</formula1>
    </dataValidation>
    <dataValidation type="list" allowBlank="1" showInputMessage="1" showErrorMessage="1" sqref="F10:F11 F21 F63:F64 F74" xr:uid="{130C47EF-4943-4420-A504-4E6FF832D7AE}">
      <formula1>$G$114:$G$122</formula1>
    </dataValidation>
    <dataValidation type="list" allowBlank="1" showInputMessage="1" showErrorMessage="1" sqref="H10 H21 H63 H74" xr:uid="{438A0C98-8FC0-4B2D-AA32-4E82F005C279}">
      <formula1>$K$114:$K$126</formula1>
    </dataValidation>
    <dataValidation type="list" allowBlank="1" showInputMessage="1" showErrorMessage="1" sqref="E10 E21 E63 E74" xr:uid="{E255BD3B-5EC8-49B2-B12B-67018F61E4F0}">
      <formula1>$C$114:$C$119</formula1>
    </dataValidation>
  </dataValidations>
  <printOptions horizontalCentered="1"/>
  <pageMargins left="0.35433070866141736" right="0.35433070866141736" top="0.74803149606299213" bottom="0.55118110236220474" header="0.70866141732283472" footer="0"/>
  <pageSetup paperSize="9" orientation="portrait" r:id="rId1"/>
  <rowBreaks count="1" manualBreakCount="1">
    <brk id="53" max="51" man="1"/>
  </rowBreaks>
  <colBreaks count="2" manualBreakCount="2">
    <brk id="26" max="105" man="1"/>
    <brk id="52" max="9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4"/>
  <sheetViews>
    <sheetView view="pageBreakPreview" zoomScaleNormal="100" zoomScaleSheetLayoutView="100" workbookViewId="0">
      <selection activeCell="B43" sqref="B43:H46"/>
    </sheetView>
  </sheetViews>
  <sheetFormatPr defaultColWidth="9" defaultRowHeight="12.6" x14ac:dyDescent="0.2"/>
  <cols>
    <col min="1" max="1" width="5.6640625" style="140" customWidth="1"/>
    <col min="2" max="2" width="5.88671875" style="140" customWidth="1"/>
    <col min="3" max="3" width="5.6640625" style="140" customWidth="1"/>
    <col min="4" max="9" width="9" style="140"/>
    <col min="10" max="10" width="6.6640625" style="140" customWidth="1"/>
    <col min="11" max="14" width="2.33203125" style="140" customWidth="1"/>
    <col min="15" max="16384" width="9" style="140"/>
  </cols>
  <sheetData>
    <row r="1" spans="1:11" x14ac:dyDescent="0.2">
      <c r="A1" s="286" t="s">
        <v>109</v>
      </c>
      <c r="B1" s="286"/>
      <c r="C1" s="286"/>
      <c r="D1" s="286"/>
      <c r="E1" s="286"/>
      <c r="F1" s="286"/>
      <c r="G1" s="286"/>
      <c r="H1" s="286"/>
      <c r="I1" s="286"/>
      <c r="J1" s="286"/>
      <c r="K1" s="286"/>
    </row>
    <row r="4" spans="1:11" x14ac:dyDescent="0.2">
      <c r="A4" s="141" t="s">
        <v>142</v>
      </c>
    </row>
    <row r="5" spans="1:11" ht="13.5" customHeight="1" x14ac:dyDescent="0.2">
      <c r="B5" s="287" t="s">
        <v>143</v>
      </c>
      <c r="C5" s="287"/>
      <c r="D5" s="287"/>
      <c r="E5" s="287"/>
      <c r="F5" s="287"/>
      <c r="G5" s="287"/>
      <c r="H5" s="287"/>
      <c r="I5" s="287"/>
      <c r="J5" s="287"/>
      <c r="K5" s="287"/>
    </row>
    <row r="6" spans="1:11" x14ac:dyDescent="0.2">
      <c r="B6" s="287"/>
      <c r="C6" s="287"/>
      <c r="D6" s="287"/>
      <c r="E6" s="287"/>
      <c r="F6" s="287"/>
      <c r="G6" s="287"/>
      <c r="H6" s="287"/>
      <c r="I6" s="287"/>
      <c r="J6" s="287"/>
      <c r="K6" s="287"/>
    </row>
    <row r="7" spans="1:11" x14ac:dyDescent="0.2">
      <c r="B7" s="287"/>
      <c r="C7" s="287"/>
      <c r="D7" s="287"/>
      <c r="E7" s="287"/>
      <c r="F7" s="287"/>
      <c r="G7" s="287"/>
      <c r="H7" s="287"/>
      <c r="I7" s="287"/>
      <c r="J7" s="287"/>
      <c r="K7" s="287"/>
    </row>
    <row r="8" spans="1:11" x14ac:dyDescent="0.2">
      <c r="B8" s="287"/>
      <c r="C8" s="287"/>
      <c r="D8" s="287"/>
      <c r="E8" s="287"/>
      <c r="F8" s="287"/>
      <c r="G8" s="287"/>
      <c r="H8" s="287"/>
      <c r="I8" s="287"/>
      <c r="J8" s="287"/>
      <c r="K8" s="287"/>
    </row>
    <row r="9" spans="1:11" x14ac:dyDescent="0.2">
      <c r="B9" s="287"/>
      <c r="C9" s="287"/>
      <c r="D9" s="287"/>
      <c r="E9" s="287"/>
      <c r="F9" s="287"/>
      <c r="G9" s="287"/>
      <c r="H9" s="287"/>
      <c r="I9" s="287"/>
      <c r="J9" s="287"/>
      <c r="K9" s="287"/>
    </row>
    <row r="10" spans="1:11" x14ac:dyDescent="0.2">
      <c r="B10" s="287"/>
      <c r="C10" s="287"/>
      <c r="D10" s="287"/>
      <c r="E10" s="287"/>
      <c r="F10" s="287"/>
      <c r="G10" s="287"/>
      <c r="H10" s="287"/>
      <c r="I10" s="287"/>
      <c r="J10" s="287"/>
      <c r="K10" s="287"/>
    </row>
    <row r="12" spans="1:11" x14ac:dyDescent="0.2">
      <c r="A12" s="141" t="s">
        <v>144</v>
      </c>
    </row>
    <row r="13" spans="1:11" x14ac:dyDescent="0.2">
      <c r="A13" s="140" t="s">
        <v>166</v>
      </c>
    </row>
    <row r="14" spans="1:11" x14ac:dyDescent="0.2">
      <c r="B14" s="140" t="s">
        <v>145</v>
      </c>
    </row>
    <row r="16" spans="1:11" x14ac:dyDescent="0.2">
      <c r="B16" s="300" t="s">
        <v>146</v>
      </c>
      <c r="C16" s="294" t="s">
        <v>147</v>
      </c>
      <c r="D16" s="295"/>
      <c r="E16" s="295"/>
      <c r="F16" s="295"/>
      <c r="G16" s="295"/>
      <c r="H16" s="296"/>
      <c r="I16" s="312" t="s">
        <v>91</v>
      </c>
      <c r="J16" s="313"/>
    </row>
    <row r="17" spans="1:10" x14ac:dyDescent="0.2">
      <c r="B17" s="301"/>
      <c r="C17" s="297"/>
      <c r="D17" s="298"/>
      <c r="E17" s="298"/>
      <c r="F17" s="298"/>
      <c r="G17" s="298"/>
      <c r="H17" s="299"/>
      <c r="I17" s="314"/>
      <c r="J17" s="315"/>
    </row>
    <row r="18" spans="1:10" x14ac:dyDescent="0.2">
      <c r="B18" s="301"/>
      <c r="C18" s="288" t="s">
        <v>156</v>
      </c>
      <c r="D18" s="289"/>
      <c r="E18" s="289"/>
      <c r="F18" s="289"/>
      <c r="G18" s="289"/>
      <c r="H18" s="289"/>
      <c r="I18" s="289"/>
      <c r="J18" s="290"/>
    </row>
    <row r="19" spans="1:10" x14ac:dyDescent="0.2">
      <c r="B19" s="301"/>
      <c r="C19" s="291"/>
      <c r="D19" s="292"/>
      <c r="E19" s="292"/>
      <c r="F19" s="292"/>
      <c r="G19" s="292"/>
      <c r="H19" s="292"/>
      <c r="I19" s="292"/>
      <c r="J19" s="293"/>
    </row>
    <row r="20" spans="1:10" x14ac:dyDescent="0.2">
      <c r="B20" s="301"/>
      <c r="C20" s="143"/>
      <c r="D20" s="294" t="s">
        <v>148</v>
      </c>
      <c r="E20" s="295"/>
      <c r="F20" s="295"/>
      <c r="G20" s="295"/>
      <c r="H20" s="296"/>
      <c r="I20" s="312" t="s">
        <v>157</v>
      </c>
      <c r="J20" s="313"/>
    </row>
    <row r="21" spans="1:10" x14ac:dyDescent="0.2">
      <c r="B21" s="301"/>
      <c r="C21" s="143"/>
      <c r="D21" s="297"/>
      <c r="E21" s="298"/>
      <c r="F21" s="298"/>
      <c r="G21" s="298"/>
      <c r="H21" s="299"/>
      <c r="I21" s="314"/>
      <c r="J21" s="315"/>
    </row>
    <row r="22" spans="1:10" x14ac:dyDescent="0.2">
      <c r="B22" s="301"/>
      <c r="C22" s="143"/>
      <c r="D22" s="294" t="s">
        <v>149</v>
      </c>
      <c r="E22" s="295"/>
      <c r="F22" s="295"/>
      <c r="G22" s="295"/>
      <c r="H22" s="296"/>
      <c r="I22" s="312" t="s">
        <v>158</v>
      </c>
      <c r="J22" s="313"/>
    </row>
    <row r="23" spans="1:10" x14ac:dyDescent="0.2">
      <c r="B23" s="302"/>
      <c r="C23" s="142"/>
      <c r="D23" s="297"/>
      <c r="E23" s="298"/>
      <c r="F23" s="298"/>
      <c r="G23" s="298"/>
      <c r="H23" s="299"/>
      <c r="I23" s="314"/>
      <c r="J23" s="315"/>
    </row>
    <row r="25" spans="1:10" x14ac:dyDescent="0.2">
      <c r="A25" s="140" t="s">
        <v>167</v>
      </c>
    </row>
    <row r="26" spans="1:10" x14ac:dyDescent="0.2">
      <c r="B26" s="140" t="s">
        <v>150</v>
      </c>
    </row>
    <row r="27" spans="1:10" x14ac:dyDescent="0.2">
      <c r="B27" s="140" t="s">
        <v>170</v>
      </c>
    </row>
    <row r="28" spans="1:10" x14ac:dyDescent="0.2">
      <c r="B28" s="140" t="s">
        <v>151</v>
      </c>
    </row>
    <row r="29" spans="1:10" x14ac:dyDescent="0.2">
      <c r="B29" s="140" t="s">
        <v>160</v>
      </c>
    </row>
    <row r="30" spans="1:10" x14ac:dyDescent="0.2">
      <c r="B30" s="140" t="s">
        <v>159</v>
      </c>
    </row>
    <row r="31" spans="1:10" x14ac:dyDescent="0.2">
      <c r="B31" s="140" t="s">
        <v>152</v>
      </c>
    </row>
    <row r="32" spans="1:10" x14ac:dyDescent="0.2">
      <c r="B32" s="140" t="s">
        <v>153</v>
      </c>
    </row>
    <row r="34" spans="1:10" x14ac:dyDescent="0.2">
      <c r="A34" s="141" t="s">
        <v>154</v>
      </c>
    </row>
    <row r="35" spans="1:10" x14ac:dyDescent="0.2">
      <c r="A35" s="140" t="s">
        <v>163</v>
      </c>
    </row>
    <row r="36" spans="1:10" x14ac:dyDescent="0.2">
      <c r="A36" s="140" t="s">
        <v>164</v>
      </c>
    </row>
    <row r="37" spans="1:10" x14ac:dyDescent="0.2">
      <c r="A37" s="140" t="s">
        <v>168</v>
      </c>
    </row>
    <row r="38" spans="1:10" x14ac:dyDescent="0.2">
      <c r="A38" s="144" t="s">
        <v>165</v>
      </c>
    </row>
    <row r="39" spans="1:10" x14ac:dyDescent="0.2">
      <c r="A39" s="144" t="s">
        <v>169</v>
      </c>
    </row>
    <row r="41" spans="1:10" x14ac:dyDescent="0.2">
      <c r="A41" s="140" t="s">
        <v>171</v>
      </c>
    </row>
    <row r="42" spans="1:10" x14ac:dyDescent="0.2">
      <c r="A42" s="140" t="s">
        <v>172</v>
      </c>
    </row>
    <row r="43" spans="1:10" ht="12.6" customHeight="1" x14ac:dyDescent="0.2">
      <c r="B43" s="303" t="s">
        <v>173</v>
      </c>
      <c r="C43" s="304"/>
      <c r="D43" s="304"/>
      <c r="E43" s="304"/>
      <c r="F43" s="304"/>
      <c r="G43" s="304"/>
      <c r="H43" s="305"/>
      <c r="I43" s="146"/>
      <c r="J43" s="146"/>
    </row>
    <row r="44" spans="1:10" x14ac:dyDescent="0.2">
      <c r="B44" s="306"/>
      <c r="C44" s="307"/>
      <c r="D44" s="307"/>
      <c r="E44" s="307"/>
      <c r="F44" s="307"/>
      <c r="G44" s="307"/>
      <c r="H44" s="308"/>
      <c r="I44" s="146"/>
      <c r="J44" s="146"/>
    </row>
    <row r="45" spans="1:10" x14ac:dyDescent="0.2">
      <c r="B45" s="306"/>
      <c r="C45" s="307"/>
      <c r="D45" s="307"/>
      <c r="E45" s="307"/>
      <c r="F45" s="307"/>
      <c r="G45" s="307"/>
      <c r="H45" s="308"/>
      <c r="I45" s="146"/>
      <c r="J45" s="146"/>
    </row>
    <row r="46" spans="1:10" x14ac:dyDescent="0.2">
      <c r="B46" s="309"/>
      <c r="C46" s="310"/>
      <c r="D46" s="310"/>
      <c r="E46" s="310"/>
      <c r="F46" s="310"/>
      <c r="G46" s="310"/>
      <c r="H46" s="311"/>
      <c r="I46" s="146"/>
      <c r="J46" s="146"/>
    </row>
    <row r="47" spans="1:10" x14ac:dyDescent="0.2">
      <c r="B47" s="145"/>
      <c r="C47" s="147"/>
      <c r="D47" s="147"/>
      <c r="E47" s="147"/>
      <c r="F47" s="147"/>
      <c r="G47" s="147"/>
      <c r="H47" s="147"/>
      <c r="I47" s="148"/>
      <c r="J47" s="148"/>
    </row>
    <row r="48" spans="1:10" x14ac:dyDescent="0.2">
      <c r="B48" s="148"/>
      <c r="C48" s="148"/>
      <c r="D48" s="148"/>
      <c r="E48" s="148"/>
      <c r="F48" s="148"/>
      <c r="G48" s="148"/>
      <c r="H48" s="148"/>
      <c r="I48" s="148"/>
      <c r="J48" s="148"/>
    </row>
    <row r="49" spans="2:10" x14ac:dyDescent="0.2">
      <c r="B49" s="148"/>
      <c r="C49" s="148"/>
      <c r="D49" s="148"/>
      <c r="E49" s="148"/>
      <c r="F49" s="148"/>
      <c r="G49" s="148"/>
      <c r="H49" s="148"/>
      <c r="I49" s="148"/>
      <c r="J49" s="148"/>
    </row>
    <row r="50" spans="2:10" x14ac:dyDescent="0.2">
      <c r="B50" s="148"/>
      <c r="C50" s="148"/>
      <c r="D50" s="148"/>
      <c r="E50" s="148"/>
      <c r="F50" s="148"/>
      <c r="G50" s="148"/>
      <c r="H50" s="148"/>
      <c r="I50" s="148"/>
      <c r="J50" s="148"/>
    </row>
    <row r="51" spans="2:10" x14ac:dyDescent="0.2">
      <c r="B51" s="146"/>
      <c r="C51" s="148"/>
      <c r="D51" s="148"/>
      <c r="E51" s="148"/>
      <c r="F51" s="148"/>
      <c r="G51" s="148"/>
      <c r="H51" s="148"/>
      <c r="I51" s="148"/>
      <c r="J51" s="148"/>
    </row>
    <row r="52" spans="2:10" x14ac:dyDescent="0.2">
      <c r="B52" s="148"/>
      <c r="C52" s="148"/>
      <c r="D52" s="148"/>
      <c r="E52" s="148"/>
      <c r="F52" s="148"/>
      <c r="G52" s="148"/>
      <c r="H52" s="148"/>
      <c r="I52" s="148"/>
      <c r="J52" s="148"/>
    </row>
    <row r="53" spans="2:10" x14ac:dyDescent="0.2">
      <c r="B53" s="148"/>
      <c r="C53" s="148"/>
      <c r="D53" s="148"/>
      <c r="E53" s="148"/>
      <c r="F53" s="148"/>
      <c r="G53" s="148"/>
      <c r="H53" s="148"/>
      <c r="I53" s="148"/>
      <c r="J53" s="148"/>
    </row>
    <row r="54" spans="2:10" x14ac:dyDescent="0.2">
      <c r="B54" s="148"/>
      <c r="C54" s="148"/>
      <c r="D54" s="148"/>
      <c r="E54" s="148"/>
      <c r="F54" s="148"/>
      <c r="G54" s="148"/>
      <c r="H54" s="148"/>
      <c r="I54" s="148"/>
      <c r="J54" s="148"/>
    </row>
  </sheetData>
  <mergeCells count="11">
    <mergeCell ref="B43:H46"/>
    <mergeCell ref="I16:J17"/>
    <mergeCell ref="I20:J21"/>
    <mergeCell ref="I22:J23"/>
    <mergeCell ref="A1:K1"/>
    <mergeCell ref="B5:K10"/>
    <mergeCell ref="C18:J19"/>
    <mergeCell ref="C16:H17"/>
    <mergeCell ref="B16:B23"/>
    <mergeCell ref="D20:H21"/>
    <mergeCell ref="D22:H23"/>
  </mergeCells>
  <phoneticPr fontId="2"/>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5</vt:i4>
      </vt:variant>
    </vt:vector>
  </HeadingPairs>
  <TitlesOfParts>
    <vt:vector baseType="lpstr" size="9">
      <vt:lpstr>4-1</vt:lpstr>
      <vt:lpstr>4-2</vt:lpstr>
      <vt:lpstr>4-3</vt:lpstr>
      <vt:lpstr>必要書類</vt:lpstr>
      <vt:lpstr>必要書類!_Hlk167271817</vt:lpstr>
      <vt:lpstr>'4-1'!Print_Area</vt:lpstr>
      <vt:lpstr>'4-2'!Print_Area</vt:lpstr>
      <vt:lpstr>'4-3'!Print_Area</vt:lpstr>
      <vt:lpstr>必要書類!Print_Area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2025-04-01T09:58:44Z</cp:lastPrinted>
  <dcterms:created xsi:type="dcterms:W3CDTF">2014-09-18T02:26:47Z</dcterms:created>
  <dcterms:modified xsi:type="dcterms:W3CDTF">2025-04-01T09:59:17Z</dcterms:modified>
</cp:coreProperties>
</file>