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6="http://schemas.microsoft.com/office/spreadsheetml/2016/revision6" mc:Ignorable="x15 xr xr6 xr10">
  <fileVersion appName="xl" lastEdited="7" lowestEdited="7" rupBuild="22527"/>
  <workbookPr/>
  <xr:revisionPtr xr6:coauthVersionLast="45" xr6:coauthVersionMax="45" documentId="8_{0170C18C-B91C-49F3-9D06-2310113445A1}" revIDLastSave="0" xr10:uidLastSave="{00000000-0000-0000-0000-000000000000}"/>
  <bookViews>
    <workbookView windowHeight="15840" windowWidth="29040" xWindow="-120" yWindow="-120"/>
  </bookViews>
  <sheets>
    <sheet r:id="rId1" name="b-1-2" sheetId="1"/>
  </sheets>
  <definedNames>
    <definedName localSheetId="0" name="_xlnm.Print_Area">'b-1-2'!$A$1:$M$78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I76" i="1" s="1"/>
  <c r="F75" i="1"/>
  <c r="J75" i="1" s="1"/>
  <c r="F74" i="1"/>
  <c r="J74" i="1"/>
  <c r="I74" i="1"/>
  <c r="F73" i="1"/>
  <c r="J73" i="1" s="1"/>
  <c r="I73" i="1"/>
  <c r="F71" i="1"/>
  <c r="J71" i="1" s="1"/>
  <c r="F72" i="1"/>
  <c r="J72" i="1" s="1"/>
  <c r="F70" i="1"/>
  <c r="J70" i="1"/>
  <c r="I70" i="1"/>
  <c r="F69" i="1"/>
  <c r="J69" i="1" s="1"/>
  <c r="F61" i="1"/>
  <c r="I61" i="1" s="1"/>
  <c r="F62" i="1"/>
  <c r="I62" i="1" s="1"/>
  <c r="F63" i="1"/>
  <c r="I63" i="1" s="1"/>
  <c r="F64" i="1"/>
  <c r="I64" i="1" s="1"/>
  <c r="F65" i="1"/>
  <c r="I65" i="1" s="1"/>
  <c r="F66" i="1"/>
  <c r="I66" i="1" s="1"/>
  <c r="F67" i="1"/>
  <c r="I67" i="1" s="1"/>
  <c r="F68" i="1"/>
  <c r="I68" i="1" s="1"/>
  <c r="I69" i="1"/>
  <c r="F60" i="1"/>
  <c r="I60" i="1" s="1"/>
  <c r="F56" i="1"/>
  <c r="I56" i="1"/>
  <c r="F57" i="1"/>
  <c r="I57" i="1" s="1"/>
  <c r="F58" i="1"/>
  <c r="I58" i="1"/>
  <c r="F55" i="1"/>
  <c r="I55" i="1" s="1"/>
  <c r="F46" i="1"/>
  <c r="F47" i="1"/>
  <c r="F48" i="1"/>
  <c r="F49" i="1"/>
  <c r="F50" i="1"/>
  <c r="F51" i="1"/>
  <c r="F52" i="1"/>
  <c r="F53" i="1"/>
  <c r="I46" i="1"/>
  <c r="I47" i="1"/>
  <c r="I48" i="1"/>
  <c r="I49" i="1"/>
  <c r="I50" i="1"/>
  <c r="I51" i="1"/>
  <c r="I52" i="1"/>
  <c r="I53" i="1"/>
  <c r="F45" i="1"/>
  <c r="I45" i="1"/>
  <c r="F43" i="1"/>
  <c r="I43" i="1" s="1"/>
  <c r="F41" i="1"/>
  <c r="I41" i="1"/>
  <c r="F36" i="1"/>
  <c r="F34" i="1"/>
  <c r="I34" i="1" s="1"/>
  <c r="F32" i="1"/>
  <c r="I32" i="1" s="1"/>
  <c r="F27" i="1"/>
  <c r="I27" i="1" s="1"/>
  <c r="F28" i="1"/>
  <c r="F29" i="1"/>
  <c r="I29" i="1" s="1"/>
  <c r="F30" i="1"/>
  <c r="I30" i="1" s="1"/>
  <c r="F31" i="1"/>
  <c r="I31" i="1" s="1"/>
  <c r="I28" i="1"/>
  <c r="F26" i="1"/>
  <c r="I26" i="1" s="1"/>
  <c r="F18" i="1"/>
  <c r="F19" i="1"/>
  <c r="F20" i="1"/>
  <c r="I20" i="1" s="1"/>
  <c r="F21" i="1"/>
  <c r="I21" i="1" s="1"/>
  <c r="F22" i="1"/>
  <c r="F23" i="1"/>
  <c r="F24" i="1"/>
  <c r="I24" i="1" s="1"/>
  <c r="F17" i="1"/>
  <c r="F15" i="1"/>
  <c r="F14" i="1"/>
  <c r="F10" i="1"/>
  <c r="F11" i="1"/>
  <c r="F12" i="1"/>
  <c r="F9" i="1"/>
  <c r="I18" i="1"/>
  <c r="I19" i="1"/>
  <c r="I22" i="1"/>
  <c r="I23" i="1"/>
  <c r="I9" i="1"/>
  <c r="I10" i="1"/>
  <c r="I11" i="1"/>
  <c r="I12" i="1"/>
  <c r="J36" i="1"/>
  <c r="I36" i="1"/>
  <c r="J60" i="1"/>
  <c r="J61" i="1"/>
  <c r="J56" i="1"/>
  <c r="J57" i="1"/>
  <c r="J58" i="1"/>
  <c r="J46" i="1"/>
  <c r="J47" i="1"/>
  <c r="J48" i="1"/>
  <c r="J49" i="1"/>
  <c r="J50" i="1"/>
  <c r="J51" i="1"/>
  <c r="J52" i="1"/>
  <c r="J53" i="1"/>
  <c r="J43" i="1"/>
  <c r="J41" i="1"/>
  <c r="J34" i="1"/>
  <c r="J32" i="1"/>
  <c r="J31" i="1"/>
  <c r="J9" i="1"/>
  <c r="J10" i="1"/>
  <c r="J11" i="1"/>
  <c r="J12" i="1"/>
  <c r="J14" i="1"/>
  <c r="J15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45" i="1"/>
  <c r="J55" i="1"/>
  <c r="J62" i="1"/>
  <c r="J63" i="1"/>
  <c r="J64" i="1"/>
  <c r="J65" i="1"/>
  <c r="J66" i="1"/>
  <c r="J67" i="1"/>
  <c r="J68" i="1"/>
  <c r="I15" i="1"/>
  <c r="I17" i="1"/>
  <c r="I14" i="1"/>
  <c r="I71" i="1" l="1"/>
  <c r="J76" i="1"/>
  <c r="I72" i="1"/>
  <c r="I75" i="1"/>
</calcChain>
</file>

<file path=xl/sharedStrings.xml><?xml version="1.0" encoding="utf-8"?>
<sst xmlns="http://schemas.openxmlformats.org/spreadsheetml/2006/main" count="190" uniqueCount="107">
  <si>
    <t>26年</t>
  </si>
  <si>
    <t>27年</t>
  </si>
  <si>
    <t>28年</t>
  </si>
  <si>
    <t>29年</t>
  </si>
  <si>
    <t>30年</t>
  </si>
  <si>
    <t>31年</t>
  </si>
  <si>
    <t>32年</t>
  </si>
  <si>
    <t>33年</t>
  </si>
  <si>
    <t>34年</t>
  </si>
  <si>
    <t>35年</t>
  </si>
  <si>
    <t>36年</t>
  </si>
  <si>
    <t>37年</t>
  </si>
  <si>
    <t>38年</t>
  </si>
  <si>
    <t>39年</t>
  </si>
  <si>
    <t>40年</t>
  </si>
  <si>
    <t>41年</t>
  </si>
  <si>
    <t>42年</t>
  </si>
  <si>
    <t>43年</t>
  </si>
  <si>
    <t>44年</t>
  </si>
  <si>
    <t>45年</t>
  </si>
  <si>
    <t>46年</t>
  </si>
  <si>
    <t>47年</t>
  </si>
  <si>
    <t>48年</t>
  </si>
  <si>
    <t>49年</t>
  </si>
  <si>
    <t>50年</t>
  </si>
  <si>
    <t>51年</t>
  </si>
  <si>
    <t>52年</t>
  </si>
  <si>
    <t>53年</t>
  </si>
  <si>
    <t>54年</t>
  </si>
  <si>
    <t>55年</t>
  </si>
  <si>
    <t>56年</t>
  </si>
  <si>
    <t>57年</t>
  </si>
  <si>
    <t>58年</t>
  </si>
  <si>
    <t>59年</t>
  </si>
  <si>
    <t>60年</t>
  </si>
  <si>
    <t>61年</t>
  </si>
  <si>
    <t>62年</t>
  </si>
  <si>
    <t>63年</t>
  </si>
  <si>
    <t xml:space="preserve">  3年</t>
  </si>
  <si>
    <t xml:space="preserve">  4年</t>
  </si>
  <si>
    <t xml:space="preserve">  5年</t>
  </si>
  <si>
    <t xml:space="preserve">  6年</t>
  </si>
  <si>
    <t xml:space="preserve">  7年</t>
  </si>
  <si>
    <t xml:space="preserve">  8年</t>
  </si>
  <si>
    <t xml:space="preserve">  9年</t>
  </si>
  <si>
    <t>B-1   人    口    の    推    移    ― つ づ き ―</t>
    <rPh sb="6" eb="12">
      <t>ジンコウ</t>
    </rPh>
    <rPh sb="21" eb="27">
      <t>スイイ</t>
    </rPh>
    <phoneticPr fontId="2"/>
  </si>
  <si>
    <t xml:space="preserve">                 8.27祇園町</t>
    <rPh sb="21" eb="22">
      <t>ギ</t>
    </rPh>
    <rPh sb="22" eb="24">
      <t>ギオンチョウ</t>
    </rPh>
    <phoneticPr fontId="2"/>
  </si>
  <si>
    <t>年末</t>
  </si>
  <si>
    <t>食糧配給台帳</t>
  </si>
  <si>
    <t>15年</t>
  </si>
  <si>
    <t>16年</t>
  </si>
  <si>
    <t>資料  企画調整部</t>
    <rPh sb="0" eb="2">
      <t>シリョウ</t>
    </rPh>
    <rPh sb="4" eb="6">
      <t>キカク</t>
    </rPh>
    <rPh sb="6" eb="8">
      <t>チョウセイ</t>
    </rPh>
    <rPh sb="8" eb="9">
      <t>ブ</t>
    </rPh>
    <phoneticPr fontId="2"/>
  </si>
  <si>
    <t>17年</t>
  </si>
  <si>
    <t xml:space="preserve">        〃   4.25  湯来町編入</t>
    <rPh sb="18" eb="20">
      <t>ユキ</t>
    </rPh>
    <rPh sb="20" eb="21">
      <t>チョウ</t>
    </rPh>
    <rPh sb="21" eb="23">
      <t>ヘンニュウ</t>
    </rPh>
    <phoneticPr fontId="2"/>
  </si>
  <si>
    <r>
      <t>22</t>
    </r>
    <r>
      <rPr>
        <sz val="12"/>
        <color indexed="8"/>
        <rFont val="ＭＳ 明朝"/>
        <family val="1"/>
        <charset val="128"/>
      </rPr>
      <t xml:space="preserve">  B  人    口</t>
    </r>
    <rPh sb="7" eb="13">
      <t>ジンコウ</t>
    </rPh>
    <phoneticPr fontId="2"/>
  </si>
  <si>
    <t>年    次</t>
    <rPh sb="0" eb="6">
      <t>ネンジ</t>
    </rPh>
    <phoneticPr fontId="2"/>
  </si>
  <si>
    <t>面    積</t>
    <rPh sb="0" eb="6">
      <t>メンセキ</t>
    </rPh>
    <phoneticPr fontId="2"/>
  </si>
  <si>
    <t>世 帯 数</t>
    <rPh sb="0" eb="5">
      <t>セタイスウ</t>
    </rPh>
    <phoneticPr fontId="2"/>
  </si>
  <si>
    <t>人                            口</t>
    <rPh sb="0" eb="30">
      <t>ジンコウ</t>
    </rPh>
    <phoneticPr fontId="2"/>
  </si>
  <si>
    <r>
      <t>平</t>
    </r>
    <r>
      <rPr>
        <sz val="9"/>
        <color indexed="8"/>
        <rFont val="ＭＳ Ｐ明朝"/>
        <family val="1"/>
        <charset val="128"/>
      </rPr>
      <t xml:space="preserve">  </t>
    </r>
    <r>
      <rPr>
        <sz val="12"/>
        <color indexed="8"/>
        <rFont val="ＭＳ Ｐ明朝"/>
        <family val="1"/>
        <charset val="128"/>
      </rPr>
      <t xml:space="preserve">     均</t>
    </r>
    <rPh sb="0" eb="9">
      <t>ヘイキン</t>
    </rPh>
    <phoneticPr fontId="2"/>
  </si>
  <si>
    <t>人 口 密 度</t>
    <rPh sb="0" eb="7">
      <t>ジンコウミツド</t>
    </rPh>
    <phoneticPr fontId="2"/>
  </si>
  <si>
    <t>備                              考</t>
    <rPh sb="0" eb="32">
      <t>ビコウ</t>
    </rPh>
    <phoneticPr fontId="2"/>
  </si>
  <si>
    <t>(k㎡)</t>
    <phoneticPr fontId="2"/>
  </si>
  <si>
    <t>総    数</t>
    <rPh sb="0" eb="6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</si>
  <si>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</si>
  <si>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</si>
  <si>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世帯人員</t>
    <rPh sb="0" eb="2">
      <t>セタイ</t>
    </rPh>
    <rPh sb="2" eb="4">
      <t>ジンイン</t>
    </rPh>
    <phoneticPr fontId="2"/>
  </si>
  <si>
    <t>(1k㎡当たり)</t>
    <rPh sb="4" eb="5">
      <t>ア</t>
    </rPh>
    <phoneticPr fontId="2"/>
  </si>
  <si>
    <t>昭和</t>
    <rPh sb="0" eb="2">
      <t>ショウワ</t>
    </rPh>
    <phoneticPr fontId="2"/>
  </si>
  <si>
    <t>〃</t>
    <phoneticPr fontId="2"/>
  </si>
  <si>
    <t>住民登録･外国人登録人口</t>
    <rPh sb="0" eb="2">
      <t>ジュウミン</t>
    </rPh>
    <rPh sb="2" eb="4">
      <t>トウロク</t>
    </rPh>
    <rPh sb="5" eb="8">
      <t>ガイコクジン</t>
    </rPh>
    <rPh sb="8" eb="10">
      <t>トウロク</t>
    </rPh>
    <rPh sb="10" eb="12">
      <t>ジンコウ</t>
    </rPh>
    <phoneticPr fontId="2"/>
  </si>
  <si>
    <t>〃</t>
    <phoneticPr fontId="2"/>
  </si>
  <si>
    <t xml:space="preserve">        〃</t>
    <phoneticPr fontId="2"/>
  </si>
  <si>
    <t xml:space="preserve">        〃  4.10戸坂村編入</t>
    <rPh sb="15" eb="17">
      <t>トサカ</t>
    </rPh>
    <rPh sb="17" eb="18">
      <t>ムラ</t>
    </rPh>
    <rPh sb="18" eb="20">
      <t>ヘンニュウ</t>
    </rPh>
    <phoneticPr fontId="2"/>
  </si>
  <si>
    <t>〃</t>
    <phoneticPr fontId="2"/>
  </si>
  <si>
    <t xml:space="preserve">                 4.  1中山村</t>
    <rPh sb="22" eb="24">
      <t>ナカヤマ</t>
    </rPh>
    <rPh sb="24" eb="25">
      <t>ムラ</t>
    </rPh>
    <phoneticPr fontId="2"/>
  </si>
  <si>
    <t xml:space="preserve">                11. 1井口村</t>
    <rPh sb="21" eb="23">
      <t>イグチ</t>
    </rPh>
    <rPh sb="23" eb="24">
      <t>ムラ</t>
    </rPh>
    <phoneticPr fontId="2"/>
  </si>
  <si>
    <t>〃</t>
    <phoneticPr fontId="2"/>
  </si>
  <si>
    <t xml:space="preserve">        〃</t>
    <phoneticPr fontId="2"/>
  </si>
  <si>
    <t>住民基本台帳･外国人登録人口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トウロク</t>
    </rPh>
    <rPh sb="12" eb="14">
      <t>ジンコウ</t>
    </rPh>
    <phoneticPr fontId="2"/>
  </si>
  <si>
    <t xml:space="preserve">                 4.  1沼田町</t>
    <rPh sb="22" eb="25">
      <t>ヌマタチョウ</t>
    </rPh>
    <phoneticPr fontId="2"/>
  </si>
  <si>
    <t xml:space="preserve">                 5.20安佐町</t>
    <rPh sb="21" eb="24">
      <t>アサチョウ</t>
    </rPh>
    <phoneticPr fontId="2"/>
  </si>
  <si>
    <t>〃</t>
    <phoneticPr fontId="2"/>
  </si>
  <si>
    <t xml:space="preserve">                 4.  1可部町</t>
    <rPh sb="22" eb="25">
      <t>カベチョウ</t>
    </rPh>
    <phoneticPr fontId="2"/>
  </si>
  <si>
    <t>〃</t>
    <phoneticPr fontId="2"/>
  </si>
  <si>
    <t xml:space="preserve">                            安古市町</t>
    <rPh sb="28" eb="29">
      <t>ヤス</t>
    </rPh>
    <rPh sb="29" eb="31">
      <t>フルイチ</t>
    </rPh>
    <rPh sb="31" eb="32">
      <t>チョウ</t>
    </rPh>
    <phoneticPr fontId="2"/>
  </si>
  <si>
    <t xml:space="preserve">                            佐東町</t>
    <rPh sb="28" eb="29">
      <t>サ</t>
    </rPh>
    <rPh sb="29" eb="30">
      <t>ヒガシ</t>
    </rPh>
    <rPh sb="30" eb="31">
      <t>マチ</t>
    </rPh>
    <phoneticPr fontId="2"/>
  </si>
  <si>
    <t xml:space="preserve">                            高陽町</t>
    <rPh sb="28" eb="29">
      <t>コウヨウ</t>
    </rPh>
    <rPh sb="29" eb="30">
      <t>ヨウ</t>
    </rPh>
    <rPh sb="30" eb="31">
      <t>チョウ</t>
    </rPh>
    <phoneticPr fontId="2"/>
  </si>
  <si>
    <t xml:space="preserve">                            瀬野川町</t>
    <rPh sb="28" eb="30">
      <t>セノ</t>
    </rPh>
    <rPh sb="30" eb="31">
      <t>カワ</t>
    </rPh>
    <rPh sb="31" eb="32">
      <t>マチ</t>
    </rPh>
    <phoneticPr fontId="2"/>
  </si>
  <si>
    <t xml:space="preserve">                10.22白木町 編入</t>
    <rPh sb="21" eb="24">
      <t>シラキチョウ</t>
    </rPh>
    <rPh sb="25" eb="27">
      <t>ヘンニュウ</t>
    </rPh>
    <phoneticPr fontId="2"/>
  </si>
  <si>
    <t xml:space="preserve">        〃     11.1                   編入</t>
    <rPh sb="37" eb="39">
      <t>ヘンニュウ</t>
    </rPh>
    <phoneticPr fontId="2"/>
  </si>
  <si>
    <t>〃</t>
    <phoneticPr fontId="2"/>
  </si>
  <si>
    <t xml:space="preserve">        〃     3.20                   編入</t>
    <rPh sb="37" eb="39">
      <t>ヘンニュウ</t>
    </rPh>
    <phoneticPr fontId="2"/>
  </si>
  <si>
    <t xml:space="preserve">        〃</t>
    <phoneticPr fontId="2"/>
  </si>
  <si>
    <t xml:space="preserve">        〃   3.20  五日市町編入</t>
    <rPh sb="18" eb="20">
      <t>イツカ</t>
    </rPh>
    <rPh sb="20" eb="22">
      <t>イチチョウ</t>
    </rPh>
    <rPh sb="22" eb="24">
      <t>ヘンニュウ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</si>
  <si>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</si>
  <si>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</si>
  <si>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〃</t>
    <phoneticPr fontId="2"/>
  </si>
  <si>
    <t xml:space="preserve">        〃</t>
    <phoneticPr fontId="2"/>
  </si>
  <si>
    <t xml:space="preserve">  2年</t>
    <rPh sb="3" eb="4">
      <t>ネン</t>
    </rPh>
    <phoneticPr fontId="2"/>
  </si>
  <si>
    <t>〃</t>
    <phoneticPr fontId="2"/>
  </si>
  <si>
    <t xml:space="preserve">        〃</t>
    <phoneticPr fontId="2"/>
  </si>
  <si>
    <t>10年</t>
    <phoneticPr fontId="2"/>
  </si>
  <si>
    <t>11年</t>
    <phoneticPr fontId="2"/>
  </si>
  <si>
    <t>12年</t>
    <phoneticPr fontId="2"/>
  </si>
  <si>
    <t>13年</t>
    <phoneticPr fontId="2"/>
  </si>
  <si>
    <t>14年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</si>
</sst>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vertical="center"/>
    </xf>
    <xf numFmtId="38" fontId="6" fillId="0" borderId="0" xfId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40" fontId="6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14</xdr:row>
      <xdr:rowOff>95250</xdr:rowOff>
    </xdr:from>
    <xdr:to>
      <xdr:col>11</xdr:col>
      <xdr:colOff>647700</xdr:colOff>
      <xdr:row>16</xdr:row>
      <xdr:rowOff>95250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E01E84C-C5E7-45F0-B709-0090AA9D7C70}"/>
            </a:ext>
          </a:extLst>
        </xdr:cNvPr>
        <xdr:cNvSpPr txBox="1">
          <a:spLocks noChangeArrowheads="1"/>
        </xdr:cNvSpPr>
      </xdr:nvSpPr>
      <xdr:spPr bwMode="auto">
        <a:xfrm>
          <a:off x="8334375" y="3467100"/>
          <a:ext cx="33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〃</a:t>
          </a:r>
        </a:p>
      </xdr:txBody>
    </xdr:sp>
    <xdr:clientData/>
  </xdr:twoCellAnchor>
  <xdr:twoCellAnchor>
    <xdr:from>
      <xdr:col>11</xdr:col>
      <xdr:colOff>1647825</xdr:colOff>
      <xdr:row>14</xdr:row>
      <xdr:rowOff>76200</xdr:rowOff>
    </xdr:from>
    <xdr:to>
      <xdr:col>11</xdr:col>
      <xdr:colOff>2190750</xdr:colOff>
      <xdr:row>15</xdr:row>
      <xdr:rowOff>133350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6498E923-1BE4-408C-B605-C1F35743C005}"/>
            </a:ext>
          </a:extLst>
        </xdr:cNvPr>
        <xdr:cNvSpPr txBox="1">
          <a:spLocks noChangeArrowheads="1"/>
        </xdr:cNvSpPr>
      </xdr:nvSpPr>
      <xdr:spPr bwMode="auto">
        <a:xfrm>
          <a:off x="9667875" y="3448050"/>
          <a:ext cx="54292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編入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647700</xdr:colOff>
      <xdr:row>14</xdr:row>
      <xdr:rowOff>47625</xdr:rowOff>
    </xdr:from>
    <xdr:to>
      <xdr:col>11</xdr:col>
      <xdr:colOff>742950</xdr:colOff>
      <xdr:row>15</xdr:row>
      <xdr:rowOff>171450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1C0BAD2B-9CC3-48AF-B76D-9CFFE6741612}"/>
            </a:ext>
          </a:extLst>
        </xdr:cNvPr>
        <xdr:cNvSpPr>
          <a:spLocks/>
        </xdr:cNvSpPr>
      </xdr:nvSpPr>
      <xdr:spPr bwMode="auto">
        <a:xfrm>
          <a:off x="8667750" y="3419475"/>
          <a:ext cx="95250" cy="352425"/>
        </a:xfrm>
        <a:prstGeom prst="leftBrace">
          <a:avLst>
            <a:gd name="adj1" fmla="val 30833"/>
            <a:gd name="adj2" fmla="val 6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314325</xdr:colOff>
      <xdr:row>31</xdr:row>
      <xdr:rowOff>95250</xdr:rowOff>
    </xdr:from>
    <xdr:to>
      <xdr:col>11</xdr:col>
      <xdr:colOff>647700</xdr:colOff>
      <xdr:row>33</xdr:row>
      <xdr:rowOff>95250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92E21A0C-D87C-4B41-B456-A86E8D17D532}"/>
            </a:ext>
          </a:extLst>
        </xdr:cNvPr>
        <xdr:cNvSpPr txBox="1">
          <a:spLocks noChangeArrowheads="1"/>
        </xdr:cNvSpPr>
      </xdr:nvSpPr>
      <xdr:spPr bwMode="auto">
        <a:xfrm>
          <a:off x="8334375" y="7248525"/>
          <a:ext cx="33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〃</a:t>
          </a:r>
        </a:p>
      </xdr:txBody>
    </xdr:sp>
    <xdr:clientData/>
  </xdr:twoCellAnchor>
  <xdr:twoCellAnchor>
    <xdr:from>
      <xdr:col>11</xdr:col>
      <xdr:colOff>1647825</xdr:colOff>
      <xdr:row>31</xdr:row>
      <xdr:rowOff>76200</xdr:rowOff>
    </xdr:from>
    <xdr:to>
      <xdr:col>11</xdr:col>
      <xdr:colOff>2190750</xdr:colOff>
      <xdr:row>32</xdr:row>
      <xdr:rowOff>133350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1BD9BE19-06D6-4470-95D5-D5A2F79DA9C4}"/>
            </a:ext>
          </a:extLst>
        </xdr:cNvPr>
        <xdr:cNvSpPr txBox="1">
          <a:spLocks noChangeArrowheads="1"/>
        </xdr:cNvSpPr>
      </xdr:nvSpPr>
      <xdr:spPr bwMode="auto">
        <a:xfrm>
          <a:off x="9667875" y="7229475"/>
          <a:ext cx="54292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編入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647700</xdr:colOff>
      <xdr:row>31</xdr:row>
      <xdr:rowOff>28575</xdr:rowOff>
    </xdr:from>
    <xdr:to>
      <xdr:col>11</xdr:col>
      <xdr:colOff>714375</xdr:colOff>
      <xdr:row>32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B8549E8A-7D44-4994-B0A0-B74FDFF0D25A}"/>
            </a:ext>
          </a:extLst>
        </xdr:cNvPr>
        <xdr:cNvSpPr>
          <a:spLocks/>
        </xdr:cNvSpPr>
      </xdr:nvSpPr>
      <xdr:spPr bwMode="auto">
        <a:xfrm>
          <a:off x="8667750" y="7181850"/>
          <a:ext cx="66675" cy="314325"/>
        </a:xfrm>
        <a:prstGeom prst="leftBrace">
          <a:avLst>
            <a:gd name="adj1" fmla="val 39286"/>
            <a:gd name="adj2" fmla="val 555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314325</xdr:colOff>
      <xdr:row>33</xdr:row>
      <xdr:rowOff>95250</xdr:rowOff>
    </xdr:from>
    <xdr:to>
      <xdr:col>11</xdr:col>
      <xdr:colOff>647700</xdr:colOff>
      <xdr:row>35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66D48EA5-09EB-41D4-8E1F-6B700F408B8D}"/>
            </a:ext>
          </a:extLst>
        </xdr:cNvPr>
        <xdr:cNvSpPr txBox="1">
          <a:spLocks noChangeArrowheads="1"/>
        </xdr:cNvSpPr>
      </xdr:nvSpPr>
      <xdr:spPr bwMode="auto">
        <a:xfrm>
          <a:off x="8334375" y="7705725"/>
          <a:ext cx="3333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〃</a:t>
          </a:r>
        </a:p>
      </xdr:txBody>
    </xdr:sp>
    <xdr:clientData/>
  </xdr:twoCellAnchor>
  <xdr:twoCellAnchor>
    <xdr:from>
      <xdr:col>11</xdr:col>
      <xdr:colOff>1647825</xdr:colOff>
      <xdr:row>33</xdr:row>
      <xdr:rowOff>76200</xdr:rowOff>
    </xdr:from>
    <xdr:to>
      <xdr:col>11</xdr:col>
      <xdr:colOff>2190750</xdr:colOff>
      <xdr:row>34</xdr:row>
      <xdr:rowOff>133350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C7160CE9-6E57-4AA6-A4AA-C40D307731FD}"/>
            </a:ext>
          </a:extLst>
        </xdr:cNvPr>
        <xdr:cNvSpPr txBox="1">
          <a:spLocks noChangeArrowheads="1"/>
        </xdr:cNvSpPr>
      </xdr:nvSpPr>
      <xdr:spPr bwMode="auto">
        <a:xfrm>
          <a:off x="9667875" y="7686675"/>
          <a:ext cx="54292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編入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647700</xdr:colOff>
      <xdr:row>33</xdr:row>
      <xdr:rowOff>28575</xdr:rowOff>
    </xdr:from>
    <xdr:to>
      <xdr:col>11</xdr:col>
      <xdr:colOff>714375</xdr:colOff>
      <xdr:row>34</xdr:row>
      <xdr:rowOff>114300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F6ECF2D2-35B8-47D2-9452-B001F7BCBE83}"/>
            </a:ext>
          </a:extLst>
        </xdr:cNvPr>
        <xdr:cNvSpPr>
          <a:spLocks/>
        </xdr:cNvSpPr>
      </xdr:nvSpPr>
      <xdr:spPr bwMode="auto">
        <a:xfrm>
          <a:off x="8667750" y="7639050"/>
          <a:ext cx="66675" cy="314325"/>
        </a:xfrm>
        <a:prstGeom prst="leftBrace">
          <a:avLst>
            <a:gd name="adj1" fmla="val 39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666750</xdr:colOff>
      <xdr:row>35</xdr:row>
      <xdr:rowOff>76200</xdr:rowOff>
    </xdr:from>
    <xdr:to>
      <xdr:col>11</xdr:col>
      <xdr:colOff>762000</xdr:colOff>
      <xdr:row>39</xdr:row>
      <xdr:rowOff>142875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4418F5CA-8F38-4303-902F-B173621409EA}"/>
            </a:ext>
          </a:extLst>
        </xdr:cNvPr>
        <xdr:cNvSpPr>
          <a:spLocks/>
        </xdr:cNvSpPr>
      </xdr:nvSpPr>
      <xdr:spPr bwMode="auto">
        <a:xfrm>
          <a:off x="8686800" y="8143875"/>
          <a:ext cx="95250" cy="981075"/>
        </a:xfrm>
        <a:prstGeom prst="leftBrace">
          <a:avLst>
            <a:gd name="adj1" fmla="val 85833"/>
            <a:gd name="adj2" fmla="val 428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1209675</xdr:colOff>
      <xdr:row>35</xdr:row>
      <xdr:rowOff>47625</xdr:rowOff>
    </xdr:from>
    <xdr:to>
      <xdr:col>11</xdr:col>
      <xdr:colOff>1257300</xdr:colOff>
      <xdr:row>38</xdr:row>
      <xdr:rowOff>161925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E829163D-312A-423C-A282-F72307B92C1A}"/>
            </a:ext>
          </a:extLst>
        </xdr:cNvPr>
        <xdr:cNvSpPr>
          <a:spLocks/>
        </xdr:cNvSpPr>
      </xdr:nvSpPr>
      <xdr:spPr bwMode="auto">
        <a:xfrm>
          <a:off x="9229725" y="8115300"/>
          <a:ext cx="47625" cy="800100"/>
        </a:xfrm>
        <a:prstGeom prst="leftBrace">
          <a:avLst>
            <a:gd name="adj1" fmla="val 14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1209675</xdr:colOff>
      <xdr:row>40</xdr:row>
      <xdr:rowOff>47625</xdr:rowOff>
    </xdr:from>
    <xdr:to>
      <xdr:col>11</xdr:col>
      <xdr:colOff>1257300</xdr:colOff>
      <xdr:row>41</xdr:row>
      <xdr:rowOff>114300</xdr:rowOff>
    </xdr:to>
    <xdr:sp macro="" textlink="">
      <xdr:nvSpPr>
        <xdr:cNvPr id="1041" name="AutoShape 17">
          <a:extLst>
            <a:ext uri="{FF2B5EF4-FFF2-40B4-BE49-F238E27FC236}">
              <a16:creationId xmlns:a16="http://schemas.microsoft.com/office/drawing/2014/main" id="{61490A0E-B060-43B9-A688-7A18AE73049C}"/>
            </a:ext>
          </a:extLst>
        </xdr:cNvPr>
        <xdr:cNvSpPr>
          <a:spLocks/>
        </xdr:cNvSpPr>
      </xdr:nvSpPr>
      <xdr:spPr bwMode="auto">
        <a:xfrm>
          <a:off x="9229725" y="9258300"/>
          <a:ext cx="47625" cy="295275"/>
        </a:xfrm>
        <a:prstGeom prst="leftBrace">
          <a:avLst>
            <a:gd name="adj1" fmla="val 5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1238250</xdr:colOff>
      <xdr:row>39</xdr:row>
      <xdr:rowOff>190500</xdr:rowOff>
    </xdr:from>
    <xdr:to>
      <xdr:col>11</xdr:col>
      <xdr:colOff>2247900</xdr:colOff>
      <xdr:row>42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17B91DC3-55B7-4E75-AB77-F0D9FAA5253C}"/>
            </a:ext>
          </a:extLst>
        </xdr:cNvPr>
        <xdr:cNvSpPr txBox="1">
          <a:spLocks noChangeArrowheads="1"/>
        </xdr:cNvSpPr>
      </xdr:nvSpPr>
      <xdr:spPr bwMode="auto">
        <a:xfrm>
          <a:off x="9258300" y="9172575"/>
          <a:ext cx="10096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熊野跡村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安芸町</a:t>
          </a:r>
        </a:p>
      </xdr:txBody>
    </xdr:sp>
    <xdr:clientData/>
  </xdr:twoCellAnchor>
  <xdr:twoCellAnchor>
    <xdr:from>
      <xdr:col>11</xdr:col>
      <xdr:colOff>1209675</xdr:colOff>
      <xdr:row>42</xdr:row>
      <xdr:rowOff>47625</xdr:rowOff>
    </xdr:from>
    <xdr:to>
      <xdr:col>11</xdr:col>
      <xdr:colOff>1257300</xdr:colOff>
      <xdr:row>43</xdr:row>
      <xdr:rowOff>114300</xdr:rowOff>
    </xdr:to>
    <xdr:sp macro="" textlink="">
      <xdr:nvSpPr>
        <xdr:cNvPr id="1044" name="AutoShape 20">
          <a:extLst>
            <a:ext uri="{FF2B5EF4-FFF2-40B4-BE49-F238E27FC236}">
              <a16:creationId xmlns:a16="http://schemas.microsoft.com/office/drawing/2014/main" id="{93779987-4BAB-4FB5-93F1-99EC7FED7E2B}"/>
            </a:ext>
          </a:extLst>
        </xdr:cNvPr>
        <xdr:cNvSpPr>
          <a:spLocks/>
        </xdr:cNvSpPr>
      </xdr:nvSpPr>
      <xdr:spPr bwMode="auto">
        <a:xfrm>
          <a:off x="9229725" y="9715500"/>
          <a:ext cx="47625" cy="295275"/>
        </a:xfrm>
        <a:prstGeom prst="leftBrace">
          <a:avLst>
            <a:gd name="adj1" fmla="val 5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1238250</xdr:colOff>
      <xdr:row>42</xdr:row>
      <xdr:rowOff>0</xdr:rowOff>
    </xdr:from>
    <xdr:to>
      <xdr:col>11</xdr:col>
      <xdr:colOff>2247900</xdr:colOff>
      <xdr:row>44</xdr:row>
      <xdr:rowOff>85725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5E428A9F-0464-4268-A113-E77BAAA957DA}"/>
            </a:ext>
          </a:extLst>
        </xdr:cNvPr>
        <xdr:cNvSpPr txBox="1">
          <a:spLocks noChangeArrowheads="1"/>
        </xdr:cNvSpPr>
      </xdr:nvSpPr>
      <xdr:spPr bwMode="auto">
        <a:xfrm>
          <a:off x="9258300" y="9667875"/>
          <a:ext cx="100965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矢野町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船越町</a:t>
          </a:r>
        </a:p>
      </xdr:txBody>
    </xdr:sp>
    <xdr:clientData/>
  </xdr:twoCellAnchor>
  <xdr:twoCellAnchor>
    <xdr:from>
      <xdr:col>11</xdr:col>
      <xdr:colOff>257175</xdr:colOff>
      <xdr:row>36</xdr:row>
      <xdr:rowOff>190500</xdr:rowOff>
    </xdr:from>
    <xdr:to>
      <xdr:col>12</xdr:col>
      <xdr:colOff>104775</xdr:colOff>
      <xdr:row>38</xdr:row>
      <xdr:rowOff>9525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C47DD656-575E-4909-8B42-8BE342662647}"/>
            </a:ext>
          </a:extLst>
        </xdr:cNvPr>
        <xdr:cNvSpPr txBox="1">
          <a:spLocks noChangeArrowheads="1"/>
        </xdr:cNvSpPr>
      </xdr:nvSpPr>
      <xdr:spPr bwMode="auto">
        <a:xfrm>
          <a:off x="8277225" y="8486775"/>
          <a:ext cx="2305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〃      3.20                   編入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7"/>
  <sheetViews>
    <sheetView tabSelected="1" view="pageBreakPreview" zoomScale="75" zoomScaleNormal="65" workbookViewId="0"/>
  </sheetViews>
  <sheetFormatPr defaultRowHeight="14.25" x14ac:dyDescent="0.15"/>
  <cols>
    <col min="1" max="1" width="2.125" style="1" customWidth="1"/>
    <col min="2" max="3" width="6.625" style="1" customWidth="1"/>
    <col min="4" max="8" width="11.625" style="1" customWidth="1"/>
    <col min="9" max="10" width="12.625" style="1" customWidth="1"/>
    <col min="11" max="11" width="6.5" style="1" customWidth="1"/>
    <col min="12" max="12" width="32.25" style="1" customWidth="1"/>
    <col min="13" max="13" width="1.75" style="1" customWidth="1"/>
    <col min="14" max="16384" width="9" style="1"/>
  </cols>
  <sheetData>
    <row r="1" spans="2:12" ht="15" customHeight="1" x14ac:dyDescent="0.15">
      <c r="B1" s="29" t="s">
        <v>54</v>
      </c>
      <c r="C1" s="30"/>
      <c r="D1" s="30"/>
      <c r="K1" s="2"/>
      <c r="L1" s="2"/>
    </row>
    <row r="2" spans="2:12" ht="15" customHeight="1" x14ac:dyDescent="0.15"/>
    <row r="3" spans="2:12" ht="24" customHeight="1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ht="21.95" customHeight="1" x14ac:dyDescent="0.15">
      <c r="B4" s="27" t="s">
        <v>45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15" customHeight="1" x14ac:dyDescent="0.15"/>
    <row r="6" spans="2:12" ht="15" customHeight="1" thickBot="1" x14ac:dyDescent="0.2">
      <c r="B6" s="3"/>
      <c r="C6" s="3"/>
      <c r="D6" s="3"/>
      <c r="E6" s="3"/>
      <c r="F6" s="3"/>
      <c r="G6" s="3"/>
      <c r="H6" s="3"/>
      <c r="I6" s="3"/>
      <c r="J6" s="3"/>
      <c r="K6" s="28" t="s">
        <v>51</v>
      </c>
      <c r="L6" s="28"/>
    </row>
    <row r="7" spans="2:12" ht="30" customHeight="1" thickTop="1" x14ac:dyDescent="0.15">
      <c r="B7" s="34" t="s">
        <v>55</v>
      </c>
      <c r="C7" s="34"/>
      <c r="D7" s="4" t="s">
        <v>56</v>
      </c>
      <c r="E7" s="36" t="s">
        <v>57</v>
      </c>
      <c r="F7" s="31" t="s">
        <v>58</v>
      </c>
      <c r="G7" s="32"/>
      <c r="H7" s="33"/>
      <c r="I7" s="4" t="s">
        <v>59</v>
      </c>
      <c r="J7" s="4" t="s">
        <v>60</v>
      </c>
      <c r="K7" s="34" t="s">
        <v>61</v>
      </c>
      <c r="L7" s="34"/>
    </row>
    <row r="8" spans="2:12" ht="30" customHeight="1" x14ac:dyDescent="0.15">
      <c r="B8" s="35"/>
      <c r="C8" s="35"/>
      <c r="D8" s="6" t="s">
        <v>62</v>
      </c>
      <c r="E8" s="37"/>
      <c r="F8" s="6" t="s">
        <v>63</v>
      </c>
      <c r="G8" s="6" t="s">
        <v>64</v>
      </c>
      <c r="H8" s="6" t="s">
        <v>65</v>
      </c>
      <c r="I8" s="6" t="s">
        <v>66</v>
      </c>
      <c r="J8" s="6" t="s">
        <v>67</v>
      </c>
      <c r="K8" s="35"/>
      <c r="L8" s="35"/>
    </row>
    <row r="9" spans="2:12" ht="18" customHeight="1" x14ac:dyDescent="0.15">
      <c r="B9" s="7" t="s">
        <v>68</v>
      </c>
      <c r="C9" s="8" t="s">
        <v>0</v>
      </c>
      <c r="D9" s="9">
        <v>73.19</v>
      </c>
      <c r="E9" s="10">
        <v>76531</v>
      </c>
      <c r="F9" s="10">
        <f>SUM(G9:H9)</f>
        <v>302372</v>
      </c>
      <c r="G9" s="10">
        <v>151044</v>
      </c>
      <c r="H9" s="10">
        <v>151328</v>
      </c>
      <c r="I9" s="11">
        <f>ROUND(F9/E9,2)</f>
        <v>3.95</v>
      </c>
      <c r="J9" s="10">
        <f>ROUND(F9/D9,0)</f>
        <v>4131</v>
      </c>
      <c r="K9" s="12" t="s">
        <v>47</v>
      </c>
      <c r="L9" s="1" t="s">
        <v>48</v>
      </c>
    </row>
    <row r="10" spans="2:12" ht="18" customHeight="1" x14ac:dyDescent="0.15">
      <c r="C10" s="8" t="s">
        <v>1</v>
      </c>
      <c r="D10" s="9">
        <v>73.19</v>
      </c>
      <c r="E10" s="10">
        <v>78531</v>
      </c>
      <c r="F10" s="10">
        <f>SUM(G10:H10)</f>
        <v>321973</v>
      </c>
      <c r="G10" s="10">
        <v>159368</v>
      </c>
      <c r="H10" s="10">
        <v>162605</v>
      </c>
      <c r="I10" s="11">
        <f>ROUND(F10/E10,2)</f>
        <v>4.0999999999999996</v>
      </c>
      <c r="J10" s="10">
        <f>ROUND(F10/D10,0)</f>
        <v>4399</v>
      </c>
      <c r="K10" s="12" t="s">
        <v>69</v>
      </c>
      <c r="L10" s="1" t="s">
        <v>70</v>
      </c>
    </row>
    <row r="11" spans="2:12" ht="18" customHeight="1" x14ac:dyDescent="0.15">
      <c r="C11" s="8" t="s">
        <v>2</v>
      </c>
      <c r="D11" s="9">
        <v>73.19</v>
      </c>
      <c r="E11" s="10">
        <v>86215</v>
      </c>
      <c r="F11" s="10">
        <f>SUM(G11:H11)</f>
        <v>345219</v>
      </c>
      <c r="G11" s="10">
        <v>171446</v>
      </c>
      <c r="H11" s="10">
        <v>173773</v>
      </c>
      <c r="I11" s="11">
        <f>ROUND(F11/E11,2)</f>
        <v>4</v>
      </c>
      <c r="J11" s="10">
        <f>ROUND(F11/D11,0)</f>
        <v>4717</v>
      </c>
      <c r="K11" s="12" t="s">
        <v>71</v>
      </c>
      <c r="L11" s="1" t="s">
        <v>72</v>
      </c>
    </row>
    <row r="12" spans="2:12" ht="18" customHeight="1" x14ac:dyDescent="0.15">
      <c r="C12" s="8" t="s">
        <v>3</v>
      </c>
      <c r="D12" s="9">
        <v>73.19</v>
      </c>
      <c r="E12" s="10">
        <v>91924</v>
      </c>
      <c r="F12" s="10">
        <f>SUM(G12:H12)</f>
        <v>361367</v>
      </c>
      <c r="G12" s="10">
        <v>179598</v>
      </c>
      <c r="H12" s="10">
        <v>181769</v>
      </c>
      <c r="I12" s="11">
        <f>ROUND(F12/E12,2)</f>
        <v>3.93</v>
      </c>
      <c r="J12" s="10">
        <f>ROUND(F12/D12,0)</f>
        <v>4937</v>
      </c>
      <c r="K12" s="12" t="s">
        <v>71</v>
      </c>
      <c r="L12" s="1" t="s">
        <v>72</v>
      </c>
    </row>
    <row r="13" spans="2:12" ht="9.9499999999999993" customHeight="1" x14ac:dyDescent="0.15">
      <c r="C13" s="8"/>
      <c r="D13" s="9"/>
      <c r="E13" s="10"/>
      <c r="F13" s="10"/>
      <c r="G13" s="10"/>
      <c r="H13" s="10"/>
      <c r="I13" s="11"/>
      <c r="J13" s="10"/>
      <c r="K13" s="12"/>
    </row>
    <row r="14" spans="2:12" ht="18" customHeight="1" x14ac:dyDescent="0.15">
      <c r="C14" s="8" t="s">
        <v>4</v>
      </c>
      <c r="D14" s="9">
        <v>79.05</v>
      </c>
      <c r="E14" s="10">
        <v>96897</v>
      </c>
      <c r="F14" s="10">
        <f>SUM(G14:H14)</f>
        <v>374793</v>
      </c>
      <c r="G14" s="10">
        <v>186330</v>
      </c>
      <c r="H14" s="10">
        <v>188463</v>
      </c>
      <c r="I14" s="11">
        <f>ROUND(F14/E14,2)</f>
        <v>3.87</v>
      </c>
      <c r="J14" s="10">
        <f>ROUND(F14/D14,0)</f>
        <v>4741</v>
      </c>
      <c r="K14" s="12" t="s">
        <v>71</v>
      </c>
      <c r="L14" s="1" t="s">
        <v>73</v>
      </c>
    </row>
    <row r="15" spans="2:12" ht="18" customHeight="1" x14ac:dyDescent="0.15">
      <c r="C15" s="21" t="s">
        <v>5</v>
      </c>
      <c r="D15" s="38">
        <v>84.74</v>
      </c>
      <c r="E15" s="18">
        <v>101255</v>
      </c>
      <c r="F15" s="18">
        <f>SUM(G15:H16)</f>
        <v>388347</v>
      </c>
      <c r="G15" s="18">
        <v>193297</v>
      </c>
      <c r="H15" s="18">
        <v>195050</v>
      </c>
      <c r="I15" s="19">
        <f>ROUND(F15/E15,2)</f>
        <v>3.84</v>
      </c>
      <c r="J15" s="18">
        <f>ROUND(F15/D15,0)</f>
        <v>4583</v>
      </c>
      <c r="K15" s="20" t="s">
        <v>74</v>
      </c>
      <c r="L15" s="1" t="s">
        <v>75</v>
      </c>
    </row>
    <row r="16" spans="2:12" ht="18" customHeight="1" x14ac:dyDescent="0.15">
      <c r="C16" s="21"/>
      <c r="D16" s="38"/>
      <c r="E16" s="18"/>
      <c r="F16" s="18"/>
      <c r="G16" s="18"/>
      <c r="H16" s="18"/>
      <c r="I16" s="19"/>
      <c r="J16" s="18"/>
      <c r="K16" s="20"/>
      <c r="L16" s="1" t="s">
        <v>76</v>
      </c>
    </row>
    <row r="17" spans="3:12" ht="18" customHeight="1" x14ac:dyDescent="0.15">
      <c r="C17" s="8" t="s">
        <v>6</v>
      </c>
      <c r="D17" s="9">
        <v>84.74</v>
      </c>
      <c r="E17" s="10">
        <v>107102</v>
      </c>
      <c r="F17" s="10">
        <f>SUM(G17:H17)</f>
        <v>403402</v>
      </c>
      <c r="G17" s="10">
        <v>200738</v>
      </c>
      <c r="H17" s="10">
        <v>202664</v>
      </c>
      <c r="I17" s="11">
        <f t="shared" ref="I17:I31" si="0">ROUND(F17/E17,2)</f>
        <v>3.77</v>
      </c>
      <c r="J17" s="10">
        <f t="shared" ref="J17:J24" si="1">ROUND(F17/D17,0)</f>
        <v>4760</v>
      </c>
      <c r="K17" s="12" t="s">
        <v>77</v>
      </c>
      <c r="L17" s="1" t="s">
        <v>78</v>
      </c>
    </row>
    <row r="18" spans="3:12" ht="18" customHeight="1" x14ac:dyDescent="0.15">
      <c r="C18" s="8" t="s">
        <v>7</v>
      </c>
      <c r="D18" s="9">
        <v>84.74</v>
      </c>
      <c r="E18" s="10">
        <v>113580</v>
      </c>
      <c r="F18" s="10">
        <f t="shared" ref="F18:F31" si="2">SUM(G18:H18)</f>
        <v>419573</v>
      </c>
      <c r="G18" s="10">
        <v>208521</v>
      </c>
      <c r="H18" s="10">
        <v>211052</v>
      </c>
      <c r="I18" s="11">
        <f t="shared" si="0"/>
        <v>3.69</v>
      </c>
      <c r="J18" s="10">
        <f t="shared" si="1"/>
        <v>4951</v>
      </c>
      <c r="K18" s="12" t="s">
        <v>77</v>
      </c>
      <c r="L18" s="1" t="s">
        <v>78</v>
      </c>
    </row>
    <row r="19" spans="3:12" ht="18" customHeight="1" x14ac:dyDescent="0.15">
      <c r="C19" s="8" t="s">
        <v>8</v>
      </c>
      <c r="D19" s="9">
        <v>84.74</v>
      </c>
      <c r="E19" s="10">
        <v>119636</v>
      </c>
      <c r="F19" s="10">
        <f t="shared" si="2"/>
        <v>433528</v>
      </c>
      <c r="G19" s="10">
        <v>215148</v>
      </c>
      <c r="H19" s="10">
        <v>218380</v>
      </c>
      <c r="I19" s="11">
        <f t="shared" si="0"/>
        <v>3.62</v>
      </c>
      <c r="J19" s="10">
        <f t="shared" si="1"/>
        <v>5116</v>
      </c>
      <c r="K19" s="12" t="s">
        <v>77</v>
      </c>
      <c r="L19" s="1" t="s">
        <v>78</v>
      </c>
    </row>
    <row r="20" spans="3:12" ht="18" customHeight="1" x14ac:dyDescent="0.15">
      <c r="C20" s="8" t="s">
        <v>9</v>
      </c>
      <c r="D20" s="9">
        <v>84.74</v>
      </c>
      <c r="E20" s="10">
        <v>125080</v>
      </c>
      <c r="F20" s="10">
        <f t="shared" si="2"/>
        <v>445727</v>
      </c>
      <c r="G20" s="10">
        <v>221334</v>
      </c>
      <c r="H20" s="10">
        <v>224393</v>
      </c>
      <c r="I20" s="11">
        <f t="shared" si="0"/>
        <v>3.56</v>
      </c>
      <c r="J20" s="10">
        <f t="shared" si="1"/>
        <v>5260</v>
      </c>
      <c r="K20" s="12" t="s">
        <v>77</v>
      </c>
      <c r="L20" s="1" t="s">
        <v>78</v>
      </c>
    </row>
    <row r="21" spans="3:12" ht="18" customHeight="1" x14ac:dyDescent="0.15">
      <c r="C21" s="8" t="s">
        <v>10</v>
      </c>
      <c r="D21" s="9">
        <v>84.83</v>
      </c>
      <c r="E21" s="10">
        <v>131961</v>
      </c>
      <c r="F21" s="10">
        <f t="shared" si="2"/>
        <v>462703</v>
      </c>
      <c r="G21" s="10">
        <v>230276</v>
      </c>
      <c r="H21" s="10">
        <v>232427</v>
      </c>
      <c r="I21" s="11">
        <f t="shared" si="0"/>
        <v>3.51</v>
      </c>
      <c r="J21" s="10">
        <f t="shared" si="1"/>
        <v>5454</v>
      </c>
      <c r="K21" s="12" t="s">
        <v>77</v>
      </c>
      <c r="L21" s="1" t="s">
        <v>78</v>
      </c>
    </row>
    <row r="22" spans="3:12" ht="18" customHeight="1" x14ac:dyDescent="0.15">
      <c r="C22" s="8" t="s">
        <v>11</v>
      </c>
      <c r="D22" s="9">
        <v>85.17</v>
      </c>
      <c r="E22" s="10">
        <v>139840</v>
      </c>
      <c r="F22" s="10">
        <f t="shared" si="2"/>
        <v>480576</v>
      </c>
      <c r="G22" s="10">
        <v>239384</v>
      </c>
      <c r="H22" s="10">
        <v>241192</v>
      </c>
      <c r="I22" s="11">
        <f t="shared" si="0"/>
        <v>3.44</v>
      </c>
      <c r="J22" s="10">
        <f t="shared" si="1"/>
        <v>5643</v>
      </c>
      <c r="K22" s="12" t="s">
        <v>77</v>
      </c>
      <c r="L22" s="1" t="s">
        <v>78</v>
      </c>
    </row>
    <row r="23" spans="3:12" ht="18" customHeight="1" x14ac:dyDescent="0.15">
      <c r="C23" s="8" t="s">
        <v>12</v>
      </c>
      <c r="D23" s="14">
        <v>85.17</v>
      </c>
      <c r="E23" s="10">
        <v>147079</v>
      </c>
      <c r="F23" s="10">
        <f t="shared" si="2"/>
        <v>494079</v>
      </c>
      <c r="G23" s="10">
        <v>246688</v>
      </c>
      <c r="H23" s="10">
        <v>247391</v>
      </c>
      <c r="I23" s="11">
        <f t="shared" si="0"/>
        <v>3.36</v>
      </c>
      <c r="J23" s="10">
        <f t="shared" si="1"/>
        <v>5801</v>
      </c>
      <c r="K23" s="12" t="s">
        <v>77</v>
      </c>
      <c r="L23" s="1" t="s">
        <v>78</v>
      </c>
    </row>
    <row r="24" spans="3:12" ht="18" customHeight="1" x14ac:dyDescent="0.15">
      <c r="C24" s="8" t="s">
        <v>13</v>
      </c>
      <c r="D24" s="14">
        <v>86.82</v>
      </c>
      <c r="E24" s="10">
        <v>155944</v>
      </c>
      <c r="F24" s="10">
        <f t="shared" si="2"/>
        <v>511611</v>
      </c>
      <c r="G24" s="10">
        <v>255895</v>
      </c>
      <c r="H24" s="10">
        <v>255716</v>
      </c>
      <c r="I24" s="11">
        <f t="shared" si="0"/>
        <v>3.28</v>
      </c>
      <c r="J24" s="10">
        <f t="shared" si="1"/>
        <v>5893</v>
      </c>
      <c r="K24" s="12" t="s">
        <v>77</v>
      </c>
      <c r="L24" s="1" t="s">
        <v>78</v>
      </c>
    </row>
    <row r="25" spans="3:12" ht="9.9499999999999993" customHeight="1" x14ac:dyDescent="0.15">
      <c r="C25" s="8"/>
      <c r="D25" s="14"/>
      <c r="E25" s="10"/>
      <c r="F25" s="10"/>
      <c r="G25" s="10"/>
      <c r="H25" s="10"/>
      <c r="J25" s="10"/>
      <c r="K25" s="12"/>
    </row>
    <row r="26" spans="3:12" ht="18" customHeight="1" x14ac:dyDescent="0.15">
      <c r="C26" s="8" t="s">
        <v>14</v>
      </c>
      <c r="D26" s="14">
        <v>86.68</v>
      </c>
      <c r="E26" s="10">
        <v>163039</v>
      </c>
      <c r="F26" s="10">
        <f t="shared" si="2"/>
        <v>524558</v>
      </c>
      <c r="G26" s="10">
        <v>262305</v>
      </c>
      <c r="H26" s="10">
        <v>262253</v>
      </c>
      <c r="I26" s="11">
        <f t="shared" si="0"/>
        <v>3.22</v>
      </c>
      <c r="J26" s="10">
        <f t="shared" ref="J26:J32" si="3">ROUND(F26/D26,0)</f>
        <v>6052</v>
      </c>
      <c r="K26" s="12" t="s">
        <v>77</v>
      </c>
      <c r="L26" s="1" t="s">
        <v>78</v>
      </c>
    </row>
    <row r="27" spans="3:12" ht="18" customHeight="1" x14ac:dyDescent="0.15">
      <c r="C27" s="8" t="s">
        <v>15</v>
      </c>
      <c r="D27" s="14">
        <v>86.71</v>
      </c>
      <c r="E27" s="10">
        <v>169188</v>
      </c>
      <c r="F27" s="10">
        <f t="shared" si="2"/>
        <v>532676</v>
      </c>
      <c r="G27" s="10">
        <v>266069</v>
      </c>
      <c r="H27" s="10">
        <v>266607</v>
      </c>
      <c r="I27" s="11">
        <f t="shared" si="0"/>
        <v>3.15</v>
      </c>
      <c r="J27" s="10">
        <f t="shared" si="3"/>
        <v>6143</v>
      </c>
      <c r="K27" s="12" t="s">
        <v>77</v>
      </c>
      <c r="L27" s="1" t="s">
        <v>78</v>
      </c>
    </row>
    <row r="28" spans="3:12" ht="18" customHeight="1" x14ac:dyDescent="0.15">
      <c r="C28" s="8" t="s">
        <v>16</v>
      </c>
      <c r="D28" s="14">
        <v>86.72</v>
      </c>
      <c r="E28" s="10">
        <v>175985</v>
      </c>
      <c r="F28" s="10">
        <f t="shared" si="2"/>
        <v>543079</v>
      </c>
      <c r="G28" s="10">
        <v>271304</v>
      </c>
      <c r="H28" s="10">
        <v>271775</v>
      </c>
      <c r="I28" s="11">
        <f t="shared" si="0"/>
        <v>3.09</v>
      </c>
      <c r="J28" s="10">
        <f t="shared" si="3"/>
        <v>6262</v>
      </c>
      <c r="K28" s="12" t="s">
        <v>77</v>
      </c>
      <c r="L28" s="1" t="s">
        <v>78</v>
      </c>
    </row>
    <row r="29" spans="3:12" ht="18" customHeight="1" x14ac:dyDescent="0.15">
      <c r="C29" s="8" t="s">
        <v>17</v>
      </c>
      <c r="D29" s="14">
        <v>86.74</v>
      </c>
      <c r="E29" s="10">
        <v>183835</v>
      </c>
      <c r="F29" s="10">
        <f t="shared" si="2"/>
        <v>551259</v>
      </c>
      <c r="G29" s="10">
        <v>276040</v>
      </c>
      <c r="H29" s="10">
        <v>275219</v>
      </c>
      <c r="I29" s="11">
        <f t="shared" si="0"/>
        <v>3</v>
      </c>
      <c r="J29" s="10">
        <f t="shared" si="3"/>
        <v>6355</v>
      </c>
      <c r="K29" s="12" t="s">
        <v>77</v>
      </c>
      <c r="L29" s="1" t="s">
        <v>79</v>
      </c>
    </row>
    <row r="30" spans="3:12" ht="18" customHeight="1" x14ac:dyDescent="0.15">
      <c r="C30" s="8" t="s">
        <v>18</v>
      </c>
      <c r="D30" s="14">
        <v>86.74</v>
      </c>
      <c r="E30" s="10">
        <v>188006</v>
      </c>
      <c r="F30" s="10">
        <f t="shared" si="2"/>
        <v>556791</v>
      </c>
      <c r="G30" s="10">
        <v>278651</v>
      </c>
      <c r="H30" s="10">
        <v>278140</v>
      </c>
      <c r="I30" s="11">
        <f t="shared" si="0"/>
        <v>2.96</v>
      </c>
      <c r="J30" s="10">
        <f t="shared" si="3"/>
        <v>6419</v>
      </c>
      <c r="K30" s="12" t="s">
        <v>71</v>
      </c>
      <c r="L30" s="1" t="s">
        <v>72</v>
      </c>
    </row>
    <row r="31" spans="3:12" ht="18" customHeight="1" x14ac:dyDescent="0.15">
      <c r="C31" s="13" t="s">
        <v>19</v>
      </c>
      <c r="D31" s="14">
        <v>86.75</v>
      </c>
      <c r="E31" s="10">
        <v>191393</v>
      </c>
      <c r="F31" s="10">
        <f t="shared" si="2"/>
        <v>558014</v>
      </c>
      <c r="G31" s="10">
        <v>278657</v>
      </c>
      <c r="H31" s="10">
        <v>279357</v>
      </c>
      <c r="I31" s="11">
        <f t="shared" si="0"/>
        <v>2.92</v>
      </c>
      <c r="J31" s="10">
        <f t="shared" si="3"/>
        <v>6432</v>
      </c>
      <c r="K31" s="12" t="s">
        <v>71</v>
      </c>
      <c r="L31" s="1" t="s">
        <v>72</v>
      </c>
    </row>
    <row r="32" spans="3:12" ht="18" customHeight="1" x14ac:dyDescent="0.15">
      <c r="C32" s="21" t="s">
        <v>20</v>
      </c>
      <c r="D32" s="22">
        <v>261.67</v>
      </c>
      <c r="E32" s="18">
        <v>201409</v>
      </c>
      <c r="F32" s="18">
        <f>SUM(G32:H33)</f>
        <v>574924</v>
      </c>
      <c r="G32" s="18">
        <v>286140</v>
      </c>
      <c r="H32" s="18">
        <v>288784</v>
      </c>
      <c r="I32" s="19">
        <f>ROUND(F32/E32,2)</f>
        <v>2.85</v>
      </c>
      <c r="J32" s="18">
        <f t="shared" si="3"/>
        <v>2197</v>
      </c>
      <c r="K32" s="20" t="s">
        <v>71</v>
      </c>
      <c r="L32" s="1" t="s">
        <v>80</v>
      </c>
    </row>
    <row r="33" spans="2:12" ht="18" customHeight="1" x14ac:dyDescent="0.15">
      <c r="B33" s="7"/>
      <c r="C33" s="21"/>
      <c r="D33" s="22"/>
      <c r="E33" s="18"/>
      <c r="F33" s="18"/>
      <c r="G33" s="18"/>
      <c r="H33" s="18"/>
      <c r="I33" s="19"/>
      <c r="J33" s="18"/>
      <c r="K33" s="20"/>
      <c r="L33" s="1" t="s">
        <v>81</v>
      </c>
    </row>
    <row r="34" spans="2:12" ht="18" customHeight="1" x14ac:dyDescent="0.15">
      <c r="B34" s="7"/>
      <c r="C34" s="21" t="s">
        <v>21</v>
      </c>
      <c r="D34" s="22">
        <v>368.5</v>
      </c>
      <c r="E34" s="18">
        <v>235542</v>
      </c>
      <c r="F34" s="18">
        <f>SUM(G34:H35)</f>
        <v>655281</v>
      </c>
      <c r="G34" s="18">
        <v>325845</v>
      </c>
      <c r="H34" s="18">
        <v>329436</v>
      </c>
      <c r="I34" s="19">
        <f>ROUND(F34/E34,2)</f>
        <v>2.78</v>
      </c>
      <c r="J34" s="18">
        <f>ROUND(F34/D34,0)</f>
        <v>1778</v>
      </c>
      <c r="K34" s="20" t="s">
        <v>82</v>
      </c>
      <c r="L34" s="1" t="s">
        <v>83</v>
      </c>
    </row>
    <row r="35" spans="2:12" ht="18" customHeight="1" x14ac:dyDescent="0.15">
      <c r="C35" s="21"/>
      <c r="D35" s="22"/>
      <c r="E35" s="18"/>
      <c r="F35" s="18"/>
      <c r="G35" s="18"/>
      <c r="H35" s="18"/>
      <c r="I35" s="19"/>
      <c r="J35" s="18"/>
      <c r="K35" s="20"/>
      <c r="L35" s="1" t="s">
        <v>46</v>
      </c>
    </row>
    <row r="36" spans="2:12" ht="18" customHeight="1" x14ac:dyDescent="0.15">
      <c r="C36" s="21" t="s">
        <v>22</v>
      </c>
      <c r="D36" s="22">
        <v>614.54</v>
      </c>
      <c r="E36" s="18">
        <v>274814</v>
      </c>
      <c r="F36" s="18">
        <f>SUM(G36:H40)</f>
        <v>762364</v>
      </c>
      <c r="G36" s="18">
        <v>379026</v>
      </c>
      <c r="H36" s="18">
        <v>383338</v>
      </c>
      <c r="I36" s="24">
        <f>ROUND(F36/E36,2)</f>
        <v>2.77</v>
      </c>
      <c r="J36" s="23">
        <f>ROUND(F36/D36,0)</f>
        <v>1241</v>
      </c>
      <c r="K36" s="20" t="s">
        <v>84</v>
      </c>
      <c r="L36" s="1" t="s">
        <v>85</v>
      </c>
    </row>
    <row r="37" spans="2:12" ht="18" customHeight="1" x14ac:dyDescent="0.15">
      <c r="C37" s="21"/>
      <c r="D37" s="22"/>
      <c r="E37" s="18"/>
      <c r="F37" s="18"/>
      <c r="G37" s="18"/>
      <c r="H37" s="18"/>
      <c r="I37" s="24"/>
      <c r="J37" s="23"/>
      <c r="K37" s="20"/>
      <c r="L37" s="1" t="s">
        <v>86</v>
      </c>
    </row>
    <row r="38" spans="2:12" ht="18" customHeight="1" x14ac:dyDescent="0.15">
      <c r="C38" s="21"/>
      <c r="D38" s="22"/>
      <c r="E38" s="18"/>
      <c r="F38" s="18"/>
      <c r="G38" s="18"/>
      <c r="H38" s="18"/>
      <c r="I38" s="24"/>
      <c r="J38" s="23"/>
      <c r="K38" s="20"/>
      <c r="L38" s="1" t="s">
        <v>87</v>
      </c>
    </row>
    <row r="39" spans="2:12" ht="18" customHeight="1" x14ac:dyDescent="0.15">
      <c r="C39" s="21"/>
      <c r="D39" s="22"/>
      <c r="E39" s="18"/>
      <c r="F39" s="18"/>
      <c r="G39" s="18"/>
      <c r="H39" s="18"/>
      <c r="I39" s="24"/>
      <c r="J39" s="23"/>
      <c r="K39" s="20"/>
      <c r="L39" s="1" t="s">
        <v>88</v>
      </c>
    </row>
    <row r="40" spans="2:12" ht="18" customHeight="1" x14ac:dyDescent="0.15">
      <c r="C40" s="21"/>
      <c r="D40" s="22"/>
      <c r="E40" s="18"/>
      <c r="F40" s="18"/>
      <c r="G40" s="18"/>
      <c r="H40" s="18"/>
      <c r="I40" s="25"/>
      <c r="J40" s="23"/>
      <c r="K40" s="20"/>
      <c r="L40" s="1" t="s">
        <v>89</v>
      </c>
    </row>
    <row r="41" spans="2:12" ht="18" customHeight="1" x14ac:dyDescent="0.15">
      <c r="C41" s="21" t="s">
        <v>23</v>
      </c>
      <c r="D41" s="22">
        <v>657.18</v>
      </c>
      <c r="E41" s="18">
        <v>288778</v>
      </c>
      <c r="F41" s="18">
        <f>SUM(G41:H42)</f>
        <v>797064</v>
      </c>
      <c r="G41" s="18">
        <v>395160</v>
      </c>
      <c r="H41" s="18">
        <v>401904</v>
      </c>
      <c r="I41" s="19">
        <f>ROUND(F41/E41,2)</f>
        <v>2.76</v>
      </c>
      <c r="J41" s="18">
        <f>ROUND(F41/D41,0)</f>
        <v>1213</v>
      </c>
      <c r="K41" s="20" t="s">
        <v>69</v>
      </c>
      <c r="L41" s="17" t="s">
        <v>90</v>
      </c>
    </row>
    <row r="42" spans="2:12" ht="18" customHeight="1" x14ac:dyDescent="0.15">
      <c r="C42" s="21"/>
      <c r="D42" s="22"/>
      <c r="E42" s="18"/>
      <c r="F42" s="18"/>
      <c r="G42" s="18"/>
      <c r="H42" s="18"/>
      <c r="I42" s="19"/>
      <c r="J42" s="18"/>
      <c r="K42" s="20"/>
      <c r="L42" s="17"/>
    </row>
    <row r="43" spans="2:12" ht="18" customHeight="1" x14ac:dyDescent="0.15">
      <c r="C43" s="21" t="s">
        <v>24</v>
      </c>
      <c r="D43" s="22">
        <v>672.86</v>
      </c>
      <c r="E43" s="18">
        <v>306389</v>
      </c>
      <c r="F43" s="18">
        <f>SUM(G43:H44)</f>
        <v>846373</v>
      </c>
      <c r="G43" s="18">
        <v>419485</v>
      </c>
      <c r="H43" s="18">
        <v>426888</v>
      </c>
      <c r="I43" s="19">
        <f>ROUND(F43/E43,2)</f>
        <v>2.76</v>
      </c>
      <c r="J43" s="18">
        <f>ROUND(F43/D43,0)</f>
        <v>1258</v>
      </c>
      <c r="K43" s="20" t="s">
        <v>91</v>
      </c>
      <c r="L43" s="17" t="s">
        <v>92</v>
      </c>
    </row>
    <row r="44" spans="2:12" ht="18" customHeight="1" x14ac:dyDescent="0.15">
      <c r="C44" s="21"/>
      <c r="D44" s="22"/>
      <c r="E44" s="18"/>
      <c r="F44" s="18"/>
      <c r="G44" s="18"/>
      <c r="H44" s="18"/>
      <c r="I44" s="19"/>
      <c r="J44" s="18"/>
      <c r="K44" s="20"/>
      <c r="L44" s="17"/>
    </row>
    <row r="45" spans="2:12" ht="18" customHeight="1" x14ac:dyDescent="0.15">
      <c r="C45" s="8" t="s">
        <v>25</v>
      </c>
      <c r="D45" s="14">
        <v>673.97</v>
      </c>
      <c r="E45" s="10">
        <v>308694</v>
      </c>
      <c r="F45" s="10">
        <f t="shared" ref="F45:F69" si="4">SUM(G45:H45)</f>
        <v>855104</v>
      </c>
      <c r="G45" s="10">
        <v>422731</v>
      </c>
      <c r="H45" s="10">
        <v>432373</v>
      </c>
      <c r="I45" s="11">
        <f t="shared" ref="I45:I69" si="5">ROUND(F45/E45,2)</f>
        <v>2.77</v>
      </c>
      <c r="J45" s="10">
        <f>ROUND(F45/D45,0)</f>
        <v>1269</v>
      </c>
      <c r="K45" s="12" t="s">
        <v>91</v>
      </c>
      <c r="L45" s="1" t="s">
        <v>93</v>
      </c>
    </row>
    <row r="46" spans="2:12" ht="18" customHeight="1" x14ac:dyDescent="0.15">
      <c r="C46" s="8" t="s">
        <v>26</v>
      </c>
      <c r="D46" s="14">
        <v>675.09</v>
      </c>
      <c r="E46" s="10">
        <v>312132</v>
      </c>
      <c r="F46" s="10">
        <f t="shared" si="4"/>
        <v>864820</v>
      </c>
      <c r="G46" s="10">
        <v>427148</v>
      </c>
      <c r="H46" s="10">
        <v>437672</v>
      </c>
      <c r="I46" s="11">
        <f t="shared" si="5"/>
        <v>2.77</v>
      </c>
      <c r="J46" s="10">
        <f t="shared" ref="J46:J53" si="6">ROUND(F46/D46,0)</f>
        <v>1281</v>
      </c>
      <c r="K46" s="12" t="s">
        <v>91</v>
      </c>
      <c r="L46" s="1" t="s">
        <v>93</v>
      </c>
    </row>
    <row r="47" spans="2:12" ht="18" customHeight="1" x14ac:dyDescent="0.15">
      <c r="C47" s="8" t="s">
        <v>27</v>
      </c>
      <c r="D47" s="14">
        <v>675.4</v>
      </c>
      <c r="E47" s="10">
        <v>315435</v>
      </c>
      <c r="F47" s="10">
        <f t="shared" si="4"/>
        <v>871603</v>
      </c>
      <c r="G47" s="10">
        <v>429379</v>
      </c>
      <c r="H47" s="10">
        <v>442224</v>
      </c>
      <c r="I47" s="11">
        <f t="shared" si="5"/>
        <v>2.76</v>
      </c>
      <c r="J47" s="10">
        <f t="shared" si="6"/>
        <v>1290</v>
      </c>
      <c r="K47" s="12" t="s">
        <v>91</v>
      </c>
      <c r="L47" s="1" t="s">
        <v>93</v>
      </c>
    </row>
    <row r="48" spans="2:12" ht="18" customHeight="1" x14ac:dyDescent="0.15">
      <c r="C48" s="8" t="s">
        <v>28</v>
      </c>
      <c r="D48" s="14">
        <v>675.53</v>
      </c>
      <c r="E48" s="10">
        <v>319639</v>
      </c>
      <c r="F48" s="10">
        <f t="shared" si="4"/>
        <v>880621</v>
      </c>
      <c r="G48" s="10">
        <v>433499</v>
      </c>
      <c r="H48" s="10">
        <v>447122</v>
      </c>
      <c r="I48" s="11">
        <f t="shared" si="5"/>
        <v>2.76</v>
      </c>
      <c r="J48" s="10">
        <f t="shared" si="6"/>
        <v>1304</v>
      </c>
      <c r="K48" s="12" t="s">
        <v>91</v>
      </c>
      <c r="L48" s="1" t="s">
        <v>93</v>
      </c>
    </row>
    <row r="49" spans="2:12" ht="18" customHeight="1" x14ac:dyDescent="0.15">
      <c r="C49" s="8" t="s">
        <v>29</v>
      </c>
      <c r="D49" s="14">
        <v>675.62</v>
      </c>
      <c r="E49" s="10">
        <v>326086</v>
      </c>
      <c r="F49" s="10">
        <f t="shared" si="4"/>
        <v>892777</v>
      </c>
      <c r="G49" s="10">
        <v>440001</v>
      </c>
      <c r="H49" s="10">
        <v>452776</v>
      </c>
      <c r="I49" s="11">
        <f t="shared" si="5"/>
        <v>2.74</v>
      </c>
      <c r="J49" s="10">
        <f t="shared" si="6"/>
        <v>1321</v>
      </c>
      <c r="K49" s="12" t="s">
        <v>91</v>
      </c>
      <c r="L49" s="1" t="s">
        <v>93</v>
      </c>
    </row>
    <row r="50" spans="2:12" ht="18" customHeight="1" x14ac:dyDescent="0.15">
      <c r="C50" s="8" t="s">
        <v>30</v>
      </c>
      <c r="D50" s="14">
        <v>675.62</v>
      </c>
      <c r="E50" s="10">
        <v>331496</v>
      </c>
      <c r="F50" s="10">
        <f t="shared" si="4"/>
        <v>903951</v>
      </c>
      <c r="G50" s="10">
        <v>445711</v>
      </c>
      <c r="H50" s="10">
        <v>458240</v>
      </c>
      <c r="I50" s="11">
        <f t="shared" si="5"/>
        <v>2.73</v>
      </c>
      <c r="J50" s="10">
        <f t="shared" si="6"/>
        <v>1338</v>
      </c>
      <c r="K50" s="12" t="s">
        <v>91</v>
      </c>
      <c r="L50" s="1" t="s">
        <v>93</v>
      </c>
    </row>
    <row r="51" spans="2:12" ht="18" customHeight="1" x14ac:dyDescent="0.15">
      <c r="C51" s="8" t="s">
        <v>31</v>
      </c>
      <c r="D51" s="14">
        <v>676.15</v>
      </c>
      <c r="E51" s="10">
        <v>335847</v>
      </c>
      <c r="F51" s="10">
        <f t="shared" si="4"/>
        <v>911868</v>
      </c>
      <c r="G51" s="10">
        <v>449017</v>
      </c>
      <c r="H51" s="10">
        <v>462851</v>
      </c>
      <c r="I51" s="11">
        <f t="shared" si="5"/>
        <v>2.72</v>
      </c>
      <c r="J51" s="10">
        <f t="shared" si="6"/>
        <v>1349</v>
      </c>
      <c r="K51" s="12" t="s">
        <v>91</v>
      </c>
      <c r="L51" s="1" t="s">
        <v>93</v>
      </c>
    </row>
    <row r="52" spans="2:12" ht="18" customHeight="1" x14ac:dyDescent="0.15">
      <c r="C52" s="8" t="s">
        <v>32</v>
      </c>
      <c r="D52" s="14">
        <v>676.2</v>
      </c>
      <c r="E52" s="10">
        <v>341177</v>
      </c>
      <c r="F52" s="10">
        <f t="shared" si="4"/>
        <v>921185</v>
      </c>
      <c r="G52" s="10">
        <v>453559</v>
      </c>
      <c r="H52" s="10">
        <v>467626</v>
      </c>
      <c r="I52" s="11">
        <f t="shared" si="5"/>
        <v>2.7</v>
      </c>
      <c r="J52" s="10">
        <f t="shared" si="6"/>
        <v>1362</v>
      </c>
      <c r="K52" s="12" t="s">
        <v>91</v>
      </c>
      <c r="L52" s="1" t="s">
        <v>93</v>
      </c>
    </row>
    <row r="53" spans="2:12" ht="18" customHeight="1" x14ac:dyDescent="0.15">
      <c r="C53" s="8" t="s">
        <v>33</v>
      </c>
      <c r="D53" s="14">
        <v>676.36</v>
      </c>
      <c r="E53" s="10">
        <v>346448</v>
      </c>
      <c r="F53" s="10">
        <f t="shared" si="4"/>
        <v>930817</v>
      </c>
      <c r="G53" s="10">
        <v>458113</v>
      </c>
      <c r="H53" s="10">
        <v>472704</v>
      </c>
      <c r="I53" s="11">
        <f t="shared" si="5"/>
        <v>2.69</v>
      </c>
      <c r="J53" s="10">
        <f t="shared" si="6"/>
        <v>1376</v>
      </c>
      <c r="K53" s="12" t="s">
        <v>91</v>
      </c>
      <c r="L53" s="1" t="s">
        <v>93</v>
      </c>
    </row>
    <row r="54" spans="2:12" ht="9.9499999999999993" customHeight="1" x14ac:dyDescent="0.15">
      <c r="C54" s="8"/>
      <c r="D54" s="14"/>
      <c r="E54" s="10"/>
      <c r="F54" s="10"/>
      <c r="G54" s="10"/>
      <c r="H54" s="10"/>
      <c r="I54" s="11"/>
      <c r="J54" s="10"/>
      <c r="K54" s="12"/>
    </row>
    <row r="55" spans="2:12" ht="18" customHeight="1" x14ac:dyDescent="0.15">
      <c r="C55" s="8" t="s">
        <v>34</v>
      </c>
      <c r="D55" s="14">
        <v>736.91</v>
      </c>
      <c r="E55" s="10">
        <v>384082</v>
      </c>
      <c r="F55" s="10">
        <f t="shared" si="4"/>
        <v>1038198</v>
      </c>
      <c r="G55" s="10">
        <v>511950</v>
      </c>
      <c r="H55" s="10">
        <v>526248</v>
      </c>
      <c r="I55" s="11">
        <f t="shared" si="5"/>
        <v>2.7</v>
      </c>
      <c r="J55" s="10">
        <f>ROUND(F55/D55,0)</f>
        <v>1409</v>
      </c>
      <c r="K55" s="12" t="s">
        <v>91</v>
      </c>
      <c r="L55" s="1" t="s">
        <v>94</v>
      </c>
    </row>
    <row r="56" spans="2:12" ht="18" customHeight="1" x14ac:dyDescent="0.15">
      <c r="C56" s="8" t="s">
        <v>35</v>
      </c>
      <c r="D56" s="14">
        <v>736.97</v>
      </c>
      <c r="E56" s="10">
        <v>390645</v>
      </c>
      <c r="F56" s="10">
        <f t="shared" si="4"/>
        <v>1049204</v>
      </c>
      <c r="G56" s="10">
        <v>517424</v>
      </c>
      <c r="H56" s="10">
        <v>531780</v>
      </c>
      <c r="I56" s="11">
        <f t="shared" si="5"/>
        <v>2.69</v>
      </c>
      <c r="J56" s="10">
        <f>ROUND(F56/D56,0)</f>
        <v>1424</v>
      </c>
      <c r="K56" s="12" t="s">
        <v>77</v>
      </c>
      <c r="L56" s="1" t="s">
        <v>78</v>
      </c>
    </row>
    <row r="57" spans="2:12" ht="18" customHeight="1" x14ac:dyDescent="0.15">
      <c r="B57" s="7"/>
      <c r="C57" s="8" t="s">
        <v>36</v>
      </c>
      <c r="D57" s="14">
        <v>737.01</v>
      </c>
      <c r="E57" s="10">
        <v>396515</v>
      </c>
      <c r="F57" s="10">
        <f t="shared" si="4"/>
        <v>1058648</v>
      </c>
      <c r="G57" s="10">
        <v>521832</v>
      </c>
      <c r="H57" s="10">
        <v>536816</v>
      </c>
      <c r="I57" s="11">
        <f t="shared" si="5"/>
        <v>2.67</v>
      </c>
      <c r="J57" s="10">
        <f>ROUND(F57/D57,0)</f>
        <v>1436</v>
      </c>
      <c r="K57" s="12" t="s">
        <v>77</v>
      </c>
      <c r="L57" s="1" t="s">
        <v>78</v>
      </c>
    </row>
    <row r="58" spans="2:12" ht="18" customHeight="1" x14ac:dyDescent="0.15">
      <c r="C58" s="8" t="s">
        <v>37</v>
      </c>
      <c r="D58" s="14">
        <v>739.94</v>
      </c>
      <c r="E58" s="10">
        <v>402363</v>
      </c>
      <c r="F58" s="10">
        <f t="shared" si="4"/>
        <v>1066509</v>
      </c>
      <c r="G58" s="10">
        <v>525324</v>
      </c>
      <c r="H58" s="10">
        <v>541185</v>
      </c>
      <c r="I58" s="11">
        <f t="shared" si="5"/>
        <v>2.65</v>
      </c>
      <c r="J58" s="10">
        <f>ROUND(F58/D58,0)</f>
        <v>1441</v>
      </c>
      <c r="K58" s="12" t="s">
        <v>77</v>
      </c>
      <c r="L58" s="1" t="s">
        <v>78</v>
      </c>
    </row>
    <row r="59" spans="2:12" ht="9.9499999999999993" customHeight="1" x14ac:dyDescent="0.15">
      <c r="C59" s="8"/>
      <c r="D59" s="14"/>
      <c r="E59" s="10"/>
      <c r="F59" s="10"/>
      <c r="G59" s="10"/>
      <c r="H59" s="10"/>
      <c r="I59" s="11"/>
      <c r="J59" s="10"/>
      <c r="K59" s="12"/>
    </row>
    <row r="60" spans="2:12" ht="18" customHeight="1" x14ac:dyDescent="0.15">
      <c r="B60" s="7" t="s">
        <v>95</v>
      </c>
      <c r="C60" s="8" t="s">
        <v>96</v>
      </c>
      <c r="D60" s="14">
        <v>740.18</v>
      </c>
      <c r="E60" s="10">
        <v>408405</v>
      </c>
      <c r="F60" s="10">
        <f t="shared" si="4"/>
        <v>1073313</v>
      </c>
      <c r="G60" s="10">
        <v>528349</v>
      </c>
      <c r="H60" s="10">
        <v>544964</v>
      </c>
      <c r="I60" s="11">
        <f t="shared" si="5"/>
        <v>2.63</v>
      </c>
      <c r="J60" s="10">
        <f t="shared" ref="J60:J69" si="7">ROUND(F60/D60,0)</f>
        <v>1450</v>
      </c>
      <c r="K60" s="12" t="s">
        <v>97</v>
      </c>
      <c r="L60" s="1" t="s">
        <v>98</v>
      </c>
    </row>
    <row r="61" spans="2:12" ht="18" customHeight="1" x14ac:dyDescent="0.15">
      <c r="C61" s="8" t="s">
        <v>99</v>
      </c>
      <c r="D61" s="14">
        <v>740.18</v>
      </c>
      <c r="E61" s="10">
        <v>415239</v>
      </c>
      <c r="F61" s="10">
        <f t="shared" si="4"/>
        <v>1080594</v>
      </c>
      <c r="G61" s="10">
        <v>531488</v>
      </c>
      <c r="H61" s="10">
        <v>549106</v>
      </c>
      <c r="I61" s="11">
        <f t="shared" si="5"/>
        <v>2.6</v>
      </c>
      <c r="J61" s="10">
        <f t="shared" si="7"/>
        <v>1460</v>
      </c>
      <c r="K61" s="12" t="s">
        <v>100</v>
      </c>
      <c r="L61" s="1" t="s">
        <v>101</v>
      </c>
    </row>
    <row r="62" spans="2:12" ht="18" customHeight="1" x14ac:dyDescent="0.15">
      <c r="C62" s="8" t="s">
        <v>38</v>
      </c>
      <c r="D62" s="14">
        <v>740.18</v>
      </c>
      <c r="E62" s="10">
        <v>421774</v>
      </c>
      <c r="F62" s="10">
        <f t="shared" si="4"/>
        <v>1084619</v>
      </c>
      <c r="G62" s="10">
        <v>532798</v>
      </c>
      <c r="H62" s="10">
        <v>551821</v>
      </c>
      <c r="I62" s="11">
        <f t="shared" si="5"/>
        <v>2.57</v>
      </c>
      <c r="J62" s="10">
        <f t="shared" si="7"/>
        <v>1465</v>
      </c>
      <c r="K62" s="12" t="s">
        <v>100</v>
      </c>
      <c r="L62" s="1" t="s">
        <v>101</v>
      </c>
    </row>
    <row r="63" spans="2:12" ht="18" customHeight="1" x14ac:dyDescent="0.15">
      <c r="C63" s="8" t="s">
        <v>39</v>
      </c>
      <c r="D63" s="14">
        <v>740.18</v>
      </c>
      <c r="E63" s="10">
        <v>428662</v>
      </c>
      <c r="F63" s="10">
        <f t="shared" si="4"/>
        <v>1091465</v>
      </c>
      <c r="G63" s="10">
        <v>535867</v>
      </c>
      <c r="H63" s="10">
        <v>555598</v>
      </c>
      <c r="I63" s="11">
        <f t="shared" si="5"/>
        <v>2.5499999999999998</v>
      </c>
      <c r="J63" s="10">
        <f t="shared" si="7"/>
        <v>1475</v>
      </c>
      <c r="K63" s="12" t="s">
        <v>100</v>
      </c>
      <c r="L63" s="1" t="s">
        <v>101</v>
      </c>
    </row>
    <row r="64" spans="2:12" ht="18" customHeight="1" x14ac:dyDescent="0.15">
      <c r="C64" s="8" t="s">
        <v>40</v>
      </c>
      <c r="D64" s="14">
        <v>740.27</v>
      </c>
      <c r="E64" s="10">
        <v>434270</v>
      </c>
      <c r="F64" s="10">
        <f t="shared" si="4"/>
        <v>1096371</v>
      </c>
      <c r="G64" s="10">
        <v>537859</v>
      </c>
      <c r="H64" s="10">
        <v>558512</v>
      </c>
      <c r="I64" s="11">
        <f t="shared" si="5"/>
        <v>2.52</v>
      </c>
      <c r="J64" s="10">
        <f t="shared" si="7"/>
        <v>1481</v>
      </c>
      <c r="K64" s="12" t="s">
        <v>100</v>
      </c>
      <c r="L64" s="1" t="s">
        <v>101</v>
      </c>
    </row>
    <row r="65" spans="2:12" ht="18" customHeight="1" x14ac:dyDescent="0.15">
      <c r="C65" s="8" t="s">
        <v>41</v>
      </c>
      <c r="D65" s="14">
        <v>740.66</v>
      </c>
      <c r="E65" s="10">
        <v>438862</v>
      </c>
      <c r="F65" s="10">
        <f t="shared" si="4"/>
        <v>1100296</v>
      </c>
      <c r="G65" s="10">
        <v>539280</v>
      </c>
      <c r="H65" s="10">
        <v>561016</v>
      </c>
      <c r="I65" s="11">
        <f t="shared" si="5"/>
        <v>2.5099999999999998</v>
      </c>
      <c r="J65" s="10">
        <f t="shared" si="7"/>
        <v>1486</v>
      </c>
      <c r="K65" s="12" t="s">
        <v>100</v>
      </c>
      <c r="L65" s="1" t="s">
        <v>101</v>
      </c>
    </row>
    <row r="66" spans="2:12" ht="18" customHeight="1" x14ac:dyDescent="0.15">
      <c r="C66" s="8" t="s">
        <v>42</v>
      </c>
      <c r="D66" s="14">
        <v>741.02</v>
      </c>
      <c r="E66" s="10">
        <v>444289</v>
      </c>
      <c r="F66" s="10">
        <f t="shared" si="4"/>
        <v>1105428</v>
      </c>
      <c r="G66" s="10">
        <v>541203</v>
      </c>
      <c r="H66" s="10">
        <v>564225</v>
      </c>
      <c r="I66" s="11">
        <f t="shared" si="5"/>
        <v>2.4900000000000002</v>
      </c>
      <c r="J66" s="10">
        <f t="shared" si="7"/>
        <v>1492</v>
      </c>
      <c r="K66" s="12" t="s">
        <v>100</v>
      </c>
      <c r="L66" s="1" t="s">
        <v>101</v>
      </c>
    </row>
    <row r="67" spans="2:12" ht="18" customHeight="1" x14ac:dyDescent="0.15">
      <c r="C67" s="8" t="s">
        <v>43</v>
      </c>
      <c r="D67" s="14">
        <v>741.17</v>
      </c>
      <c r="E67" s="10">
        <v>450412</v>
      </c>
      <c r="F67" s="10">
        <f t="shared" si="4"/>
        <v>1110962</v>
      </c>
      <c r="G67" s="10">
        <v>543601</v>
      </c>
      <c r="H67" s="10">
        <v>567361</v>
      </c>
      <c r="I67" s="11">
        <f t="shared" si="5"/>
        <v>2.4700000000000002</v>
      </c>
      <c r="J67" s="10">
        <f t="shared" si="7"/>
        <v>1499</v>
      </c>
      <c r="K67" s="12" t="s">
        <v>100</v>
      </c>
      <c r="L67" s="1" t="s">
        <v>101</v>
      </c>
    </row>
    <row r="68" spans="2:12" ht="18" customHeight="1" x14ac:dyDescent="0.15">
      <c r="C68" s="8" t="s">
        <v>44</v>
      </c>
      <c r="D68" s="9">
        <v>741.27</v>
      </c>
      <c r="E68" s="10">
        <v>455845</v>
      </c>
      <c r="F68" s="10">
        <f t="shared" si="4"/>
        <v>1115193</v>
      </c>
      <c r="G68" s="10">
        <v>544921</v>
      </c>
      <c r="H68" s="10">
        <v>570272</v>
      </c>
      <c r="I68" s="11">
        <f t="shared" si="5"/>
        <v>2.4500000000000002</v>
      </c>
      <c r="J68" s="10">
        <f t="shared" si="7"/>
        <v>1504</v>
      </c>
      <c r="K68" s="12" t="s">
        <v>100</v>
      </c>
      <c r="L68" s="1" t="s">
        <v>101</v>
      </c>
    </row>
    <row r="69" spans="2:12" ht="18" customHeight="1" x14ac:dyDescent="0.15">
      <c r="C69" s="8" t="s">
        <v>102</v>
      </c>
      <c r="D69" s="9">
        <v>741.51</v>
      </c>
      <c r="E69" s="10">
        <v>461146</v>
      </c>
      <c r="F69" s="10">
        <f t="shared" si="4"/>
        <v>1120781</v>
      </c>
      <c r="G69" s="10">
        <v>547085</v>
      </c>
      <c r="H69" s="10">
        <v>573696</v>
      </c>
      <c r="I69" s="11">
        <f t="shared" si="5"/>
        <v>2.4300000000000002</v>
      </c>
      <c r="J69" s="10">
        <f t="shared" si="7"/>
        <v>1511</v>
      </c>
      <c r="K69" s="12" t="s">
        <v>100</v>
      </c>
      <c r="L69" s="1" t="s">
        <v>101</v>
      </c>
    </row>
    <row r="70" spans="2:12" ht="18" customHeight="1" x14ac:dyDescent="0.15">
      <c r="C70" s="8" t="s">
        <v>103</v>
      </c>
      <c r="D70" s="9">
        <v>741.63</v>
      </c>
      <c r="E70" s="10">
        <v>466037</v>
      </c>
      <c r="F70" s="10">
        <f t="shared" ref="F70:F76" si="8">SUM(G70:H70)</f>
        <v>1123820</v>
      </c>
      <c r="G70" s="10">
        <v>548061</v>
      </c>
      <c r="H70" s="10">
        <v>575759</v>
      </c>
      <c r="I70" s="11">
        <f t="shared" ref="I70:I76" si="9">ROUND(F70/E70,2)</f>
        <v>2.41</v>
      </c>
      <c r="J70" s="10">
        <f t="shared" ref="J70:J76" si="10">ROUND(F70/D70,0)</f>
        <v>1515</v>
      </c>
      <c r="K70" s="12" t="s">
        <v>100</v>
      </c>
      <c r="L70" s="1" t="s">
        <v>101</v>
      </c>
    </row>
    <row r="71" spans="2:12" ht="18" customHeight="1" x14ac:dyDescent="0.15">
      <c r="C71" s="8" t="s">
        <v>104</v>
      </c>
      <c r="D71" s="9">
        <v>741.75</v>
      </c>
      <c r="E71" s="10">
        <v>470554</v>
      </c>
      <c r="F71" s="10">
        <f t="shared" si="8"/>
        <v>1127835</v>
      </c>
      <c r="G71" s="10">
        <v>549256</v>
      </c>
      <c r="H71" s="10">
        <v>578579</v>
      </c>
      <c r="I71" s="11">
        <f t="shared" si="9"/>
        <v>2.4</v>
      </c>
      <c r="J71" s="10">
        <f t="shared" si="10"/>
        <v>1521</v>
      </c>
      <c r="K71" s="12" t="s">
        <v>100</v>
      </c>
      <c r="L71" s="1" t="s">
        <v>101</v>
      </c>
    </row>
    <row r="72" spans="2:12" ht="18" customHeight="1" x14ac:dyDescent="0.15">
      <c r="C72" s="8" t="s">
        <v>105</v>
      </c>
      <c r="D72" s="9">
        <v>741.75</v>
      </c>
      <c r="E72" s="10">
        <v>475586</v>
      </c>
      <c r="F72" s="10">
        <f t="shared" si="8"/>
        <v>1131960</v>
      </c>
      <c r="G72" s="10">
        <v>550641</v>
      </c>
      <c r="H72" s="10">
        <v>581319</v>
      </c>
      <c r="I72" s="11">
        <f t="shared" si="9"/>
        <v>2.38</v>
      </c>
      <c r="J72" s="10">
        <f t="shared" si="10"/>
        <v>1526</v>
      </c>
      <c r="K72" s="12" t="s">
        <v>100</v>
      </c>
      <c r="L72" s="1" t="s">
        <v>101</v>
      </c>
    </row>
    <row r="73" spans="2:12" ht="18" customHeight="1" x14ac:dyDescent="0.15">
      <c r="C73" s="8" t="s">
        <v>106</v>
      </c>
      <c r="D73" s="9">
        <v>742.02</v>
      </c>
      <c r="E73" s="10">
        <v>480510</v>
      </c>
      <c r="F73" s="10">
        <f t="shared" si="8"/>
        <v>1136067</v>
      </c>
      <c r="G73" s="10">
        <v>552160</v>
      </c>
      <c r="H73" s="10">
        <v>583907</v>
      </c>
      <c r="I73" s="11">
        <f t="shared" si="9"/>
        <v>2.36</v>
      </c>
      <c r="J73" s="10">
        <f t="shared" si="10"/>
        <v>1531</v>
      </c>
      <c r="K73" s="12" t="s">
        <v>100</v>
      </c>
      <c r="L73" s="1" t="s">
        <v>101</v>
      </c>
    </row>
    <row r="74" spans="2:12" ht="18" customHeight="1" x14ac:dyDescent="0.15">
      <c r="C74" s="8" t="s">
        <v>49</v>
      </c>
      <c r="D74" s="9">
        <v>742.02</v>
      </c>
      <c r="E74" s="10">
        <v>485530</v>
      </c>
      <c r="F74" s="10">
        <f t="shared" si="8"/>
        <v>1140030</v>
      </c>
      <c r="G74" s="10">
        <v>553645</v>
      </c>
      <c r="H74" s="10">
        <v>586385</v>
      </c>
      <c r="I74" s="11">
        <f t="shared" si="9"/>
        <v>2.35</v>
      </c>
      <c r="J74" s="10">
        <f t="shared" si="10"/>
        <v>1536</v>
      </c>
      <c r="K74" s="12" t="s">
        <v>100</v>
      </c>
      <c r="L74" s="1" t="s">
        <v>101</v>
      </c>
    </row>
    <row r="75" spans="2:12" ht="18" customHeight="1" x14ac:dyDescent="0.15">
      <c r="C75" s="8" t="s">
        <v>50</v>
      </c>
      <c r="D75" s="9">
        <v>742.15</v>
      </c>
      <c r="E75" s="10">
        <v>491468</v>
      </c>
      <c r="F75" s="10">
        <f t="shared" si="8"/>
        <v>1146214</v>
      </c>
      <c r="G75" s="10">
        <v>556361</v>
      </c>
      <c r="H75" s="10">
        <v>589853</v>
      </c>
      <c r="I75" s="11">
        <f t="shared" si="9"/>
        <v>2.33</v>
      </c>
      <c r="J75" s="10">
        <f t="shared" si="10"/>
        <v>1544</v>
      </c>
      <c r="K75" s="12" t="s">
        <v>100</v>
      </c>
      <c r="L75" s="1" t="s">
        <v>101</v>
      </c>
    </row>
    <row r="76" spans="2:12" ht="18" customHeight="1" x14ac:dyDescent="0.15">
      <c r="C76" s="8" t="s">
        <v>52</v>
      </c>
      <c r="D76" s="9">
        <v>905.01</v>
      </c>
      <c r="E76" s="10">
        <v>500728</v>
      </c>
      <c r="F76" s="10">
        <f t="shared" si="8"/>
        <v>1157925</v>
      </c>
      <c r="G76" s="10">
        <v>561917</v>
      </c>
      <c r="H76" s="10">
        <v>596008</v>
      </c>
      <c r="I76" s="11">
        <f t="shared" si="9"/>
        <v>2.31</v>
      </c>
      <c r="J76" s="10">
        <f t="shared" si="10"/>
        <v>1279</v>
      </c>
      <c r="K76" s="12" t="s">
        <v>100</v>
      </c>
      <c r="L76" s="1" t="s">
        <v>53</v>
      </c>
    </row>
    <row r="77" spans="2:12" ht="9.9499999999999993" customHeight="1" x14ac:dyDescent="0.15">
      <c r="B77" s="15"/>
      <c r="C77" s="5"/>
      <c r="D77" s="16"/>
      <c r="E77" s="15"/>
      <c r="F77" s="15"/>
      <c r="G77" s="15"/>
      <c r="H77" s="15"/>
      <c r="I77" s="15"/>
      <c r="J77" s="15"/>
      <c r="K77" s="16"/>
      <c r="L77" s="15"/>
    </row>
  </sheetData>
  <mergeCells count="64">
    <mergeCell ref="C15:C16"/>
    <mergeCell ref="D15:D16"/>
    <mergeCell ref="E15:E16"/>
    <mergeCell ref="F15:F16"/>
    <mergeCell ref="B3:L3"/>
    <mergeCell ref="B4:L4"/>
    <mergeCell ref="K6:L6"/>
    <mergeCell ref="B1:D1"/>
    <mergeCell ref="F7:H7"/>
    <mergeCell ref="B7:C8"/>
    <mergeCell ref="E7:E8"/>
    <mergeCell ref="K7:L8"/>
    <mergeCell ref="C32:C33"/>
    <mergeCell ref="D32:D33"/>
    <mergeCell ref="E32:E33"/>
    <mergeCell ref="J32:J33"/>
    <mergeCell ref="H15:H16"/>
    <mergeCell ref="I15:I16"/>
    <mergeCell ref="J15:J16"/>
    <mergeCell ref="G32:G33"/>
    <mergeCell ref="H32:H33"/>
    <mergeCell ref="G15:G16"/>
    <mergeCell ref="G34:G35"/>
    <mergeCell ref="H34:H35"/>
    <mergeCell ref="J34:J35"/>
    <mergeCell ref="C34:C35"/>
    <mergeCell ref="D34:D35"/>
    <mergeCell ref="E34:E35"/>
    <mergeCell ref="G36:G40"/>
    <mergeCell ref="H36:H40"/>
    <mergeCell ref="J36:J40"/>
    <mergeCell ref="I36:I40"/>
    <mergeCell ref="C36:C40"/>
    <mergeCell ref="D36:D40"/>
    <mergeCell ref="E36:E40"/>
    <mergeCell ref="F36:F40"/>
    <mergeCell ref="C43:C44"/>
    <mergeCell ref="D43:D44"/>
    <mergeCell ref="E43:E44"/>
    <mergeCell ref="G41:G42"/>
    <mergeCell ref="G43:G44"/>
    <mergeCell ref="H41:H42"/>
    <mergeCell ref="C41:C42"/>
    <mergeCell ref="D41:D42"/>
    <mergeCell ref="E41:E42"/>
    <mergeCell ref="I43:I44"/>
    <mergeCell ref="J43:J44"/>
    <mergeCell ref="K15:K16"/>
    <mergeCell ref="K32:K33"/>
    <mergeCell ref="K34:K35"/>
    <mergeCell ref="K41:K42"/>
    <mergeCell ref="K36:K40"/>
    <mergeCell ref="K43:K44"/>
    <mergeCell ref="J41:J42"/>
    <mergeCell ref="L41:L42"/>
    <mergeCell ref="L43:L44"/>
    <mergeCell ref="F32:F33"/>
    <mergeCell ref="F34:F35"/>
    <mergeCell ref="I32:I33"/>
    <mergeCell ref="I34:I35"/>
    <mergeCell ref="F41:F42"/>
    <mergeCell ref="F43:F44"/>
    <mergeCell ref="I41:I42"/>
    <mergeCell ref="H43:H44"/>
  </mergeCells>
  <phoneticPr fontId="2"/>
  <pageMargins left="0.59055118110236227" right="0.59055118110236227" top="0.39370078740157483" bottom="0.19685039370078741" header="0.51181102362204722" footer="0.51181102362204722"/>
  <pageSetup paperSize="9" scale="61" orientation="portrait" r:id="rId1"/>
  <headerFooter alignWithMargins="0"/>
  <colBreaks count="1" manualBreakCount="1">
    <brk id="13" max="62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b-1-2</vt:lpstr>
      <vt:lpstr>'b-1-2'!Print_Area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2022-01-19T00:55:24Z</dcterms:modified>
</cp:coreProperties>
</file>