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6="http://schemas.microsoft.com/office/spreadsheetml/2016/revision6" mc:Ignorable="x15 xr xr6 xr10">
  <fileVersion appName="xl" lastEdited="7" lowestEdited="7" rupBuild="22527"/>
  <workbookPr defaultThemeVersion="166925"/>
  <xr:revisionPtr xr6:coauthVersionLast="45" xr6:coauthVersionMax="45" documentId="8_{227CB67F-8C4F-4086-A94D-96282CF1AFD5}" revIDLastSave="0" xr10:uidLastSave="{00000000-0000-0000-0000-000000000000}"/>
  <bookViews>
    <workbookView windowHeight="15840" windowWidth="29040" xWindow="-120" yWindow="-120"/>
  </bookViews>
  <sheets>
    <sheet r:id="rId1" name="b-20･21" sheetId="2"/>
  </sheets>
  <definedNames>
    <definedName localSheetId="0" name="_xlnm.Print_Area">'b-20･21'!$A$1:$R$68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4" i="2" s="1"/>
  <c r="G16" i="2"/>
  <c r="L16" i="2"/>
  <c r="L15" i="2" s="1"/>
  <c r="O17" i="2"/>
  <c r="O18" i="2"/>
  <c r="O19" i="2"/>
  <c r="O20" i="2"/>
  <c r="O21" i="2"/>
  <c r="O22" i="2"/>
  <c r="O23" i="2"/>
  <c r="M35" i="2"/>
  <c r="Q35" i="2"/>
  <c r="I37" i="2"/>
  <c r="I35" i="2" s="1"/>
  <c r="K37" i="2"/>
  <c r="K35" i="2" s="1"/>
  <c r="M37" i="2"/>
  <c r="N37" i="2"/>
  <c r="N35" i="2" s="1"/>
  <c r="O37" i="2"/>
  <c r="O35" i="2" s="1"/>
  <c r="P37" i="2"/>
  <c r="P35" i="2" s="1"/>
  <c r="Q37" i="2"/>
  <c r="N38" i="2"/>
  <c r="N36" i="2" s="1"/>
  <c r="O38" i="2"/>
  <c r="O36" i="2" s="1"/>
  <c r="P38" i="2"/>
  <c r="P36" i="2" s="1"/>
  <c r="G39" i="2"/>
  <c r="G41" i="2"/>
  <c r="G37" i="2" s="1"/>
  <c r="G35" i="2" s="1"/>
  <c r="G43" i="2"/>
  <c r="G45" i="2"/>
  <c r="G47" i="2"/>
  <c r="G49" i="2"/>
  <c r="M52" i="2"/>
  <c r="Q52" i="2"/>
  <c r="I54" i="2"/>
  <c r="I52" i="2" s="1"/>
  <c r="K54" i="2"/>
  <c r="K52" i="2" s="1"/>
  <c r="M54" i="2"/>
  <c r="N54" i="2"/>
  <c r="N52" i="2" s="1"/>
  <c r="O54" i="2"/>
  <c r="O52" i="2" s="1"/>
  <c r="P54" i="2"/>
  <c r="P52" i="2" s="1"/>
  <c r="Q54" i="2"/>
  <c r="N55" i="2"/>
  <c r="N53" i="2" s="1"/>
  <c r="O55" i="2"/>
  <c r="O53" i="2" s="1"/>
  <c r="P55" i="2"/>
  <c r="P53" i="2" s="1"/>
  <c r="G56" i="2"/>
  <c r="G58" i="2"/>
  <c r="G54" i="2" s="1"/>
  <c r="G52" i="2" s="1"/>
  <c r="G60" i="2"/>
  <c r="G62" i="2"/>
  <c r="G64" i="2"/>
  <c r="G66" i="2"/>
  <c r="L14" i="2" l="1"/>
  <c r="O14" i="2" s="1"/>
  <c r="O15" i="2"/>
  <c r="O16" i="2"/>
</calcChain>
</file>

<file path=xl/sharedStrings.xml><?xml version="1.0" encoding="utf-8"?>
<sst xmlns="http://schemas.openxmlformats.org/spreadsheetml/2006/main" count="70" uniqueCount="42">
  <si>
    <r>
      <t>2  人    口</t>
    </r>
    <r>
      <rPr>
        <b/>
        <sz val="12"/>
        <rFont val="ＭＳ ゴシック"/>
        <family val="3"/>
        <charset val="128"/>
      </rPr>
      <t xml:space="preserve">  43</t>
    </r>
    <rPh sb="3" eb="9">
      <t>ジンコウ</t>
    </rPh>
    <phoneticPr fontId="4"/>
  </si>
  <si>
    <t xml:space="preserve">                  44   住居の種類，住宅の所有の関係別一般世帯数，一般世帯人員</t>
    <rPh sb="23" eb="25">
      <t>ジュウキョ</t>
    </rPh>
    <rPh sb="26" eb="28">
      <t>シュルイ</t>
    </rPh>
    <rPh sb="29" eb="31">
      <t>ジュウタク</t>
    </rPh>
    <rPh sb="32" eb="34">
      <t>ショユウ</t>
    </rPh>
    <rPh sb="35" eb="37">
      <t>カンケイ</t>
    </rPh>
    <rPh sb="37" eb="38">
      <t>ベツ</t>
    </rPh>
    <rPh sb="38" eb="40">
      <t>イッパン</t>
    </rPh>
    <rPh sb="40" eb="43">
      <t>セタイスウ</t>
    </rPh>
    <rPh sb="44" eb="46">
      <t>イッパン</t>
    </rPh>
    <rPh sb="46" eb="48">
      <t>セタイ</t>
    </rPh>
    <rPh sb="48" eb="50">
      <t>ジンイン</t>
    </rPh>
    <phoneticPr fontId="4"/>
  </si>
  <si>
    <t xml:space="preserve">                        及び１世帯当たり延べ面積</t>
    <rPh sb="24" eb="25">
      <t>オヨ</t>
    </rPh>
    <rPh sb="27" eb="29">
      <t>セタイ</t>
    </rPh>
    <rPh sb="29" eb="30">
      <t>ア</t>
    </rPh>
    <rPh sb="32" eb="33">
      <t>ノ</t>
    </rPh>
    <rPh sb="34" eb="36">
      <t>メンセキ</t>
    </rPh>
    <phoneticPr fontId="4"/>
  </si>
  <si>
    <t>資料  総務省統計局｢国勢調査報告」</t>
    <rPh sb="0" eb="2">
      <t>シリョウ</t>
    </rPh>
    <rPh sb="4" eb="7">
      <t>ソウムチョウ</t>
    </rPh>
    <rPh sb="7" eb="10">
      <t>トウケイキョク</t>
    </rPh>
    <rPh sb="11" eb="15">
      <t>コクセイチョウサ</t>
    </rPh>
    <rPh sb="15" eb="17">
      <t>ホウコク</t>
    </rPh>
    <phoneticPr fontId="4"/>
  </si>
  <si>
    <t>住    居    の    種    類</t>
    <rPh sb="0" eb="6">
      <t>ジュウキョ</t>
    </rPh>
    <rPh sb="15" eb="21">
      <t>シュルイ</t>
    </rPh>
    <phoneticPr fontId="4"/>
  </si>
  <si>
    <t>世    帯    数</t>
    <rPh sb="0" eb="11">
      <t>セタイスウ</t>
    </rPh>
    <phoneticPr fontId="4"/>
  </si>
  <si>
    <t>世  帯  人  員</t>
    <rPh sb="0" eb="4">
      <t>セタイ</t>
    </rPh>
    <rPh sb="6" eb="10">
      <t>ジンイン</t>
    </rPh>
    <phoneticPr fontId="4"/>
  </si>
  <si>
    <t>１ 世 帯</t>
    <rPh sb="2" eb="5">
      <t>セタイ</t>
    </rPh>
    <phoneticPr fontId="4"/>
  </si>
  <si>
    <t>１世帯当たり</t>
    <rPh sb="1" eb="3">
      <t>セタイ</t>
    </rPh>
    <rPh sb="3" eb="4">
      <t>ア</t>
    </rPh>
    <phoneticPr fontId="4"/>
  </si>
  <si>
    <t>１人当たり</t>
    <rPh sb="1" eb="2">
      <t>ヒト</t>
    </rPh>
    <phoneticPr fontId="4"/>
  </si>
  <si>
    <t>当 た り</t>
    <rPh sb="0" eb="1">
      <t>ア</t>
    </rPh>
    <phoneticPr fontId="4"/>
  </si>
  <si>
    <t>延 べ 面 積</t>
    <rPh sb="0" eb="1">
      <t>ノ</t>
    </rPh>
    <rPh sb="4" eb="7">
      <t>メンセキ</t>
    </rPh>
    <phoneticPr fontId="4"/>
  </si>
  <si>
    <t>延べ面積</t>
    <rPh sb="0" eb="1">
      <t>ノ</t>
    </rPh>
    <rPh sb="2" eb="4">
      <t>メンセキ</t>
    </rPh>
    <phoneticPr fontId="4"/>
  </si>
  <si>
    <t>住 宅 の 所 有 の 関 係</t>
    <rPh sb="0" eb="3">
      <t>ジュウタク</t>
    </rPh>
    <rPh sb="6" eb="9">
      <t>ショユウ</t>
    </rPh>
    <rPh sb="12" eb="15">
      <t>カンケイ</t>
    </rPh>
    <phoneticPr fontId="4"/>
  </si>
  <si>
    <t>人    員</t>
    <rPh sb="0" eb="6">
      <t>ジンイン</t>
    </rPh>
    <phoneticPr fontId="4"/>
  </si>
  <si>
    <t>一般世帯</t>
    <rPh sb="0" eb="2">
      <t>イッパン</t>
    </rPh>
    <rPh sb="2" eb="4">
      <t>セタイ</t>
    </rPh>
    <phoneticPr fontId="4"/>
  </si>
  <si>
    <t>―</t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</si>
  <si>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</si>
  <si>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</si>
  <si>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3">
      <t>モチイエ</t>
    </rPh>
    <phoneticPr fontId="4"/>
  </si>
  <si>
    <t>公営の借家</t>
    <rPh sb="0" eb="2">
      <t>コウエイ</t>
    </rPh>
    <rPh sb="3" eb="5">
      <t>シャクヤ</t>
    </rPh>
    <phoneticPr fontId="4"/>
  </si>
  <si>
    <t>公団･公社の借家</t>
    <rPh sb="0" eb="2">
      <t>コウダン</t>
    </rPh>
    <rPh sb="3" eb="5">
      <t>コウシャ</t>
    </rPh>
    <rPh sb="6" eb="8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</si>
  <si>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</si>
  <si>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</si>
  <si>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2">
      <t>マガ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</si>
  <si>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</si>
  <si>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(平成12年10月1日現在）</t>
    <rPh sb="1" eb="3">
      <t>ヘイセイ</t>
    </rPh>
    <rPh sb="5" eb="6">
      <t>７ネン</t>
    </rPh>
    <rPh sb="8" eb="9">
      <t>１０ガツ</t>
    </rPh>
    <rPh sb="10" eb="11">
      <t>ヒ</t>
    </rPh>
    <rPh sb="11" eb="13">
      <t>ゲンザイ</t>
    </rPh>
    <phoneticPr fontId="4"/>
  </si>
  <si>
    <t>45   住宅の建て方，住宅の所有の関係別住宅に住む一般世帯数及び一般世帯人員</t>
    <rPh sb="5" eb="7">
      <t>ジュウタク</t>
    </rPh>
    <rPh sb="8" eb="11">
      <t>タテカタ</t>
    </rPh>
    <rPh sb="12" eb="14">
      <t>ジュウタク</t>
    </rPh>
    <rPh sb="15" eb="17">
      <t>ショユウ</t>
    </rPh>
    <rPh sb="18" eb="20">
      <t>カンケイ</t>
    </rPh>
    <rPh sb="20" eb="21">
      <t>ベツ</t>
    </rPh>
    <rPh sb="21" eb="23">
      <t>ジュウタク</t>
    </rPh>
    <rPh sb="24" eb="25">
      <t>ス</t>
    </rPh>
    <rPh sb="26" eb="28">
      <t>イッパン</t>
    </rPh>
    <rPh sb="28" eb="31">
      <t>セタイスウ</t>
    </rPh>
    <rPh sb="31" eb="32">
      <t>オヨ</t>
    </rPh>
    <rPh sb="33" eb="35">
      <t>イッパン</t>
    </rPh>
    <rPh sb="35" eb="37">
      <t>セタイ</t>
    </rPh>
    <rPh sb="37" eb="39">
      <t>ジンイン</t>
    </rPh>
    <phoneticPr fontId="4"/>
  </si>
  <si>
    <t>総    数</t>
    <rPh sb="0" eb="6">
      <t>ソウスウ</t>
    </rPh>
    <phoneticPr fontId="4"/>
  </si>
  <si>
    <t>一 戸 建</t>
    <rPh sb="0" eb="5">
      <t>イッコダ</t>
    </rPh>
    <phoneticPr fontId="4"/>
  </si>
  <si>
    <t>長 屋 建</t>
    <rPh sb="0" eb="3">
      <t>ナガヤ</t>
    </rPh>
    <rPh sb="4" eb="5">
      <t>ダ</t>
    </rPh>
    <phoneticPr fontId="4"/>
  </si>
  <si>
    <t>共          同          住          宅</t>
    <rPh sb="0" eb="34">
      <t>キョウドウジュウタク</t>
    </rPh>
    <phoneticPr fontId="4"/>
  </si>
  <si>
    <t>そ の 他</t>
    <rPh sb="0" eb="5">
      <t>ソノタ</t>
    </rPh>
    <phoneticPr fontId="4"/>
  </si>
  <si>
    <t>上段:建物全体の階数，下段:世帯が住んでいる階</t>
    <rPh sb="0" eb="2">
      <t>ジョウダン</t>
    </rPh>
    <rPh sb="3" eb="5">
      <t>タテモノ</t>
    </rPh>
    <rPh sb="5" eb="7">
      <t>ゼンタイ</t>
    </rPh>
    <rPh sb="8" eb="10">
      <t>カイスウ</t>
    </rPh>
    <rPh sb="11" eb="13">
      <t>ゲダン</t>
    </rPh>
    <rPh sb="14" eb="16">
      <t>セタイ</t>
    </rPh>
    <rPh sb="17" eb="18">
      <t>ス</t>
    </rPh>
    <rPh sb="22" eb="23">
      <t>カイ</t>
    </rPh>
    <phoneticPr fontId="4"/>
  </si>
  <si>
    <t>1 ･ 2 階 建</t>
    <rPh sb="6" eb="7">
      <t>カイ</t>
    </rPh>
    <rPh sb="8" eb="9">
      <t>ダ</t>
    </rPh>
    <phoneticPr fontId="4"/>
  </si>
  <si>
    <t>3 ～ 5 階 建</t>
    <rPh sb="6" eb="9">
      <t>カイダ</t>
    </rPh>
    <phoneticPr fontId="4"/>
  </si>
  <si>
    <t>6 階 建 以 上</t>
    <rPh sb="0" eb="5">
      <t>６カイダ</t>
    </rPh>
    <rPh sb="6" eb="9">
      <t>イジョウ</t>
    </rPh>
    <phoneticPr fontId="4"/>
  </si>
  <si>
    <t>一              般              世              帯              数</t>
    <rPh sb="0" eb="16">
      <t>イッパン</t>
    </rPh>
    <rPh sb="30" eb="61">
      <t>セタイスウ</t>
    </rPh>
    <phoneticPr fontId="4"/>
  </si>
  <si>
    <t>一          般          世          帯          人          員</t>
    <rPh sb="0" eb="12">
      <t>イッパン</t>
    </rPh>
    <rPh sb="22" eb="56">
      <t>セタイスウ</t>
    </rPh>
    <phoneticPr fontId="4"/>
  </si>
  <si>
    <t>(㎡）</t>
    <phoneticPr fontId="4"/>
  </si>
  <si>
    <t>―</t>
    <phoneticPr fontId="4"/>
  </si>
  <si>
    <t>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</si>
</sst>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horizontal="left"/>
    </xf>
    <xf numFmtId="38" fontId="3" fillId="0" borderId="0" xfId="1" applyFont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/>
    <xf numFmtId="2" fontId="3" fillId="0" borderId="0" xfId="0" applyNumberFormat="1" applyFont="1" applyAlignment="1">
      <alignment vertical="center"/>
    </xf>
    <xf numFmtId="2" fontId="3" fillId="0" borderId="3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8"/>
  <sheetViews>
    <sheetView showGridLines="0" tabSelected="1" zoomScale="75" zoomScaleNormal="65" zoomScaleSheetLayoutView="75" workbookViewId="0"/>
  </sheetViews>
  <sheetFormatPr defaultRowHeight="14.25" x14ac:dyDescent="0.15"/>
  <cols>
    <col min="1" max="1" width="3.625" style="2" customWidth="1"/>
    <col min="2" max="4" width="2.125" style="2" customWidth="1"/>
    <col min="5" max="5" width="23.5" style="2" customWidth="1"/>
    <col min="6" max="6" width="1.625" style="2" customWidth="1"/>
    <col min="7" max="12" width="5.625" style="2" customWidth="1"/>
    <col min="13" max="17" width="14.125" style="2" customWidth="1"/>
    <col min="18" max="18" width="0.875" style="2" customWidth="1"/>
    <col min="19" max="16384" width="9" style="2"/>
  </cols>
  <sheetData>
    <row r="1" spans="2:17" ht="15" customHeight="1" x14ac:dyDescent="0.15">
      <c r="B1" s="24"/>
      <c r="C1" s="24"/>
      <c r="D1" s="24"/>
      <c r="E1" s="24"/>
      <c r="F1" s="24"/>
      <c r="P1" s="40" t="s">
        <v>0</v>
      </c>
      <c r="Q1" s="40"/>
    </row>
    <row r="2" spans="2:17" ht="15" customHeight="1" x14ac:dyDescent="0.15">
      <c r="B2" s="24"/>
      <c r="C2" s="24"/>
      <c r="D2" s="24"/>
      <c r="E2" s="24"/>
      <c r="F2" s="24"/>
      <c r="P2" s="4"/>
      <c r="Q2" s="4"/>
    </row>
    <row r="3" spans="2:17" ht="21.95" customHeight="1" x14ac:dyDescent="0.2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21.9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15"/>
    <row r="6" spans="2:17" ht="15" customHeight="1" thickBo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41" t="s">
        <v>3</v>
      </c>
      <c r="P6" s="41"/>
      <c r="Q6" s="41"/>
    </row>
    <row r="7" spans="2:17" ht="12" customHeight="1" thickTop="1" x14ac:dyDescent="0.15">
      <c r="B7" s="29" t="s">
        <v>4</v>
      </c>
      <c r="C7" s="29"/>
      <c r="D7" s="29"/>
      <c r="E7" s="29"/>
      <c r="F7" s="30"/>
      <c r="G7" s="28" t="s">
        <v>5</v>
      </c>
      <c r="H7" s="29"/>
      <c r="I7" s="29"/>
      <c r="J7" s="29"/>
      <c r="K7" s="30"/>
      <c r="L7" s="28" t="s">
        <v>6</v>
      </c>
      <c r="M7" s="29"/>
      <c r="N7" s="30"/>
      <c r="O7" s="42" t="s">
        <v>7</v>
      </c>
      <c r="P7" s="42" t="s">
        <v>8</v>
      </c>
      <c r="Q7" s="28" t="s">
        <v>9</v>
      </c>
    </row>
    <row r="8" spans="2:17" ht="12" customHeight="1" x14ac:dyDescent="0.15">
      <c r="B8" s="32"/>
      <c r="C8" s="32"/>
      <c r="D8" s="32"/>
      <c r="E8" s="32"/>
      <c r="F8" s="33"/>
      <c r="G8" s="31"/>
      <c r="H8" s="32"/>
      <c r="I8" s="32"/>
      <c r="J8" s="32"/>
      <c r="K8" s="33"/>
      <c r="L8" s="31"/>
      <c r="M8" s="32"/>
      <c r="N8" s="33"/>
      <c r="O8" s="43"/>
      <c r="P8" s="43"/>
      <c r="Q8" s="31"/>
    </row>
    <row r="9" spans="2:17" ht="12" customHeight="1" x14ac:dyDescent="0.15">
      <c r="B9" s="32"/>
      <c r="C9" s="32"/>
      <c r="D9" s="32"/>
      <c r="E9" s="32"/>
      <c r="F9" s="33"/>
      <c r="G9" s="31"/>
      <c r="H9" s="32"/>
      <c r="I9" s="32"/>
      <c r="J9" s="32"/>
      <c r="K9" s="33"/>
      <c r="L9" s="31"/>
      <c r="M9" s="32"/>
      <c r="N9" s="33"/>
      <c r="O9" s="43" t="s">
        <v>10</v>
      </c>
      <c r="P9" s="43" t="s">
        <v>11</v>
      </c>
      <c r="Q9" s="31" t="s">
        <v>12</v>
      </c>
    </row>
    <row r="10" spans="2:17" ht="12" customHeight="1" x14ac:dyDescent="0.15">
      <c r="B10" s="32" t="s">
        <v>13</v>
      </c>
      <c r="C10" s="32"/>
      <c r="D10" s="32"/>
      <c r="E10" s="32"/>
      <c r="F10" s="33"/>
      <c r="G10" s="31"/>
      <c r="H10" s="32"/>
      <c r="I10" s="32"/>
      <c r="J10" s="32"/>
      <c r="K10" s="33"/>
      <c r="L10" s="31"/>
      <c r="M10" s="32"/>
      <c r="N10" s="33"/>
      <c r="O10" s="43"/>
      <c r="P10" s="43"/>
      <c r="Q10" s="31"/>
    </row>
    <row r="11" spans="2:17" ht="12" customHeight="1" x14ac:dyDescent="0.15">
      <c r="B11" s="32"/>
      <c r="C11" s="32"/>
      <c r="D11" s="32"/>
      <c r="E11" s="32"/>
      <c r="F11" s="33"/>
      <c r="G11" s="31"/>
      <c r="H11" s="32"/>
      <c r="I11" s="32"/>
      <c r="J11" s="32"/>
      <c r="K11" s="33"/>
      <c r="L11" s="31"/>
      <c r="M11" s="32"/>
      <c r="N11" s="33"/>
      <c r="O11" s="43" t="s">
        <v>14</v>
      </c>
      <c r="P11" s="43" t="s">
        <v>39</v>
      </c>
      <c r="Q11" s="34" t="s">
        <v>39</v>
      </c>
    </row>
    <row r="12" spans="2:17" ht="12" customHeight="1" x14ac:dyDescent="0.15">
      <c r="B12" s="35"/>
      <c r="C12" s="35"/>
      <c r="D12" s="35"/>
      <c r="E12" s="35"/>
      <c r="F12" s="36"/>
      <c r="G12" s="34"/>
      <c r="H12" s="35"/>
      <c r="I12" s="35"/>
      <c r="J12" s="35"/>
      <c r="K12" s="36"/>
      <c r="L12" s="34"/>
      <c r="M12" s="35"/>
      <c r="N12" s="36"/>
      <c r="O12" s="44"/>
      <c r="P12" s="44"/>
      <c r="Q12" s="34"/>
    </row>
    <row r="13" spans="2:17" ht="9.9499999999999993" customHeight="1" x14ac:dyDescent="0.15">
      <c r="G13" s="22"/>
      <c r="H13" s="15"/>
      <c r="I13" s="15"/>
    </row>
    <row r="14" spans="2:17" ht="20.100000000000001" customHeight="1" x14ac:dyDescent="0.15">
      <c r="B14" s="39" t="s">
        <v>15</v>
      </c>
      <c r="C14" s="39"/>
      <c r="D14" s="39"/>
      <c r="E14" s="39"/>
      <c r="F14" s="3"/>
      <c r="G14" s="37">
        <f>SUM(G15,G23)</f>
        <v>458735</v>
      </c>
      <c r="H14" s="27"/>
      <c r="I14" s="27"/>
      <c r="J14" s="27"/>
      <c r="K14" s="27"/>
      <c r="L14" s="27">
        <f>SUM(L15,L23)</f>
        <v>1108435</v>
      </c>
      <c r="M14" s="27"/>
      <c r="N14" s="27"/>
      <c r="O14" s="25">
        <f t="shared" ref="O14:O23" si="0">ROUND(L14/G14,2)</f>
        <v>2.42</v>
      </c>
      <c r="P14" s="14" t="s">
        <v>16</v>
      </c>
      <c r="Q14" s="14" t="s">
        <v>16</v>
      </c>
    </row>
    <row r="15" spans="2:17" ht="20.100000000000001" customHeight="1" x14ac:dyDescent="0.15">
      <c r="C15" s="39" t="s">
        <v>17</v>
      </c>
      <c r="D15" s="39"/>
      <c r="E15" s="39"/>
      <c r="F15" s="3"/>
      <c r="G15" s="37">
        <f>SUM(G16,G22)</f>
        <v>448861</v>
      </c>
      <c r="H15" s="38"/>
      <c r="I15" s="38"/>
      <c r="J15" s="38"/>
      <c r="K15" s="38"/>
      <c r="L15" s="27">
        <f>SUM(L16,L22)</f>
        <v>1097748</v>
      </c>
      <c r="M15" s="27"/>
      <c r="N15" s="27"/>
      <c r="O15" s="25">
        <f t="shared" si="0"/>
        <v>2.4500000000000002</v>
      </c>
      <c r="P15" s="13">
        <v>77.599999999999994</v>
      </c>
      <c r="Q15" s="13">
        <v>31.7</v>
      </c>
    </row>
    <row r="16" spans="2:17" ht="20.100000000000001" customHeight="1" x14ac:dyDescent="0.15">
      <c r="D16" s="39" t="s">
        <v>18</v>
      </c>
      <c r="E16" s="39"/>
      <c r="F16" s="3"/>
      <c r="G16" s="37">
        <f>SUM(G17:I21)</f>
        <v>442716</v>
      </c>
      <c r="H16" s="27"/>
      <c r="I16" s="27"/>
      <c r="J16" s="27"/>
      <c r="K16" s="27"/>
      <c r="L16" s="27">
        <f>SUM(L17:M21)</f>
        <v>1084210</v>
      </c>
      <c r="M16" s="27"/>
      <c r="N16" s="27"/>
      <c r="O16" s="25">
        <f t="shared" si="0"/>
        <v>2.4500000000000002</v>
      </c>
      <c r="P16" s="13">
        <v>78</v>
      </c>
      <c r="Q16" s="13">
        <v>31.8</v>
      </c>
    </row>
    <row r="17" spans="2:17" ht="20.100000000000001" customHeight="1" x14ac:dyDescent="0.15">
      <c r="E17" s="1" t="s">
        <v>19</v>
      </c>
      <c r="F17" s="1"/>
      <c r="G17" s="37">
        <v>222372</v>
      </c>
      <c r="H17" s="38"/>
      <c r="I17" s="38"/>
      <c r="J17" s="38"/>
      <c r="K17" s="38"/>
      <c r="L17" s="27">
        <v>641053</v>
      </c>
      <c r="M17" s="27"/>
      <c r="N17" s="27"/>
      <c r="O17" s="25">
        <f t="shared" si="0"/>
        <v>2.88</v>
      </c>
      <c r="P17" s="13">
        <v>110.6</v>
      </c>
      <c r="Q17" s="13">
        <v>38.4</v>
      </c>
    </row>
    <row r="18" spans="2:17" ht="20.100000000000001" customHeight="1" x14ac:dyDescent="0.15">
      <c r="E18" s="1" t="s">
        <v>20</v>
      </c>
      <c r="F18" s="1"/>
      <c r="G18" s="37">
        <v>21137</v>
      </c>
      <c r="H18" s="27"/>
      <c r="I18" s="27"/>
      <c r="J18" s="27"/>
      <c r="K18" s="27"/>
      <c r="L18" s="27">
        <v>48959</v>
      </c>
      <c r="M18" s="27"/>
      <c r="N18" s="27"/>
      <c r="O18" s="25">
        <f t="shared" si="0"/>
        <v>2.3199999999999998</v>
      </c>
      <c r="P18" s="13">
        <v>47.4</v>
      </c>
      <c r="Q18" s="13">
        <v>20.5</v>
      </c>
    </row>
    <row r="19" spans="2:17" ht="20.100000000000001" customHeight="1" x14ac:dyDescent="0.15">
      <c r="E19" s="1" t="s">
        <v>21</v>
      </c>
      <c r="F19" s="1"/>
      <c r="G19" s="37">
        <v>2675</v>
      </c>
      <c r="H19" s="38"/>
      <c r="I19" s="38"/>
      <c r="J19" s="38"/>
      <c r="K19" s="38"/>
      <c r="L19" s="27">
        <v>6416</v>
      </c>
      <c r="M19" s="27"/>
      <c r="N19" s="27"/>
      <c r="O19" s="25">
        <f t="shared" si="0"/>
        <v>2.4</v>
      </c>
      <c r="P19" s="13">
        <v>50.4</v>
      </c>
      <c r="Q19" s="13">
        <v>21</v>
      </c>
    </row>
    <row r="20" spans="2:17" ht="20.100000000000001" customHeight="1" x14ac:dyDescent="0.15">
      <c r="E20" s="1" t="s">
        <v>22</v>
      </c>
      <c r="F20" s="1"/>
      <c r="G20" s="37">
        <v>168033</v>
      </c>
      <c r="H20" s="27"/>
      <c r="I20" s="27"/>
      <c r="J20" s="27"/>
      <c r="K20" s="27"/>
      <c r="L20" s="27">
        <v>317345</v>
      </c>
      <c r="M20" s="27"/>
      <c r="N20" s="27"/>
      <c r="O20" s="25">
        <f t="shared" si="0"/>
        <v>1.89</v>
      </c>
      <c r="P20" s="13">
        <v>42.8</v>
      </c>
      <c r="Q20" s="13">
        <v>22.7</v>
      </c>
    </row>
    <row r="21" spans="2:17" ht="20.100000000000001" customHeight="1" x14ac:dyDescent="0.15">
      <c r="E21" s="1" t="s">
        <v>23</v>
      </c>
      <c r="F21" s="1"/>
      <c r="G21" s="37">
        <v>28499</v>
      </c>
      <c r="H21" s="38"/>
      <c r="I21" s="38"/>
      <c r="J21" s="38"/>
      <c r="K21" s="38"/>
      <c r="L21" s="27">
        <v>70437</v>
      </c>
      <c r="M21" s="27"/>
      <c r="N21" s="27"/>
      <c r="O21" s="25">
        <f t="shared" si="0"/>
        <v>2.4700000000000002</v>
      </c>
      <c r="P21" s="13">
        <v>55.7</v>
      </c>
      <c r="Q21" s="13">
        <v>22.5</v>
      </c>
    </row>
    <row r="22" spans="2:17" ht="20.100000000000001" customHeight="1" x14ac:dyDescent="0.15">
      <c r="D22" s="39" t="s">
        <v>24</v>
      </c>
      <c r="E22" s="39"/>
      <c r="F22" s="3"/>
      <c r="G22" s="37">
        <v>6145</v>
      </c>
      <c r="H22" s="27"/>
      <c r="I22" s="27"/>
      <c r="J22" s="27"/>
      <c r="K22" s="27"/>
      <c r="L22" s="27">
        <v>13538</v>
      </c>
      <c r="M22" s="27"/>
      <c r="N22" s="27"/>
      <c r="O22" s="25">
        <f t="shared" si="0"/>
        <v>2.2000000000000002</v>
      </c>
      <c r="P22" s="13">
        <v>50.9</v>
      </c>
      <c r="Q22" s="13">
        <v>23.14</v>
      </c>
    </row>
    <row r="23" spans="2:17" ht="20.100000000000001" customHeight="1" x14ac:dyDescent="0.15">
      <c r="C23" s="39" t="s">
        <v>25</v>
      </c>
      <c r="D23" s="39"/>
      <c r="E23" s="39"/>
      <c r="F23" s="3"/>
      <c r="G23" s="37">
        <v>9874</v>
      </c>
      <c r="H23" s="38"/>
      <c r="I23" s="38"/>
      <c r="J23" s="38"/>
      <c r="K23" s="38"/>
      <c r="L23" s="27">
        <v>10687</v>
      </c>
      <c r="M23" s="27"/>
      <c r="N23" s="27"/>
      <c r="O23" s="25">
        <f t="shared" si="0"/>
        <v>1.08</v>
      </c>
      <c r="P23" s="14" t="s">
        <v>40</v>
      </c>
      <c r="Q23" s="14" t="s">
        <v>40</v>
      </c>
    </row>
    <row r="24" spans="2:17" ht="9.9499999999999993" customHeight="1" x14ac:dyDescent="0.15">
      <c r="B24" s="8"/>
      <c r="C24" s="8"/>
      <c r="D24" s="8"/>
      <c r="E24" s="8"/>
      <c r="F24" s="8"/>
      <c r="G24" s="9"/>
      <c r="H24" s="8"/>
      <c r="I24" s="8"/>
      <c r="J24" s="8"/>
      <c r="K24" s="8"/>
      <c r="L24" s="8"/>
      <c r="M24" s="8"/>
      <c r="N24" s="8"/>
      <c r="O24" s="26"/>
      <c r="P24" s="8"/>
      <c r="Q24" s="8"/>
    </row>
    <row r="25" spans="2:17" ht="18" customHeight="1" x14ac:dyDescent="0.15">
      <c r="P25" s="45" t="s">
        <v>26</v>
      </c>
      <c r="Q25" s="45"/>
    </row>
    <row r="26" spans="2:17" ht="30" customHeight="1" x14ac:dyDescent="0.15"/>
    <row r="27" spans="2:17" ht="30" customHeight="1" x14ac:dyDescent="0.15"/>
    <row r="28" spans="2:17" ht="21.95" customHeight="1" x14ac:dyDescent="0.15">
      <c r="B28" s="48" t="s">
        <v>27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2:17" ht="15" customHeight="1" x14ac:dyDescent="0.1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2:17" ht="15" customHeight="1" thickBo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1" t="s">
        <v>3</v>
      </c>
      <c r="P30" s="41"/>
      <c r="Q30" s="41"/>
    </row>
    <row r="31" spans="2:17" ht="24.95" customHeight="1" thickTop="1" x14ac:dyDescent="0.15">
      <c r="B31" s="16"/>
      <c r="C31" s="16"/>
      <c r="D31" s="16"/>
      <c r="E31" s="16"/>
      <c r="F31" s="16"/>
      <c r="G31" s="42" t="s">
        <v>28</v>
      </c>
      <c r="H31" s="42"/>
      <c r="I31" s="42" t="s">
        <v>29</v>
      </c>
      <c r="J31" s="42"/>
      <c r="K31" s="42" t="s">
        <v>30</v>
      </c>
      <c r="L31" s="42"/>
      <c r="M31" s="46" t="s">
        <v>31</v>
      </c>
      <c r="N31" s="46"/>
      <c r="O31" s="46"/>
      <c r="P31" s="46"/>
      <c r="Q31" s="29" t="s">
        <v>32</v>
      </c>
    </row>
    <row r="32" spans="2:17" ht="24.95" customHeight="1" x14ac:dyDescent="0.15">
      <c r="B32" s="32" t="s">
        <v>13</v>
      </c>
      <c r="C32" s="32"/>
      <c r="D32" s="32"/>
      <c r="E32" s="32"/>
      <c r="F32" s="33"/>
      <c r="G32" s="43"/>
      <c r="H32" s="43"/>
      <c r="I32" s="43"/>
      <c r="J32" s="43"/>
      <c r="K32" s="43"/>
      <c r="L32" s="43"/>
      <c r="M32" s="43" t="s">
        <v>28</v>
      </c>
      <c r="N32" s="47" t="s">
        <v>33</v>
      </c>
      <c r="O32" s="47"/>
      <c r="P32" s="47"/>
      <c r="Q32" s="32"/>
    </row>
    <row r="33" spans="2:17" ht="24.95" customHeight="1" x14ac:dyDescent="0.15">
      <c r="B33" s="8"/>
      <c r="C33" s="8"/>
      <c r="D33" s="8"/>
      <c r="E33" s="8"/>
      <c r="F33" s="8"/>
      <c r="G33" s="44"/>
      <c r="H33" s="44"/>
      <c r="I33" s="44"/>
      <c r="J33" s="44"/>
      <c r="K33" s="44"/>
      <c r="L33" s="44"/>
      <c r="M33" s="44"/>
      <c r="N33" s="7" t="s">
        <v>34</v>
      </c>
      <c r="O33" s="7" t="s">
        <v>35</v>
      </c>
      <c r="P33" s="7" t="s">
        <v>36</v>
      </c>
      <c r="Q33" s="35"/>
    </row>
    <row r="34" spans="2:17" ht="20.100000000000001" customHeight="1" x14ac:dyDescent="0.15">
      <c r="G34" s="51" t="s">
        <v>37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2:17" ht="20.100000000000001" customHeight="1" x14ac:dyDescent="0.15">
      <c r="B35" s="39" t="s">
        <v>17</v>
      </c>
      <c r="C35" s="50"/>
      <c r="D35" s="50"/>
      <c r="E35" s="50"/>
      <c r="F35" s="23"/>
      <c r="G35" s="37">
        <f>SUM(G37,G49)</f>
        <v>448861</v>
      </c>
      <c r="H35" s="27"/>
      <c r="I35" s="55">
        <f>SUM(I37,I49)</f>
        <v>204393</v>
      </c>
      <c r="J35" s="55"/>
      <c r="K35" s="55">
        <f>SUM(K37,K49)</f>
        <v>13278</v>
      </c>
      <c r="L35" s="55"/>
      <c r="M35" s="12">
        <f>SUM(M37,M49)</f>
        <v>230017</v>
      </c>
      <c r="N35" s="12">
        <f>SUM(N37,N49)</f>
        <v>34322</v>
      </c>
      <c r="O35" s="12">
        <f>SUM(O37,O49)</f>
        <v>109155</v>
      </c>
      <c r="P35" s="12">
        <f>SUM(P37,P49)</f>
        <v>86540</v>
      </c>
      <c r="Q35" s="12">
        <f>SUM(Q37,Q49)</f>
        <v>1173</v>
      </c>
    </row>
    <row r="36" spans="2:17" ht="20.100000000000001" customHeight="1" x14ac:dyDescent="0.15">
      <c r="B36" s="3"/>
      <c r="C36" s="23"/>
      <c r="D36" s="23"/>
      <c r="E36" s="23"/>
      <c r="F36" s="23"/>
      <c r="G36" s="10"/>
      <c r="H36" s="11"/>
      <c r="I36" s="12"/>
      <c r="J36" s="12"/>
      <c r="K36" s="12"/>
      <c r="L36" s="12"/>
      <c r="M36" s="12"/>
      <c r="N36" s="12">
        <f>SUM(N38,N50)</f>
        <v>95274</v>
      </c>
      <c r="O36" s="12">
        <f>SUM(O38,O50)</f>
        <v>95349</v>
      </c>
      <c r="P36" s="12">
        <f>SUM(P38,P50)</f>
        <v>39394</v>
      </c>
      <c r="Q36" s="12"/>
    </row>
    <row r="37" spans="2:17" ht="20.100000000000001" customHeight="1" x14ac:dyDescent="0.15">
      <c r="C37" s="39" t="s">
        <v>18</v>
      </c>
      <c r="D37" s="50"/>
      <c r="E37" s="50"/>
      <c r="F37" s="23"/>
      <c r="G37" s="37">
        <f>SUM(G39,G41,G43,G45,G47)</f>
        <v>442716</v>
      </c>
      <c r="H37" s="27"/>
      <c r="I37" s="55">
        <f>SUM(I39,I41,I43,I45,I47)</f>
        <v>200673</v>
      </c>
      <c r="J37" s="55"/>
      <c r="K37" s="55">
        <f>SUM(K39,K41,K43,K45,K47)</f>
        <v>13077</v>
      </c>
      <c r="L37" s="55"/>
      <c r="M37" s="12">
        <f>SUM(M39,M41,M43,M45,M47)</f>
        <v>227865</v>
      </c>
      <c r="N37" s="12">
        <f>SUM(N39,N41,N43,N45,N47)</f>
        <v>33724</v>
      </c>
      <c r="O37" s="12">
        <f>SUM(O39,O41,O43,O45,O47)</f>
        <v>108202</v>
      </c>
      <c r="P37" s="12">
        <f>SUM(P39,P41,P43,P45,P47)</f>
        <v>85939</v>
      </c>
      <c r="Q37" s="12">
        <f>SUM(Q39,Q41,Q43,Q45,Q47)</f>
        <v>1101</v>
      </c>
    </row>
    <row r="38" spans="2:17" ht="20.100000000000001" customHeight="1" x14ac:dyDescent="0.15">
      <c r="C38" s="3"/>
      <c r="D38" s="23"/>
      <c r="E38" s="23"/>
      <c r="F38" s="23"/>
      <c r="G38" s="10"/>
      <c r="H38" s="11"/>
      <c r="I38" s="12"/>
      <c r="J38" s="12"/>
      <c r="K38" s="12"/>
      <c r="L38" s="12"/>
      <c r="M38" s="12"/>
      <c r="N38" s="12">
        <f>SUM(N40,N42,N44,N46,N48)</f>
        <v>94170</v>
      </c>
      <c r="O38" s="12">
        <f>SUM(O40,O42,O44,O46,O48)</f>
        <v>94532</v>
      </c>
      <c r="P38" s="12">
        <f>SUM(P40,P42,P44,P46,P48)</f>
        <v>39163</v>
      </c>
      <c r="Q38" s="12"/>
    </row>
    <row r="39" spans="2:17" ht="20.100000000000001" customHeight="1" x14ac:dyDescent="0.15">
      <c r="D39" s="49" t="s">
        <v>19</v>
      </c>
      <c r="E39" s="50"/>
      <c r="F39" s="23"/>
      <c r="G39" s="37">
        <f>SUM(I39,K39,M39,Q39)</f>
        <v>222372</v>
      </c>
      <c r="H39" s="27"/>
      <c r="I39" s="55">
        <v>175609</v>
      </c>
      <c r="J39" s="55"/>
      <c r="K39" s="55">
        <v>1561</v>
      </c>
      <c r="L39" s="55"/>
      <c r="M39" s="12">
        <v>44763</v>
      </c>
      <c r="N39" s="12">
        <v>1271</v>
      </c>
      <c r="O39" s="12">
        <v>9300</v>
      </c>
      <c r="P39" s="12">
        <v>34192</v>
      </c>
      <c r="Q39" s="12">
        <v>439</v>
      </c>
    </row>
    <row r="40" spans="2:17" ht="20.100000000000001" customHeight="1" x14ac:dyDescent="0.15">
      <c r="D40" s="1"/>
      <c r="E40" s="23"/>
      <c r="F40" s="23"/>
      <c r="G40" s="10"/>
      <c r="H40" s="11"/>
      <c r="I40" s="12"/>
      <c r="J40" s="12"/>
      <c r="K40" s="12"/>
      <c r="L40" s="12"/>
      <c r="M40" s="12"/>
      <c r="N40" s="12">
        <v>10763</v>
      </c>
      <c r="O40" s="12">
        <v>17129</v>
      </c>
      <c r="P40" s="12">
        <v>16871</v>
      </c>
      <c r="Q40" s="12"/>
    </row>
    <row r="41" spans="2:17" ht="20.100000000000001" customHeight="1" x14ac:dyDescent="0.15">
      <c r="D41" s="49" t="s">
        <v>20</v>
      </c>
      <c r="E41" s="50"/>
      <c r="F41" s="23"/>
      <c r="G41" s="37">
        <f>SUM(I41,K41,M41,Q41)</f>
        <v>21137</v>
      </c>
      <c r="H41" s="27"/>
      <c r="I41" s="55">
        <v>120</v>
      </c>
      <c r="J41" s="55"/>
      <c r="K41" s="55">
        <v>988</v>
      </c>
      <c r="L41" s="55"/>
      <c r="M41" s="12">
        <v>20029</v>
      </c>
      <c r="N41" s="12">
        <v>247</v>
      </c>
      <c r="O41" s="12">
        <v>12737</v>
      </c>
      <c r="P41" s="12">
        <v>7045</v>
      </c>
      <c r="Q41" s="18" t="s">
        <v>41</v>
      </c>
    </row>
    <row r="42" spans="2:17" ht="20.100000000000001" customHeight="1" x14ac:dyDescent="0.15">
      <c r="D42" s="1"/>
      <c r="E42" s="23"/>
      <c r="F42" s="23"/>
      <c r="G42" s="10"/>
      <c r="H42" s="11"/>
      <c r="I42" s="12"/>
      <c r="J42" s="12"/>
      <c r="K42" s="12"/>
      <c r="L42" s="12"/>
      <c r="M42" s="12"/>
      <c r="N42" s="12">
        <v>6872</v>
      </c>
      <c r="O42" s="12">
        <v>8965</v>
      </c>
      <c r="P42" s="12">
        <v>4192</v>
      </c>
      <c r="Q42" s="12"/>
    </row>
    <row r="43" spans="2:17" ht="20.100000000000001" customHeight="1" x14ac:dyDescent="0.15">
      <c r="D43" s="49" t="s">
        <v>21</v>
      </c>
      <c r="E43" s="50"/>
      <c r="F43" s="23"/>
      <c r="G43" s="37">
        <f>SUM(I43,K43,M43,Q43)</f>
        <v>2675</v>
      </c>
      <c r="H43" s="27"/>
      <c r="I43" s="56" t="s">
        <v>41</v>
      </c>
      <c r="J43" s="56"/>
      <c r="K43" s="56">
        <v>6</v>
      </c>
      <c r="L43" s="56"/>
      <c r="M43" s="12">
        <v>2669</v>
      </c>
      <c r="N43" s="12">
        <v>5</v>
      </c>
      <c r="O43" s="12">
        <v>1080</v>
      </c>
      <c r="P43" s="12">
        <v>1584</v>
      </c>
      <c r="Q43" s="18" t="s">
        <v>41</v>
      </c>
    </row>
    <row r="44" spans="2:17" ht="20.100000000000001" customHeight="1" x14ac:dyDescent="0.15">
      <c r="D44" s="1"/>
      <c r="E44" s="23"/>
      <c r="F44" s="23"/>
      <c r="G44" s="10"/>
      <c r="H44" s="11"/>
      <c r="I44" s="18"/>
      <c r="J44" s="18"/>
      <c r="K44" s="18"/>
      <c r="L44" s="18"/>
      <c r="M44" s="12"/>
      <c r="N44" s="12">
        <v>652</v>
      </c>
      <c r="O44" s="12">
        <v>1088</v>
      </c>
      <c r="P44" s="12">
        <v>929</v>
      </c>
      <c r="Q44" s="12"/>
    </row>
    <row r="45" spans="2:17" ht="20.100000000000001" customHeight="1" x14ac:dyDescent="0.15">
      <c r="D45" s="49" t="s">
        <v>22</v>
      </c>
      <c r="E45" s="50"/>
      <c r="F45" s="23"/>
      <c r="G45" s="37">
        <f>SUM(I45,K45,M45,Q45)</f>
        <v>168033</v>
      </c>
      <c r="H45" s="27"/>
      <c r="I45" s="55">
        <v>22554</v>
      </c>
      <c r="J45" s="55"/>
      <c r="K45" s="55">
        <v>9948</v>
      </c>
      <c r="L45" s="55"/>
      <c r="M45" s="12">
        <v>135130</v>
      </c>
      <c r="N45" s="12">
        <v>30607</v>
      </c>
      <c r="O45" s="12">
        <v>68467</v>
      </c>
      <c r="P45" s="12">
        <v>36056</v>
      </c>
      <c r="Q45" s="12">
        <v>401</v>
      </c>
    </row>
    <row r="46" spans="2:17" ht="20.100000000000001" customHeight="1" x14ac:dyDescent="0.15">
      <c r="D46" s="1"/>
      <c r="E46" s="23"/>
      <c r="F46" s="23"/>
      <c r="G46" s="10"/>
      <c r="H46" s="11"/>
      <c r="I46" s="12"/>
      <c r="J46" s="12"/>
      <c r="K46" s="12"/>
      <c r="L46" s="12"/>
      <c r="M46" s="12"/>
      <c r="N46" s="12">
        <v>65496</v>
      </c>
      <c r="O46" s="12">
        <v>55541</v>
      </c>
      <c r="P46" s="12">
        <v>14093</v>
      </c>
      <c r="Q46" s="12"/>
    </row>
    <row r="47" spans="2:17" ht="20.100000000000001" customHeight="1" x14ac:dyDescent="0.15">
      <c r="D47" s="49" t="s">
        <v>23</v>
      </c>
      <c r="E47" s="50"/>
      <c r="F47" s="23"/>
      <c r="G47" s="37">
        <f>SUM(I47,K47,M47,Q47)</f>
        <v>28499</v>
      </c>
      <c r="H47" s="27"/>
      <c r="I47" s="55">
        <v>2390</v>
      </c>
      <c r="J47" s="55"/>
      <c r="K47" s="55">
        <v>574</v>
      </c>
      <c r="L47" s="55"/>
      <c r="M47" s="12">
        <v>25274</v>
      </c>
      <c r="N47" s="12">
        <v>1594</v>
      </c>
      <c r="O47" s="12">
        <v>16618</v>
      </c>
      <c r="P47" s="12">
        <v>7062</v>
      </c>
      <c r="Q47" s="12">
        <v>261</v>
      </c>
    </row>
    <row r="48" spans="2:17" ht="20.100000000000001" customHeight="1" x14ac:dyDescent="0.15">
      <c r="D48" s="1"/>
      <c r="E48" s="23"/>
      <c r="F48" s="23"/>
      <c r="G48" s="10"/>
      <c r="H48" s="11"/>
      <c r="I48" s="12"/>
      <c r="J48" s="12"/>
      <c r="K48" s="12"/>
      <c r="L48" s="12"/>
      <c r="M48" s="12"/>
      <c r="N48" s="12">
        <v>10387</v>
      </c>
      <c r="O48" s="12">
        <v>11809</v>
      </c>
      <c r="P48" s="12">
        <v>3078</v>
      </c>
      <c r="Q48" s="12"/>
    </row>
    <row r="49" spans="2:17" ht="20.100000000000001" customHeight="1" x14ac:dyDescent="0.15">
      <c r="C49" s="39" t="s">
        <v>24</v>
      </c>
      <c r="D49" s="50"/>
      <c r="E49" s="50"/>
      <c r="F49" s="23"/>
      <c r="G49" s="37">
        <f>SUM(I49,K49,M49,Q49)</f>
        <v>6145</v>
      </c>
      <c r="H49" s="27"/>
      <c r="I49" s="55">
        <v>3720</v>
      </c>
      <c r="J49" s="55"/>
      <c r="K49" s="55">
        <v>201</v>
      </c>
      <c r="L49" s="55"/>
      <c r="M49" s="12">
        <v>2152</v>
      </c>
      <c r="N49" s="12">
        <v>598</v>
      </c>
      <c r="O49" s="12">
        <v>953</v>
      </c>
      <c r="P49" s="12">
        <v>601</v>
      </c>
      <c r="Q49" s="12">
        <v>72</v>
      </c>
    </row>
    <row r="50" spans="2:17" ht="20.100000000000001" customHeight="1" x14ac:dyDescent="0.15">
      <c r="C50" s="3"/>
      <c r="D50" s="23"/>
      <c r="E50" s="23"/>
      <c r="F50" s="23"/>
      <c r="G50" s="10"/>
      <c r="H50" s="11"/>
      <c r="I50" s="12"/>
      <c r="J50" s="12"/>
      <c r="K50" s="12"/>
      <c r="L50" s="12"/>
      <c r="M50" s="12"/>
      <c r="N50" s="12">
        <v>1104</v>
      </c>
      <c r="O50" s="12">
        <v>817</v>
      </c>
      <c r="P50" s="12">
        <v>231</v>
      </c>
      <c r="Q50" s="12"/>
    </row>
    <row r="51" spans="2:17" ht="20.100000000000001" customHeight="1" x14ac:dyDescent="0.15">
      <c r="B51" s="24"/>
      <c r="C51" s="24"/>
      <c r="D51" s="24"/>
      <c r="E51" s="24"/>
      <c r="F51" s="24"/>
      <c r="G51" s="53" t="s">
        <v>38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2:17" ht="20.100000000000001" customHeight="1" x14ac:dyDescent="0.15">
      <c r="B52" s="39" t="s">
        <v>17</v>
      </c>
      <c r="C52" s="50"/>
      <c r="D52" s="50"/>
      <c r="E52" s="50"/>
      <c r="F52" s="23"/>
      <c r="G52" s="37">
        <f>SUM(G54,G66)</f>
        <v>1097748</v>
      </c>
      <c r="H52" s="27"/>
      <c r="I52" s="55">
        <f>SUM(I54,I66)</f>
        <v>591761</v>
      </c>
      <c r="J52" s="55"/>
      <c r="K52" s="55">
        <f>SUM(K54,K66)</f>
        <v>31780</v>
      </c>
      <c r="L52" s="55"/>
      <c r="M52" s="12">
        <f>SUM(M54,M66)</f>
        <v>471366</v>
      </c>
      <c r="N52" s="12">
        <f>SUM(N54,N66)</f>
        <v>63052</v>
      </c>
      <c r="O52" s="12">
        <f>SUM(O54,O66)</f>
        <v>219736</v>
      </c>
      <c r="P52" s="12">
        <f>SUM(P54,P66)</f>
        <v>188578</v>
      </c>
      <c r="Q52" s="12">
        <f>SUM(Q54,Q66)</f>
        <v>2841</v>
      </c>
    </row>
    <row r="53" spans="2:17" ht="20.100000000000001" customHeight="1" x14ac:dyDescent="0.15">
      <c r="B53" s="21"/>
      <c r="C53" s="23"/>
      <c r="D53" s="23"/>
      <c r="E53" s="23"/>
      <c r="F53" s="23"/>
      <c r="G53" s="10"/>
      <c r="H53" s="11"/>
      <c r="I53" s="12"/>
      <c r="J53" s="12"/>
      <c r="K53" s="12"/>
      <c r="L53" s="12"/>
      <c r="M53" s="12"/>
      <c r="N53" s="12">
        <f>SUM(N55,N67)</f>
        <v>192357</v>
      </c>
      <c r="O53" s="12">
        <f>SUM(O55,O67)</f>
        <v>192098</v>
      </c>
      <c r="P53" s="12">
        <f>SUM(P55,P67)</f>
        <v>86911</v>
      </c>
      <c r="Q53" s="12"/>
    </row>
    <row r="54" spans="2:17" ht="20.100000000000001" customHeight="1" x14ac:dyDescent="0.15">
      <c r="C54" s="39" t="s">
        <v>18</v>
      </c>
      <c r="D54" s="50"/>
      <c r="E54" s="50"/>
      <c r="F54" s="23"/>
      <c r="G54" s="37">
        <f>SUM(G56,G58,G60,G62,G64)</f>
        <v>1084210</v>
      </c>
      <c r="H54" s="27"/>
      <c r="I54" s="55">
        <f>SUM(I56,I58,I60,I62,I64)</f>
        <v>582020</v>
      </c>
      <c r="J54" s="55"/>
      <c r="K54" s="55">
        <f>SUM(K56,K58,K60,K62,K64)</f>
        <v>31364</v>
      </c>
      <c r="L54" s="55"/>
      <c r="M54" s="12">
        <f>SUM(M56,M58,M60,M62,M64)</f>
        <v>468119</v>
      </c>
      <c r="N54" s="12">
        <f>SUM(N56,N58,N60,N62,N64)</f>
        <v>62139</v>
      </c>
      <c r="O54" s="12">
        <f>SUM(O56,O58,O60,O62,O64)</f>
        <v>218262</v>
      </c>
      <c r="P54" s="12">
        <f>SUM(P56,P58,P60,P62,P64)</f>
        <v>187718</v>
      </c>
      <c r="Q54" s="12">
        <f>SUM(Q56,Q58,Q60,Q62,Q64)</f>
        <v>2707</v>
      </c>
    </row>
    <row r="55" spans="2:17" ht="20.100000000000001" customHeight="1" x14ac:dyDescent="0.15">
      <c r="C55" s="3"/>
      <c r="D55" s="23"/>
      <c r="E55" s="23"/>
      <c r="F55" s="23"/>
      <c r="G55" s="10"/>
      <c r="H55" s="11"/>
      <c r="I55" s="12"/>
      <c r="J55" s="12"/>
      <c r="K55" s="12"/>
      <c r="L55" s="12"/>
      <c r="M55" s="12"/>
      <c r="N55" s="12">
        <f>SUM(N57,N59,N61,N63,N65)</f>
        <v>190696</v>
      </c>
      <c r="O55" s="12">
        <f>SUM(O57,O59,O61,O63,O65)</f>
        <v>190855</v>
      </c>
      <c r="P55" s="12">
        <f>SUM(P57,P59,P61,P63,P65)</f>
        <v>86568</v>
      </c>
      <c r="Q55" s="12"/>
    </row>
    <row r="56" spans="2:17" ht="20.100000000000001" customHeight="1" x14ac:dyDescent="0.15">
      <c r="D56" s="49" t="s">
        <v>19</v>
      </c>
      <c r="E56" s="50"/>
      <c r="F56" s="23"/>
      <c r="G56" s="37">
        <f>SUM(I56,K56,M56,Q56)</f>
        <v>641053</v>
      </c>
      <c r="H56" s="27"/>
      <c r="I56" s="55">
        <v>511925</v>
      </c>
      <c r="J56" s="55"/>
      <c r="K56" s="55">
        <v>4205</v>
      </c>
      <c r="L56" s="55"/>
      <c r="M56" s="12">
        <v>123700</v>
      </c>
      <c r="N56" s="12">
        <v>3021</v>
      </c>
      <c r="O56" s="12">
        <v>24704</v>
      </c>
      <c r="P56" s="12">
        <v>95975</v>
      </c>
      <c r="Q56" s="12">
        <v>1223</v>
      </c>
    </row>
    <row r="57" spans="2:17" ht="20.100000000000001" customHeight="1" x14ac:dyDescent="0.15">
      <c r="D57" s="1"/>
      <c r="E57" s="23"/>
      <c r="F57" s="23"/>
      <c r="G57" s="10"/>
      <c r="H57" s="11"/>
      <c r="I57" s="12"/>
      <c r="J57" s="12"/>
      <c r="K57" s="12"/>
      <c r="L57" s="12"/>
      <c r="M57" s="12"/>
      <c r="N57" s="12">
        <v>29841</v>
      </c>
      <c r="O57" s="12">
        <v>48022</v>
      </c>
      <c r="P57" s="12">
        <v>45837</v>
      </c>
      <c r="Q57" s="12"/>
    </row>
    <row r="58" spans="2:17" ht="20.100000000000001" customHeight="1" x14ac:dyDescent="0.15">
      <c r="D58" s="49" t="s">
        <v>20</v>
      </c>
      <c r="E58" s="50"/>
      <c r="F58" s="23"/>
      <c r="G58" s="37">
        <f>SUM(I58,K58,M58,Q58)</f>
        <v>48959</v>
      </c>
      <c r="H58" s="27"/>
      <c r="I58" s="55">
        <v>225</v>
      </c>
      <c r="J58" s="55"/>
      <c r="K58" s="55">
        <v>1990</v>
      </c>
      <c r="L58" s="55"/>
      <c r="M58" s="12">
        <v>46744</v>
      </c>
      <c r="N58" s="12">
        <v>513</v>
      </c>
      <c r="O58" s="12">
        <v>31037</v>
      </c>
      <c r="P58" s="12">
        <v>15194</v>
      </c>
      <c r="Q58" s="18" t="s">
        <v>41</v>
      </c>
    </row>
    <row r="59" spans="2:17" ht="20.100000000000001" customHeight="1" x14ac:dyDescent="0.15">
      <c r="D59" s="1"/>
      <c r="E59" s="23"/>
      <c r="F59" s="23"/>
      <c r="G59" s="10"/>
      <c r="H59" s="11"/>
      <c r="I59" s="12"/>
      <c r="J59" s="12"/>
      <c r="K59" s="12"/>
      <c r="L59" s="12"/>
      <c r="M59" s="12"/>
      <c r="N59" s="12">
        <v>15710</v>
      </c>
      <c r="O59" s="12">
        <v>22144</v>
      </c>
      <c r="P59" s="12">
        <v>8890</v>
      </c>
      <c r="Q59" s="12"/>
    </row>
    <row r="60" spans="2:17" ht="20.100000000000001" customHeight="1" x14ac:dyDescent="0.15">
      <c r="D60" s="49" t="s">
        <v>21</v>
      </c>
      <c r="E60" s="50"/>
      <c r="F60" s="23"/>
      <c r="G60" s="37">
        <f>SUM(I60,K60,M60,Q60)</f>
        <v>6416</v>
      </c>
      <c r="H60" s="27"/>
      <c r="I60" s="56" t="s">
        <v>41</v>
      </c>
      <c r="J60" s="56"/>
      <c r="K60" s="56">
        <v>11</v>
      </c>
      <c r="L60" s="56"/>
      <c r="M60" s="12">
        <v>6405</v>
      </c>
      <c r="N60" s="12">
        <v>13</v>
      </c>
      <c r="O60" s="12">
        <v>2968</v>
      </c>
      <c r="P60" s="12">
        <v>3424</v>
      </c>
      <c r="Q60" s="18" t="s">
        <v>41</v>
      </c>
    </row>
    <row r="61" spans="2:17" ht="20.100000000000001" customHeight="1" x14ac:dyDescent="0.15">
      <c r="D61" s="1"/>
      <c r="E61" s="23"/>
      <c r="F61" s="23"/>
      <c r="G61" s="10"/>
      <c r="H61" s="11"/>
      <c r="I61" s="18"/>
      <c r="J61" s="18"/>
      <c r="K61" s="18"/>
      <c r="L61" s="18"/>
      <c r="M61" s="12"/>
      <c r="N61" s="12">
        <v>1685</v>
      </c>
      <c r="O61" s="12">
        <v>2769</v>
      </c>
      <c r="P61" s="12">
        <v>1951</v>
      </c>
      <c r="Q61" s="12"/>
    </row>
    <row r="62" spans="2:17" ht="20.100000000000001" customHeight="1" x14ac:dyDescent="0.15">
      <c r="D62" s="49" t="s">
        <v>22</v>
      </c>
      <c r="E62" s="50"/>
      <c r="F62" s="23"/>
      <c r="G62" s="37">
        <f>SUM(I62,K62,M62,Q62)</f>
        <v>317345</v>
      </c>
      <c r="H62" s="27"/>
      <c r="I62" s="55">
        <v>62419</v>
      </c>
      <c r="J62" s="55"/>
      <c r="K62" s="55">
        <v>23517</v>
      </c>
      <c r="L62" s="55"/>
      <c r="M62" s="12">
        <v>230593</v>
      </c>
      <c r="N62" s="12">
        <v>55372</v>
      </c>
      <c r="O62" s="12">
        <v>117405</v>
      </c>
      <c r="P62" s="12">
        <v>57816</v>
      </c>
      <c r="Q62" s="12">
        <v>816</v>
      </c>
    </row>
    <row r="63" spans="2:17" ht="20.100000000000001" customHeight="1" x14ac:dyDescent="0.15">
      <c r="D63" s="1"/>
      <c r="E63" s="23"/>
      <c r="F63" s="23"/>
      <c r="G63" s="10"/>
      <c r="H63" s="11"/>
      <c r="I63" s="12"/>
      <c r="J63" s="12"/>
      <c r="K63" s="12"/>
      <c r="L63" s="12"/>
      <c r="M63" s="12"/>
      <c r="N63" s="12">
        <v>117781</v>
      </c>
      <c r="O63" s="12">
        <v>89822</v>
      </c>
      <c r="P63" s="12">
        <v>22990</v>
      </c>
      <c r="Q63" s="12"/>
    </row>
    <row r="64" spans="2:17" ht="20.100000000000001" customHeight="1" x14ac:dyDescent="0.15">
      <c r="D64" s="49" t="s">
        <v>23</v>
      </c>
      <c r="E64" s="50"/>
      <c r="F64" s="23"/>
      <c r="G64" s="37">
        <f>SUM(I64,K64,M64,Q64)</f>
        <v>70437</v>
      </c>
      <c r="H64" s="27"/>
      <c r="I64" s="55">
        <v>7451</v>
      </c>
      <c r="J64" s="55"/>
      <c r="K64" s="55">
        <v>1641</v>
      </c>
      <c r="L64" s="55"/>
      <c r="M64" s="12">
        <v>60677</v>
      </c>
      <c r="N64" s="12">
        <v>3220</v>
      </c>
      <c r="O64" s="12">
        <v>42148</v>
      </c>
      <c r="P64" s="12">
        <v>15309</v>
      </c>
      <c r="Q64" s="12">
        <v>668</v>
      </c>
    </row>
    <row r="65" spans="2:17" ht="20.100000000000001" customHeight="1" x14ac:dyDescent="0.15">
      <c r="D65" s="1"/>
      <c r="E65" s="23"/>
      <c r="F65" s="23"/>
      <c r="G65" s="10"/>
      <c r="H65" s="11"/>
      <c r="I65" s="12"/>
      <c r="J65" s="12"/>
      <c r="K65" s="12"/>
      <c r="L65" s="12"/>
      <c r="M65" s="12"/>
      <c r="N65" s="12">
        <v>25679</v>
      </c>
      <c r="O65" s="12">
        <v>28098</v>
      </c>
      <c r="P65" s="12">
        <v>6900</v>
      </c>
      <c r="Q65" s="12"/>
    </row>
    <row r="66" spans="2:17" ht="20.100000000000001" customHeight="1" x14ac:dyDescent="0.15">
      <c r="C66" s="39" t="s">
        <v>24</v>
      </c>
      <c r="D66" s="50"/>
      <c r="E66" s="50"/>
      <c r="F66" s="23"/>
      <c r="G66" s="37">
        <f>SUM(I66,K66,M66,Q66)</f>
        <v>13538</v>
      </c>
      <c r="H66" s="27"/>
      <c r="I66" s="55">
        <v>9741</v>
      </c>
      <c r="J66" s="55"/>
      <c r="K66" s="55">
        <v>416</v>
      </c>
      <c r="L66" s="55"/>
      <c r="M66" s="12">
        <v>3247</v>
      </c>
      <c r="N66" s="12">
        <v>913</v>
      </c>
      <c r="O66" s="12">
        <v>1474</v>
      </c>
      <c r="P66" s="12">
        <v>860</v>
      </c>
      <c r="Q66" s="12">
        <v>134</v>
      </c>
    </row>
    <row r="67" spans="2:17" ht="20.100000000000001" customHeight="1" x14ac:dyDescent="0.15">
      <c r="B67" s="8"/>
      <c r="C67" s="8"/>
      <c r="D67" s="8"/>
      <c r="E67" s="8"/>
      <c r="F67" s="8"/>
      <c r="G67" s="19"/>
      <c r="H67" s="20"/>
      <c r="I67" s="20"/>
      <c r="J67" s="20"/>
      <c r="K67" s="20"/>
      <c r="L67" s="20"/>
      <c r="M67" s="20"/>
      <c r="N67" s="20">
        <v>1661</v>
      </c>
      <c r="O67" s="20">
        <v>1243</v>
      </c>
      <c r="P67" s="12">
        <v>343</v>
      </c>
      <c r="Q67" s="12"/>
    </row>
    <row r="68" spans="2:17" ht="18" customHeight="1" x14ac:dyDescent="0.15">
      <c r="P68" s="45" t="s">
        <v>26</v>
      </c>
      <c r="Q68" s="45"/>
    </row>
  </sheetData>
  <mergeCells count="118">
    <mergeCell ref="Q11:Q12"/>
    <mergeCell ref="P7:P8"/>
    <mergeCell ref="P9:P10"/>
    <mergeCell ref="P11:P12"/>
    <mergeCell ref="G66:H66"/>
    <mergeCell ref="I66:J66"/>
    <mergeCell ref="G45:H45"/>
    <mergeCell ref="G47:H47"/>
    <mergeCell ref="G62:H62"/>
    <mergeCell ref="G64:H64"/>
    <mergeCell ref="G58:H58"/>
    <mergeCell ref="I58:J58"/>
    <mergeCell ref="G54:H54"/>
    <mergeCell ref="I54:J54"/>
    <mergeCell ref="K66:L66"/>
    <mergeCell ref="I43:J43"/>
    <mergeCell ref="K43:L43"/>
    <mergeCell ref="K45:L45"/>
    <mergeCell ref="K47:L47"/>
    <mergeCell ref="K49:L49"/>
    <mergeCell ref="I62:J62"/>
    <mergeCell ref="K62:L62"/>
    <mergeCell ref="I64:J64"/>
    <mergeCell ref="K64:L64"/>
    <mergeCell ref="K54:L54"/>
    <mergeCell ref="G56:H56"/>
    <mergeCell ref="I56:J56"/>
    <mergeCell ref="K56:L56"/>
    <mergeCell ref="K58:L58"/>
    <mergeCell ref="G60:H60"/>
    <mergeCell ref="I60:J60"/>
    <mergeCell ref="K60:L60"/>
    <mergeCell ref="I41:J41"/>
    <mergeCell ref="K41:L41"/>
    <mergeCell ref="I49:J49"/>
    <mergeCell ref="G52:H52"/>
    <mergeCell ref="I52:J52"/>
    <mergeCell ref="K52:L52"/>
    <mergeCell ref="G49:H49"/>
    <mergeCell ref="G41:H41"/>
    <mergeCell ref="G43:H43"/>
    <mergeCell ref="I35:J35"/>
    <mergeCell ref="K35:L35"/>
    <mergeCell ref="I37:J37"/>
    <mergeCell ref="K37:L37"/>
    <mergeCell ref="I39:J39"/>
    <mergeCell ref="K39:L39"/>
    <mergeCell ref="D64:E64"/>
    <mergeCell ref="C66:E66"/>
    <mergeCell ref="P68:Q68"/>
    <mergeCell ref="G34:Q34"/>
    <mergeCell ref="G51:Q51"/>
    <mergeCell ref="G35:H35"/>
    <mergeCell ref="G37:H37"/>
    <mergeCell ref="G39:H39"/>
    <mergeCell ref="I45:J45"/>
    <mergeCell ref="I47:J47"/>
    <mergeCell ref="B52:E52"/>
    <mergeCell ref="C54:E54"/>
    <mergeCell ref="D56:E56"/>
    <mergeCell ref="D58:E58"/>
    <mergeCell ref="D60:E60"/>
    <mergeCell ref="D62:E62"/>
    <mergeCell ref="D43:E43"/>
    <mergeCell ref="D45:E45"/>
    <mergeCell ref="D47:E47"/>
    <mergeCell ref="C49:E49"/>
    <mergeCell ref="B35:E35"/>
    <mergeCell ref="C37:E37"/>
    <mergeCell ref="D39:E39"/>
    <mergeCell ref="D41:E41"/>
    <mergeCell ref="Q31:Q33"/>
    <mergeCell ref="P25:Q25"/>
    <mergeCell ref="O30:Q30"/>
    <mergeCell ref="G31:H33"/>
    <mergeCell ref="I31:J33"/>
    <mergeCell ref="K31:L33"/>
    <mergeCell ref="M31:P31"/>
    <mergeCell ref="M32:M33"/>
    <mergeCell ref="N32:P32"/>
    <mergeCell ref="B28:Q28"/>
    <mergeCell ref="P1:Q1"/>
    <mergeCell ref="O6:Q6"/>
    <mergeCell ref="D16:E16"/>
    <mergeCell ref="B7:F9"/>
    <mergeCell ref="B10:F12"/>
    <mergeCell ref="O7:O8"/>
    <mergeCell ref="O9:O10"/>
    <mergeCell ref="O11:O12"/>
    <mergeCell ref="Q7:Q8"/>
    <mergeCell ref="Q9:Q10"/>
    <mergeCell ref="G7:K12"/>
    <mergeCell ref="G14:K14"/>
    <mergeCell ref="G15:K15"/>
    <mergeCell ref="G17:K17"/>
    <mergeCell ref="B32:F32"/>
    <mergeCell ref="D22:E22"/>
    <mergeCell ref="C23:E23"/>
    <mergeCell ref="B14:E14"/>
    <mergeCell ref="C15:E15"/>
    <mergeCell ref="L21:N21"/>
    <mergeCell ref="G23:K23"/>
    <mergeCell ref="G16:K16"/>
    <mergeCell ref="G18:K18"/>
    <mergeCell ref="G20:K20"/>
    <mergeCell ref="G22:K22"/>
    <mergeCell ref="G19:K19"/>
    <mergeCell ref="G21:K21"/>
    <mergeCell ref="L22:N22"/>
    <mergeCell ref="L23:N23"/>
    <mergeCell ref="L17:N17"/>
    <mergeCell ref="L18:N18"/>
    <mergeCell ref="L19:N19"/>
    <mergeCell ref="L20:N20"/>
    <mergeCell ref="L7:N12"/>
    <mergeCell ref="L14:N14"/>
    <mergeCell ref="L15:N15"/>
    <mergeCell ref="L16:N16"/>
  </mergeCells>
  <phoneticPr fontId="4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b-20･21</vt:lpstr>
      <vt:lpstr>'b-20･21'!Print_Area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2022-01-19T00:20:17Z</dcterms:modified>
</cp:coreProperties>
</file>