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l5snasint002\1203111000_障害自立支援課\令和6年度\01-2 事業(事業者指導係)\05-1 補助事業\03 社会福祉施設等物価高騰対策支援事業支援金\01 要綱・様式・Q＆A\02 障害自立支援課運用（様式等）\"/>
    </mc:Choice>
  </mc:AlternateContent>
  <xr:revisionPtr revIDLastSave="0" documentId="13_ncr:1_{AB02F833-A70E-49B1-AC42-9BA267201568}" xr6:coauthVersionLast="47" xr6:coauthVersionMax="47" xr10:uidLastSave="{00000000-0000-0000-0000-000000000000}"/>
  <bookViews>
    <workbookView xWindow="-120" yWindow="-120" windowWidth="20730" windowHeight="11160" tabRatio="743" xr2:uid="{00000000-000D-0000-FFFF-FFFF00000000}"/>
  </bookViews>
  <sheets>
    <sheet name="申請用入力シート１" sheetId="39" r:id="rId1"/>
    <sheet name="申請用入力シート２" sheetId="45" r:id="rId2"/>
    <sheet name="（入力不要）別記様式第１号（申請書）" sheetId="26" r:id="rId3"/>
    <sheet name="（入力不要）6申請額一覧 " sheetId="24" r:id="rId4"/>
    <sheet name="実績報告用入力シート" sheetId="44" r:id="rId5"/>
    <sheet name="別記様式第３号（実績報告書)" sheetId="43" r:id="rId6"/>
    <sheet name="実績報告書（４精算額一覧）" sheetId="42" r:id="rId7"/>
    <sheet name="定義" sheetId="46" r:id="rId8"/>
    <sheet name="集計用" sheetId="38" r:id="rId9"/>
  </sheets>
  <externalReferences>
    <externalReference r:id="rId10"/>
    <externalReference r:id="rId11"/>
  </externalReferences>
  <definedNames>
    <definedName name="_xlnm.Print_Area" localSheetId="3">'（入力不要）6申請額一覧 '!$A$1:$J$47</definedName>
    <definedName name="_xlnm.Print_Area" localSheetId="2">'（入力不要）別記様式第１号（申請書）'!$A$1:$AM$37</definedName>
    <definedName name="_xlnm.Print_Area" localSheetId="6">'実績報告書（４精算額一覧）'!$A$1:$H$46</definedName>
    <definedName name="_xlnm.Print_Area" localSheetId="0">申請用入力シート１!$A$1:$I$50</definedName>
    <definedName name="_xlnm.Print_Area" localSheetId="1">申請用入力シート２!$A$1:$LG$71</definedName>
    <definedName name="_xlnm.Print_Area" localSheetId="5">'別記様式第３号（実績報告書)'!$A$1:$AM$37</definedName>
    <definedName name="Print_Area_MI" localSheetId="6">#REF!</definedName>
    <definedName name="Print_Area_MI" localSheetId="5">#REF!</definedName>
    <definedName name="Print_Area_MI">#REF!</definedName>
    <definedName name="あ" localSheetId="7">#REF!</definedName>
    <definedName name="あ">#REF!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 i="43" l="1"/>
  <c r="Z9" i="43"/>
  <c r="LF68" i="45" l="1"/>
  <c r="LE68" i="45"/>
  <c r="KX68" i="45"/>
  <c r="KW68" i="45"/>
  <c r="KP68" i="45"/>
  <c r="KO68" i="45"/>
  <c r="KH68" i="45"/>
  <c r="KG68" i="45"/>
  <c r="JZ68" i="45"/>
  <c r="JY68" i="45"/>
  <c r="JR68" i="45"/>
  <c r="JQ68" i="45"/>
  <c r="JJ68" i="45"/>
  <c r="JI68" i="45"/>
  <c r="JB68" i="45"/>
  <c r="JA68" i="45"/>
  <c r="IT68" i="45"/>
  <c r="IS68" i="45"/>
  <c r="IL68" i="45"/>
  <c r="IK68" i="45"/>
  <c r="LF66" i="45"/>
  <c r="KX66" i="45"/>
  <c r="KP66" i="45"/>
  <c r="KH66" i="45"/>
  <c r="JZ66" i="45"/>
  <c r="JR66" i="45"/>
  <c r="JJ66" i="45"/>
  <c r="JB66" i="45"/>
  <c r="IT66" i="45"/>
  <c r="IL66" i="45"/>
  <c r="LF65" i="45"/>
  <c r="KX65" i="45"/>
  <c r="KX67" i="45" s="1"/>
  <c r="KW67" i="45" s="1"/>
  <c r="KP65" i="45"/>
  <c r="KH65" i="45"/>
  <c r="JZ65" i="45"/>
  <c r="JR65" i="45"/>
  <c r="JJ65" i="45"/>
  <c r="JB65" i="45"/>
  <c r="IT65" i="45"/>
  <c r="IL65" i="45"/>
  <c r="IL67" i="45" s="1"/>
  <c r="IK67" i="45" s="1"/>
  <c r="LF64" i="45"/>
  <c r="KX64" i="45"/>
  <c r="KP64" i="45"/>
  <c r="KP67" i="45" s="1"/>
  <c r="KO67" i="45" s="1"/>
  <c r="KH64" i="45"/>
  <c r="JZ64" i="45"/>
  <c r="JR64" i="45"/>
  <c r="JR67" i="45" s="1"/>
  <c r="JQ67" i="45" s="1"/>
  <c r="JJ64" i="45"/>
  <c r="JJ67" i="45" s="1"/>
  <c r="JI67" i="45" s="1"/>
  <c r="JB64" i="45"/>
  <c r="JB67" i="45" s="1"/>
  <c r="JA67" i="45" s="1"/>
  <c r="IT64" i="45"/>
  <c r="IL64" i="45"/>
  <c r="LF63" i="45"/>
  <c r="LE63" i="45" s="1"/>
  <c r="KX63" i="45"/>
  <c r="KW63" i="45" s="1"/>
  <c r="KP63" i="45"/>
  <c r="KO63" i="45" s="1"/>
  <c r="KH63" i="45"/>
  <c r="KG63" i="45" s="1"/>
  <c r="JZ63" i="45"/>
  <c r="JY63" i="45" s="1"/>
  <c r="JR63" i="45"/>
  <c r="JQ63" i="45" s="1"/>
  <c r="JJ63" i="45"/>
  <c r="JI63" i="45"/>
  <c r="JI69" i="45" s="1"/>
  <c r="JI70" i="45" s="1"/>
  <c r="JB63" i="45"/>
  <c r="JA63" i="45" s="1"/>
  <c r="IT63" i="45"/>
  <c r="IS63" i="45" s="1"/>
  <c r="IL63" i="45"/>
  <c r="IK63" i="45" s="1"/>
  <c r="LE59" i="45"/>
  <c r="KW59" i="45"/>
  <c r="KO59" i="45"/>
  <c r="KG59" i="45"/>
  <c r="JY59" i="45"/>
  <c r="JQ59" i="45"/>
  <c r="JI59" i="45"/>
  <c r="JA59" i="45"/>
  <c r="IS59" i="45"/>
  <c r="IK59" i="45"/>
  <c r="LB29" i="45"/>
  <c r="LB30" i="45" s="1"/>
  <c r="KT29" i="45"/>
  <c r="KT30" i="45" s="1"/>
  <c r="KU30" i="45" s="1"/>
  <c r="KL29" i="45"/>
  <c r="KL30" i="45" s="1"/>
  <c r="KD29" i="45"/>
  <c r="KD30" i="45" s="1"/>
  <c r="JV29" i="45"/>
  <c r="JV30" i="45" s="1"/>
  <c r="JN29" i="45"/>
  <c r="JN30" i="45" s="1"/>
  <c r="JO30" i="45" s="1"/>
  <c r="JG29" i="45"/>
  <c r="JF29" i="45"/>
  <c r="JF30" i="45" s="1"/>
  <c r="IX29" i="45"/>
  <c r="IX30" i="45" s="1"/>
  <c r="IX31" i="45" s="1"/>
  <c r="IY31" i="45" s="1"/>
  <c r="IQ29" i="45"/>
  <c r="IP29" i="45"/>
  <c r="IP30" i="45" s="1"/>
  <c r="IH29" i="45"/>
  <c r="IH30" i="45" s="1"/>
  <c r="II30" i="45" s="1"/>
  <c r="ID68" i="45"/>
  <c r="IC68" i="45"/>
  <c r="HV68" i="45"/>
  <c r="HU68" i="45"/>
  <c r="HN68" i="45"/>
  <c r="HM68" i="45"/>
  <c r="HF68" i="45"/>
  <c r="HE68" i="45"/>
  <c r="GX68" i="45"/>
  <c r="GW68" i="45"/>
  <c r="GP68" i="45"/>
  <c r="GO68" i="45"/>
  <c r="GH68" i="45"/>
  <c r="GG68" i="45"/>
  <c r="FZ68" i="45"/>
  <c r="FY68" i="45"/>
  <c r="FR68" i="45"/>
  <c r="FQ68" i="45"/>
  <c r="FJ68" i="45"/>
  <c r="FI68" i="45"/>
  <c r="ID66" i="45"/>
  <c r="HV66" i="45"/>
  <c r="HN66" i="45"/>
  <c r="HF66" i="45"/>
  <c r="GX66" i="45"/>
  <c r="GP66" i="45"/>
  <c r="GH66" i="45"/>
  <c r="FZ66" i="45"/>
  <c r="FR66" i="45"/>
  <c r="FJ66" i="45"/>
  <c r="ID65" i="45"/>
  <c r="HV65" i="45"/>
  <c r="HN65" i="45"/>
  <c r="HF65" i="45"/>
  <c r="GX65" i="45"/>
  <c r="GP65" i="45"/>
  <c r="GH65" i="45"/>
  <c r="FZ65" i="45"/>
  <c r="FR65" i="45"/>
  <c r="FJ65" i="45"/>
  <c r="ID64" i="45"/>
  <c r="HV64" i="45"/>
  <c r="HN64" i="45"/>
  <c r="HF64" i="45"/>
  <c r="HF67" i="45" s="1"/>
  <c r="HE67" i="45" s="1"/>
  <c r="GX64" i="45"/>
  <c r="GP64" i="45"/>
  <c r="GH64" i="45"/>
  <c r="FZ64" i="45"/>
  <c r="FR64" i="45"/>
  <c r="FJ64" i="45"/>
  <c r="ID63" i="45"/>
  <c r="IC63" i="45" s="1"/>
  <c r="HV63" i="45"/>
  <c r="HU63" i="45"/>
  <c r="HN63" i="45"/>
  <c r="HM63" i="45" s="1"/>
  <c r="HF63" i="45"/>
  <c r="HE63" i="45" s="1"/>
  <c r="GX63" i="45"/>
  <c r="GW63" i="45" s="1"/>
  <c r="GP63" i="45"/>
  <c r="GO63" i="45" s="1"/>
  <c r="GH63" i="45"/>
  <c r="GG63" i="45" s="1"/>
  <c r="FZ63" i="45"/>
  <c r="FY63" i="45" s="1"/>
  <c r="FR63" i="45"/>
  <c r="FQ63" i="45" s="1"/>
  <c r="FJ63" i="45"/>
  <c r="FI63" i="45"/>
  <c r="IC59" i="45"/>
  <c r="HU59" i="45"/>
  <c r="HM59" i="45"/>
  <c r="HE59" i="45"/>
  <c r="GW59" i="45"/>
  <c r="GO59" i="45"/>
  <c r="GG59" i="45"/>
  <c r="FY59" i="45"/>
  <c r="FQ59" i="45"/>
  <c r="FI59" i="45"/>
  <c r="HZ29" i="45"/>
  <c r="HZ30" i="45" s="1"/>
  <c r="HZ31" i="45" s="1"/>
  <c r="HR29" i="45"/>
  <c r="HR30" i="45" s="1"/>
  <c r="HJ29" i="45"/>
  <c r="HJ30" i="45" s="1"/>
  <c r="HB29" i="45"/>
  <c r="HB30" i="45" s="1"/>
  <c r="HB31" i="45" s="1"/>
  <c r="GT29" i="45"/>
  <c r="GT30" i="45" s="1"/>
  <c r="GT31" i="45" s="1"/>
  <c r="GL29" i="45"/>
  <c r="GL30" i="45" s="1"/>
  <c r="GD29" i="45"/>
  <c r="GD30" i="45" s="1"/>
  <c r="GD31" i="45" s="1"/>
  <c r="GD32" i="45" s="1"/>
  <c r="FV29" i="45"/>
  <c r="FV30" i="45" s="1"/>
  <c r="FV31" i="45" s="1"/>
  <c r="FN29" i="45"/>
  <c r="FN30" i="45" s="1"/>
  <c r="FN31" i="45" s="1"/>
  <c r="FF29" i="45"/>
  <c r="FF30" i="45" s="1"/>
  <c r="FB68" i="45"/>
  <c r="FA68" i="45"/>
  <c r="ET68" i="45"/>
  <c r="ES68" i="45"/>
  <c r="EL68" i="45"/>
  <c r="EK68" i="45"/>
  <c r="ED68" i="45"/>
  <c r="EC68" i="45"/>
  <c r="DV68" i="45"/>
  <c r="DU68" i="45"/>
  <c r="DN68" i="45"/>
  <c r="DM68" i="45"/>
  <c r="DF68" i="45"/>
  <c r="DE68" i="45"/>
  <c r="CX68" i="45"/>
  <c r="CW68" i="45"/>
  <c r="CP68" i="45"/>
  <c r="CO68" i="45"/>
  <c r="CH68" i="45"/>
  <c r="CG68" i="45"/>
  <c r="FB66" i="45"/>
  <c r="ET66" i="45"/>
  <c r="EL66" i="45"/>
  <c r="ED66" i="45"/>
  <c r="DV66" i="45"/>
  <c r="DN66" i="45"/>
  <c r="DF66" i="45"/>
  <c r="CX66" i="45"/>
  <c r="CP66" i="45"/>
  <c r="CH66" i="45"/>
  <c r="FB65" i="45"/>
  <c r="ET65" i="45"/>
  <c r="EL65" i="45"/>
  <c r="ED65" i="45"/>
  <c r="DV65" i="45"/>
  <c r="DV67" i="45" s="1"/>
  <c r="DU67" i="45" s="1"/>
  <c r="DN65" i="45"/>
  <c r="DF65" i="45"/>
  <c r="CX65" i="45"/>
  <c r="CP65" i="45"/>
  <c r="CH65" i="45"/>
  <c r="FB64" i="45"/>
  <c r="ET64" i="45"/>
  <c r="EL64" i="45"/>
  <c r="EL67" i="45" s="1"/>
  <c r="EK67" i="45" s="1"/>
  <c r="ED64" i="45"/>
  <c r="DV64" i="45"/>
  <c r="DN64" i="45"/>
  <c r="DF64" i="45"/>
  <c r="DF67" i="45" s="1"/>
  <c r="DE67" i="45" s="1"/>
  <c r="CX64" i="45"/>
  <c r="CX67" i="45" s="1"/>
  <c r="CW67" i="45" s="1"/>
  <c r="CP64" i="45"/>
  <c r="CH64" i="45"/>
  <c r="FB63" i="45"/>
  <c r="FA63" i="45" s="1"/>
  <c r="ET63" i="45"/>
  <c r="ES63" i="45" s="1"/>
  <c r="EL63" i="45"/>
  <c r="EK63" i="45" s="1"/>
  <c r="ED63" i="45"/>
  <c r="EC63" i="45"/>
  <c r="DV63" i="45"/>
  <c r="DU63" i="45" s="1"/>
  <c r="DN63" i="45"/>
  <c r="DM63" i="45"/>
  <c r="DF63" i="45"/>
  <c r="DE63" i="45" s="1"/>
  <c r="DE69" i="45" s="1"/>
  <c r="DE70" i="45" s="1"/>
  <c r="CX63" i="45"/>
  <c r="CW63" i="45"/>
  <c r="CP63" i="45"/>
  <c r="CO63" i="45" s="1"/>
  <c r="CH63" i="45"/>
  <c r="CG63" i="45" s="1"/>
  <c r="FA59" i="45"/>
  <c r="ES59" i="45"/>
  <c r="EK59" i="45"/>
  <c r="EC59" i="45"/>
  <c r="DU59" i="45"/>
  <c r="DM59" i="45"/>
  <c r="DE59" i="45"/>
  <c r="CW59" i="45"/>
  <c r="CO59" i="45"/>
  <c r="CG59" i="45"/>
  <c r="CU58" i="45"/>
  <c r="CU45" i="45"/>
  <c r="CU40" i="45"/>
  <c r="EA39" i="45"/>
  <c r="CU38" i="45"/>
  <c r="EA37" i="45"/>
  <c r="DK34" i="45"/>
  <c r="CU31" i="45"/>
  <c r="EX29" i="45"/>
  <c r="EY29" i="45" s="1"/>
  <c r="EP29" i="45"/>
  <c r="EP30" i="45" s="1"/>
  <c r="EP31" i="45" s="1"/>
  <c r="EP32" i="45" s="1"/>
  <c r="EP33" i="45" s="1"/>
  <c r="EP34" i="45" s="1"/>
  <c r="EP35" i="45" s="1"/>
  <c r="EP36" i="45" s="1"/>
  <c r="EP37" i="45" s="1"/>
  <c r="EP38" i="45" s="1"/>
  <c r="EP39" i="45" s="1"/>
  <c r="EP40" i="45" s="1"/>
  <c r="EP41" i="45" s="1"/>
  <c r="EP42" i="45" s="1"/>
  <c r="EP43" i="45" s="1"/>
  <c r="EP44" i="45" s="1"/>
  <c r="EP45" i="45" s="1"/>
  <c r="EP46" i="45" s="1"/>
  <c r="EP47" i="45" s="1"/>
  <c r="EP48" i="45" s="1"/>
  <c r="EP49" i="45" s="1"/>
  <c r="EP50" i="45" s="1"/>
  <c r="EP51" i="45" s="1"/>
  <c r="EP52" i="45" s="1"/>
  <c r="EP53" i="45" s="1"/>
  <c r="EP54" i="45" s="1"/>
  <c r="EP55" i="45" s="1"/>
  <c r="EP56" i="45" s="1"/>
  <c r="EP57" i="45" s="1"/>
  <c r="EP58" i="45" s="1"/>
  <c r="EQ58" i="45" s="1"/>
  <c r="EH29" i="45"/>
  <c r="EI29" i="45" s="1"/>
  <c r="DZ29" i="45"/>
  <c r="DZ30" i="45" s="1"/>
  <c r="DZ31" i="45" s="1"/>
  <c r="DZ32" i="45" s="1"/>
  <c r="DZ33" i="45" s="1"/>
  <c r="DZ34" i="45" s="1"/>
  <c r="DZ35" i="45" s="1"/>
  <c r="DZ36" i="45" s="1"/>
  <c r="DZ37" i="45" s="1"/>
  <c r="DZ38" i="45" s="1"/>
  <c r="DZ39" i="45" s="1"/>
  <c r="DZ40" i="45" s="1"/>
  <c r="DZ41" i="45" s="1"/>
  <c r="DZ42" i="45" s="1"/>
  <c r="DZ43" i="45" s="1"/>
  <c r="DZ44" i="45" s="1"/>
  <c r="DZ45" i="45" s="1"/>
  <c r="DZ46" i="45" s="1"/>
  <c r="DZ47" i="45" s="1"/>
  <c r="DZ48" i="45" s="1"/>
  <c r="DZ49" i="45" s="1"/>
  <c r="DZ50" i="45" s="1"/>
  <c r="DZ51" i="45" s="1"/>
  <c r="DZ52" i="45" s="1"/>
  <c r="DZ53" i="45" s="1"/>
  <c r="DZ54" i="45" s="1"/>
  <c r="DZ55" i="45" s="1"/>
  <c r="DZ56" i="45" s="1"/>
  <c r="DZ57" i="45" s="1"/>
  <c r="DZ58" i="45" s="1"/>
  <c r="EA58" i="45" s="1"/>
  <c r="DR29" i="45"/>
  <c r="DR30" i="45" s="1"/>
  <c r="DJ29" i="45"/>
  <c r="DJ30" i="45" s="1"/>
  <c r="DJ31" i="45" s="1"/>
  <c r="DJ32" i="45" s="1"/>
  <c r="DJ33" i="45" s="1"/>
  <c r="DJ34" i="45" s="1"/>
  <c r="DJ35" i="45" s="1"/>
  <c r="DJ36" i="45" s="1"/>
  <c r="DJ37" i="45" s="1"/>
  <c r="DJ38" i="45" s="1"/>
  <c r="DJ39" i="45" s="1"/>
  <c r="DJ40" i="45" s="1"/>
  <c r="DJ41" i="45" s="1"/>
  <c r="DJ42" i="45" s="1"/>
  <c r="DJ43" i="45" s="1"/>
  <c r="DJ44" i="45" s="1"/>
  <c r="DJ45" i="45" s="1"/>
  <c r="DJ46" i="45" s="1"/>
  <c r="DJ47" i="45" s="1"/>
  <c r="DJ48" i="45" s="1"/>
  <c r="DJ49" i="45" s="1"/>
  <c r="DJ50" i="45" s="1"/>
  <c r="DJ51" i="45" s="1"/>
  <c r="DJ52" i="45" s="1"/>
  <c r="DJ53" i="45" s="1"/>
  <c r="DJ54" i="45" s="1"/>
  <c r="DJ55" i="45" s="1"/>
  <c r="DJ56" i="45" s="1"/>
  <c r="DJ57" i="45" s="1"/>
  <c r="DJ58" i="45" s="1"/>
  <c r="DK58" i="45" s="1"/>
  <c r="DB29" i="45"/>
  <c r="DC29" i="45" s="1"/>
  <c r="CU29" i="45"/>
  <c r="CT29" i="45"/>
  <c r="CT30" i="45" s="1"/>
  <c r="CT31" i="45" s="1"/>
  <c r="CT32" i="45" s="1"/>
  <c r="CT33" i="45" s="1"/>
  <c r="CT34" i="45" s="1"/>
  <c r="CT35" i="45" s="1"/>
  <c r="CT36" i="45" s="1"/>
  <c r="CT37" i="45" s="1"/>
  <c r="CT38" i="45" s="1"/>
  <c r="CT39" i="45" s="1"/>
  <c r="CT40" i="45" s="1"/>
  <c r="CT41" i="45" s="1"/>
  <c r="CT42" i="45" s="1"/>
  <c r="CT43" i="45" s="1"/>
  <c r="CT44" i="45" s="1"/>
  <c r="CT45" i="45" s="1"/>
  <c r="CT46" i="45" s="1"/>
  <c r="CT47" i="45" s="1"/>
  <c r="CT48" i="45" s="1"/>
  <c r="CT49" i="45" s="1"/>
  <c r="CT50" i="45" s="1"/>
  <c r="CT51" i="45" s="1"/>
  <c r="CT52" i="45" s="1"/>
  <c r="CT53" i="45" s="1"/>
  <c r="CT54" i="45" s="1"/>
  <c r="CT55" i="45" s="1"/>
  <c r="CT56" i="45" s="1"/>
  <c r="CT57" i="45" s="1"/>
  <c r="CT58" i="45" s="1"/>
  <c r="CL29" i="45"/>
  <c r="CL30" i="45" s="1"/>
  <c r="CD29" i="45"/>
  <c r="CD30" i="45" s="1"/>
  <c r="CD31" i="45" s="1"/>
  <c r="CD32" i="45" s="1"/>
  <c r="CD33" i="45" s="1"/>
  <c r="CD34" i="45" s="1"/>
  <c r="CD35" i="45" s="1"/>
  <c r="CD36" i="45" s="1"/>
  <c r="CD37" i="45" s="1"/>
  <c r="CD38" i="45" s="1"/>
  <c r="CD39" i="45" s="1"/>
  <c r="CD40" i="45" s="1"/>
  <c r="CD41" i="45" s="1"/>
  <c r="CD42" i="45" s="1"/>
  <c r="CD43" i="45" s="1"/>
  <c r="CD44" i="45" s="1"/>
  <c r="CD45" i="45" s="1"/>
  <c r="CD46" i="45" s="1"/>
  <c r="CD47" i="45" s="1"/>
  <c r="CD48" i="45" s="1"/>
  <c r="CD49" i="45" s="1"/>
  <c r="CD50" i="45" s="1"/>
  <c r="CD51" i="45" s="1"/>
  <c r="CD52" i="45" s="1"/>
  <c r="CD53" i="45" s="1"/>
  <c r="CD54" i="45" s="1"/>
  <c r="CD55" i="45" s="1"/>
  <c r="CD56" i="45" s="1"/>
  <c r="CD57" i="45" s="1"/>
  <c r="CD58" i="45" s="1"/>
  <c r="CE58" i="45" s="1"/>
  <c r="BZ68" i="45"/>
  <c r="BY68" i="45"/>
  <c r="BZ66" i="45"/>
  <c r="BZ67" i="45" s="1"/>
  <c r="BY67" i="45" s="1"/>
  <c r="BZ65" i="45"/>
  <c r="BZ64" i="45"/>
  <c r="BZ63" i="45"/>
  <c r="BY63" i="45"/>
  <c r="BY59" i="45"/>
  <c r="BV29" i="45"/>
  <c r="BV30" i="45" s="1"/>
  <c r="BR68" i="45"/>
  <c r="BQ68" i="45"/>
  <c r="BJ68" i="45"/>
  <c r="BI68" i="45"/>
  <c r="BB68" i="45"/>
  <c r="BA68" i="45"/>
  <c r="BR66" i="45"/>
  <c r="BJ66" i="45"/>
  <c r="BB66" i="45"/>
  <c r="BR65" i="45"/>
  <c r="BJ65" i="45"/>
  <c r="BB65" i="45"/>
  <c r="BR64" i="45"/>
  <c r="BJ64" i="45"/>
  <c r="BJ67" i="45" s="1"/>
  <c r="BI67" i="45" s="1"/>
  <c r="BB64" i="45"/>
  <c r="BR63" i="45"/>
  <c r="BQ63" i="45"/>
  <c r="BJ63" i="45"/>
  <c r="BI63" i="45" s="1"/>
  <c r="BB63" i="45"/>
  <c r="BA63" i="45" s="1"/>
  <c r="BQ59" i="45"/>
  <c r="BI59" i="45"/>
  <c r="BA59" i="45"/>
  <c r="BN29" i="45"/>
  <c r="BN30" i="45" s="1"/>
  <c r="BF29" i="45"/>
  <c r="BG29" i="45" s="1"/>
  <c r="AX29" i="45"/>
  <c r="AX30" i="45" s="1"/>
  <c r="AT68" i="45"/>
  <c r="AS68" i="45"/>
  <c r="AL68" i="45"/>
  <c r="AK68" i="45"/>
  <c r="AD68" i="45"/>
  <c r="AC68" i="45"/>
  <c r="AT66" i="45"/>
  <c r="AL66" i="45"/>
  <c r="AD66" i="45"/>
  <c r="AT65" i="45"/>
  <c r="AL65" i="45"/>
  <c r="AD65" i="45"/>
  <c r="AT64" i="45"/>
  <c r="AT67" i="45" s="1"/>
  <c r="AS67" i="45" s="1"/>
  <c r="AL64" i="45"/>
  <c r="AD64" i="45"/>
  <c r="AT63" i="45"/>
  <c r="AS63" i="45" s="1"/>
  <c r="AL63" i="45"/>
  <c r="AK63" i="45" s="1"/>
  <c r="AD63" i="45"/>
  <c r="AC63" i="45"/>
  <c r="AS59" i="45"/>
  <c r="AK59" i="45"/>
  <c r="AC59" i="45"/>
  <c r="AP30" i="45"/>
  <c r="AQ30" i="45" s="1"/>
  <c r="Z30" i="45"/>
  <c r="Z31" i="45" s="1"/>
  <c r="AP29" i="45"/>
  <c r="AQ29" i="45" s="1"/>
  <c r="AH29" i="45"/>
  <c r="AI29" i="45" s="1"/>
  <c r="AA29" i="45"/>
  <c r="Z29" i="45"/>
  <c r="V68" i="45"/>
  <c r="U68" i="45"/>
  <c r="V66" i="45"/>
  <c r="V65" i="45"/>
  <c r="V64" i="45"/>
  <c r="V63" i="45"/>
  <c r="U63" i="45" s="1"/>
  <c r="U59" i="45"/>
  <c r="R29" i="45"/>
  <c r="S29" i="45" s="1"/>
  <c r="N68" i="45"/>
  <c r="M68" i="45"/>
  <c r="N66" i="45"/>
  <c r="N67" i="45" s="1"/>
  <c r="M67" i="45" s="1"/>
  <c r="N65" i="45"/>
  <c r="N64" i="45"/>
  <c r="N63" i="45"/>
  <c r="M63" i="45"/>
  <c r="M59" i="45"/>
  <c r="J29" i="45"/>
  <c r="K29" i="45" s="1"/>
  <c r="KD31" i="45" l="1"/>
  <c r="KE31" i="45" s="1"/>
  <c r="KE30" i="45"/>
  <c r="HJ31" i="45"/>
  <c r="HK30" i="45"/>
  <c r="GX67" i="45"/>
  <c r="GW67" i="45" s="1"/>
  <c r="EQ29" i="45"/>
  <c r="EQ31" i="45"/>
  <c r="CE35" i="45"/>
  <c r="EA42" i="45"/>
  <c r="EQ45" i="45"/>
  <c r="EA48" i="45"/>
  <c r="EQ51" i="45"/>
  <c r="CE56" i="45"/>
  <c r="FO29" i="45"/>
  <c r="GE29" i="45"/>
  <c r="GU29" i="45"/>
  <c r="HK29" i="45"/>
  <c r="IA29" i="45"/>
  <c r="GW69" i="45"/>
  <c r="GW70" i="45" s="1"/>
  <c r="KE29" i="45"/>
  <c r="EQ50" i="45"/>
  <c r="AS69" i="45"/>
  <c r="AS70" i="45" s="1"/>
  <c r="BO29" i="45"/>
  <c r="CE29" i="45"/>
  <c r="BF30" i="45"/>
  <c r="BF31" i="45" s="1"/>
  <c r="BG31" i="45" s="1"/>
  <c r="EA29" i="45"/>
  <c r="EQ32" i="45"/>
  <c r="EA35" i="45"/>
  <c r="EQ38" i="45"/>
  <c r="EQ40" i="45"/>
  <c r="CE44" i="45"/>
  <c r="EA46" i="45"/>
  <c r="EQ48" i="45"/>
  <c r="EQ52" i="45"/>
  <c r="CE57" i="45"/>
  <c r="CW69" i="45"/>
  <c r="CW70" i="45" s="1"/>
  <c r="EK69" i="45"/>
  <c r="EK70" i="45" s="1"/>
  <c r="CH67" i="45"/>
  <c r="CG67" i="45" s="1"/>
  <c r="ET67" i="45"/>
  <c r="ES67" i="45" s="1"/>
  <c r="ED67" i="45"/>
  <c r="EC67" i="45" s="1"/>
  <c r="DN67" i="45"/>
  <c r="DM67" i="45" s="1"/>
  <c r="DM69" i="45" s="1"/>
  <c r="DM70" i="45" s="1"/>
  <c r="FO30" i="45"/>
  <c r="IA30" i="45"/>
  <c r="HE69" i="45"/>
  <c r="HE70" i="45" s="1"/>
  <c r="GH67" i="45"/>
  <c r="GG67" i="45" s="1"/>
  <c r="IY29" i="45"/>
  <c r="LC29" i="45"/>
  <c r="JN31" i="45"/>
  <c r="JN32" i="45" s="1"/>
  <c r="JO32" i="45" s="1"/>
  <c r="JQ69" i="45"/>
  <c r="JQ70" i="45" s="1"/>
  <c r="IT67" i="45"/>
  <c r="IS67" i="45" s="1"/>
  <c r="JZ67" i="45"/>
  <c r="JY67" i="45" s="1"/>
  <c r="LF67" i="45"/>
  <c r="LE67" i="45" s="1"/>
  <c r="LE69" i="45" s="1"/>
  <c r="LE70" i="45" s="1"/>
  <c r="CE42" i="45"/>
  <c r="EQ47" i="45"/>
  <c r="CE54" i="45"/>
  <c r="U69" i="45"/>
  <c r="U70" i="45" s="1"/>
  <c r="BR67" i="45"/>
  <c r="BQ67" i="45" s="1"/>
  <c r="BQ69" i="45" s="1"/>
  <c r="BQ70" i="45" s="1"/>
  <c r="V67" i="45"/>
  <c r="U67" i="45" s="1"/>
  <c r="AD67" i="45"/>
  <c r="AC67" i="45" s="1"/>
  <c r="AL67" i="45"/>
  <c r="AK67" i="45" s="1"/>
  <c r="BB67" i="45"/>
  <c r="BA67" i="45" s="1"/>
  <c r="DK29" i="45"/>
  <c r="CU30" i="45"/>
  <c r="DK33" i="45"/>
  <c r="CU36" i="45"/>
  <c r="DK39" i="45"/>
  <c r="DK41" i="45"/>
  <c r="EA44" i="45"/>
  <c r="CU47" i="45"/>
  <c r="EQ49" i="45"/>
  <c r="EQ53" i="45"/>
  <c r="CU57" i="45"/>
  <c r="DU69" i="45"/>
  <c r="DU70" i="45" s="1"/>
  <c r="CP67" i="45"/>
  <c r="CO67" i="45" s="1"/>
  <c r="CO69" i="45" s="1"/>
  <c r="CO70" i="45" s="1"/>
  <c r="FB67" i="45"/>
  <c r="FA67" i="45" s="1"/>
  <c r="FA69" i="45" s="1"/>
  <c r="FA70" i="45" s="1"/>
  <c r="FG29" i="45"/>
  <c r="FW29" i="45"/>
  <c r="GM29" i="45"/>
  <c r="HC29" i="45"/>
  <c r="HS29" i="45"/>
  <c r="GP67" i="45"/>
  <c r="GO67" i="45" s="1"/>
  <c r="FZ67" i="45"/>
  <c r="FY67" i="45" s="1"/>
  <c r="FJ67" i="45"/>
  <c r="FI67" i="45" s="1"/>
  <c r="FI69" i="45" s="1"/>
  <c r="FI70" i="45" s="1"/>
  <c r="HV67" i="45"/>
  <c r="HU67" i="45" s="1"/>
  <c r="HU69" i="45" s="1"/>
  <c r="HU70" i="45" s="1"/>
  <c r="JW29" i="45"/>
  <c r="KM29" i="45"/>
  <c r="JY69" i="45"/>
  <c r="JY70" i="45" s="1"/>
  <c r="KH67" i="45"/>
  <c r="KG67" i="45" s="1"/>
  <c r="KG69" i="45" s="1"/>
  <c r="KG70" i="45" s="1"/>
  <c r="IH31" i="45"/>
  <c r="KD32" i="45"/>
  <c r="II29" i="45"/>
  <c r="JO29" i="45"/>
  <c r="KU29" i="45"/>
  <c r="IQ30" i="45"/>
  <c r="IP31" i="45"/>
  <c r="LC30" i="45"/>
  <c r="LB31" i="45"/>
  <c r="KT31" i="45"/>
  <c r="IK69" i="45"/>
  <c r="IK70" i="45" s="1"/>
  <c r="KO69" i="45"/>
  <c r="KO70" i="45" s="1"/>
  <c r="JW30" i="45"/>
  <c r="JV31" i="45"/>
  <c r="JO31" i="45"/>
  <c r="IY30" i="45"/>
  <c r="IS69" i="45"/>
  <c r="IS70" i="45" s="1"/>
  <c r="JF31" i="45"/>
  <c r="JG30" i="45"/>
  <c r="KL31" i="45"/>
  <c r="KM30" i="45"/>
  <c r="IX32" i="45"/>
  <c r="JA69" i="45"/>
  <c r="JA70" i="45" s="1"/>
  <c r="KW69" i="45"/>
  <c r="KW70" i="45" s="1"/>
  <c r="GT32" i="45"/>
  <c r="GU31" i="45"/>
  <c r="HZ32" i="45"/>
  <c r="IA31" i="45"/>
  <c r="GD33" i="45"/>
  <c r="GE32" i="45"/>
  <c r="FN32" i="45"/>
  <c r="FO31" i="45"/>
  <c r="FW30" i="45"/>
  <c r="FW31" i="45"/>
  <c r="FV32" i="45"/>
  <c r="GE30" i="45"/>
  <c r="FY69" i="45"/>
  <c r="FY70" i="45" s="1"/>
  <c r="FG30" i="45"/>
  <c r="FF31" i="45"/>
  <c r="GM30" i="45"/>
  <c r="GL31" i="45"/>
  <c r="HS30" i="45"/>
  <c r="HR31" i="45"/>
  <c r="GU30" i="45"/>
  <c r="GE31" i="45"/>
  <c r="GG69" i="45"/>
  <c r="GG70" i="45" s="1"/>
  <c r="HC30" i="45"/>
  <c r="GO69" i="45"/>
  <c r="GO70" i="45" s="1"/>
  <c r="HC31" i="45"/>
  <c r="HB32" i="45"/>
  <c r="FR67" i="45"/>
  <c r="FQ67" i="45" s="1"/>
  <c r="FQ69" i="45" s="1"/>
  <c r="FQ70" i="45" s="1"/>
  <c r="ID67" i="45"/>
  <c r="IC67" i="45" s="1"/>
  <c r="IC69" i="45" s="1"/>
  <c r="IC70" i="45" s="1"/>
  <c r="HN67" i="45"/>
  <c r="HM67" i="45" s="1"/>
  <c r="HM69" i="45" s="1"/>
  <c r="HM70" i="45" s="1"/>
  <c r="CM30" i="45"/>
  <c r="CL31" i="45"/>
  <c r="DS30" i="45"/>
  <c r="DR31" i="45"/>
  <c r="EH30" i="45"/>
  <c r="DB30" i="45"/>
  <c r="EC69" i="45"/>
  <c r="EC70" i="45" s="1"/>
  <c r="EX30" i="45"/>
  <c r="DK31" i="45"/>
  <c r="CE33" i="45"/>
  <c r="EA34" i="45"/>
  <c r="CU35" i="45"/>
  <c r="EQ35" i="45"/>
  <c r="DK38" i="45"/>
  <c r="CE39" i="45"/>
  <c r="EA41" i="45"/>
  <c r="CU42" i="45"/>
  <c r="EQ44" i="45"/>
  <c r="DK45" i="45"/>
  <c r="CE48" i="45"/>
  <c r="CE49" i="45"/>
  <c r="CU51" i="45"/>
  <c r="CU53" i="45"/>
  <c r="CU54" i="45"/>
  <c r="DK56" i="45"/>
  <c r="DK57" i="45"/>
  <c r="CE55" i="45"/>
  <c r="CG69" i="45"/>
  <c r="CG70" i="45" s="1"/>
  <c r="EQ42" i="45"/>
  <c r="CE46" i="45"/>
  <c r="CE51" i="45"/>
  <c r="CE53" i="45"/>
  <c r="CU55" i="45"/>
  <c r="DK30" i="45"/>
  <c r="EA33" i="45"/>
  <c r="CU37" i="45"/>
  <c r="EQ37" i="45"/>
  <c r="DK40" i="45"/>
  <c r="CE41" i="45"/>
  <c r="EA43" i="45"/>
  <c r="CU44" i="45"/>
  <c r="EQ46" i="45"/>
  <c r="DK47" i="45"/>
  <c r="CU49" i="45"/>
  <c r="CU50" i="45"/>
  <c r="CU52" i="45"/>
  <c r="DK54" i="45"/>
  <c r="DK55" i="45"/>
  <c r="EA57" i="45"/>
  <c r="DK43" i="45"/>
  <c r="CE50" i="45"/>
  <c r="CE52" i="45"/>
  <c r="CU56" i="45"/>
  <c r="CE32" i="45"/>
  <c r="CM29" i="45"/>
  <c r="DS29" i="45"/>
  <c r="CE31" i="45"/>
  <c r="EA32" i="45"/>
  <c r="CU34" i="45"/>
  <c r="CE36" i="45"/>
  <c r="EA36" i="45"/>
  <c r="CU39" i="45"/>
  <c r="EQ39" i="45"/>
  <c r="DK42" i="45"/>
  <c r="CE43" i="45"/>
  <c r="EA45" i="45"/>
  <c r="CU46" i="45"/>
  <c r="CU48" i="45"/>
  <c r="DK50" i="45"/>
  <c r="DK52" i="45"/>
  <c r="DK53" i="45"/>
  <c r="EA55" i="45"/>
  <c r="EA56" i="45"/>
  <c r="ES69" i="45"/>
  <c r="ES70" i="45" s="1"/>
  <c r="CE34" i="45"/>
  <c r="DK36" i="45"/>
  <c r="CE37" i="45"/>
  <c r="CE30" i="45"/>
  <c r="EA31" i="45"/>
  <c r="CU33" i="45"/>
  <c r="EQ34" i="45"/>
  <c r="DK35" i="45"/>
  <c r="CE38" i="45"/>
  <c r="EA38" i="45"/>
  <c r="CU41" i="45"/>
  <c r="EQ41" i="45"/>
  <c r="DK44" i="45"/>
  <c r="CE45" i="45"/>
  <c r="EA47" i="45"/>
  <c r="DK48" i="45"/>
  <c r="DK49" i="45"/>
  <c r="DK51" i="45"/>
  <c r="EA53" i="45"/>
  <c r="EA54" i="45"/>
  <c r="EQ56" i="45"/>
  <c r="EQ57" i="45"/>
  <c r="EQ30" i="45"/>
  <c r="DK32" i="45"/>
  <c r="EA30" i="45"/>
  <c r="CU32" i="45"/>
  <c r="EQ33" i="45"/>
  <c r="EQ36" i="45"/>
  <c r="DK37" i="45"/>
  <c r="CE40" i="45"/>
  <c r="EA40" i="45"/>
  <c r="CU43" i="45"/>
  <c r="EQ43" i="45"/>
  <c r="DK46" i="45"/>
  <c r="CE47" i="45"/>
  <c r="EA49" i="45"/>
  <c r="EA50" i="45"/>
  <c r="EA51" i="45"/>
  <c r="EA52" i="45"/>
  <c r="EQ54" i="45"/>
  <c r="EQ55" i="45"/>
  <c r="BY69" i="45"/>
  <c r="BY70" i="45" s="1"/>
  <c r="BV31" i="45"/>
  <c r="BW30" i="45"/>
  <c r="BW29" i="45"/>
  <c r="AY30" i="45"/>
  <c r="AX31" i="45"/>
  <c r="BA69" i="45"/>
  <c r="BA70" i="45" s="1"/>
  <c r="BI69" i="45"/>
  <c r="BI70" i="45" s="1"/>
  <c r="BO30" i="45"/>
  <c r="BN31" i="45"/>
  <c r="AY29" i="45"/>
  <c r="BG30" i="45"/>
  <c r="AA31" i="45"/>
  <c r="Z32" i="45"/>
  <c r="AC69" i="45"/>
  <c r="AC70" i="45" s="1"/>
  <c r="AK69" i="45"/>
  <c r="AK70" i="45" s="1"/>
  <c r="AA30" i="45"/>
  <c r="AH30" i="45"/>
  <c r="AP31" i="45"/>
  <c r="R30" i="45"/>
  <c r="M69" i="45"/>
  <c r="M70" i="45" s="1"/>
  <c r="J30" i="45"/>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 i="24"/>
  <c r="J3" i="24"/>
  <c r="F42" i="24"/>
  <c r="D42" i="24"/>
  <c r="H42" i="24" s="1"/>
  <c r="C42" i="24"/>
  <c r="B42" i="24"/>
  <c r="F41" i="24"/>
  <c r="D41" i="24"/>
  <c r="H41" i="24" s="1"/>
  <c r="C41" i="24"/>
  <c r="B41" i="24"/>
  <c r="F40" i="24"/>
  <c r="D40" i="24"/>
  <c r="H40" i="24" s="1"/>
  <c r="C40" i="24"/>
  <c r="B40" i="24"/>
  <c r="F39" i="24"/>
  <c r="D39" i="24"/>
  <c r="H39" i="24" s="1"/>
  <c r="C39" i="24"/>
  <c r="B39" i="24"/>
  <c r="F38" i="24"/>
  <c r="D38" i="24"/>
  <c r="H38" i="24" s="1"/>
  <c r="C38" i="24"/>
  <c r="B38" i="24"/>
  <c r="F37" i="24"/>
  <c r="D37" i="24"/>
  <c r="H37" i="24" s="1"/>
  <c r="C37" i="24"/>
  <c r="B37" i="24"/>
  <c r="F36" i="24"/>
  <c r="D36" i="24"/>
  <c r="H36" i="24" s="1"/>
  <c r="C36" i="24"/>
  <c r="B36" i="24"/>
  <c r="F35" i="24"/>
  <c r="D35" i="24"/>
  <c r="H35" i="24" s="1"/>
  <c r="C35" i="24"/>
  <c r="B35" i="24"/>
  <c r="F34" i="24"/>
  <c r="D34" i="24"/>
  <c r="H34" i="24" s="1"/>
  <c r="C34" i="24"/>
  <c r="B34" i="24"/>
  <c r="F33" i="24"/>
  <c r="D33" i="24"/>
  <c r="H33" i="24" s="1"/>
  <c r="C33" i="24"/>
  <c r="B33" i="24"/>
  <c r="F32" i="24"/>
  <c r="D32" i="24"/>
  <c r="H32" i="24" s="1"/>
  <c r="C32" i="24"/>
  <c r="B32" i="24"/>
  <c r="F31" i="24"/>
  <c r="D31" i="24"/>
  <c r="H31" i="24" s="1"/>
  <c r="C31" i="24"/>
  <c r="B31" i="24"/>
  <c r="F30" i="24"/>
  <c r="D30" i="24"/>
  <c r="H30" i="24" s="1"/>
  <c r="C30" i="24"/>
  <c r="B30" i="24"/>
  <c r="F29" i="24"/>
  <c r="D29" i="24"/>
  <c r="H29" i="24" s="1"/>
  <c r="C29" i="24"/>
  <c r="B29" i="24"/>
  <c r="F28" i="24"/>
  <c r="D28" i="24"/>
  <c r="H28" i="24" s="1"/>
  <c r="C28" i="24"/>
  <c r="B28" i="24"/>
  <c r="F27" i="24"/>
  <c r="D27" i="24"/>
  <c r="H27" i="24" s="1"/>
  <c r="C27" i="24"/>
  <c r="B27" i="24"/>
  <c r="F26" i="24"/>
  <c r="D26" i="24"/>
  <c r="H26" i="24" s="1"/>
  <c r="C26" i="24"/>
  <c r="B26" i="24"/>
  <c r="F25" i="24"/>
  <c r="D25" i="24"/>
  <c r="H25" i="24" s="1"/>
  <c r="C25" i="24"/>
  <c r="B25" i="24"/>
  <c r="F24" i="24"/>
  <c r="D24" i="24"/>
  <c r="H24" i="24" s="1"/>
  <c r="C24" i="24"/>
  <c r="B24" i="24"/>
  <c r="F23" i="24"/>
  <c r="D23" i="24"/>
  <c r="H23" i="24" s="1"/>
  <c r="C23" i="24"/>
  <c r="B23" i="24"/>
  <c r="F22" i="24"/>
  <c r="D22" i="24"/>
  <c r="H22" i="24" s="1"/>
  <c r="C22" i="24"/>
  <c r="B22" i="24"/>
  <c r="F21" i="24"/>
  <c r="D21" i="24"/>
  <c r="H21" i="24" s="1"/>
  <c r="C21" i="24"/>
  <c r="B21" i="24"/>
  <c r="F20" i="24"/>
  <c r="D20" i="24"/>
  <c r="H20" i="24" s="1"/>
  <c r="C20" i="24"/>
  <c r="B20" i="24"/>
  <c r="F19" i="24"/>
  <c r="D19" i="24"/>
  <c r="H19" i="24" s="1"/>
  <c r="C19" i="24"/>
  <c r="B19" i="24"/>
  <c r="F18" i="24"/>
  <c r="D18" i="24"/>
  <c r="H18" i="24" s="1"/>
  <c r="C18" i="24"/>
  <c r="B18" i="24"/>
  <c r="F17" i="24"/>
  <c r="D17" i="24"/>
  <c r="H17" i="24" s="1"/>
  <c r="C17" i="24"/>
  <c r="B17" i="24"/>
  <c r="F16" i="24"/>
  <c r="D16" i="24"/>
  <c r="H16" i="24" s="1"/>
  <c r="C16" i="24"/>
  <c r="B16" i="24"/>
  <c r="F15" i="24"/>
  <c r="D15" i="24"/>
  <c r="H15" i="24" s="1"/>
  <c r="C15" i="24"/>
  <c r="B15" i="24"/>
  <c r="F14" i="24"/>
  <c r="D14" i="24"/>
  <c r="H14" i="24" s="1"/>
  <c r="C14" i="24"/>
  <c r="B14" i="24"/>
  <c r="F13" i="24"/>
  <c r="D13" i="24"/>
  <c r="H13" i="24" s="1"/>
  <c r="C13" i="24"/>
  <c r="B13" i="24"/>
  <c r="F12" i="24"/>
  <c r="D12" i="24"/>
  <c r="H12" i="24" s="1"/>
  <c r="C12" i="24"/>
  <c r="B12" i="24"/>
  <c r="F11" i="24"/>
  <c r="D11" i="24"/>
  <c r="H11" i="24" s="1"/>
  <c r="C11" i="24"/>
  <c r="B11" i="24"/>
  <c r="F10" i="24"/>
  <c r="D10" i="24"/>
  <c r="H10" i="24" s="1"/>
  <c r="C10" i="24"/>
  <c r="B10" i="24"/>
  <c r="F9" i="24"/>
  <c r="D9" i="24"/>
  <c r="H9" i="24" s="1"/>
  <c r="C9" i="24"/>
  <c r="B9" i="24"/>
  <c r="F8" i="24"/>
  <c r="D8" i="24"/>
  <c r="H8" i="24" s="1"/>
  <c r="C8" i="24"/>
  <c r="B8" i="24"/>
  <c r="F7" i="24"/>
  <c r="D7" i="24"/>
  <c r="H7" i="24" s="1"/>
  <c r="C7" i="24"/>
  <c r="B7" i="24"/>
  <c r="F6" i="24"/>
  <c r="D6" i="24"/>
  <c r="H6" i="24" s="1"/>
  <c r="C6" i="24"/>
  <c r="B6" i="24"/>
  <c r="F5" i="24"/>
  <c r="D5" i="24"/>
  <c r="H5" i="24" s="1"/>
  <c r="C5" i="24"/>
  <c r="B5" i="24"/>
  <c r="F4" i="24"/>
  <c r="F3" i="24"/>
  <c r="C4" i="24"/>
  <c r="C3" i="24"/>
  <c r="D4" i="24"/>
  <c r="H4" i="24" s="1"/>
  <c r="D3" i="24"/>
  <c r="H3" i="24" s="1"/>
  <c r="B4" i="24"/>
  <c r="B3" i="24"/>
  <c r="JN33" i="45" l="1"/>
  <c r="HJ32" i="45"/>
  <c r="HK31" i="45"/>
  <c r="BF32" i="45"/>
  <c r="BG32" i="45" s="1"/>
  <c r="JV32" i="45"/>
  <c r="JW31" i="45"/>
  <c r="IP32" i="45"/>
  <c r="IQ31" i="45"/>
  <c r="KM31" i="45"/>
  <c r="KL32" i="45"/>
  <c r="JG31" i="45"/>
  <c r="JF32" i="45"/>
  <c r="JN34" i="45"/>
  <c r="JO33" i="45"/>
  <c r="KT32" i="45"/>
  <c r="KU31" i="45"/>
  <c r="KD33" i="45"/>
  <c r="KE32" i="45"/>
  <c r="IX33" i="45"/>
  <c r="IY32" i="45"/>
  <c r="LB32" i="45"/>
  <c r="LC31" i="45"/>
  <c r="IH32" i="45"/>
  <c r="II31" i="45"/>
  <c r="GE33" i="45"/>
  <c r="GD34" i="45"/>
  <c r="HB33" i="45"/>
  <c r="HC32" i="45"/>
  <c r="HR32" i="45"/>
  <c r="HS31" i="45"/>
  <c r="FV33" i="45"/>
  <c r="FW32" i="45"/>
  <c r="HZ33" i="45"/>
  <c r="IA32" i="45"/>
  <c r="FF32" i="45"/>
  <c r="FG31" i="45"/>
  <c r="GL32" i="45"/>
  <c r="GM31" i="45"/>
  <c r="GU32" i="45"/>
  <c r="GT33" i="45"/>
  <c r="FN33" i="45"/>
  <c r="FO32" i="45"/>
  <c r="DB31" i="45"/>
  <c r="DC30" i="45"/>
  <c r="EH31" i="45"/>
  <c r="EI30" i="45"/>
  <c r="EX31" i="45"/>
  <c r="EY30" i="45"/>
  <c r="DS31" i="45"/>
  <c r="DR32" i="45"/>
  <c r="CM31" i="45"/>
  <c r="CL32" i="45"/>
  <c r="BW31" i="45"/>
  <c r="BV32" i="45"/>
  <c r="BN32" i="45"/>
  <c r="BO31" i="45"/>
  <c r="BF33" i="45"/>
  <c r="AY31" i="45"/>
  <c r="AX32" i="45"/>
  <c r="AI30" i="45"/>
  <c r="AH31" i="45"/>
  <c r="AP32" i="45"/>
  <c r="AQ31" i="45"/>
  <c r="AA32" i="45"/>
  <c r="Z33" i="45"/>
  <c r="R31" i="45"/>
  <c r="S30" i="45"/>
  <c r="J31" i="45"/>
  <c r="K30" i="45"/>
  <c r="E42" i="24"/>
  <c r="G42" i="24" s="1"/>
  <c r="E41" i="24"/>
  <c r="G41" i="24" s="1"/>
  <c r="E40" i="24"/>
  <c r="G40" i="24" s="1"/>
  <c r="E39" i="24"/>
  <c r="G39" i="24" s="1"/>
  <c r="E38" i="24"/>
  <c r="G38" i="24" s="1"/>
  <c r="E37" i="24"/>
  <c r="G37" i="24" s="1"/>
  <c r="E36" i="24"/>
  <c r="G36" i="24" s="1"/>
  <c r="E35" i="24"/>
  <c r="G35" i="24" s="1"/>
  <c r="E34" i="24"/>
  <c r="G34" i="24" s="1"/>
  <c r="E33" i="24"/>
  <c r="G33" i="24" s="1"/>
  <c r="E32" i="24"/>
  <c r="G32" i="24" s="1"/>
  <c r="E31" i="24"/>
  <c r="G31" i="24" s="1"/>
  <c r="E30" i="24"/>
  <c r="G30" i="24" s="1"/>
  <c r="E29" i="24"/>
  <c r="G29" i="24" s="1"/>
  <c r="E28" i="24"/>
  <c r="G28" i="24" s="1"/>
  <c r="E27" i="24"/>
  <c r="G27" i="24" s="1"/>
  <c r="E26" i="24"/>
  <c r="G26" i="24" s="1"/>
  <c r="E25" i="24"/>
  <c r="G25" i="24" s="1"/>
  <c r="E24" i="24"/>
  <c r="G24" i="24" s="1"/>
  <c r="E23" i="24"/>
  <c r="G23" i="24" s="1"/>
  <c r="E22" i="24"/>
  <c r="G22" i="24" s="1"/>
  <c r="E21" i="24"/>
  <c r="G21" i="24" s="1"/>
  <c r="E20" i="24"/>
  <c r="G20" i="24" s="1"/>
  <c r="E19" i="24"/>
  <c r="G19" i="24" s="1"/>
  <c r="E18" i="24"/>
  <c r="G18" i="24" s="1"/>
  <c r="E17" i="24"/>
  <c r="G17" i="24" s="1"/>
  <c r="E16" i="24"/>
  <c r="G16" i="24" s="1"/>
  <c r="E15" i="24"/>
  <c r="G15" i="24" s="1"/>
  <c r="E14" i="24"/>
  <c r="G14" i="24" s="1"/>
  <c r="E13" i="24"/>
  <c r="G13" i="24" s="1"/>
  <c r="E12" i="24"/>
  <c r="G12" i="24" s="1"/>
  <c r="E11" i="24"/>
  <c r="G11" i="24" s="1"/>
  <c r="E10" i="24"/>
  <c r="G10" i="24" s="1"/>
  <c r="E9" i="24"/>
  <c r="G9" i="24" s="1"/>
  <c r="E8" i="24"/>
  <c r="G8" i="24" s="1"/>
  <c r="E4" i="24"/>
  <c r="G4" i="24" s="1"/>
  <c r="E7" i="24"/>
  <c r="G7" i="24" s="1"/>
  <c r="E6" i="24"/>
  <c r="G6" i="24" s="1"/>
  <c r="HJ33" i="45" l="1"/>
  <c r="HK32" i="45"/>
  <c r="KL33" i="45"/>
  <c r="KM32" i="45"/>
  <c r="IY33" i="45"/>
  <c r="IX34" i="45"/>
  <c r="JF33" i="45"/>
  <c r="JG32" i="45"/>
  <c r="KE33" i="45"/>
  <c r="KD34" i="45"/>
  <c r="II32" i="45"/>
  <c r="IH33" i="45"/>
  <c r="KU32" i="45"/>
  <c r="KT33" i="45"/>
  <c r="IQ32" i="45"/>
  <c r="IP33" i="45"/>
  <c r="LC32" i="45"/>
  <c r="LB33" i="45"/>
  <c r="JO34" i="45"/>
  <c r="JN35" i="45"/>
  <c r="JW32" i="45"/>
  <c r="JV33" i="45"/>
  <c r="GT34" i="45"/>
  <c r="GU33" i="45"/>
  <c r="GM32" i="45"/>
  <c r="GL33" i="45"/>
  <c r="HS32" i="45"/>
  <c r="HR33" i="45"/>
  <c r="FW33" i="45"/>
  <c r="FV34" i="45"/>
  <c r="FG32" i="45"/>
  <c r="FF33" i="45"/>
  <c r="HC33" i="45"/>
  <c r="HB34" i="45"/>
  <c r="GD35" i="45"/>
  <c r="GE34" i="45"/>
  <c r="FN34" i="45"/>
  <c r="FO33" i="45"/>
  <c r="HZ34" i="45"/>
  <c r="IA33" i="45"/>
  <c r="DR33" i="45"/>
  <c r="DS32" i="45"/>
  <c r="EX32" i="45"/>
  <c r="EY31" i="45"/>
  <c r="EH32" i="45"/>
  <c r="EI31" i="45"/>
  <c r="CM32" i="45"/>
  <c r="CL33" i="45"/>
  <c r="DC31" i="45"/>
  <c r="DB32" i="45"/>
  <c r="BV33" i="45"/>
  <c r="BW32" i="45"/>
  <c r="BO32" i="45"/>
  <c r="BN33" i="45"/>
  <c r="AY32" i="45"/>
  <c r="AX33" i="45"/>
  <c r="BF34" i="45"/>
  <c r="BG33" i="45"/>
  <c r="Z34" i="45"/>
  <c r="AA33" i="45"/>
  <c r="AP33" i="45"/>
  <c r="AQ32" i="45"/>
  <c r="AH32" i="45"/>
  <c r="AI31" i="45"/>
  <c r="R32" i="45"/>
  <c r="S31" i="45"/>
  <c r="K31" i="45"/>
  <c r="J32" i="45"/>
  <c r="E5" i="24"/>
  <c r="G5" i="24" s="1"/>
  <c r="E59" i="45"/>
  <c r="E3" i="24" s="1"/>
  <c r="G3" i="24" s="1"/>
  <c r="H3" i="42"/>
  <c r="HJ34" i="45" l="1"/>
  <c r="HK33" i="45"/>
  <c r="JG33" i="45"/>
  <c r="JF34" i="45"/>
  <c r="IP34" i="45"/>
  <c r="IQ33" i="45"/>
  <c r="JV34" i="45"/>
  <c r="JW33" i="45"/>
  <c r="KT34" i="45"/>
  <c r="KU33" i="45"/>
  <c r="IX35" i="45"/>
  <c r="IY34" i="45"/>
  <c r="LB34" i="45"/>
  <c r="LC33" i="45"/>
  <c r="KD35" i="45"/>
  <c r="KE34" i="45"/>
  <c r="JN36" i="45"/>
  <c r="JO35" i="45"/>
  <c r="IH34" i="45"/>
  <c r="II33" i="45"/>
  <c r="KM33" i="45"/>
  <c r="KL34" i="45"/>
  <c r="FV35" i="45"/>
  <c r="FW34" i="45"/>
  <c r="HB35" i="45"/>
  <c r="HC34" i="45"/>
  <c r="HR34" i="45"/>
  <c r="HS33" i="45"/>
  <c r="FF34" i="45"/>
  <c r="FG33" i="45"/>
  <c r="GL34" i="45"/>
  <c r="GM33" i="45"/>
  <c r="GD36" i="45"/>
  <c r="GE35" i="45"/>
  <c r="HZ35" i="45"/>
  <c r="IA34" i="45"/>
  <c r="FO34" i="45"/>
  <c r="FN35" i="45"/>
  <c r="GT35" i="45"/>
  <c r="GU34" i="45"/>
  <c r="EI32" i="45"/>
  <c r="EH33" i="45"/>
  <c r="EY32" i="45"/>
  <c r="EX33" i="45"/>
  <c r="CM33" i="45"/>
  <c r="CL34" i="45"/>
  <c r="DB33" i="45"/>
  <c r="DC32" i="45"/>
  <c r="DS33" i="45"/>
  <c r="DR34" i="45"/>
  <c r="BV34" i="45"/>
  <c r="BW33" i="45"/>
  <c r="BO33" i="45"/>
  <c r="BN34" i="45"/>
  <c r="BF35" i="45"/>
  <c r="BG34" i="45"/>
  <c r="AX34" i="45"/>
  <c r="AY33" i="45"/>
  <c r="AH33" i="45"/>
  <c r="AI32" i="45"/>
  <c r="AQ33" i="45"/>
  <c r="AP34" i="45"/>
  <c r="Z35" i="45"/>
  <c r="AA34" i="45"/>
  <c r="S32" i="45"/>
  <c r="R33" i="45"/>
  <c r="K32" i="45"/>
  <c r="J33" i="45"/>
  <c r="B29" i="45"/>
  <c r="C29" i="45" s="1"/>
  <c r="F63" i="45"/>
  <c r="E63" i="45" s="1"/>
  <c r="F64" i="45"/>
  <c r="F65" i="45"/>
  <c r="F66" i="45"/>
  <c r="F68" i="45"/>
  <c r="E68" i="45" s="1"/>
  <c r="HK34" i="45" l="1"/>
  <c r="HJ35" i="45"/>
  <c r="KE35" i="45"/>
  <c r="KD36" i="45"/>
  <c r="JW34" i="45"/>
  <c r="JV35" i="45"/>
  <c r="KL35" i="45"/>
  <c r="KM34" i="45"/>
  <c r="JO36" i="45"/>
  <c r="JN37" i="45"/>
  <c r="LC34" i="45"/>
  <c r="LB35" i="45"/>
  <c r="IQ34" i="45"/>
  <c r="IP35" i="45"/>
  <c r="JF35" i="45"/>
  <c r="JG34" i="45"/>
  <c r="KU34" i="45"/>
  <c r="KT35" i="45"/>
  <c r="II34" i="45"/>
  <c r="IH35" i="45"/>
  <c r="IY35" i="45"/>
  <c r="IX36" i="45"/>
  <c r="FG34" i="45"/>
  <c r="FF35" i="45"/>
  <c r="FN36" i="45"/>
  <c r="FO35" i="45"/>
  <c r="HZ36" i="45"/>
  <c r="IA35" i="45"/>
  <c r="HS34" i="45"/>
  <c r="HR35" i="45"/>
  <c r="GT36" i="45"/>
  <c r="GU35" i="45"/>
  <c r="GD37" i="45"/>
  <c r="GE36" i="45"/>
  <c r="HC35" i="45"/>
  <c r="HB36" i="45"/>
  <c r="GM34" i="45"/>
  <c r="GL35" i="45"/>
  <c r="FW35" i="45"/>
  <c r="FV36" i="45"/>
  <c r="DB34" i="45"/>
  <c r="DC33" i="45"/>
  <c r="EX34" i="45"/>
  <c r="EY33" i="45"/>
  <c r="CL35" i="45"/>
  <c r="CM34" i="45"/>
  <c r="DR35" i="45"/>
  <c r="DS34" i="45"/>
  <c r="EI33" i="45"/>
  <c r="EH34" i="45"/>
  <c r="BV35" i="45"/>
  <c r="BW34" i="45"/>
  <c r="BN35" i="45"/>
  <c r="BO34" i="45"/>
  <c r="AY34" i="45"/>
  <c r="AX35" i="45"/>
  <c r="BG35" i="45"/>
  <c r="BF36" i="45"/>
  <c r="AA35" i="45"/>
  <c r="Z36" i="45"/>
  <c r="AQ34" i="45"/>
  <c r="AP35" i="45"/>
  <c r="AI33" i="45"/>
  <c r="AH34" i="45"/>
  <c r="S33" i="45"/>
  <c r="R34" i="45"/>
  <c r="J34" i="45"/>
  <c r="K33" i="45"/>
  <c r="F67" i="45"/>
  <c r="E67" i="45" s="1"/>
  <c r="E69" i="45" s="1"/>
  <c r="I3" i="24" s="1"/>
  <c r="G3" i="42" s="1"/>
  <c r="B30" i="45"/>
  <c r="AJ6" i="43"/>
  <c r="AG6" i="43"/>
  <c r="AD6" i="43"/>
  <c r="B34" i="43"/>
  <c r="HJ36" i="45" l="1"/>
  <c r="HK35" i="45"/>
  <c r="JN38" i="45"/>
  <c r="JO37" i="45"/>
  <c r="JG35" i="45"/>
  <c r="JF36" i="45"/>
  <c r="KM35" i="45"/>
  <c r="KL36" i="45"/>
  <c r="IX37" i="45"/>
  <c r="IY36" i="45"/>
  <c r="IP36" i="45"/>
  <c r="IQ35" i="45"/>
  <c r="JV36" i="45"/>
  <c r="JW35" i="45"/>
  <c r="KT36" i="45"/>
  <c r="KU35" i="45"/>
  <c r="IH36" i="45"/>
  <c r="II35" i="45"/>
  <c r="LB36" i="45"/>
  <c r="LC35" i="45"/>
  <c r="KD37" i="45"/>
  <c r="KE36" i="45"/>
  <c r="HR36" i="45"/>
  <c r="HS35" i="45"/>
  <c r="HB37" i="45"/>
  <c r="HC36" i="45"/>
  <c r="HZ37" i="45"/>
  <c r="IA36" i="45"/>
  <c r="GE37" i="45"/>
  <c r="GD38" i="45"/>
  <c r="FN37" i="45"/>
  <c r="FO36" i="45"/>
  <c r="FV37" i="45"/>
  <c r="FW36" i="45"/>
  <c r="GL36" i="45"/>
  <c r="GM35" i="45"/>
  <c r="FF36" i="45"/>
  <c r="FG35" i="45"/>
  <c r="GU36" i="45"/>
  <c r="GT37" i="45"/>
  <c r="DS35" i="45"/>
  <c r="DR36" i="45"/>
  <c r="EI34" i="45"/>
  <c r="EH35" i="45"/>
  <c r="CM35" i="45"/>
  <c r="CL36" i="45"/>
  <c r="EY34" i="45"/>
  <c r="EX35" i="45"/>
  <c r="DC34" i="45"/>
  <c r="DB35" i="45"/>
  <c r="BW35" i="45"/>
  <c r="BV36" i="45"/>
  <c r="BN36" i="45"/>
  <c r="BO35" i="45"/>
  <c r="BG36" i="45"/>
  <c r="BF37" i="45"/>
  <c r="AY35" i="45"/>
  <c r="AX36" i="45"/>
  <c r="AH35" i="45"/>
  <c r="AI34" i="45"/>
  <c r="AQ35" i="45"/>
  <c r="AP36" i="45"/>
  <c r="AA36" i="45"/>
  <c r="Z37" i="45"/>
  <c r="S34" i="45"/>
  <c r="R35" i="45"/>
  <c r="K34" i="45"/>
  <c r="J35" i="45"/>
  <c r="I4" i="24"/>
  <c r="G4" i="42" s="1"/>
  <c r="E70" i="45"/>
  <c r="C30" i="45"/>
  <c r="B31" i="45"/>
  <c r="AJ6" i="26"/>
  <c r="AG6" i="26"/>
  <c r="R2" i="38"/>
  <c r="AM35" i="26"/>
  <c r="AL35" i="26"/>
  <c r="AK35" i="26"/>
  <c r="AG35" i="26"/>
  <c r="AF35" i="26"/>
  <c r="AE35" i="26"/>
  <c r="AD35" i="26"/>
  <c r="AM36" i="26"/>
  <c r="AL36" i="26"/>
  <c r="AK36" i="26"/>
  <c r="AJ36" i="26"/>
  <c r="AI36" i="26"/>
  <c r="AH36" i="26"/>
  <c r="AG36" i="26"/>
  <c r="Z12" i="26"/>
  <c r="H42" i="42"/>
  <c r="E42" i="42"/>
  <c r="D42" i="42"/>
  <c r="F42" i="42" s="1"/>
  <c r="C42" i="42"/>
  <c r="B42" i="42"/>
  <c r="H41" i="42"/>
  <c r="E41" i="42"/>
  <c r="D41" i="42"/>
  <c r="F41" i="42" s="1"/>
  <c r="C41" i="42"/>
  <c r="B41" i="42"/>
  <c r="H40" i="42"/>
  <c r="E40" i="42"/>
  <c r="D40" i="42"/>
  <c r="F40" i="42" s="1"/>
  <c r="C40" i="42"/>
  <c r="B40" i="42"/>
  <c r="H39" i="42"/>
  <c r="E39" i="42"/>
  <c r="D39" i="42"/>
  <c r="F39" i="42" s="1"/>
  <c r="C39" i="42"/>
  <c r="B39" i="42"/>
  <c r="H38" i="42"/>
  <c r="E38" i="42"/>
  <c r="D38" i="42"/>
  <c r="F38" i="42" s="1"/>
  <c r="C38" i="42"/>
  <c r="B38" i="42"/>
  <c r="H37" i="42"/>
  <c r="E37" i="42"/>
  <c r="D37" i="42"/>
  <c r="F37" i="42" s="1"/>
  <c r="C37" i="42"/>
  <c r="B37" i="42"/>
  <c r="H36" i="42"/>
  <c r="E36" i="42"/>
  <c r="D36" i="42"/>
  <c r="F36" i="42" s="1"/>
  <c r="C36" i="42"/>
  <c r="B36" i="42"/>
  <c r="H35" i="42"/>
  <c r="E35" i="42"/>
  <c r="D35" i="42"/>
  <c r="F35" i="42" s="1"/>
  <c r="C35" i="42"/>
  <c r="B35" i="42"/>
  <c r="H34" i="42"/>
  <c r="E34" i="42"/>
  <c r="D34" i="42"/>
  <c r="F34" i="42" s="1"/>
  <c r="C34" i="42"/>
  <c r="B34" i="42"/>
  <c r="H33" i="42"/>
  <c r="E33" i="42"/>
  <c r="D33" i="42"/>
  <c r="F33" i="42" s="1"/>
  <c r="C33" i="42"/>
  <c r="B33" i="42"/>
  <c r="H32" i="42"/>
  <c r="E32" i="42"/>
  <c r="D32" i="42"/>
  <c r="F32" i="42" s="1"/>
  <c r="C32" i="42"/>
  <c r="B32" i="42"/>
  <c r="H31" i="42"/>
  <c r="E31" i="42"/>
  <c r="D31" i="42"/>
  <c r="F31" i="42" s="1"/>
  <c r="C31" i="42"/>
  <c r="B31" i="42"/>
  <c r="H30" i="42"/>
  <c r="E30" i="42"/>
  <c r="D30" i="42"/>
  <c r="F30" i="42" s="1"/>
  <c r="C30" i="42"/>
  <c r="B30" i="42"/>
  <c r="H29" i="42"/>
  <c r="E29" i="42"/>
  <c r="D29" i="42"/>
  <c r="F29" i="42" s="1"/>
  <c r="C29" i="42"/>
  <c r="B29" i="42"/>
  <c r="H28" i="42"/>
  <c r="E28" i="42"/>
  <c r="D28" i="42"/>
  <c r="F28" i="42" s="1"/>
  <c r="C28" i="42"/>
  <c r="B28" i="42"/>
  <c r="H27" i="42"/>
  <c r="E27" i="42"/>
  <c r="D27" i="42"/>
  <c r="F27" i="42" s="1"/>
  <c r="C27" i="42"/>
  <c r="B27" i="42"/>
  <c r="H26" i="42"/>
  <c r="E26" i="42"/>
  <c r="D26" i="42"/>
  <c r="F26" i="42" s="1"/>
  <c r="C26" i="42"/>
  <c r="B26" i="42"/>
  <c r="H25" i="42"/>
  <c r="E25" i="42"/>
  <c r="D25" i="42"/>
  <c r="F25" i="42" s="1"/>
  <c r="C25" i="42"/>
  <c r="B25" i="42"/>
  <c r="H24" i="42"/>
  <c r="E24" i="42"/>
  <c r="D24" i="42"/>
  <c r="F24" i="42" s="1"/>
  <c r="C24" i="42"/>
  <c r="B24" i="42"/>
  <c r="H23" i="42"/>
  <c r="E23" i="42"/>
  <c r="D23" i="42"/>
  <c r="F23" i="42" s="1"/>
  <c r="C23" i="42"/>
  <c r="B23" i="42"/>
  <c r="H22" i="42"/>
  <c r="E22" i="42"/>
  <c r="D22" i="42"/>
  <c r="F22" i="42" s="1"/>
  <c r="C22" i="42"/>
  <c r="B22" i="42"/>
  <c r="I42" i="24"/>
  <c r="G42" i="42" s="1"/>
  <c r="I41" i="24"/>
  <c r="G41" i="42" s="1"/>
  <c r="I40" i="24"/>
  <c r="G40" i="42" s="1"/>
  <c r="I39" i="24"/>
  <c r="G39" i="42" s="1"/>
  <c r="I38" i="24"/>
  <c r="G38" i="42" s="1"/>
  <c r="I37" i="24"/>
  <c r="G37" i="42" s="1"/>
  <c r="I36" i="24"/>
  <c r="G36" i="42" s="1"/>
  <c r="I35" i="24"/>
  <c r="G35" i="42" s="1"/>
  <c r="I34" i="24"/>
  <c r="G34" i="42" s="1"/>
  <c r="I33" i="24"/>
  <c r="G33" i="42" s="1"/>
  <c r="I32" i="24"/>
  <c r="G32" i="42" s="1"/>
  <c r="I31" i="24"/>
  <c r="G31" i="42" s="1"/>
  <c r="I30" i="24"/>
  <c r="G30" i="42" s="1"/>
  <c r="I29" i="24"/>
  <c r="G29" i="42" s="1"/>
  <c r="I28" i="24"/>
  <c r="G28" i="42" s="1"/>
  <c r="I27" i="24"/>
  <c r="G27" i="42" s="1"/>
  <c r="I26" i="24"/>
  <c r="G26" i="42" s="1"/>
  <c r="I25" i="24"/>
  <c r="G25" i="42" s="1"/>
  <c r="I24" i="24"/>
  <c r="G24" i="42" s="1"/>
  <c r="I23" i="24"/>
  <c r="G23" i="42" s="1"/>
  <c r="I22" i="24"/>
  <c r="G22" i="42" s="1"/>
  <c r="I21" i="24"/>
  <c r="G21" i="42" s="1"/>
  <c r="I20" i="24"/>
  <c r="G20" i="42" s="1"/>
  <c r="I19" i="24"/>
  <c r="G19" i="42" s="1"/>
  <c r="I18" i="24"/>
  <c r="G18" i="42" s="1"/>
  <c r="I17" i="24"/>
  <c r="G17" i="42" s="1"/>
  <c r="I16" i="24"/>
  <c r="G16" i="42" s="1"/>
  <c r="I15" i="24"/>
  <c r="G15" i="42" s="1"/>
  <c r="I14" i="24"/>
  <c r="G14" i="42" s="1"/>
  <c r="I13" i="24"/>
  <c r="G13" i="42" s="1"/>
  <c r="I12" i="24"/>
  <c r="G12" i="42" s="1"/>
  <c r="I11" i="24"/>
  <c r="G11" i="42" s="1"/>
  <c r="I10" i="24"/>
  <c r="G10" i="42" s="1"/>
  <c r="I9" i="24"/>
  <c r="G9" i="42" s="1"/>
  <c r="I8" i="24"/>
  <c r="G8" i="42" s="1"/>
  <c r="I7" i="24"/>
  <c r="G7" i="42" s="1"/>
  <c r="I6" i="24"/>
  <c r="G6" i="42" s="1"/>
  <c r="C32" i="26"/>
  <c r="C31" i="26"/>
  <c r="C30" i="26"/>
  <c r="HJ37" i="45" l="1"/>
  <c r="HK36" i="45"/>
  <c r="KU36" i="45"/>
  <c r="KT37" i="45"/>
  <c r="JF37" i="45"/>
  <c r="JG36" i="45"/>
  <c r="II36" i="45"/>
  <c r="IH37" i="45"/>
  <c r="IY37" i="45"/>
  <c r="IX38" i="45"/>
  <c r="KE37" i="45"/>
  <c r="KD38" i="45"/>
  <c r="JW36" i="45"/>
  <c r="JV37" i="45"/>
  <c r="KL37" i="45"/>
  <c r="KM36" i="45"/>
  <c r="LC36" i="45"/>
  <c r="LB37" i="45"/>
  <c r="IQ36" i="45"/>
  <c r="IP37" i="45"/>
  <c r="JO38" i="45"/>
  <c r="JN39" i="45"/>
  <c r="GD39" i="45"/>
  <c r="GE38" i="45"/>
  <c r="GM36" i="45"/>
  <c r="GL37" i="45"/>
  <c r="HZ38" i="45"/>
  <c r="IA37" i="45"/>
  <c r="GT38" i="45"/>
  <c r="GU37" i="45"/>
  <c r="FG36" i="45"/>
  <c r="FF37" i="45"/>
  <c r="FW37" i="45"/>
  <c r="FV38" i="45"/>
  <c r="HC37" i="45"/>
  <c r="HB38" i="45"/>
  <c r="FN38" i="45"/>
  <c r="FO37" i="45"/>
  <c r="HS36" i="45"/>
  <c r="HR37" i="45"/>
  <c r="EH36" i="45"/>
  <c r="EI35" i="45"/>
  <c r="EY35" i="45"/>
  <c r="EX36" i="45"/>
  <c r="DB36" i="45"/>
  <c r="DC35" i="45"/>
  <c r="DS36" i="45"/>
  <c r="DR37" i="45"/>
  <c r="CM36" i="45"/>
  <c r="CL37" i="45"/>
  <c r="BV37" i="45"/>
  <c r="BW36" i="45"/>
  <c r="BO36" i="45"/>
  <c r="BN37" i="45"/>
  <c r="AY36" i="45"/>
  <c r="AX37" i="45"/>
  <c r="BG37" i="45"/>
  <c r="BF38" i="45"/>
  <c r="Z38" i="45"/>
  <c r="AA37" i="45"/>
  <c r="AP37" i="45"/>
  <c r="AQ36" i="45"/>
  <c r="AH36" i="45"/>
  <c r="AI35" i="45"/>
  <c r="I5" i="24"/>
  <c r="G5" i="42" s="1"/>
  <c r="S35" i="45"/>
  <c r="R36" i="45"/>
  <c r="K35" i="45"/>
  <c r="J36" i="45"/>
  <c r="C31" i="45"/>
  <c r="B32" i="45"/>
  <c r="B29" i="26"/>
  <c r="AG37" i="26"/>
  <c r="H37" i="26"/>
  <c r="T35" i="26"/>
  <c r="H35" i="26"/>
  <c r="Z10" i="26"/>
  <c r="Z8" i="26"/>
  <c r="HJ38" i="45" l="1"/>
  <c r="HK37" i="45"/>
  <c r="IH38" i="45"/>
  <c r="II37" i="45"/>
  <c r="KM37" i="45"/>
  <c r="KL38" i="45"/>
  <c r="IX39" i="45"/>
  <c r="IY38" i="45"/>
  <c r="JN40" i="45"/>
  <c r="JO39" i="45"/>
  <c r="JV38" i="45"/>
  <c r="JW37" i="45"/>
  <c r="LB38" i="45"/>
  <c r="LC37" i="45"/>
  <c r="JG37" i="45"/>
  <c r="JF38" i="45"/>
  <c r="IP38" i="45"/>
  <c r="IQ37" i="45"/>
  <c r="KD39" i="45"/>
  <c r="KE38" i="45"/>
  <c r="KT38" i="45"/>
  <c r="KU37" i="45"/>
  <c r="HB39" i="45"/>
  <c r="HC38" i="45"/>
  <c r="HZ39" i="45"/>
  <c r="IA38" i="45"/>
  <c r="GT39" i="45"/>
  <c r="GU38" i="45"/>
  <c r="HR38" i="45"/>
  <c r="HS37" i="45"/>
  <c r="FV39" i="45"/>
  <c r="FW38" i="45"/>
  <c r="GL38" i="45"/>
  <c r="GM37" i="45"/>
  <c r="FF38" i="45"/>
  <c r="FG37" i="45"/>
  <c r="FO38" i="45"/>
  <c r="FN39" i="45"/>
  <c r="GD40" i="45"/>
  <c r="GE39" i="45"/>
  <c r="DC36" i="45"/>
  <c r="DB37" i="45"/>
  <c r="EX37" i="45"/>
  <c r="EY36" i="45"/>
  <c r="DS37" i="45"/>
  <c r="DR38" i="45"/>
  <c r="CM37" i="45"/>
  <c r="CL38" i="45"/>
  <c r="EI36" i="45"/>
  <c r="EH37" i="45"/>
  <c r="BV38" i="45"/>
  <c r="BW37" i="45"/>
  <c r="BF39" i="45"/>
  <c r="BG38" i="45"/>
  <c r="AX38" i="45"/>
  <c r="AY37" i="45"/>
  <c r="BO37" i="45"/>
  <c r="BN38" i="45"/>
  <c r="AH37" i="45"/>
  <c r="AI36" i="45"/>
  <c r="AQ37" i="45"/>
  <c r="AP38" i="45"/>
  <c r="Z39" i="45"/>
  <c r="AA38" i="45"/>
  <c r="S36" i="45"/>
  <c r="R37" i="45"/>
  <c r="K36" i="45"/>
  <c r="J37" i="45"/>
  <c r="C32" i="45"/>
  <c r="B33" i="45"/>
  <c r="Z25" i="26"/>
  <c r="I25" i="26"/>
  <c r="HJ39" i="45" l="1"/>
  <c r="HK38" i="45"/>
  <c r="IY39" i="45"/>
  <c r="IX40" i="45"/>
  <c r="KL39" i="45"/>
  <c r="KM38" i="45"/>
  <c r="JO40" i="45"/>
  <c r="JN41" i="45"/>
  <c r="KU38" i="45"/>
  <c r="KT39" i="45"/>
  <c r="LC38" i="45"/>
  <c r="LB39" i="45"/>
  <c r="IQ38" i="45"/>
  <c r="IP39" i="45"/>
  <c r="JF39" i="45"/>
  <c r="JG38" i="45"/>
  <c r="KE39" i="45"/>
  <c r="KD40" i="45"/>
  <c r="JW38" i="45"/>
  <c r="JV39" i="45"/>
  <c r="II38" i="45"/>
  <c r="IH39" i="45"/>
  <c r="GM38" i="45"/>
  <c r="GL39" i="45"/>
  <c r="HZ40" i="45"/>
  <c r="IA39" i="45"/>
  <c r="FG38" i="45"/>
  <c r="FF39" i="45"/>
  <c r="GT40" i="45"/>
  <c r="GU39" i="45"/>
  <c r="GD41" i="45"/>
  <c r="GE40" i="45"/>
  <c r="FW39" i="45"/>
  <c r="FV40" i="45"/>
  <c r="HC39" i="45"/>
  <c r="HB40" i="45"/>
  <c r="FN40" i="45"/>
  <c r="FO39" i="45"/>
  <c r="HS38" i="45"/>
  <c r="HR39" i="45"/>
  <c r="EY37" i="45"/>
  <c r="EX38" i="45"/>
  <c r="CL39" i="45"/>
  <c r="CM38" i="45"/>
  <c r="DS38" i="45"/>
  <c r="DR39" i="45"/>
  <c r="EH38" i="45"/>
  <c r="EI37" i="45"/>
  <c r="DC37" i="45"/>
  <c r="DB38" i="45"/>
  <c r="BV39" i="45"/>
  <c r="BW38" i="45"/>
  <c r="BN39" i="45"/>
  <c r="BO38" i="45"/>
  <c r="AY38" i="45"/>
  <c r="AX39" i="45"/>
  <c r="BG39" i="45"/>
  <c r="BF40" i="45"/>
  <c r="AA39" i="45"/>
  <c r="Z40" i="45"/>
  <c r="AQ38" i="45"/>
  <c r="AP39" i="45"/>
  <c r="AI37" i="45"/>
  <c r="AH38" i="45"/>
  <c r="R38" i="45"/>
  <c r="S37" i="45"/>
  <c r="J38" i="45"/>
  <c r="K37" i="45"/>
  <c r="C33" i="45"/>
  <c r="B34" i="45"/>
  <c r="E3" i="42"/>
  <c r="H4" i="42"/>
  <c r="H5" i="42"/>
  <c r="H6" i="42"/>
  <c r="H7" i="42"/>
  <c r="H8" i="42"/>
  <c r="H9" i="42"/>
  <c r="H10" i="42"/>
  <c r="H11" i="42"/>
  <c r="H12" i="42"/>
  <c r="H13" i="42"/>
  <c r="H14" i="42"/>
  <c r="H15" i="42"/>
  <c r="H16" i="42"/>
  <c r="H17" i="42"/>
  <c r="H18" i="42"/>
  <c r="H19" i="42"/>
  <c r="H20" i="42"/>
  <c r="H21" i="42"/>
  <c r="HK39" i="45" l="1"/>
  <c r="HJ40" i="45"/>
  <c r="KD41" i="45"/>
  <c r="KE40" i="45"/>
  <c r="JN42" i="45"/>
  <c r="JO41" i="45"/>
  <c r="JG39" i="45"/>
  <c r="JF40" i="45"/>
  <c r="IH40" i="45"/>
  <c r="II39" i="45"/>
  <c r="IP40" i="45"/>
  <c r="IQ39" i="45"/>
  <c r="KM39" i="45"/>
  <c r="KL40" i="45"/>
  <c r="KT40" i="45"/>
  <c r="KU39" i="45"/>
  <c r="JV40" i="45"/>
  <c r="JW39" i="45"/>
  <c r="LB40" i="45"/>
  <c r="LC39" i="45"/>
  <c r="IX41" i="45"/>
  <c r="IY40" i="45"/>
  <c r="FN41" i="45"/>
  <c r="FO40" i="45"/>
  <c r="GU40" i="45"/>
  <c r="GT41" i="45"/>
  <c r="HB41" i="45"/>
  <c r="HC40" i="45"/>
  <c r="FF40" i="45"/>
  <c r="FG39" i="45"/>
  <c r="HR40" i="45"/>
  <c r="HS39" i="45"/>
  <c r="FV41" i="45"/>
  <c r="FW40" i="45"/>
  <c r="HZ41" i="45"/>
  <c r="IA40" i="45"/>
  <c r="GL40" i="45"/>
  <c r="GM39" i="45"/>
  <c r="GE41" i="45"/>
  <c r="GD42" i="45"/>
  <c r="DS39" i="45"/>
  <c r="DR40" i="45"/>
  <c r="CM39" i="45"/>
  <c r="CL40" i="45"/>
  <c r="DC38" i="45"/>
  <c r="DB39" i="45"/>
  <c r="EX39" i="45"/>
  <c r="EY38" i="45"/>
  <c r="EI38" i="45"/>
  <c r="EH39" i="45"/>
  <c r="BW39" i="45"/>
  <c r="BV40" i="45"/>
  <c r="BG40" i="45"/>
  <c r="BF41" i="45"/>
  <c r="AY39" i="45"/>
  <c r="AX40" i="45"/>
  <c r="BN40" i="45"/>
  <c r="BO39" i="45"/>
  <c r="AH39" i="45"/>
  <c r="AI38" i="45"/>
  <c r="AQ39" i="45"/>
  <c r="AP40" i="45"/>
  <c r="AA40" i="45"/>
  <c r="Z41" i="45"/>
  <c r="S38" i="45"/>
  <c r="R39" i="45"/>
  <c r="J39" i="45"/>
  <c r="K38" i="45"/>
  <c r="C34" i="45"/>
  <c r="B35" i="45"/>
  <c r="AB2" i="38"/>
  <c r="X2" i="38"/>
  <c r="L2" i="38"/>
  <c r="Q2" i="38"/>
  <c r="M2" i="38"/>
  <c r="HJ41" i="45" l="1"/>
  <c r="HK40" i="45"/>
  <c r="JF41" i="45"/>
  <c r="JG40" i="45"/>
  <c r="JW40" i="45"/>
  <c r="JV41" i="45"/>
  <c r="KL41" i="45"/>
  <c r="KM40" i="45"/>
  <c r="IY41" i="45"/>
  <c r="IX42" i="45"/>
  <c r="JO42" i="45"/>
  <c r="JN43" i="45"/>
  <c r="II40" i="45"/>
  <c r="IH41" i="45"/>
  <c r="KU40" i="45"/>
  <c r="KT41" i="45"/>
  <c r="LC40" i="45"/>
  <c r="LB41" i="45"/>
  <c r="IQ40" i="45"/>
  <c r="IP41" i="45"/>
  <c r="KE41" i="45"/>
  <c r="KD42" i="45"/>
  <c r="HZ42" i="45"/>
  <c r="IA41" i="45"/>
  <c r="HC41" i="45"/>
  <c r="HB42" i="45"/>
  <c r="GM40" i="45"/>
  <c r="GL41" i="45"/>
  <c r="FG40" i="45"/>
  <c r="FF41" i="45"/>
  <c r="GD43" i="45"/>
  <c r="GE42" i="45"/>
  <c r="GT42" i="45"/>
  <c r="GU41" i="45"/>
  <c r="FW41" i="45"/>
  <c r="FV42" i="45"/>
  <c r="HS40" i="45"/>
  <c r="HR41" i="45"/>
  <c r="FN42" i="45"/>
  <c r="FO41" i="45"/>
  <c r="EY39" i="45"/>
  <c r="EX40" i="45"/>
  <c r="DC39" i="45"/>
  <c r="DB40" i="45"/>
  <c r="CL41" i="45"/>
  <c r="CM40" i="45"/>
  <c r="EI39" i="45"/>
  <c r="EH40" i="45"/>
  <c r="DS40" i="45"/>
  <c r="DR41" i="45"/>
  <c r="BV41" i="45"/>
  <c r="BW40" i="45"/>
  <c r="BO40" i="45"/>
  <c r="BN41" i="45"/>
  <c r="AX41" i="45"/>
  <c r="AY40" i="45"/>
  <c r="BG41" i="45"/>
  <c r="BF42" i="45"/>
  <c r="AA41" i="45"/>
  <c r="Z42" i="45"/>
  <c r="AP41" i="45"/>
  <c r="AQ40" i="45"/>
  <c r="AH40" i="45"/>
  <c r="AI39" i="45"/>
  <c r="S39" i="45"/>
  <c r="R40" i="45"/>
  <c r="K39" i="45"/>
  <c r="J40" i="45"/>
  <c r="C35" i="45"/>
  <c r="B36" i="45"/>
  <c r="O2" i="38"/>
  <c r="N2" i="38"/>
  <c r="P2" i="38"/>
  <c r="HJ42" i="45" l="1"/>
  <c r="HK41" i="45"/>
  <c r="IX43" i="45"/>
  <c r="IY42" i="45"/>
  <c r="KM41" i="45"/>
  <c r="KL42" i="45"/>
  <c r="KT42" i="45"/>
  <c r="KU41" i="45"/>
  <c r="KD43" i="45"/>
  <c r="KE42" i="45"/>
  <c r="IH42" i="45"/>
  <c r="II41" i="45"/>
  <c r="JV42" i="45"/>
  <c r="JW41" i="45"/>
  <c r="IP42" i="45"/>
  <c r="IQ41" i="45"/>
  <c r="JN44" i="45"/>
  <c r="JO43" i="45"/>
  <c r="LB42" i="45"/>
  <c r="LC41" i="45"/>
  <c r="JG41" i="45"/>
  <c r="JF42" i="45"/>
  <c r="GD44" i="45"/>
  <c r="GE43" i="45"/>
  <c r="HZ43" i="45"/>
  <c r="IA42" i="45"/>
  <c r="FF42" i="45"/>
  <c r="FG41" i="45"/>
  <c r="HB43" i="45"/>
  <c r="HC42" i="45"/>
  <c r="GL42" i="45"/>
  <c r="GM41" i="45"/>
  <c r="FO42" i="45"/>
  <c r="FN43" i="45"/>
  <c r="GT43" i="45"/>
  <c r="GU42" i="45"/>
  <c r="FV43" i="45"/>
  <c r="FW42" i="45"/>
  <c r="HR42" i="45"/>
  <c r="HS41" i="45"/>
  <c r="EI40" i="45"/>
  <c r="EH41" i="45"/>
  <c r="CM41" i="45"/>
  <c r="CL42" i="45"/>
  <c r="DC40" i="45"/>
  <c r="DB41" i="45"/>
  <c r="DS41" i="45"/>
  <c r="DR42" i="45"/>
  <c r="EX41" i="45"/>
  <c r="EY40" i="45"/>
  <c r="BV42" i="45"/>
  <c r="BW41" i="45"/>
  <c r="AX42" i="45"/>
  <c r="AY41" i="45"/>
  <c r="BO41" i="45"/>
  <c r="BN42" i="45"/>
  <c r="BF43" i="45"/>
  <c r="BG42" i="45"/>
  <c r="AI40" i="45"/>
  <c r="AH41" i="45"/>
  <c r="AP42" i="45"/>
  <c r="AQ41" i="45"/>
  <c r="Z43" i="45"/>
  <c r="AA42" i="45"/>
  <c r="S40" i="45"/>
  <c r="R41" i="45"/>
  <c r="K40" i="45"/>
  <c r="J41" i="45"/>
  <c r="C36" i="45"/>
  <c r="B37" i="45"/>
  <c r="AO36" i="26"/>
  <c r="H36" i="26" s="1"/>
  <c r="HJ43" i="45" l="1"/>
  <c r="HK42" i="45"/>
  <c r="IQ42" i="45"/>
  <c r="IP43" i="45"/>
  <c r="KU42" i="45"/>
  <c r="KT43" i="45"/>
  <c r="JO44" i="45"/>
  <c r="JN45" i="45"/>
  <c r="KL43" i="45"/>
  <c r="KM42" i="45"/>
  <c r="JW42" i="45"/>
  <c r="JV43" i="45"/>
  <c r="KE43" i="45"/>
  <c r="KD44" i="45"/>
  <c r="JF43" i="45"/>
  <c r="JG42" i="45"/>
  <c r="LC42" i="45"/>
  <c r="LB43" i="45"/>
  <c r="II42" i="45"/>
  <c r="IH43" i="45"/>
  <c r="IY43" i="45"/>
  <c r="IX44" i="45"/>
  <c r="FW43" i="45"/>
  <c r="FV44" i="45"/>
  <c r="GT44" i="45"/>
  <c r="GU43" i="45"/>
  <c r="HC43" i="45"/>
  <c r="HB44" i="45"/>
  <c r="FN44" i="45"/>
  <c r="FO43" i="45"/>
  <c r="FG42" i="45"/>
  <c r="FF43" i="45"/>
  <c r="HS42" i="45"/>
  <c r="HR43" i="45"/>
  <c r="GM42" i="45"/>
  <c r="GL43" i="45"/>
  <c r="HZ44" i="45"/>
  <c r="IA43" i="45"/>
  <c r="GD45" i="45"/>
  <c r="GE44" i="45"/>
  <c r="DB42" i="45"/>
  <c r="DC41" i="45"/>
  <c r="CL43" i="45"/>
  <c r="CM42" i="45"/>
  <c r="EY41" i="45"/>
  <c r="EX42" i="45"/>
  <c r="DS42" i="45"/>
  <c r="DR43" i="45"/>
  <c r="EI41" i="45"/>
  <c r="EH42" i="45"/>
  <c r="BV43" i="45"/>
  <c r="BW42" i="45"/>
  <c r="BG43" i="45"/>
  <c r="BF44" i="45"/>
  <c r="BN43" i="45"/>
  <c r="BO42" i="45"/>
  <c r="AY42" i="45"/>
  <c r="AX43" i="45"/>
  <c r="AA43" i="45"/>
  <c r="Z44" i="45"/>
  <c r="AQ42" i="45"/>
  <c r="AP43" i="45"/>
  <c r="AI41" i="45"/>
  <c r="AH42" i="45"/>
  <c r="S41" i="45"/>
  <c r="R42" i="45"/>
  <c r="J42" i="45"/>
  <c r="K41" i="45"/>
  <c r="C37" i="45"/>
  <c r="B38" i="45"/>
  <c r="Z17" i="43"/>
  <c r="Z15" i="43"/>
  <c r="Z13" i="43"/>
  <c r="B4" i="42"/>
  <c r="C4" i="42"/>
  <c r="D4" i="42"/>
  <c r="F4" i="42" s="1"/>
  <c r="E4" i="42"/>
  <c r="B5" i="42"/>
  <c r="C5" i="42"/>
  <c r="D5" i="42"/>
  <c r="F5" i="42" s="1"/>
  <c r="E5" i="42"/>
  <c r="B6" i="42"/>
  <c r="C6" i="42"/>
  <c r="D6" i="42"/>
  <c r="F6" i="42" s="1"/>
  <c r="E6" i="42"/>
  <c r="B7" i="42"/>
  <c r="C7" i="42"/>
  <c r="D7" i="42"/>
  <c r="F7" i="42" s="1"/>
  <c r="E7" i="42"/>
  <c r="B8" i="42"/>
  <c r="C8" i="42"/>
  <c r="D8" i="42"/>
  <c r="F8" i="42" s="1"/>
  <c r="E8" i="42"/>
  <c r="B9" i="42"/>
  <c r="C9" i="42"/>
  <c r="D9" i="42"/>
  <c r="F9" i="42" s="1"/>
  <c r="E9" i="42"/>
  <c r="B10" i="42"/>
  <c r="C10" i="42"/>
  <c r="D10" i="42"/>
  <c r="F10" i="42" s="1"/>
  <c r="E10" i="42"/>
  <c r="B11" i="42"/>
  <c r="C11" i="42"/>
  <c r="D11" i="42"/>
  <c r="F11" i="42" s="1"/>
  <c r="E11" i="42"/>
  <c r="B12" i="42"/>
  <c r="C12" i="42"/>
  <c r="D12" i="42"/>
  <c r="F12" i="42" s="1"/>
  <c r="E12" i="42"/>
  <c r="B13" i="42"/>
  <c r="C13" i="42"/>
  <c r="D13" i="42"/>
  <c r="F13" i="42" s="1"/>
  <c r="E13" i="42"/>
  <c r="B14" i="42"/>
  <c r="C14" i="42"/>
  <c r="D14" i="42"/>
  <c r="F14" i="42" s="1"/>
  <c r="E14" i="42"/>
  <c r="B15" i="42"/>
  <c r="C15" i="42"/>
  <c r="D15" i="42"/>
  <c r="F15" i="42" s="1"/>
  <c r="E15" i="42"/>
  <c r="B16" i="42"/>
  <c r="C16" i="42"/>
  <c r="D16" i="42"/>
  <c r="F16" i="42" s="1"/>
  <c r="E16" i="42"/>
  <c r="B17" i="42"/>
  <c r="C17" i="42"/>
  <c r="D17" i="42"/>
  <c r="F17" i="42" s="1"/>
  <c r="E17" i="42"/>
  <c r="B18" i="42"/>
  <c r="C18" i="42"/>
  <c r="D18" i="42"/>
  <c r="F18" i="42" s="1"/>
  <c r="E18" i="42"/>
  <c r="B19" i="42"/>
  <c r="C19" i="42"/>
  <c r="D19" i="42"/>
  <c r="F19" i="42" s="1"/>
  <c r="E19" i="42"/>
  <c r="B20" i="42"/>
  <c r="C20" i="42"/>
  <c r="D20" i="42"/>
  <c r="F20" i="42" s="1"/>
  <c r="E20" i="42"/>
  <c r="B21" i="42"/>
  <c r="C21" i="42"/>
  <c r="D21" i="42"/>
  <c r="F21" i="42" s="1"/>
  <c r="E21" i="42"/>
  <c r="B3" i="42"/>
  <c r="D3" i="42"/>
  <c r="F3" i="42" s="1"/>
  <c r="C3" i="42"/>
  <c r="AG29" i="43"/>
  <c r="B30" i="43"/>
  <c r="AG30" i="43"/>
  <c r="HJ44" i="45" l="1"/>
  <c r="HK43" i="45"/>
  <c r="KM43" i="45"/>
  <c r="KL44" i="45"/>
  <c r="JN46" i="45"/>
  <c r="JO45" i="45"/>
  <c r="JG43" i="45"/>
  <c r="JF44" i="45"/>
  <c r="IX45" i="45"/>
  <c r="IY44" i="45"/>
  <c r="KD45" i="45"/>
  <c r="KE44" i="45"/>
  <c r="KT44" i="45"/>
  <c r="KU43" i="45"/>
  <c r="LB44" i="45"/>
  <c r="LC43" i="45"/>
  <c r="IH44" i="45"/>
  <c r="II43" i="45"/>
  <c r="JV44" i="45"/>
  <c r="JW43" i="45"/>
  <c r="IP44" i="45"/>
  <c r="IQ43" i="45"/>
  <c r="HZ45" i="45"/>
  <c r="IA44" i="45"/>
  <c r="FN45" i="45"/>
  <c r="FO44" i="45"/>
  <c r="GL44" i="45"/>
  <c r="GM43" i="45"/>
  <c r="HB45" i="45"/>
  <c r="HC44" i="45"/>
  <c r="HR44" i="45"/>
  <c r="HS43" i="45"/>
  <c r="GE45" i="45"/>
  <c r="GD46" i="45"/>
  <c r="GU44" i="45"/>
  <c r="GT45" i="45"/>
  <c r="FF44" i="45"/>
  <c r="FG43" i="45"/>
  <c r="FV45" i="45"/>
  <c r="FW44" i="45"/>
  <c r="EX43" i="45"/>
  <c r="EY42" i="45"/>
  <c r="DS43" i="45"/>
  <c r="DR44" i="45"/>
  <c r="CM43" i="45"/>
  <c r="CL44" i="45"/>
  <c r="EI42" i="45"/>
  <c r="EH43" i="45"/>
  <c r="DC42" i="45"/>
  <c r="DB43" i="45"/>
  <c r="BW43" i="45"/>
  <c r="BV44" i="45"/>
  <c r="AY43" i="45"/>
  <c r="AX44" i="45"/>
  <c r="BN44" i="45"/>
  <c r="BO43" i="45"/>
  <c r="BG44" i="45"/>
  <c r="BF45" i="45"/>
  <c r="AH43" i="45"/>
  <c r="AI42" i="45"/>
  <c r="AQ43" i="45"/>
  <c r="AP44" i="45"/>
  <c r="AA44" i="45"/>
  <c r="Z45" i="45"/>
  <c r="R43" i="45"/>
  <c r="S42" i="45"/>
  <c r="K42" i="45"/>
  <c r="J43" i="45"/>
  <c r="G44" i="42"/>
  <c r="G43" i="42"/>
  <c r="C38" i="45"/>
  <c r="B39" i="45"/>
  <c r="HK44" i="45" l="1"/>
  <c r="HJ45" i="45"/>
  <c r="JF45" i="45"/>
  <c r="JG44" i="45"/>
  <c r="LC44" i="45"/>
  <c r="LB45" i="45"/>
  <c r="IY45" i="45"/>
  <c r="IX46" i="45"/>
  <c r="IQ44" i="45"/>
  <c r="IP45" i="45"/>
  <c r="KU44" i="45"/>
  <c r="KT45" i="45"/>
  <c r="JO46" i="45"/>
  <c r="JN47" i="45"/>
  <c r="II44" i="45"/>
  <c r="IH45" i="45"/>
  <c r="KL45" i="45"/>
  <c r="KM44" i="45"/>
  <c r="JW44" i="45"/>
  <c r="JV45" i="45"/>
  <c r="KE45" i="45"/>
  <c r="KD46" i="45"/>
  <c r="GT46" i="45"/>
  <c r="GU45" i="45"/>
  <c r="FG44" i="45"/>
  <c r="FF45" i="45"/>
  <c r="HC45" i="45"/>
  <c r="HB46" i="45"/>
  <c r="GM44" i="45"/>
  <c r="GL45" i="45"/>
  <c r="GD47" i="45"/>
  <c r="GE46" i="45"/>
  <c r="FN46" i="45"/>
  <c r="FO45" i="45"/>
  <c r="FW45" i="45"/>
  <c r="FV46" i="45"/>
  <c r="HS44" i="45"/>
  <c r="HR45" i="45"/>
  <c r="HZ46" i="45"/>
  <c r="IA45" i="45"/>
  <c r="EI43" i="45"/>
  <c r="EH44" i="45"/>
  <c r="DS44" i="45"/>
  <c r="DR45" i="45"/>
  <c r="DB44" i="45"/>
  <c r="DC43" i="45"/>
  <c r="CL45" i="45"/>
  <c r="CM44" i="45"/>
  <c r="EY43" i="45"/>
  <c r="EX44" i="45"/>
  <c r="BW44" i="45"/>
  <c r="BV45" i="45"/>
  <c r="BG45" i="45"/>
  <c r="BF46" i="45"/>
  <c r="BO44" i="45"/>
  <c r="BN45" i="45"/>
  <c r="AX45" i="45"/>
  <c r="AY44" i="45"/>
  <c r="Z46" i="45"/>
  <c r="AA45" i="45"/>
  <c r="AP45" i="45"/>
  <c r="AQ44" i="45"/>
  <c r="AH44" i="45"/>
  <c r="AI43" i="45"/>
  <c r="S43" i="45"/>
  <c r="R44" i="45"/>
  <c r="J44" i="45"/>
  <c r="K43" i="45"/>
  <c r="B40" i="45"/>
  <c r="C39" i="45"/>
  <c r="F45" i="42"/>
  <c r="W2" i="38"/>
  <c r="HJ46" i="45" l="1"/>
  <c r="HK45" i="45"/>
  <c r="IH46" i="45"/>
  <c r="II45" i="45"/>
  <c r="IX47" i="45"/>
  <c r="IY46" i="45"/>
  <c r="IP46" i="45"/>
  <c r="IQ45" i="45"/>
  <c r="KM45" i="45"/>
  <c r="KL46" i="45"/>
  <c r="KD47" i="45"/>
  <c r="KE46" i="45"/>
  <c r="JN48" i="45"/>
  <c r="JO47" i="45"/>
  <c r="LB46" i="45"/>
  <c r="LC45" i="45"/>
  <c r="JV46" i="45"/>
  <c r="JW45" i="45"/>
  <c r="KT46" i="45"/>
  <c r="KU45" i="45"/>
  <c r="JG45" i="45"/>
  <c r="JF46" i="45"/>
  <c r="HZ47" i="45"/>
  <c r="IA46" i="45"/>
  <c r="GD48" i="45"/>
  <c r="GE47" i="45"/>
  <c r="GT47" i="45"/>
  <c r="GU46" i="45"/>
  <c r="FV47" i="45"/>
  <c r="FW46" i="45"/>
  <c r="GL46" i="45"/>
  <c r="GM45" i="45"/>
  <c r="HB47" i="45"/>
  <c r="HC46" i="45"/>
  <c r="FO46" i="45"/>
  <c r="FN47" i="45"/>
  <c r="FF46" i="45"/>
  <c r="FG45" i="45"/>
  <c r="HR46" i="45"/>
  <c r="HS45" i="45"/>
  <c r="CM45" i="45"/>
  <c r="CL46" i="45"/>
  <c r="DS45" i="45"/>
  <c r="DR46" i="45"/>
  <c r="DC44" i="45"/>
  <c r="DB45" i="45"/>
  <c r="EY44" i="45"/>
  <c r="EX45" i="45"/>
  <c r="EI44" i="45"/>
  <c r="EH45" i="45"/>
  <c r="BV46" i="45"/>
  <c r="BW45" i="45"/>
  <c r="AX46" i="45"/>
  <c r="AY45" i="45"/>
  <c r="BO45" i="45"/>
  <c r="BN46" i="45"/>
  <c r="BF47" i="45"/>
  <c r="BG46" i="45"/>
  <c r="AI44" i="45"/>
  <c r="AH45" i="45"/>
  <c r="AP46" i="45"/>
  <c r="AQ45" i="45"/>
  <c r="Z47" i="45"/>
  <c r="AA46" i="45"/>
  <c r="S44" i="45"/>
  <c r="R45" i="45"/>
  <c r="K44" i="45"/>
  <c r="J45" i="45"/>
  <c r="B41" i="45"/>
  <c r="C40" i="45"/>
  <c r="U28" i="43"/>
  <c r="B2" i="38"/>
  <c r="HJ47" i="45" l="1"/>
  <c r="HK46" i="45"/>
  <c r="JW46" i="45"/>
  <c r="JV47" i="45"/>
  <c r="LC46" i="45"/>
  <c r="LB47" i="45"/>
  <c r="IQ46" i="45"/>
  <c r="IP47" i="45"/>
  <c r="KL47" i="45"/>
  <c r="KM46" i="45"/>
  <c r="JO48" i="45"/>
  <c r="JN49" i="45"/>
  <c r="IY47" i="45"/>
  <c r="IX48" i="45"/>
  <c r="JF47" i="45"/>
  <c r="JG46" i="45"/>
  <c r="KU46" i="45"/>
  <c r="KT47" i="45"/>
  <c r="KE47" i="45"/>
  <c r="KD48" i="45"/>
  <c r="II46" i="45"/>
  <c r="IH47" i="45"/>
  <c r="HS46" i="45"/>
  <c r="HR47" i="45"/>
  <c r="FN48" i="45"/>
  <c r="FO47" i="45"/>
  <c r="GT48" i="45"/>
  <c r="GU47" i="45"/>
  <c r="HC47" i="45"/>
  <c r="HB48" i="45"/>
  <c r="GD49" i="45"/>
  <c r="GE48" i="45"/>
  <c r="GM46" i="45"/>
  <c r="GL47" i="45"/>
  <c r="FG46" i="45"/>
  <c r="FF47" i="45"/>
  <c r="FW47" i="45"/>
  <c r="FV48" i="45"/>
  <c r="HZ48" i="45"/>
  <c r="IA47" i="45"/>
  <c r="EY45" i="45"/>
  <c r="EX46" i="45"/>
  <c r="DB46" i="45"/>
  <c r="DC45" i="45"/>
  <c r="DR47" i="45"/>
  <c r="DS46" i="45"/>
  <c r="EI45" i="45"/>
  <c r="EH46" i="45"/>
  <c r="CL47" i="45"/>
  <c r="CM46" i="45"/>
  <c r="BV47" i="45"/>
  <c r="BW46" i="45"/>
  <c r="BG47" i="45"/>
  <c r="BF48" i="45"/>
  <c r="BO46" i="45"/>
  <c r="BN47" i="45"/>
  <c r="AY46" i="45"/>
  <c r="AX47" i="45"/>
  <c r="AA47" i="45"/>
  <c r="Z48" i="45"/>
  <c r="AQ46" i="45"/>
  <c r="AP47" i="45"/>
  <c r="AI45" i="45"/>
  <c r="AH46" i="45"/>
  <c r="S45" i="45"/>
  <c r="R46" i="45"/>
  <c r="K45" i="45"/>
  <c r="J46" i="45"/>
  <c r="C41" i="45"/>
  <c r="B42" i="45"/>
  <c r="U31" i="43"/>
  <c r="AD6" i="26"/>
  <c r="F2" i="38"/>
  <c r="HK47" i="45" l="1"/>
  <c r="HJ48" i="45"/>
  <c r="IP48" i="45"/>
  <c r="IQ47" i="45"/>
  <c r="JG47" i="45"/>
  <c r="JF48" i="45"/>
  <c r="IH48" i="45"/>
  <c r="II47" i="45"/>
  <c r="IX49" i="45"/>
  <c r="IY48" i="45"/>
  <c r="LB48" i="45"/>
  <c r="LC47" i="45"/>
  <c r="KT48" i="45"/>
  <c r="KU47" i="45"/>
  <c r="KM47" i="45"/>
  <c r="KL48" i="45"/>
  <c r="KD49" i="45"/>
  <c r="KE48" i="45"/>
  <c r="JN50" i="45"/>
  <c r="JO49" i="45"/>
  <c r="JV48" i="45"/>
  <c r="JW47" i="45"/>
  <c r="GE49" i="45"/>
  <c r="GD50" i="45"/>
  <c r="FF48" i="45"/>
  <c r="FG47" i="45"/>
  <c r="HB49" i="45"/>
  <c r="HC48" i="45"/>
  <c r="GU48" i="45"/>
  <c r="GT49" i="45"/>
  <c r="HZ49" i="45"/>
  <c r="IA48" i="45"/>
  <c r="FN49" i="45"/>
  <c r="FO48" i="45"/>
  <c r="GL48" i="45"/>
  <c r="GM47" i="45"/>
  <c r="FV49" i="45"/>
  <c r="FW48" i="45"/>
  <c r="HR48" i="45"/>
  <c r="HS47" i="45"/>
  <c r="CM47" i="45"/>
  <c r="CL48" i="45"/>
  <c r="EI46" i="45"/>
  <c r="EH47" i="45"/>
  <c r="DS47" i="45"/>
  <c r="DR48" i="45"/>
  <c r="DC46" i="45"/>
  <c r="DB47" i="45"/>
  <c r="EY46" i="45"/>
  <c r="EX47" i="45"/>
  <c r="BW47" i="45"/>
  <c r="BV48" i="45"/>
  <c r="BG48" i="45"/>
  <c r="BF49" i="45"/>
  <c r="AY47" i="45"/>
  <c r="AX48" i="45"/>
  <c r="BN48" i="45"/>
  <c r="BO47" i="45"/>
  <c r="AP48" i="45"/>
  <c r="AQ47" i="45"/>
  <c r="AH47" i="45"/>
  <c r="AI46" i="45"/>
  <c r="AA48" i="45"/>
  <c r="Z49" i="45"/>
  <c r="S46" i="45"/>
  <c r="R47" i="45"/>
  <c r="J47" i="45"/>
  <c r="K46" i="45"/>
  <c r="C42" i="45"/>
  <c r="B43" i="45"/>
  <c r="K2" i="38"/>
  <c r="J2" i="38"/>
  <c r="H2" i="38"/>
  <c r="G2" i="38"/>
  <c r="E2" i="38"/>
  <c r="D2" i="38"/>
  <c r="A2" i="38"/>
  <c r="C2" i="38"/>
  <c r="HJ49" i="45" l="1"/>
  <c r="HK48" i="45"/>
  <c r="KE49" i="45"/>
  <c r="KD50" i="45"/>
  <c r="IY49" i="45"/>
  <c r="IX50" i="45"/>
  <c r="KL49" i="45"/>
  <c r="KM48" i="45"/>
  <c r="II48" i="45"/>
  <c r="IH49" i="45"/>
  <c r="JF49" i="45"/>
  <c r="JG48" i="45"/>
  <c r="JW48" i="45"/>
  <c r="JV49" i="45"/>
  <c r="KU48" i="45"/>
  <c r="KT49" i="45"/>
  <c r="JO50" i="45"/>
  <c r="JN51" i="45"/>
  <c r="LC48" i="45"/>
  <c r="LB49" i="45"/>
  <c r="IQ48" i="45"/>
  <c r="IP49" i="45"/>
  <c r="FN50" i="45"/>
  <c r="FO49" i="45"/>
  <c r="HC49" i="45"/>
  <c r="HB50" i="45"/>
  <c r="HS48" i="45"/>
  <c r="HR49" i="45"/>
  <c r="FG48" i="45"/>
  <c r="FF49" i="45"/>
  <c r="GT50" i="45"/>
  <c r="GU49" i="45"/>
  <c r="GD51" i="45"/>
  <c r="GE50" i="45"/>
  <c r="GM48" i="45"/>
  <c r="GL49" i="45"/>
  <c r="FW49" i="45"/>
  <c r="FV50" i="45"/>
  <c r="HZ50" i="45"/>
  <c r="IA49" i="45"/>
  <c r="DB48" i="45"/>
  <c r="DC47" i="45"/>
  <c r="DS48" i="45"/>
  <c r="DR49" i="45"/>
  <c r="EY47" i="45"/>
  <c r="EX48" i="45"/>
  <c r="CM48" i="45"/>
  <c r="CL49" i="45"/>
  <c r="EH48" i="45"/>
  <c r="EI47" i="45"/>
  <c r="BW48" i="45"/>
  <c r="BV49" i="45"/>
  <c r="BO48" i="45"/>
  <c r="BN49" i="45"/>
  <c r="AX49" i="45"/>
  <c r="AY48" i="45"/>
  <c r="BF50" i="45"/>
  <c r="BG49" i="45"/>
  <c r="Z50" i="45"/>
  <c r="AA49" i="45"/>
  <c r="AH48" i="45"/>
  <c r="AI47" i="45"/>
  <c r="AP49" i="45"/>
  <c r="AQ48" i="45"/>
  <c r="S47" i="45"/>
  <c r="R48" i="45"/>
  <c r="K47" i="45"/>
  <c r="J48" i="45"/>
  <c r="C43" i="45"/>
  <c r="B44" i="45"/>
  <c r="HJ50" i="45" l="1"/>
  <c r="HK49" i="45"/>
  <c r="KT50" i="45"/>
  <c r="KU49" i="45"/>
  <c r="KM49" i="45"/>
  <c r="KL50" i="45"/>
  <c r="IP50" i="45"/>
  <c r="IQ49" i="45"/>
  <c r="JV50" i="45"/>
  <c r="JW49" i="45"/>
  <c r="IX51" i="45"/>
  <c r="IY50" i="45"/>
  <c r="JN52" i="45"/>
  <c r="JO51" i="45"/>
  <c r="LB50" i="45"/>
  <c r="LC49" i="45"/>
  <c r="KD51" i="45"/>
  <c r="KE50" i="45"/>
  <c r="IH50" i="45"/>
  <c r="II49" i="45"/>
  <c r="JG49" i="45"/>
  <c r="JF50" i="45"/>
  <c r="HR50" i="45"/>
  <c r="HS49" i="45"/>
  <c r="GL50" i="45"/>
  <c r="GM49" i="45"/>
  <c r="HB51" i="45"/>
  <c r="HC50" i="45"/>
  <c r="GD52" i="45"/>
  <c r="GE51" i="45"/>
  <c r="IA50" i="45"/>
  <c r="HZ51" i="45"/>
  <c r="GT51" i="45"/>
  <c r="GU50" i="45"/>
  <c r="FV51" i="45"/>
  <c r="FW50" i="45"/>
  <c r="FF50" i="45"/>
  <c r="FG49" i="45"/>
  <c r="FO50" i="45"/>
  <c r="FN51" i="45"/>
  <c r="CM49" i="45"/>
  <c r="CL50" i="45"/>
  <c r="EY48" i="45"/>
  <c r="EX49" i="45"/>
  <c r="DS49" i="45"/>
  <c r="DR50" i="45"/>
  <c r="EI48" i="45"/>
  <c r="EH49" i="45"/>
  <c r="DC48" i="45"/>
  <c r="DB49" i="45"/>
  <c r="BV50" i="45"/>
  <c r="BW49" i="45"/>
  <c r="AX50" i="45"/>
  <c r="AY49" i="45"/>
  <c r="BF51" i="45"/>
  <c r="BG50" i="45"/>
  <c r="BO49" i="45"/>
  <c r="BN50" i="45"/>
  <c r="AH49" i="45"/>
  <c r="AI48" i="45"/>
  <c r="AQ49" i="45"/>
  <c r="AP50" i="45"/>
  <c r="Z51" i="45"/>
  <c r="AA50" i="45"/>
  <c r="S48" i="45"/>
  <c r="R49" i="45"/>
  <c r="K48" i="45"/>
  <c r="J49" i="45"/>
  <c r="B45" i="45"/>
  <c r="C44" i="45"/>
  <c r="F44" i="24"/>
  <c r="F43" i="24"/>
  <c r="I43" i="24"/>
  <c r="T2" i="38" s="1"/>
  <c r="HJ51" i="45" l="1"/>
  <c r="HK50" i="45"/>
  <c r="LC50" i="45"/>
  <c r="LB51" i="45"/>
  <c r="IQ50" i="45"/>
  <c r="IP51" i="45"/>
  <c r="KE51" i="45"/>
  <c r="KD52" i="45"/>
  <c r="JW50" i="45"/>
  <c r="JV51" i="45"/>
  <c r="JF51" i="45"/>
  <c r="JG50" i="45"/>
  <c r="KL51" i="45"/>
  <c r="KM50" i="45"/>
  <c r="JO52" i="45"/>
  <c r="JN53" i="45"/>
  <c r="II50" i="45"/>
  <c r="IH51" i="45"/>
  <c r="IY51" i="45"/>
  <c r="IX52" i="45"/>
  <c r="KU50" i="45"/>
  <c r="KT51" i="45"/>
  <c r="FW51" i="45"/>
  <c r="FV52" i="45"/>
  <c r="GT52" i="45"/>
  <c r="GU51" i="45"/>
  <c r="HC51" i="45"/>
  <c r="HB52" i="45"/>
  <c r="FN52" i="45"/>
  <c r="FO51" i="45"/>
  <c r="HZ52" i="45"/>
  <c r="IA51" i="45"/>
  <c r="GM50" i="45"/>
  <c r="GL51" i="45"/>
  <c r="FG50" i="45"/>
  <c r="FF51" i="45"/>
  <c r="GD53" i="45"/>
  <c r="GE52" i="45"/>
  <c r="HS50" i="45"/>
  <c r="HR51" i="45"/>
  <c r="DS50" i="45"/>
  <c r="DR51" i="45"/>
  <c r="EY49" i="45"/>
  <c r="EX50" i="45"/>
  <c r="EI49" i="45"/>
  <c r="EH50" i="45"/>
  <c r="DC49" i="45"/>
  <c r="DB50" i="45"/>
  <c r="CM50" i="45"/>
  <c r="CL51" i="45"/>
  <c r="BV51" i="45"/>
  <c r="BW50" i="45"/>
  <c r="BN51" i="45"/>
  <c r="BO50" i="45"/>
  <c r="BG51" i="45"/>
  <c r="BF52" i="45"/>
  <c r="AY50" i="45"/>
  <c r="AX51" i="45"/>
  <c r="AA51" i="45"/>
  <c r="Z52" i="45"/>
  <c r="AQ50" i="45"/>
  <c r="AP51" i="45"/>
  <c r="AI49" i="45"/>
  <c r="AH50" i="45"/>
  <c r="R50" i="45"/>
  <c r="S49" i="45"/>
  <c r="J50" i="45"/>
  <c r="K49" i="45"/>
  <c r="C45" i="45"/>
  <c r="B46" i="45"/>
  <c r="AD21" i="26"/>
  <c r="U2" i="38" s="1"/>
  <c r="S21" i="26"/>
  <c r="S2" i="38" s="1"/>
  <c r="I44" i="24"/>
  <c r="V2" i="38" s="1"/>
  <c r="HK51" i="45" l="1"/>
  <c r="HJ52" i="45"/>
  <c r="IH52" i="45"/>
  <c r="II51" i="45"/>
  <c r="JV52" i="45"/>
  <c r="JW51" i="45"/>
  <c r="IP52" i="45"/>
  <c r="IQ51" i="45"/>
  <c r="KM51" i="45"/>
  <c r="KL52" i="45"/>
  <c r="KD53" i="45"/>
  <c r="KE52" i="45"/>
  <c r="KT52" i="45"/>
  <c r="KU51" i="45"/>
  <c r="IX53" i="45"/>
  <c r="IY52" i="45"/>
  <c r="LB52" i="45"/>
  <c r="LC51" i="45"/>
  <c r="JN54" i="45"/>
  <c r="JO53" i="45"/>
  <c r="JG51" i="45"/>
  <c r="JF52" i="45"/>
  <c r="FF52" i="45"/>
  <c r="FG51" i="45"/>
  <c r="HB53" i="45"/>
  <c r="HC52" i="45"/>
  <c r="GL52" i="45"/>
  <c r="GM51" i="45"/>
  <c r="GT53" i="45"/>
  <c r="GU52" i="45"/>
  <c r="HR52" i="45"/>
  <c r="HS51" i="45"/>
  <c r="FV53" i="45"/>
  <c r="FW52" i="45"/>
  <c r="HZ53" i="45"/>
  <c r="IA52" i="45"/>
  <c r="GE53" i="45"/>
  <c r="GD54" i="45"/>
  <c r="FN53" i="45"/>
  <c r="FO52" i="45"/>
  <c r="DC50" i="45"/>
  <c r="DB51" i="45"/>
  <c r="EI50" i="45"/>
  <c r="EH51" i="45"/>
  <c r="EY50" i="45"/>
  <c r="EX51" i="45"/>
  <c r="CM51" i="45"/>
  <c r="CL52" i="45"/>
  <c r="DS51" i="45"/>
  <c r="DR52" i="45"/>
  <c r="BW51" i="45"/>
  <c r="BV52" i="45"/>
  <c r="AY51" i="45"/>
  <c r="AX52" i="45"/>
  <c r="BG52" i="45"/>
  <c r="BF53" i="45"/>
  <c r="BN52" i="45"/>
  <c r="BO51" i="45"/>
  <c r="AH51" i="45"/>
  <c r="AI50" i="45"/>
  <c r="AQ51" i="45"/>
  <c r="AP52" i="45"/>
  <c r="AA52" i="45"/>
  <c r="Z53" i="45"/>
  <c r="R51" i="45"/>
  <c r="S50" i="45"/>
  <c r="K50" i="45"/>
  <c r="J51" i="45"/>
  <c r="C46" i="45"/>
  <c r="B47" i="45"/>
  <c r="H45" i="24"/>
  <c r="HK52" i="45" l="1"/>
  <c r="HJ53" i="45"/>
  <c r="KL53" i="45"/>
  <c r="KM52" i="45"/>
  <c r="IQ52" i="45"/>
  <c r="IP53" i="45"/>
  <c r="JF53" i="45"/>
  <c r="JG52" i="45"/>
  <c r="KU52" i="45"/>
  <c r="KT53" i="45"/>
  <c r="JW52" i="45"/>
  <c r="JV53" i="45"/>
  <c r="LC52" i="45"/>
  <c r="LB53" i="45"/>
  <c r="IY53" i="45"/>
  <c r="IX54" i="45"/>
  <c r="JO54" i="45"/>
  <c r="JN55" i="45"/>
  <c r="KE53" i="45"/>
  <c r="KD54" i="45"/>
  <c r="II52" i="45"/>
  <c r="IH53" i="45"/>
  <c r="FW53" i="45"/>
  <c r="FV54" i="45"/>
  <c r="HC53" i="45"/>
  <c r="HB54" i="45"/>
  <c r="GD55" i="45"/>
  <c r="GE54" i="45"/>
  <c r="HZ54" i="45"/>
  <c r="IA53" i="45"/>
  <c r="GM52" i="45"/>
  <c r="GL53" i="45"/>
  <c r="GT54" i="45"/>
  <c r="GU53" i="45"/>
  <c r="FN54" i="45"/>
  <c r="FO53" i="45"/>
  <c r="HS52" i="45"/>
  <c r="HR53" i="45"/>
  <c r="FG52" i="45"/>
  <c r="FF53" i="45"/>
  <c r="CM52" i="45"/>
  <c r="CL53" i="45"/>
  <c r="EY51" i="45"/>
  <c r="EX52" i="45"/>
  <c r="EI51" i="45"/>
  <c r="EH52" i="45"/>
  <c r="DS52" i="45"/>
  <c r="DR53" i="45"/>
  <c r="DB52" i="45"/>
  <c r="DC51" i="45"/>
  <c r="BV53" i="45"/>
  <c r="BW52" i="45"/>
  <c r="BF54" i="45"/>
  <c r="BG53" i="45"/>
  <c r="BO52" i="45"/>
  <c r="BN53" i="45"/>
  <c r="AX53" i="45"/>
  <c r="AY52" i="45"/>
  <c r="Z54" i="45"/>
  <c r="AA53" i="45"/>
  <c r="AP53" i="45"/>
  <c r="AQ52" i="45"/>
  <c r="AH52" i="45"/>
  <c r="AI51" i="45"/>
  <c r="S51" i="45"/>
  <c r="R52" i="45"/>
  <c r="K51" i="45"/>
  <c r="J52" i="45"/>
  <c r="C47" i="45"/>
  <c r="B48" i="45"/>
  <c r="AC19" i="26"/>
  <c r="HJ54" i="45" l="1"/>
  <c r="HK53" i="45"/>
  <c r="JN56" i="45"/>
  <c r="JO55" i="45"/>
  <c r="IX55" i="45"/>
  <c r="IY54" i="45"/>
  <c r="KT54" i="45"/>
  <c r="KU53" i="45"/>
  <c r="JG53" i="45"/>
  <c r="JF54" i="45"/>
  <c r="IH54" i="45"/>
  <c r="II53" i="45"/>
  <c r="LB54" i="45"/>
  <c r="LC53" i="45"/>
  <c r="IP54" i="45"/>
  <c r="IQ53" i="45"/>
  <c r="KD55" i="45"/>
  <c r="KE54" i="45"/>
  <c r="JV54" i="45"/>
  <c r="JW53" i="45"/>
  <c r="KM53" i="45"/>
  <c r="KL54" i="45"/>
  <c r="FO54" i="45"/>
  <c r="FN55" i="45"/>
  <c r="GD56" i="45"/>
  <c r="GE55" i="45"/>
  <c r="HB55" i="45"/>
  <c r="HC54" i="45"/>
  <c r="FV55" i="45"/>
  <c r="FW54" i="45"/>
  <c r="FF54" i="45"/>
  <c r="FG53" i="45"/>
  <c r="GT55" i="45"/>
  <c r="GU54" i="45"/>
  <c r="GL54" i="45"/>
  <c r="GM53" i="45"/>
  <c r="HR54" i="45"/>
  <c r="HS53" i="45"/>
  <c r="IA54" i="45"/>
  <c r="HZ55" i="45"/>
  <c r="DS53" i="45"/>
  <c r="DR54" i="45"/>
  <c r="EI52" i="45"/>
  <c r="EH53" i="45"/>
  <c r="EY52" i="45"/>
  <c r="EX53" i="45"/>
  <c r="CM53" i="45"/>
  <c r="CL54" i="45"/>
  <c r="DC52" i="45"/>
  <c r="DB53" i="45"/>
  <c r="BV54" i="45"/>
  <c r="BW53" i="45"/>
  <c r="AX54" i="45"/>
  <c r="AY53" i="45"/>
  <c r="BO53" i="45"/>
  <c r="BN54" i="45"/>
  <c r="BF55" i="45"/>
  <c r="BG54" i="45"/>
  <c r="AI52" i="45"/>
  <c r="AH53" i="45"/>
  <c r="AQ53" i="45"/>
  <c r="AP54" i="45"/>
  <c r="Z55" i="45"/>
  <c r="AA54" i="45"/>
  <c r="S52" i="45"/>
  <c r="R53" i="45"/>
  <c r="K52" i="45"/>
  <c r="J53" i="45"/>
  <c r="P25" i="26"/>
  <c r="U25" i="26"/>
  <c r="B49" i="45"/>
  <c r="C48" i="45"/>
  <c r="R23" i="43"/>
  <c r="R24" i="43" s="1"/>
  <c r="I2" i="38"/>
  <c r="HJ55" i="45" l="1"/>
  <c r="HK54" i="45"/>
  <c r="KE55" i="45"/>
  <c r="KD56" i="45"/>
  <c r="JF55" i="45"/>
  <c r="JG54" i="45"/>
  <c r="LC54" i="45"/>
  <c r="LB55" i="45"/>
  <c r="IY55" i="45"/>
  <c r="IX56" i="45"/>
  <c r="IQ54" i="45"/>
  <c r="IP55" i="45"/>
  <c r="KU54" i="45"/>
  <c r="KT55" i="45"/>
  <c r="KL55" i="45"/>
  <c r="KM54" i="45"/>
  <c r="JW54" i="45"/>
  <c r="JV55" i="45"/>
  <c r="II54" i="45"/>
  <c r="IH55" i="45"/>
  <c r="JO56" i="45"/>
  <c r="JN57" i="45"/>
  <c r="FW55" i="45"/>
  <c r="FV56" i="45"/>
  <c r="HS54" i="45"/>
  <c r="HR55" i="45"/>
  <c r="HC55" i="45"/>
  <c r="HB56" i="45"/>
  <c r="GT56" i="45"/>
  <c r="GU55" i="45"/>
  <c r="GD57" i="45"/>
  <c r="GE56" i="45"/>
  <c r="FG54" i="45"/>
  <c r="FF55" i="45"/>
  <c r="GM54" i="45"/>
  <c r="GL55" i="45"/>
  <c r="HZ56" i="45"/>
  <c r="IA55" i="45"/>
  <c r="FN56" i="45"/>
  <c r="FO55" i="45"/>
  <c r="EY53" i="45"/>
  <c r="EX54" i="45"/>
  <c r="CM54" i="45"/>
  <c r="CL55" i="45"/>
  <c r="EI53" i="45"/>
  <c r="EH54" i="45"/>
  <c r="DC53" i="45"/>
  <c r="DB54" i="45"/>
  <c r="DS54" i="45"/>
  <c r="DR55" i="45"/>
  <c r="BV55" i="45"/>
  <c r="BW54" i="45"/>
  <c r="BG55" i="45"/>
  <c r="BF56" i="45"/>
  <c r="BN55" i="45"/>
  <c r="BO54" i="45"/>
  <c r="AY54" i="45"/>
  <c r="AX55" i="45"/>
  <c r="Z56" i="45"/>
  <c r="AA55" i="45"/>
  <c r="AQ54" i="45"/>
  <c r="AP55" i="45"/>
  <c r="AI53" i="45"/>
  <c r="AH54" i="45"/>
  <c r="S53" i="45"/>
  <c r="R54" i="45"/>
  <c r="K53" i="45"/>
  <c r="J54" i="45"/>
  <c r="Y2" i="38"/>
  <c r="C49" i="45"/>
  <c r="B50" i="45"/>
  <c r="P28" i="43"/>
  <c r="P31" i="43" s="1"/>
  <c r="Z2" i="38"/>
  <c r="R25" i="43"/>
  <c r="AA2" i="38" s="1"/>
  <c r="HK55" i="45" l="1"/>
  <c r="HJ56" i="45"/>
  <c r="JV56" i="45"/>
  <c r="JW55" i="45"/>
  <c r="IX57" i="45"/>
  <c r="IY56" i="45"/>
  <c r="LB56" i="45"/>
  <c r="LC55" i="45"/>
  <c r="JG55" i="45"/>
  <c r="JF56" i="45"/>
  <c r="IH56" i="45"/>
  <c r="II55" i="45"/>
  <c r="IP56" i="45"/>
  <c r="IQ55" i="45"/>
  <c r="KD57" i="45"/>
  <c r="KE56" i="45"/>
  <c r="KM55" i="45"/>
  <c r="KL56" i="45"/>
  <c r="JN58" i="45"/>
  <c r="JO58" i="45" s="1"/>
  <c r="JO57" i="45"/>
  <c r="KT56" i="45"/>
  <c r="KU55" i="45"/>
  <c r="GU56" i="45"/>
  <c r="GT57" i="45"/>
  <c r="GL56" i="45"/>
  <c r="GM55" i="45"/>
  <c r="HB57" i="45"/>
  <c r="HC56" i="45"/>
  <c r="FF56" i="45"/>
  <c r="FG55" i="45"/>
  <c r="HR56" i="45"/>
  <c r="HS55" i="45"/>
  <c r="FN57" i="45"/>
  <c r="FO56" i="45"/>
  <c r="FV57" i="45"/>
  <c r="FW56" i="45"/>
  <c r="HZ57" i="45"/>
  <c r="IA56" i="45"/>
  <c r="GE57" i="45"/>
  <c r="GD58" i="45"/>
  <c r="GE58" i="45" s="1"/>
  <c r="DC54" i="45"/>
  <c r="DB55" i="45"/>
  <c r="EI54" i="45"/>
  <c r="EH55" i="45"/>
  <c r="CM55" i="45"/>
  <c r="CL56" i="45"/>
  <c r="DS55" i="45"/>
  <c r="DR56" i="45"/>
  <c r="EY54" i="45"/>
  <c r="EX55" i="45"/>
  <c r="BW55" i="45"/>
  <c r="BV56" i="45"/>
  <c r="AY55" i="45"/>
  <c r="AX56" i="45"/>
  <c r="BN56" i="45"/>
  <c r="BO55" i="45"/>
  <c r="BG56" i="45"/>
  <c r="BF57" i="45"/>
  <c r="AH55" i="45"/>
  <c r="AI54" i="45"/>
  <c r="AP56" i="45"/>
  <c r="AQ55" i="45"/>
  <c r="AA56" i="45"/>
  <c r="Z57" i="45"/>
  <c r="S54" i="45"/>
  <c r="R55" i="45"/>
  <c r="J55" i="45"/>
  <c r="K54" i="45"/>
  <c r="B51" i="45"/>
  <c r="C50" i="45"/>
  <c r="HJ57" i="45" l="1"/>
  <c r="HK56" i="45"/>
  <c r="JF57" i="45"/>
  <c r="JG56" i="45"/>
  <c r="KL57" i="45"/>
  <c r="KM56" i="45"/>
  <c r="KU56" i="45"/>
  <c r="KT57" i="45"/>
  <c r="IQ56" i="45"/>
  <c r="IP57" i="45"/>
  <c r="IY57" i="45"/>
  <c r="IX58" i="45"/>
  <c r="IY58" i="45" s="1"/>
  <c r="KE57" i="45"/>
  <c r="KD58" i="45"/>
  <c r="KE58" i="45" s="1"/>
  <c r="LC56" i="45"/>
  <c r="LB57" i="45"/>
  <c r="II56" i="45"/>
  <c r="IH57" i="45"/>
  <c r="JW56" i="45"/>
  <c r="JV57" i="45"/>
  <c r="FW57" i="45"/>
  <c r="FV58" i="45"/>
  <c r="FW58" i="45" s="1"/>
  <c r="HC57" i="45"/>
  <c r="HB58" i="45"/>
  <c r="HC58" i="45" s="1"/>
  <c r="HZ58" i="45"/>
  <c r="IA58" i="45" s="1"/>
  <c r="IA57" i="45"/>
  <c r="FG56" i="45"/>
  <c r="FF57" i="45"/>
  <c r="FN58" i="45"/>
  <c r="FO58" i="45" s="1"/>
  <c r="FO57" i="45"/>
  <c r="GM56" i="45"/>
  <c r="GL57" i="45"/>
  <c r="GT58" i="45"/>
  <c r="GU58" i="45" s="1"/>
  <c r="GU57" i="45"/>
  <c r="HS56" i="45"/>
  <c r="HR57" i="45"/>
  <c r="DS56" i="45"/>
  <c r="DR57" i="45"/>
  <c r="CM56" i="45"/>
  <c r="CL57" i="45"/>
  <c r="EI55" i="45"/>
  <c r="EH56" i="45"/>
  <c r="EY55" i="45"/>
  <c r="EX56" i="45"/>
  <c r="DC55" i="45"/>
  <c r="DB56" i="45"/>
  <c r="BV57" i="45"/>
  <c r="BW56" i="45"/>
  <c r="BF58" i="45"/>
  <c r="BG58" i="45" s="1"/>
  <c r="BG57" i="45"/>
  <c r="BO56" i="45"/>
  <c r="BN57" i="45"/>
  <c r="AY56" i="45"/>
  <c r="AX57" i="45"/>
  <c r="Z58" i="45"/>
  <c r="AA58" i="45" s="1"/>
  <c r="AA57" i="45"/>
  <c r="AP57" i="45"/>
  <c r="AQ56" i="45"/>
  <c r="AH56" i="45"/>
  <c r="AI55" i="45"/>
  <c r="S55" i="45"/>
  <c r="R56" i="45"/>
  <c r="K55" i="45"/>
  <c r="J56" i="45"/>
  <c r="C51" i="45"/>
  <c r="B52" i="45"/>
  <c r="HJ58" i="45" l="1"/>
  <c r="HK58" i="45" s="1"/>
  <c r="HK57" i="45"/>
  <c r="IP58" i="45"/>
  <c r="IQ58" i="45" s="1"/>
  <c r="IQ57" i="45"/>
  <c r="IH58" i="45"/>
  <c r="II58" i="45" s="1"/>
  <c r="II57" i="45"/>
  <c r="LB58" i="45"/>
  <c r="LC58" i="45" s="1"/>
  <c r="LC57" i="45"/>
  <c r="KM57" i="45"/>
  <c r="KL58" i="45"/>
  <c r="KM58" i="45" s="1"/>
  <c r="KT58" i="45"/>
  <c r="KU58" i="45" s="1"/>
  <c r="KU57" i="45"/>
  <c r="JV58" i="45"/>
  <c r="JW58" i="45" s="1"/>
  <c r="JW57" i="45"/>
  <c r="JG57" i="45"/>
  <c r="JF58" i="45"/>
  <c r="JG58" i="45" s="1"/>
  <c r="HR58" i="45"/>
  <c r="HS58" i="45" s="1"/>
  <c r="HS57" i="45"/>
  <c r="FF58" i="45"/>
  <c r="FG58" i="45" s="1"/>
  <c r="FG57" i="45"/>
  <c r="GL58" i="45"/>
  <c r="GM58" i="45" s="1"/>
  <c r="GM57" i="45"/>
  <c r="EY56" i="45"/>
  <c r="EX57" i="45"/>
  <c r="EI56" i="45"/>
  <c r="EH57" i="45"/>
  <c r="CM57" i="45"/>
  <c r="CL58" i="45"/>
  <c r="CM58" i="45" s="1"/>
  <c r="DC56" i="45"/>
  <c r="DB57" i="45"/>
  <c r="DS57" i="45"/>
  <c r="DR58" i="45"/>
  <c r="DS58" i="45" s="1"/>
  <c r="BV58" i="45"/>
  <c r="BW58" i="45" s="1"/>
  <c r="BW57" i="45"/>
  <c r="AX58" i="45"/>
  <c r="AY58" i="45" s="1"/>
  <c r="AY57" i="45"/>
  <c r="BO57" i="45"/>
  <c r="BN58" i="45"/>
  <c r="BO58" i="45" s="1"/>
  <c r="AI56" i="45"/>
  <c r="AH57" i="45"/>
  <c r="AQ57" i="45"/>
  <c r="AP58" i="45"/>
  <c r="AQ58" i="45" s="1"/>
  <c r="S56" i="45"/>
  <c r="R57" i="45"/>
  <c r="K56" i="45"/>
  <c r="J57" i="45"/>
  <c r="C52" i="45"/>
  <c r="B53" i="45"/>
  <c r="DC57" i="45" l="1"/>
  <c r="DB58" i="45"/>
  <c r="DC58" i="45" s="1"/>
  <c r="EI57" i="45"/>
  <c r="EH58" i="45"/>
  <c r="EI58" i="45" s="1"/>
  <c r="EY57" i="45"/>
  <c r="EX58" i="45"/>
  <c r="EY58" i="45" s="1"/>
  <c r="AI57" i="45"/>
  <c r="AH58" i="45"/>
  <c r="AI58" i="45" s="1"/>
  <c r="S57" i="45"/>
  <c r="R58" i="45"/>
  <c r="S58" i="45" s="1"/>
  <c r="J58" i="45"/>
  <c r="K58" i="45" s="1"/>
  <c r="K57" i="45"/>
  <c r="B54" i="45"/>
  <c r="C53" i="45"/>
  <c r="C54" i="45" l="1"/>
  <c r="B55" i="45"/>
  <c r="B56" i="45" l="1"/>
  <c r="C55" i="45"/>
  <c r="C56" i="45" l="1"/>
  <c r="B57" i="45"/>
  <c r="C57" i="45" l="1"/>
  <c r="B58" i="45"/>
  <c r="C58"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佐古 真之</author>
  </authors>
  <commentList>
    <comment ref="C24" authorId="0" shapeId="0" xr:uid="{D9494D78-6150-47CE-B1E4-F81E6EBDE2C7}">
      <text>
        <r>
          <rPr>
            <sz val="9"/>
            <color indexed="81"/>
            <rFont val="MS P ゴシック"/>
            <family val="3"/>
            <charset val="128"/>
          </rPr>
          <t>空床型の場合は「空床型」と入力してください。</t>
        </r>
      </text>
    </comment>
    <comment ref="K24" authorId="0" shapeId="0" xr:uid="{9238FFA8-3AE4-4F97-9133-C3A45DC55BD0}">
      <text>
        <r>
          <rPr>
            <sz val="9"/>
            <color indexed="81"/>
            <rFont val="MS P ゴシック"/>
            <family val="3"/>
            <charset val="128"/>
          </rPr>
          <t>空床型の場合は「空床型」と入力してください。</t>
        </r>
      </text>
    </comment>
    <comment ref="S24" authorId="0" shapeId="0" xr:uid="{5ECFA5FB-8A7F-4483-AD64-F9A611F0BE25}">
      <text>
        <r>
          <rPr>
            <sz val="9"/>
            <color indexed="81"/>
            <rFont val="MS P ゴシック"/>
            <family val="3"/>
            <charset val="128"/>
          </rPr>
          <t>空床型の場合は「空床型」と入力してください。</t>
        </r>
      </text>
    </comment>
    <comment ref="AA24" authorId="0" shapeId="0" xr:uid="{ED222CFA-BAAB-4A10-B60C-8ED795D41850}">
      <text>
        <r>
          <rPr>
            <sz val="9"/>
            <color indexed="81"/>
            <rFont val="MS P ゴシック"/>
            <family val="3"/>
            <charset val="128"/>
          </rPr>
          <t>空床型の場合は「空床型」と入力してください。</t>
        </r>
      </text>
    </comment>
    <comment ref="AI24" authorId="0" shapeId="0" xr:uid="{D2D22966-6944-456E-8F21-F57E8D88985A}">
      <text>
        <r>
          <rPr>
            <sz val="9"/>
            <color indexed="81"/>
            <rFont val="MS P ゴシック"/>
            <family val="3"/>
            <charset val="128"/>
          </rPr>
          <t>空床型の場合は「空床型」と入力してください。</t>
        </r>
      </text>
    </comment>
    <comment ref="AQ24" authorId="0" shapeId="0" xr:uid="{6637A4DF-073C-4767-8267-8BE0A7F6F7C1}">
      <text>
        <r>
          <rPr>
            <sz val="9"/>
            <color indexed="81"/>
            <rFont val="MS P ゴシック"/>
            <family val="3"/>
            <charset val="128"/>
          </rPr>
          <t>空床型の場合は「空床型」と入力してください。</t>
        </r>
      </text>
    </comment>
    <comment ref="AY24" authorId="0" shapeId="0" xr:uid="{3E9234F7-A28D-4E9D-AFA2-16F3E939E6BE}">
      <text>
        <r>
          <rPr>
            <sz val="9"/>
            <color indexed="81"/>
            <rFont val="MS P ゴシック"/>
            <family val="3"/>
            <charset val="128"/>
          </rPr>
          <t>空床型の場合は「空床型」と入力してください。</t>
        </r>
      </text>
    </comment>
    <comment ref="BG24" authorId="0" shapeId="0" xr:uid="{1E218890-736B-4D32-9DC1-D6B5D3CCB6F5}">
      <text>
        <r>
          <rPr>
            <sz val="9"/>
            <color indexed="81"/>
            <rFont val="MS P ゴシック"/>
            <family val="3"/>
            <charset val="128"/>
          </rPr>
          <t>空床型の場合は「空床型」と入力してください。</t>
        </r>
      </text>
    </comment>
    <comment ref="BO24" authorId="0" shapeId="0" xr:uid="{0059E173-7241-48B8-8085-E61D2B9722D3}">
      <text>
        <r>
          <rPr>
            <sz val="9"/>
            <color indexed="81"/>
            <rFont val="MS P ゴシック"/>
            <family val="3"/>
            <charset val="128"/>
          </rPr>
          <t>空床型の場合は「空床型」と入力してください。</t>
        </r>
      </text>
    </comment>
    <comment ref="BW24" authorId="0" shapeId="0" xr:uid="{93C096B0-00ED-44C8-AAF2-F23EBE26CE94}">
      <text>
        <r>
          <rPr>
            <sz val="9"/>
            <color indexed="81"/>
            <rFont val="MS P ゴシック"/>
            <family val="3"/>
            <charset val="128"/>
          </rPr>
          <t>空床型の場合は「空床型」と入力してください。</t>
        </r>
      </text>
    </comment>
    <comment ref="CE24" authorId="0" shapeId="0" xr:uid="{68619981-F737-41C9-9CC4-A87046808069}">
      <text>
        <r>
          <rPr>
            <sz val="9"/>
            <color indexed="81"/>
            <rFont val="MS P ゴシック"/>
            <family val="3"/>
            <charset val="128"/>
          </rPr>
          <t>空床型の場合は「空床型」と入力してください。</t>
        </r>
      </text>
    </comment>
    <comment ref="CM24" authorId="0" shapeId="0" xr:uid="{5824DE9D-7F55-4E55-A57E-DCECA94A495F}">
      <text>
        <r>
          <rPr>
            <sz val="9"/>
            <color indexed="81"/>
            <rFont val="MS P ゴシック"/>
            <family val="3"/>
            <charset val="128"/>
          </rPr>
          <t>空床型の場合は「空床型」と入力してください。</t>
        </r>
      </text>
    </comment>
    <comment ref="CU24" authorId="0" shapeId="0" xr:uid="{995433E3-D945-43F0-9BD7-8389E12648C0}">
      <text>
        <r>
          <rPr>
            <sz val="9"/>
            <color indexed="81"/>
            <rFont val="MS P ゴシック"/>
            <family val="3"/>
            <charset val="128"/>
          </rPr>
          <t>空床型の場合は「空床型」と入力してください。</t>
        </r>
      </text>
    </comment>
    <comment ref="DC24" authorId="0" shapeId="0" xr:uid="{95C2F506-7246-4C24-BC0F-7DE0F4DF37ED}">
      <text>
        <r>
          <rPr>
            <sz val="9"/>
            <color indexed="81"/>
            <rFont val="MS P ゴシック"/>
            <family val="3"/>
            <charset val="128"/>
          </rPr>
          <t>空床型の場合は「空床型」と入力してください。</t>
        </r>
      </text>
    </comment>
    <comment ref="DK24" authorId="0" shapeId="0" xr:uid="{AF42B164-8494-4701-A571-864054B32FBD}">
      <text>
        <r>
          <rPr>
            <sz val="9"/>
            <color indexed="81"/>
            <rFont val="MS P ゴシック"/>
            <family val="3"/>
            <charset val="128"/>
          </rPr>
          <t>空床型の場合は「空床型」と入力してください。</t>
        </r>
      </text>
    </comment>
    <comment ref="DS24" authorId="0" shapeId="0" xr:uid="{2756BB97-A17E-498D-966C-0AB7BA6230B1}">
      <text>
        <r>
          <rPr>
            <sz val="9"/>
            <color indexed="81"/>
            <rFont val="MS P ゴシック"/>
            <family val="3"/>
            <charset val="128"/>
          </rPr>
          <t>空床型の場合は「空床型」と入力してください。</t>
        </r>
      </text>
    </comment>
    <comment ref="EA24" authorId="0" shapeId="0" xr:uid="{3C669C85-1645-4A3A-AF0C-3B77DD4EC16B}">
      <text>
        <r>
          <rPr>
            <sz val="9"/>
            <color indexed="81"/>
            <rFont val="MS P ゴシック"/>
            <family val="3"/>
            <charset val="128"/>
          </rPr>
          <t>空床型の場合は「空床型」と入力してください。</t>
        </r>
      </text>
    </comment>
    <comment ref="EI24" authorId="0" shapeId="0" xr:uid="{A0B70088-80C9-4736-92A2-D5BD3DFE783F}">
      <text>
        <r>
          <rPr>
            <sz val="9"/>
            <color indexed="81"/>
            <rFont val="MS P ゴシック"/>
            <family val="3"/>
            <charset val="128"/>
          </rPr>
          <t>空床型の場合は「空床型」と入力してください。</t>
        </r>
      </text>
    </comment>
    <comment ref="EQ24" authorId="0" shapeId="0" xr:uid="{C098BD34-F0C9-4DF9-9A31-DD94AECF62B4}">
      <text>
        <r>
          <rPr>
            <sz val="9"/>
            <color indexed="81"/>
            <rFont val="MS P ゴシック"/>
            <family val="3"/>
            <charset val="128"/>
          </rPr>
          <t>空床型の場合は「空床型」と入力してください。</t>
        </r>
      </text>
    </comment>
    <comment ref="EY24" authorId="0" shapeId="0" xr:uid="{587631D9-B4FD-4F98-9810-6546ECE6C3D0}">
      <text>
        <r>
          <rPr>
            <sz val="9"/>
            <color indexed="81"/>
            <rFont val="MS P ゴシック"/>
            <family val="3"/>
            <charset val="128"/>
          </rPr>
          <t>空床型の場合は「空床型」と入力してください。</t>
        </r>
      </text>
    </comment>
    <comment ref="FG24" authorId="0" shapeId="0" xr:uid="{85BBA539-A3A2-4236-8327-50711F30AC02}">
      <text>
        <r>
          <rPr>
            <sz val="9"/>
            <color indexed="81"/>
            <rFont val="MS P ゴシック"/>
            <family val="3"/>
            <charset val="128"/>
          </rPr>
          <t>空床型の場合は「空床型」と入力してください。</t>
        </r>
      </text>
    </comment>
    <comment ref="FO24" authorId="0" shapeId="0" xr:uid="{E880B941-9F5C-4B18-B6FD-556BC9ED88BA}">
      <text>
        <r>
          <rPr>
            <sz val="9"/>
            <color indexed="81"/>
            <rFont val="MS P ゴシック"/>
            <family val="3"/>
            <charset val="128"/>
          </rPr>
          <t>空床型の場合は「空床型」と入力してください。</t>
        </r>
      </text>
    </comment>
    <comment ref="FW24" authorId="0" shapeId="0" xr:uid="{5A8C8020-954F-49AA-83D6-62C893F4DDD0}">
      <text>
        <r>
          <rPr>
            <sz val="9"/>
            <color indexed="81"/>
            <rFont val="MS P ゴシック"/>
            <family val="3"/>
            <charset val="128"/>
          </rPr>
          <t>空床型の場合は「空床型」と入力してください。</t>
        </r>
      </text>
    </comment>
    <comment ref="GE24" authorId="0" shapeId="0" xr:uid="{545EA284-6C85-4A4F-809A-B2D804002E51}">
      <text>
        <r>
          <rPr>
            <sz val="9"/>
            <color indexed="81"/>
            <rFont val="MS P ゴシック"/>
            <family val="3"/>
            <charset val="128"/>
          </rPr>
          <t>空床型の場合は「空床型」と入力してください。</t>
        </r>
      </text>
    </comment>
    <comment ref="GM24" authorId="0" shapeId="0" xr:uid="{A6728B1C-EB9B-4F19-B3EE-5EF04FCD6851}">
      <text>
        <r>
          <rPr>
            <sz val="9"/>
            <color indexed="81"/>
            <rFont val="MS P ゴシック"/>
            <family val="3"/>
            <charset val="128"/>
          </rPr>
          <t>空床型の場合は「空床型」と入力してください。</t>
        </r>
      </text>
    </comment>
    <comment ref="GU24" authorId="0" shapeId="0" xr:uid="{40A30404-4BE1-4B11-93B5-1F1CC7109643}">
      <text>
        <r>
          <rPr>
            <sz val="9"/>
            <color indexed="81"/>
            <rFont val="MS P ゴシック"/>
            <family val="3"/>
            <charset val="128"/>
          </rPr>
          <t>空床型の場合は「空床型」と入力してください。</t>
        </r>
      </text>
    </comment>
    <comment ref="HC24" authorId="0" shapeId="0" xr:uid="{8A192822-C42F-4975-8ACB-7B05B7EFCDED}">
      <text>
        <r>
          <rPr>
            <sz val="9"/>
            <color indexed="81"/>
            <rFont val="MS P ゴシック"/>
            <family val="3"/>
            <charset val="128"/>
          </rPr>
          <t>空床型の場合は「空床型」と入力してください。</t>
        </r>
      </text>
    </comment>
    <comment ref="HK24" authorId="0" shapeId="0" xr:uid="{B73D4AF0-7FB6-4242-82C4-BD7014252E29}">
      <text>
        <r>
          <rPr>
            <sz val="9"/>
            <color indexed="81"/>
            <rFont val="MS P ゴシック"/>
            <family val="3"/>
            <charset val="128"/>
          </rPr>
          <t>空床型の場合は「空床型」と入力してください。</t>
        </r>
      </text>
    </comment>
    <comment ref="HS24" authorId="0" shapeId="0" xr:uid="{B0967262-D83A-4F21-A244-CDE070E02875}">
      <text>
        <r>
          <rPr>
            <sz val="9"/>
            <color indexed="81"/>
            <rFont val="MS P ゴシック"/>
            <family val="3"/>
            <charset val="128"/>
          </rPr>
          <t>空床型の場合は「空床型」と入力してください。</t>
        </r>
      </text>
    </comment>
    <comment ref="IA24" authorId="0" shapeId="0" xr:uid="{133EE1E6-80C6-4AFB-9B88-88C766FE38B3}">
      <text>
        <r>
          <rPr>
            <sz val="9"/>
            <color indexed="81"/>
            <rFont val="MS P ゴシック"/>
            <family val="3"/>
            <charset val="128"/>
          </rPr>
          <t>空床型の場合は「空床型」と入力してください。</t>
        </r>
      </text>
    </comment>
    <comment ref="II24" authorId="0" shapeId="0" xr:uid="{44CF9FF2-A34A-42B7-A30A-5B4B14BDCA62}">
      <text>
        <r>
          <rPr>
            <sz val="9"/>
            <color indexed="81"/>
            <rFont val="MS P ゴシック"/>
            <family val="3"/>
            <charset val="128"/>
          </rPr>
          <t>空床型の場合は「空床型」と入力してください。</t>
        </r>
      </text>
    </comment>
    <comment ref="IQ24" authorId="0" shapeId="0" xr:uid="{7210AE11-2AF9-4763-9436-81825CC1190F}">
      <text>
        <r>
          <rPr>
            <sz val="9"/>
            <color indexed="81"/>
            <rFont val="MS P ゴシック"/>
            <family val="3"/>
            <charset val="128"/>
          </rPr>
          <t>空床型の場合は「空床型」と入力してください。</t>
        </r>
      </text>
    </comment>
    <comment ref="IY24" authorId="0" shapeId="0" xr:uid="{83F68746-0956-49DF-B2E9-FFF146B086A1}">
      <text>
        <r>
          <rPr>
            <sz val="9"/>
            <color indexed="81"/>
            <rFont val="MS P ゴシック"/>
            <family val="3"/>
            <charset val="128"/>
          </rPr>
          <t>空床型の場合は「空床型」と入力してください。</t>
        </r>
      </text>
    </comment>
    <comment ref="JG24" authorId="0" shapeId="0" xr:uid="{1543C14B-9CC8-4502-B2B0-1D2EAD4B826E}">
      <text>
        <r>
          <rPr>
            <sz val="9"/>
            <color indexed="81"/>
            <rFont val="MS P ゴシック"/>
            <family val="3"/>
            <charset val="128"/>
          </rPr>
          <t>空床型の場合は「空床型」と入力してください。</t>
        </r>
      </text>
    </comment>
    <comment ref="JO24" authorId="0" shapeId="0" xr:uid="{42F15C24-90E1-457E-9B7D-6C79F3AF92DC}">
      <text>
        <r>
          <rPr>
            <sz val="9"/>
            <color indexed="81"/>
            <rFont val="MS P ゴシック"/>
            <family val="3"/>
            <charset val="128"/>
          </rPr>
          <t>空床型の場合は「空床型」と入力してください。</t>
        </r>
      </text>
    </comment>
    <comment ref="JW24" authorId="0" shapeId="0" xr:uid="{C4686B2A-66AA-41E3-8A0F-744B0551AA04}">
      <text>
        <r>
          <rPr>
            <sz val="9"/>
            <color indexed="81"/>
            <rFont val="MS P ゴシック"/>
            <family val="3"/>
            <charset val="128"/>
          </rPr>
          <t>空床型の場合は「空床型」と入力してください。</t>
        </r>
      </text>
    </comment>
    <comment ref="KE24" authorId="0" shapeId="0" xr:uid="{721FBB78-F672-449D-8184-69B8CEF49B61}">
      <text>
        <r>
          <rPr>
            <sz val="9"/>
            <color indexed="81"/>
            <rFont val="MS P ゴシック"/>
            <family val="3"/>
            <charset val="128"/>
          </rPr>
          <t>空床型の場合は「空床型」と入力してください。</t>
        </r>
      </text>
    </comment>
    <comment ref="KM24" authorId="0" shapeId="0" xr:uid="{8DE24CAA-0D7F-4A51-B5D1-30013E034AC0}">
      <text>
        <r>
          <rPr>
            <sz val="9"/>
            <color indexed="81"/>
            <rFont val="MS P ゴシック"/>
            <family val="3"/>
            <charset val="128"/>
          </rPr>
          <t>空床型の場合は「空床型」と入力してください。</t>
        </r>
      </text>
    </comment>
    <comment ref="KU24" authorId="0" shapeId="0" xr:uid="{CA3C669F-0A13-46EA-8C42-CE8C409BB77D}">
      <text>
        <r>
          <rPr>
            <sz val="9"/>
            <color indexed="81"/>
            <rFont val="MS P ゴシック"/>
            <family val="3"/>
            <charset val="128"/>
          </rPr>
          <t>空床型の場合は「空床型」と入力してください。</t>
        </r>
      </text>
    </comment>
    <comment ref="LC24" authorId="0" shapeId="0" xr:uid="{F11545C3-6F01-4548-966A-D5D706E4FDB8}">
      <text>
        <r>
          <rPr>
            <sz val="9"/>
            <color indexed="81"/>
            <rFont val="MS P ゴシック"/>
            <family val="3"/>
            <charset val="128"/>
          </rPr>
          <t>空床型の場合は「空床型」と入力してください。</t>
        </r>
      </text>
    </comment>
  </commentList>
</comments>
</file>

<file path=xl/sharedStrings.xml><?xml version="1.0" encoding="utf-8"?>
<sst xmlns="http://schemas.openxmlformats.org/spreadsheetml/2006/main" count="1409" uniqueCount="321">
  <si>
    <t>広島市社会福祉施設等物価高騰対策支援事業支援金</t>
    <rPh sb="20" eb="22">
      <t>シエン</t>
    </rPh>
    <phoneticPr fontId="13"/>
  </si>
  <si>
    <t>支給申請書　兼　概算払請求書</t>
    <rPh sb="0" eb="2">
      <t>シキュウ</t>
    </rPh>
    <rPh sb="2" eb="5">
      <t>シンセイショ</t>
    </rPh>
    <rPh sb="6" eb="7">
      <t>ケン</t>
    </rPh>
    <rPh sb="8" eb="10">
      <t>ガイサン</t>
    </rPh>
    <rPh sb="10" eb="11">
      <t>ハラ</t>
    </rPh>
    <rPh sb="11" eb="13">
      <t>セイキュウ</t>
    </rPh>
    <rPh sb="13" eb="14">
      <t>ショ</t>
    </rPh>
    <phoneticPr fontId="13"/>
  </si>
  <si>
    <t>　　令和</t>
    <rPh sb="2" eb="4">
      <t>レイワ</t>
    </rPh>
    <phoneticPr fontId="13"/>
  </si>
  <si>
    <t>年</t>
    <rPh sb="0" eb="1">
      <t>ネン</t>
    </rPh>
    <phoneticPr fontId="13"/>
  </si>
  <si>
    <t>月</t>
    <rPh sb="0" eb="1">
      <t>ゲツ</t>
    </rPh>
    <phoneticPr fontId="13"/>
  </si>
  <si>
    <t>日</t>
    <rPh sb="0" eb="1">
      <t>ニチ</t>
    </rPh>
    <phoneticPr fontId="13"/>
  </si>
  <si>
    <t>（あて先）広島市長</t>
    <rPh sb="3" eb="4">
      <t>サキ</t>
    </rPh>
    <rPh sb="5" eb="9">
      <t>ヒロシマシチョウ</t>
    </rPh>
    <phoneticPr fontId="13"/>
  </si>
  <si>
    <t>法人名</t>
    <rPh sb="0" eb="2">
      <t>ホウジン</t>
    </rPh>
    <rPh sb="2" eb="3">
      <t>メイ</t>
    </rPh>
    <phoneticPr fontId="13"/>
  </si>
  <si>
    <t>所在地</t>
    <rPh sb="0" eb="3">
      <t>ショザイチ</t>
    </rPh>
    <phoneticPr fontId="13"/>
  </si>
  <si>
    <t>代表者職氏名</t>
    <rPh sb="0" eb="3">
      <t>ダイヒョウシャ</t>
    </rPh>
    <rPh sb="3" eb="4">
      <t>ショク</t>
    </rPh>
    <rPh sb="4" eb="6">
      <t>シメイ</t>
    </rPh>
    <phoneticPr fontId="13"/>
  </si>
  <si>
    <t>担当者職氏名</t>
    <rPh sb="0" eb="3">
      <t>タントウシャ</t>
    </rPh>
    <rPh sb="3" eb="4">
      <t>ショク</t>
    </rPh>
    <rPh sb="4" eb="6">
      <t>シメイ</t>
    </rPh>
    <phoneticPr fontId="13"/>
  </si>
  <si>
    <t>電話番号</t>
    <rPh sb="0" eb="2">
      <t>デンワ</t>
    </rPh>
    <rPh sb="2" eb="4">
      <t>バンゴウ</t>
    </rPh>
    <phoneticPr fontId="13"/>
  </si>
  <si>
    <t>E-mail</t>
    <phoneticPr fontId="13"/>
  </si>
  <si>
    <t>　標記について、次のとおり申請します。交付決定された支援金は下記の口座に振り込んでください。</t>
    <rPh sb="1" eb="3">
      <t>ヒョウキ</t>
    </rPh>
    <rPh sb="8" eb="9">
      <t>ツギ</t>
    </rPh>
    <rPh sb="13" eb="15">
      <t>シンセイ</t>
    </rPh>
    <rPh sb="19" eb="21">
      <t>コウフ</t>
    </rPh>
    <rPh sb="21" eb="23">
      <t>ケッテイ</t>
    </rPh>
    <rPh sb="26" eb="29">
      <t>シエンキン</t>
    </rPh>
    <rPh sb="30" eb="32">
      <t>カキ</t>
    </rPh>
    <rPh sb="33" eb="35">
      <t>コウザ</t>
    </rPh>
    <rPh sb="36" eb="37">
      <t>フ</t>
    </rPh>
    <rPh sb="38" eb="39">
      <t>コ</t>
    </rPh>
    <phoneticPr fontId="13"/>
  </si>
  <si>
    <t>記</t>
    <rPh sb="0" eb="1">
      <t>キ</t>
    </rPh>
    <phoneticPr fontId="13"/>
  </si>
  <si>
    <t>申請金額</t>
    <rPh sb="0" eb="4">
      <t>シンセイキンガク</t>
    </rPh>
    <phoneticPr fontId="13"/>
  </si>
  <si>
    <t>円</t>
    <rPh sb="0" eb="1">
      <t>エン</t>
    </rPh>
    <phoneticPr fontId="13"/>
  </si>
  <si>
    <t>月当たり給付対象利用者数</t>
    <rPh sb="0" eb="2">
      <t>ツキア</t>
    </rPh>
    <rPh sb="4" eb="8">
      <t>キュウフタイショウ</t>
    </rPh>
    <rPh sb="8" eb="11">
      <t>リヨウシャ</t>
    </rPh>
    <rPh sb="11" eb="12">
      <t>スウ</t>
    </rPh>
    <phoneticPr fontId="13"/>
  </si>
  <si>
    <t>入所</t>
    <rPh sb="0" eb="2">
      <t>ニュウショ</t>
    </rPh>
    <phoneticPr fontId="13"/>
  </si>
  <si>
    <t>人</t>
    <rPh sb="0" eb="1">
      <t>ニン</t>
    </rPh>
    <phoneticPr fontId="13"/>
  </si>
  <si>
    <t>・</t>
    <phoneticPr fontId="13"/>
  </si>
  <si>
    <t>通所</t>
    <rPh sb="0" eb="2">
      <t>ツウショ</t>
    </rPh>
    <phoneticPr fontId="13"/>
  </si>
  <si>
    <t>事業の収入及び支出予定</t>
    <rPh sb="5" eb="6">
      <t>オヨ</t>
    </rPh>
    <phoneticPr fontId="13"/>
  </si>
  <si>
    <t>収入科目</t>
    <rPh sb="0" eb="2">
      <t>シュウニュウ</t>
    </rPh>
    <rPh sb="2" eb="4">
      <t>カモク</t>
    </rPh>
    <phoneticPr fontId="13"/>
  </si>
  <si>
    <t>摘要(収入)</t>
    <rPh sb="0" eb="2">
      <t>テキヨウ</t>
    </rPh>
    <rPh sb="3" eb="5">
      <t>シュウニュウ</t>
    </rPh>
    <phoneticPr fontId="13"/>
  </si>
  <si>
    <t>収入予算額</t>
    <rPh sb="0" eb="2">
      <t>シュウニュウ</t>
    </rPh>
    <rPh sb="2" eb="5">
      <t>ヨサンガク</t>
    </rPh>
    <phoneticPr fontId="13"/>
  </si>
  <si>
    <t>支出予算額</t>
    <rPh sb="0" eb="2">
      <t>シシュツ</t>
    </rPh>
    <rPh sb="2" eb="4">
      <t>ヨサン</t>
    </rPh>
    <rPh sb="4" eb="5">
      <t>ガク</t>
    </rPh>
    <phoneticPr fontId="13"/>
  </si>
  <si>
    <t>支出科目</t>
    <phoneticPr fontId="13"/>
  </si>
  <si>
    <t>支援金</t>
    <rPh sb="0" eb="3">
      <t>シエンキン</t>
    </rPh>
    <phoneticPr fontId="13"/>
  </si>
  <si>
    <t>（注）収支の計は、それぞれ一致する。</t>
    <rPh sb="1" eb="2">
      <t>チュウ</t>
    </rPh>
    <rPh sb="3" eb="5">
      <t>シュウシ</t>
    </rPh>
    <rPh sb="6" eb="7">
      <t>ケイ</t>
    </rPh>
    <rPh sb="13" eb="15">
      <t>イッチ</t>
    </rPh>
    <phoneticPr fontId="13"/>
  </si>
  <si>
    <t>振込先口座</t>
    <rPh sb="0" eb="3">
      <t>フリコミサキ</t>
    </rPh>
    <rPh sb="3" eb="5">
      <t>コウザ</t>
    </rPh>
    <phoneticPr fontId="13"/>
  </si>
  <si>
    <t>振 込 先</t>
    <rPh sb="0" eb="1">
      <t>シン</t>
    </rPh>
    <rPh sb="2" eb="3">
      <t>コ</t>
    </rPh>
    <rPh sb="4" eb="5">
      <t>サキ</t>
    </rPh>
    <phoneticPr fontId="13"/>
  </si>
  <si>
    <t>金融機関名</t>
    <rPh sb="0" eb="2">
      <t>キンユウ</t>
    </rPh>
    <rPh sb="2" eb="4">
      <t>キカン</t>
    </rPh>
    <rPh sb="4" eb="5">
      <t>メイ</t>
    </rPh>
    <phoneticPr fontId="13"/>
  </si>
  <si>
    <t>店舗名</t>
    <rPh sb="0" eb="2">
      <t>テンポ</t>
    </rPh>
    <rPh sb="2" eb="3">
      <t>メイ</t>
    </rPh>
    <phoneticPr fontId="13"/>
  </si>
  <si>
    <t>金融機関コード</t>
    <rPh sb="0" eb="2">
      <t>キンユウ</t>
    </rPh>
    <rPh sb="2" eb="4">
      <t>キカン</t>
    </rPh>
    <phoneticPr fontId="13"/>
  </si>
  <si>
    <t>店番</t>
    <phoneticPr fontId="13"/>
  </si>
  <si>
    <t>口座名義(カナ)</t>
    <rPh sb="0" eb="2">
      <t>コウザ</t>
    </rPh>
    <rPh sb="2" eb="4">
      <t>メイギ</t>
    </rPh>
    <phoneticPr fontId="13"/>
  </si>
  <si>
    <t>口座番号</t>
    <rPh sb="0" eb="2">
      <t>コウザ</t>
    </rPh>
    <rPh sb="2" eb="4">
      <t>バンゴウ</t>
    </rPh>
    <phoneticPr fontId="13"/>
  </si>
  <si>
    <t>口座名義</t>
    <rPh sb="0" eb="2">
      <t>コウザ</t>
    </rPh>
    <rPh sb="2" eb="4">
      <t>メイギ</t>
    </rPh>
    <phoneticPr fontId="13"/>
  </si>
  <si>
    <t>預金種別</t>
    <rPh sb="0" eb="4">
      <t>ヨキンシュベツ</t>
    </rPh>
    <phoneticPr fontId="13"/>
  </si>
  <si>
    <t>6　施設・事業所別申請額一覧</t>
    <rPh sb="2" eb="4">
      <t>シセツ</t>
    </rPh>
    <rPh sb="8" eb="9">
      <t>ベツ</t>
    </rPh>
    <rPh sb="9" eb="12">
      <t>シンセイガク</t>
    </rPh>
    <rPh sb="12" eb="14">
      <t>イチラン</t>
    </rPh>
    <phoneticPr fontId="13"/>
  </si>
  <si>
    <t>No.</t>
    <phoneticPr fontId="13"/>
  </si>
  <si>
    <t>事業所番号</t>
    <rPh sb="0" eb="3">
      <t>ジギョウショ</t>
    </rPh>
    <rPh sb="3" eb="5">
      <t>バンゴウ</t>
    </rPh>
    <phoneticPr fontId="13"/>
  </si>
  <si>
    <t>施設・事業所名</t>
    <rPh sb="3" eb="6">
      <t>ジギョウショ</t>
    </rPh>
    <rPh sb="6" eb="7">
      <t>メイ</t>
    </rPh>
    <phoneticPr fontId="13"/>
  </si>
  <si>
    <t>サービス種別</t>
    <rPh sb="4" eb="6">
      <t>シュベツ</t>
    </rPh>
    <phoneticPr fontId="13"/>
  </si>
  <si>
    <t>月当たり給付対象利用者数（人）</t>
    <rPh sb="0" eb="2">
      <t>ツキア</t>
    </rPh>
    <rPh sb="4" eb="6">
      <t>キュウフ</t>
    </rPh>
    <rPh sb="6" eb="8">
      <t>タイショウ</t>
    </rPh>
    <rPh sb="8" eb="10">
      <t>リヨウ</t>
    </rPh>
    <rPh sb="10" eb="11">
      <t>シャ</t>
    </rPh>
    <rPh sb="11" eb="12">
      <t>スウ</t>
    </rPh>
    <rPh sb="13" eb="14">
      <t>ニン</t>
    </rPh>
    <phoneticPr fontId="13"/>
  </si>
  <si>
    <t>区分</t>
    <rPh sb="0" eb="2">
      <t>クブン</t>
    </rPh>
    <phoneticPr fontId="13"/>
  </si>
  <si>
    <t>申請額（円）</t>
    <rPh sb="0" eb="3">
      <t>シンセイガク</t>
    </rPh>
    <rPh sb="4" eb="5">
      <t>エン</t>
    </rPh>
    <phoneticPr fontId="13"/>
  </si>
  <si>
    <t>備考</t>
    <rPh sb="0" eb="2">
      <t>ビコウ</t>
    </rPh>
    <phoneticPr fontId="13"/>
  </si>
  <si>
    <t>小計</t>
    <rPh sb="0" eb="1">
      <t>ショウ</t>
    </rPh>
    <rPh sb="1" eb="2">
      <t>ケイ</t>
    </rPh>
    <phoneticPr fontId="13"/>
  </si>
  <si>
    <t>入所</t>
    <phoneticPr fontId="13"/>
  </si>
  <si>
    <t>通所</t>
    <phoneticPr fontId="13"/>
  </si>
  <si>
    <t>申請額合計（円）</t>
    <rPh sb="0" eb="3">
      <t>シンセイガク</t>
    </rPh>
    <rPh sb="3" eb="5">
      <t>ゴウケイケイ</t>
    </rPh>
    <rPh sb="6" eb="7">
      <t>エン</t>
    </rPh>
    <phoneticPr fontId="13"/>
  </si>
  <si>
    <t>実績報告書　兼　精算書</t>
    <rPh sb="0" eb="4">
      <t>ジッセキホウコク</t>
    </rPh>
    <rPh sb="4" eb="5">
      <t>ショ</t>
    </rPh>
    <rPh sb="6" eb="7">
      <t>ケン</t>
    </rPh>
    <rPh sb="8" eb="11">
      <t>セイサンショ</t>
    </rPh>
    <phoneticPr fontId="13"/>
  </si>
  <si>
    <t>精算額</t>
    <rPh sb="0" eb="2">
      <t>セイサン</t>
    </rPh>
    <rPh sb="2" eb="3">
      <t>ガク</t>
    </rPh>
    <phoneticPr fontId="13"/>
  </si>
  <si>
    <t>受領済額</t>
    <rPh sb="0" eb="3">
      <t>ジュリョウズ</t>
    </rPh>
    <rPh sb="3" eb="4">
      <t>ガク</t>
    </rPh>
    <phoneticPr fontId="13"/>
  </si>
  <si>
    <t>精算額</t>
    <phoneticPr fontId="13"/>
  </si>
  <si>
    <t>事業の収入及び支出</t>
    <rPh sb="5" eb="6">
      <t>オヨ</t>
    </rPh>
    <phoneticPr fontId="13"/>
  </si>
  <si>
    <t>収入決算額</t>
    <rPh sb="0" eb="2">
      <t>シュウニュウ</t>
    </rPh>
    <rPh sb="2" eb="4">
      <t>ケッサン</t>
    </rPh>
    <rPh sb="4" eb="5">
      <t>ガク</t>
    </rPh>
    <phoneticPr fontId="13"/>
  </si>
  <si>
    <t>支出決算額</t>
    <rPh sb="0" eb="2">
      <t>シシュツ</t>
    </rPh>
    <rPh sb="2" eb="4">
      <t>ケッサン</t>
    </rPh>
    <rPh sb="4" eb="5">
      <t>ガク</t>
    </rPh>
    <phoneticPr fontId="13"/>
  </si>
  <si>
    <t>（注）支援金の全額を対象経費に充当しなかった場合は、「支出決算額」には別記様式第１号（申請書）の「３　事業の収入及び支出予定」に記載した「支出予算額」ではなく、実際に支援金を充当した額を記載し、また、その額を「１　精算額」の「精算額」にも記載すること。</t>
    <rPh sb="7" eb="9">
      <t>ゼンガク</t>
    </rPh>
    <rPh sb="27" eb="29">
      <t>シシュツ</t>
    </rPh>
    <rPh sb="83" eb="86">
      <t>シエンキン</t>
    </rPh>
    <rPh sb="102" eb="103">
      <t>ガク</t>
    </rPh>
    <phoneticPr fontId="13"/>
  </si>
  <si>
    <t>以下のとおり実施したことを申し立てます。</t>
    <rPh sb="0" eb="2">
      <t>イカ</t>
    </rPh>
    <rPh sb="6" eb="8">
      <t>ジッシ</t>
    </rPh>
    <rPh sb="13" eb="14">
      <t>モウ</t>
    </rPh>
    <rPh sb="15" eb="16">
      <t>タ</t>
    </rPh>
    <phoneticPr fontId="13"/>
  </si>
  <si>
    <t>□</t>
    <phoneticPr fontId="13"/>
  </si>
  <si>
    <t>4　施設・事業所別精算額一覧</t>
    <rPh sb="2" eb="4">
      <t>シセツ</t>
    </rPh>
    <rPh sb="8" eb="9">
      <t>ベツ</t>
    </rPh>
    <rPh sb="9" eb="11">
      <t>セイサン</t>
    </rPh>
    <rPh sb="11" eb="12">
      <t>ガク</t>
    </rPh>
    <rPh sb="12" eb="14">
      <t>イチラン</t>
    </rPh>
    <phoneticPr fontId="13"/>
  </si>
  <si>
    <t>精算額（円）</t>
    <rPh sb="0" eb="2">
      <t>セイサン</t>
    </rPh>
    <rPh sb="2" eb="3">
      <t>ガク</t>
    </rPh>
    <rPh sb="4" eb="5">
      <t>エン</t>
    </rPh>
    <phoneticPr fontId="13"/>
  </si>
  <si>
    <t>精算額合計（円）</t>
    <rPh sb="0" eb="2">
      <t>セイサン</t>
    </rPh>
    <rPh sb="2" eb="3">
      <t>ガク</t>
    </rPh>
    <rPh sb="3" eb="5">
      <t>ゴウケイケイ</t>
    </rPh>
    <rPh sb="6" eb="7">
      <t>エン</t>
    </rPh>
    <phoneticPr fontId="13"/>
  </si>
  <si>
    <t>誓約</t>
    <rPh sb="0" eb="2">
      <t>セイヤク</t>
    </rPh>
    <phoneticPr fontId="13"/>
  </si>
  <si>
    <t>☑</t>
    <phoneticPr fontId="13"/>
  </si>
  <si>
    <t>種別</t>
    <rPh sb="0" eb="2">
      <t>シュベツ</t>
    </rPh>
    <phoneticPr fontId="13"/>
  </si>
  <si>
    <t>普通</t>
    <rPh sb="0" eb="2">
      <t>フツウ</t>
    </rPh>
    <phoneticPr fontId="13"/>
  </si>
  <si>
    <t>当座</t>
    <rPh sb="0" eb="2">
      <t>トウザ</t>
    </rPh>
    <phoneticPr fontId="13"/>
  </si>
  <si>
    <t>法人名</t>
    <rPh sb="0" eb="3">
      <t>ホウジンメイ</t>
    </rPh>
    <phoneticPr fontId="13"/>
  </si>
  <si>
    <t>金融機関</t>
    <rPh sb="0" eb="4">
      <t>キンユウキカン</t>
    </rPh>
    <phoneticPr fontId="13"/>
  </si>
  <si>
    <t>支店</t>
    <rPh sb="0" eb="2">
      <t>シテン</t>
    </rPh>
    <phoneticPr fontId="13"/>
  </si>
  <si>
    <t>申請日</t>
    <rPh sb="0" eb="2">
      <t>シンセイ</t>
    </rPh>
    <rPh sb="2" eb="3">
      <t>ビ</t>
    </rPh>
    <phoneticPr fontId="13"/>
  </si>
  <si>
    <t>申請月</t>
    <rPh sb="0" eb="2">
      <t>シンセイ</t>
    </rPh>
    <rPh sb="2" eb="3">
      <t>ツキ</t>
    </rPh>
    <phoneticPr fontId="13"/>
  </si>
  <si>
    <t>代表者役職</t>
    <rPh sb="0" eb="3">
      <t>ダイヒョウシャ</t>
    </rPh>
    <rPh sb="3" eb="5">
      <t>ヤクショク</t>
    </rPh>
    <phoneticPr fontId="13"/>
  </si>
  <si>
    <t>担当者</t>
    <rPh sb="0" eb="3">
      <t>タントウシャ</t>
    </rPh>
    <phoneticPr fontId="13"/>
  </si>
  <si>
    <t>電話番号</t>
    <rPh sb="0" eb="4">
      <t>デンワバンゴウ</t>
    </rPh>
    <phoneticPr fontId="13"/>
  </si>
  <si>
    <t>預金種別</t>
    <rPh sb="0" eb="2">
      <t>ヨキン</t>
    </rPh>
    <rPh sb="2" eb="4">
      <t>シュベツ</t>
    </rPh>
    <phoneticPr fontId="13"/>
  </si>
  <si>
    <t>申請者情報</t>
    <rPh sb="0" eb="3">
      <t>シンセイシャ</t>
    </rPh>
    <rPh sb="3" eb="5">
      <t>ジョウホウ</t>
    </rPh>
    <phoneticPr fontId="13"/>
  </si>
  <si>
    <t>法人</t>
    <rPh sb="0" eb="2">
      <t>ホウジン</t>
    </rPh>
    <phoneticPr fontId="13"/>
  </si>
  <si>
    <t>所在地郵便番号</t>
    <rPh sb="0" eb="3">
      <t>ショザイチ</t>
    </rPh>
    <rPh sb="3" eb="7">
      <t>ユウビンバンゴウ</t>
    </rPh>
    <phoneticPr fontId="13"/>
  </si>
  <si>
    <t>振込先口座情報</t>
    <rPh sb="0" eb="3">
      <t>フリコミサキ</t>
    </rPh>
    <rPh sb="3" eb="5">
      <t>コウザ</t>
    </rPh>
    <rPh sb="5" eb="7">
      <t>ジョウホウ</t>
    </rPh>
    <phoneticPr fontId="13"/>
  </si>
  <si>
    <t>店舗コード</t>
    <rPh sb="0" eb="2">
      <t>テンポ</t>
    </rPh>
    <phoneticPr fontId="13"/>
  </si>
  <si>
    <t>代表者氏名（姓）</t>
    <rPh sb="0" eb="3">
      <t>ダイヒョウシャ</t>
    </rPh>
    <rPh sb="3" eb="5">
      <t>シメイ</t>
    </rPh>
    <rPh sb="6" eb="7">
      <t>セイ</t>
    </rPh>
    <phoneticPr fontId="13"/>
  </si>
  <si>
    <t>代表者氏名（名）</t>
    <rPh sb="0" eb="3">
      <t>ダイヒョウシャ</t>
    </rPh>
    <rPh sb="3" eb="5">
      <t>シメイ</t>
    </rPh>
    <rPh sb="6" eb="7">
      <t>メイ</t>
    </rPh>
    <phoneticPr fontId="13"/>
  </si>
  <si>
    <t>ﾌｸ)</t>
    <phoneticPr fontId="13"/>
  </si>
  <si>
    <t>ｲ)</t>
    <phoneticPr fontId="13"/>
  </si>
  <si>
    <t>名称</t>
  </si>
  <si>
    <t>先頭に使う時</t>
  </si>
  <si>
    <t>中間に使う時</t>
  </si>
  <si>
    <t>末尾に使う時</t>
  </si>
  <si>
    <t>(ｶ</t>
    <phoneticPr fontId="13"/>
  </si>
  <si>
    <t>医療法人社団</t>
    <phoneticPr fontId="13"/>
  </si>
  <si>
    <t>法人略語</t>
    <phoneticPr fontId="13"/>
  </si>
  <si>
    <t>(ﾕ</t>
    <phoneticPr fontId="13"/>
  </si>
  <si>
    <t>―</t>
    <phoneticPr fontId="13"/>
  </si>
  <si>
    <t>株式会社</t>
    <phoneticPr fontId="13"/>
  </si>
  <si>
    <t>有限会社</t>
    <phoneticPr fontId="13"/>
  </si>
  <si>
    <t>ﾕ)</t>
    <phoneticPr fontId="13"/>
  </si>
  <si>
    <t>(ﾕ)</t>
    <phoneticPr fontId="13"/>
  </si>
  <si>
    <t>合同会社</t>
    <phoneticPr fontId="13"/>
  </si>
  <si>
    <t>医療法人</t>
    <phoneticPr fontId="13"/>
  </si>
  <si>
    <t>社会福祉法人</t>
    <phoneticPr fontId="13"/>
  </si>
  <si>
    <t>ｶ)</t>
    <phoneticPr fontId="13"/>
  </si>
  <si>
    <t>(ｶ)</t>
    <phoneticPr fontId="13"/>
  </si>
  <si>
    <t>法人の略称（口座名義(カナ)の入力時に使用）</t>
    <rPh sb="6" eb="10">
      <t>コウザメイギ</t>
    </rPh>
    <rPh sb="15" eb="18">
      <t>ニュウリョクジ</t>
    </rPh>
    <rPh sb="19" eb="21">
      <t>シヨウ</t>
    </rPh>
    <phoneticPr fontId="13"/>
  </si>
  <si>
    <t>ﾄﾞ)</t>
    <phoneticPr fontId="13"/>
  </si>
  <si>
    <t>(ﾄﾞ)</t>
    <phoneticPr fontId="13"/>
  </si>
  <si>
    <t>(ﾄﾞ</t>
    <phoneticPr fontId="13"/>
  </si>
  <si>
    <t>担当者氏名</t>
    <rPh sb="0" eb="3">
      <t>タントウシャ</t>
    </rPh>
    <rPh sb="3" eb="5">
      <t>シメイ</t>
    </rPh>
    <phoneticPr fontId="13"/>
  </si>
  <si>
    <t>口座番号</t>
    <rPh sb="0" eb="4">
      <t>コウザバンゴウ</t>
    </rPh>
    <phoneticPr fontId="13"/>
  </si>
  <si>
    <t>申請年（和暦）</t>
    <rPh sb="0" eb="2">
      <t>シンセイ</t>
    </rPh>
    <rPh sb="2" eb="3">
      <t>ネン</t>
    </rPh>
    <rPh sb="4" eb="6">
      <t>ワレキ</t>
    </rPh>
    <phoneticPr fontId="13"/>
  </si>
  <si>
    <t>以下の条件を全て満たすことを誓約します。</t>
    <rPh sb="0" eb="2">
      <t>イカ</t>
    </rPh>
    <rPh sb="3" eb="5">
      <t>ジョウケン</t>
    </rPh>
    <rPh sb="6" eb="7">
      <t>スベ</t>
    </rPh>
    <rPh sb="8" eb="9">
      <t>ミ</t>
    </rPh>
    <rPh sb="14" eb="16">
      <t>セイヤク</t>
    </rPh>
    <phoneticPr fontId="13"/>
  </si>
  <si>
    <t>（以下、１～３の条件を全て満たす場合、☑をしてください。条件を全て満たさない場合、請求できません。）</t>
    <rPh sb="1" eb="3">
      <t>イカ</t>
    </rPh>
    <rPh sb="11" eb="12">
      <t>スベ</t>
    </rPh>
    <rPh sb="16" eb="18">
      <t>バアイ</t>
    </rPh>
    <phoneticPr fontId="13"/>
  </si>
  <si>
    <t>1</t>
    <phoneticPr fontId="13"/>
  </si>
  <si>
    <t>　「6　施設・事業所別申請額一覧」に掲げる全ての施設・事業所の運営を開始しています。</t>
    <rPh sb="18" eb="19">
      <t>カカ</t>
    </rPh>
    <rPh sb="21" eb="22">
      <t>スベ</t>
    </rPh>
    <rPh sb="31" eb="33">
      <t>ウンエイ</t>
    </rPh>
    <rPh sb="34" eb="36">
      <t>カイシ</t>
    </rPh>
    <phoneticPr fontId="13"/>
  </si>
  <si>
    <t>2</t>
    <phoneticPr fontId="13"/>
  </si>
  <si>
    <t>3</t>
    <phoneticPr fontId="13"/>
  </si>
  <si>
    <t>通所</t>
    <phoneticPr fontId="13"/>
  </si>
  <si>
    <t>入所</t>
    <phoneticPr fontId="13"/>
  </si>
  <si>
    <t>No.</t>
    <phoneticPr fontId="13"/>
  </si>
  <si>
    <t>支出計</t>
    <rPh sb="0" eb="2">
      <t>シシュツ</t>
    </rPh>
    <rPh sb="2" eb="3">
      <t>ケイ</t>
    </rPh>
    <phoneticPr fontId="13"/>
  </si>
  <si>
    <t>収入計</t>
    <rPh sb="0" eb="2">
      <t>シュウニュウ</t>
    </rPh>
    <rPh sb="2" eb="3">
      <t>ケイ</t>
    </rPh>
    <phoneticPr fontId="13"/>
  </si>
  <si>
    <t>支出科目</t>
    <phoneticPr fontId="13"/>
  </si>
  <si>
    <t>摘要(支出)</t>
    <phoneticPr fontId="13"/>
  </si>
  <si>
    <t>　標記の支援金に係る事業実績について、次のとおり報告します。</t>
    <phoneticPr fontId="13"/>
  </si>
  <si>
    <t>摘要(支出)</t>
    <phoneticPr fontId="13"/>
  </si>
  <si>
    <t>預金種別</t>
    <phoneticPr fontId="13"/>
  </si>
  <si>
    <t>代表者職氏名</t>
    <phoneticPr fontId="13"/>
  </si>
  <si>
    <t>住所</t>
    <phoneticPr fontId="13"/>
  </si>
  <si>
    <t>金額</t>
    <phoneticPr fontId="13"/>
  </si>
  <si>
    <t>銀行コード</t>
    <phoneticPr fontId="13"/>
  </si>
  <si>
    <t>支店コード</t>
    <phoneticPr fontId="13"/>
  </si>
  <si>
    <t>口座番号</t>
    <phoneticPr fontId="13"/>
  </si>
  <si>
    <t>担当者</t>
    <rPh sb="0" eb="3">
      <t>タントウシャ</t>
    </rPh>
    <phoneticPr fontId="13"/>
  </si>
  <si>
    <t>郵便番号(担)</t>
    <rPh sb="0" eb="4">
      <t>ユウビンバンゴウ</t>
    </rPh>
    <rPh sb="5" eb="6">
      <t>タン</t>
    </rPh>
    <phoneticPr fontId="13"/>
  </si>
  <si>
    <t>所在地(担)</t>
    <rPh sb="0" eb="3">
      <t>ショザイチ</t>
    </rPh>
    <rPh sb="4" eb="5">
      <t>タン</t>
    </rPh>
    <phoneticPr fontId="13"/>
  </si>
  <si>
    <t>申請日</t>
    <rPh sb="0" eb="2">
      <t>シンセイ</t>
    </rPh>
    <rPh sb="2" eb="3">
      <t>ビ</t>
    </rPh>
    <phoneticPr fontId="13"/>
  </si>
  <si>
    <t>電話番号</t>
    <rPh sb="0" eb="4">
      <t>デンワバンゴウ</t>
    </rPh>
    <phoneticPr fontId="13"/>
  </si>
  <si>
    <t>誓約</t>
    <rPh sb="0" eb="2">
      <t>セイヤク</t>
    </rPh>
    <phoneticPr fontId="13"/>
  </si>
  <si>
    <t>口座ﾒｲｷﾞﾆﾝ</t>
    <phoneticPr fontId="13"/>
  </si>
  <si>
    <t>口座名義人</t>
    <rPh sb="0" eb="2">
      <t>コウザ</t>
    </rPh>
    <rPh sb="2" eb="5">
      <t>メイギニン</t>
    </rPh>
    <phoneticPr fontId="13"/>
  </si>
  <si>
    <t>入所人数</t>
    <rPh sb="0" eb="2">
      <t>ニュウショ</t>
    </rPh>
    <rPh sb="2" eb="4">
      <t>ニンズウ</t>
    </rPh>
    <phoneticPr fontId="13"/>
  </si>
  <si>
    <t>通所人数</t>
    <rPh sb="0" eb="2">
      <t>ツウショ</t>
    </rPh>
    <rPh sb="2" eb="4">
      <t>ニンズウ</t>
    </rPh>
    <phoneticPr fontId="13"/>
  </si>
  <si>
    <t>入所金額</t>
    <rPh sb="0" eb="2">
      <t>ニュウショ</t>
    </rPh>
    <rPh sb="2" eb="4">
      <t>キンガク</t>
    </rPh>
    <phoneticPr fontId="13"/>
  </si>
  <si>
    <t>通所金額</t>
    <rPh sb="0" eb="4">
      <t>ツウショキンガク</t>
    </rPh>
    <phoneticPr fontId="13"/>
  </si>
  <si>
    <t>報告日</t>
    <rPh sb="0" eb="3">
      <t>ホウコクビ</t>
    </rPh>
    <phoneticPr fontId="13"/>
  </si>
  <si>
    <t>精算額</t>
    <rPh sb="0" eb="3">
      <t>セイサンガク</t>
    </rPh>
    <phoneticPr fontId="13"/>
  </si>
  <si>
    <t>申立</t>
    <rPh sb="0" eb="2">
      <t>モウシタテ</t>
    </rPh>
    <phoneticPr fontId="13"/>
  </si>
  <si>
    <t>受領済額</t>
    <rPh sb="0" eb="4">
      <t>ジュリョウズミガク</t>
    </rPh>
    <phoneticPr fontId="13"/>
  </si>
  <si>
    <t>差引額</t>
    <rPh sb="0" eb="2">
      <t>サシヒキ</t>
    </rPh>
    <rPh sb="2" eb="3">
      <t>ガク</t>
    </rPh>
    <phoneticPr fontId="13"/>
  </si>
  <si>
    <t>(以下１～３の項目を全て満たす場合、☑をしてください。☑がない場合、支援金の返還を求める場合があります。)</t>
    <rPh sb="7" eb="9">
      <t>コウモク</t>
    </rPh>
    <rPh sb="12" eb="13">
      <t>ミ</t>
    </rPh>
    <rPh sb="34" eb="37">
      <t>シエンキン</t>
    </rPh>
    <rPh sb="38" eb="40">
      <t>ヘンカン</t>
    </rPh>
    <rPh sb="41" eb="42">
      <t>モト</t>
    </rPh>
    <rPh sb="44" eb="46">
      <t>バアイ</t>
    </rPh>
    <phoneticPr fontId="13"/>
  </si>
  <si>
    <t>差引(返納)額</t>
    <rPh sb="0" eb="2">
      <t>サシヒキ</t>
    </rPh>
    <rPh sb="3" eb="5">
      <t>ヘンノウ</t>
    </rPh>
    <rPh sb="6" eb="7">
      <t>ガク</t>
    </rPh>
    <phoneticPr fontId="13"/>
  </si>
  <si>
    <t>以下の条件を全て満たすことを誓約します。</t>
    <phoneticPr fontId="13"/>
  </si>
  <si>
    <t xml:space="preserve">「3　事業の収入及び支出予定」の「摘要（収入）」欄、「摘要（支出）」欄の記入は任意です。記入される場合は以下に入力してください（特段なければ空欄で構いません）。
</t>
    <rPh sb="44" eb="46">
      <t>キニュウ</t>
    </rPh>
    <rPh sb="49" eb="51">
      <t>バアイ</t>
    </rPh>
    <rPh sb="52" eb="54">
      <t>イカ</t>
    </rPh>
    <rPh sb="55" eb="57">
      <t>ニュウリョク</t>
    </rPh>
    <phoneticPr fontId="13"/>
  </si>
  <si>
    <t>「摘要（収入）」欄</t>
    <phoneticPr fontId="13"/>
  </si>
  <si>
    <t>「摘要（支出）」欄</t>
    <phoneticPr fontId="13"/>
  </si>
  <si>
    <t>　　青色セル＝必須</t>
    <phoneticPr fontId="13"/>
  </si>
  <si>
    <t>　　黄色セル＝選択式（必須）</t>
    <phoneticPr fontId="13"/>
  </si>
  <si>
    <t>　　オレンジ＝該当する場合のみ（任意）</t>
    <rPh sb="7" eb="9">
      <t>ガイトウ</t>
    </rPh>
    <rPh sb="11" eb="13">
      <t>バアイ</t>
    </rPh>
    <rPh sb="16" eb="18">
      <t>ニンイ</t>
    </rPh>
    <phoneticPr fontId="13"/>
  </si>
  <si>
    <t>赤色のシートは、申請時にご入力いただくシートです。</t>
    <rPh sb="0" eb="2">
      <t>アカイロ</t>
    </rPh>
    <rPh sb="8" eb="10">
      <t>シンセイ</t>
    </rPh>
    <rPh sb="10" eb="11">
      <t>ジ</t>
    </rPh>
    <rPh sb="13" eb="15">
      <t>ニュウリョク</t>
    </rPh>
    <phoneticPr fontId="13"/>
  </si>
  <si>
    <t>青色のシートは、実績報告時にご入力いただくシートです。</t>
    <rPh sb="0" eb="2">
      <t>アオイロ</t>
    </rPh>
    <rPh sb="8" eb="13">
      <t>ジッセキホウコクジ</t>
    </rPh>
    <rPh sb="15" eb="17">
      <t>ニュウリョク</t>
    </rPh>
    <phoneticPr fontId="13"/>
  </si>
  <si>
    <t>〇　シートの色について</t>
    <rPh sb="6" eb="7">
      <t>イロ</t>
    </rPh>
    <phoneticPr fontId="13"/>
  </si>
  <si>
    <t>〇　セルの色ごとに以下のとおり記載のルールがあります。　</t>
    <phoneticPr fontId="13"/>
  </si>
  <si>
    <t>　「6　施設・事業所別申請額一覧」に掲げる全ての施設・事業所について、届出のない事実上のものを含め、休止（令和７年３月３１日までに再開の見込がないもの）又は廃止を行っていません。</t>
    <rPh sb="18" eb="19">
      <t>カカ</t>
    </rPh>
    <rPh sb="21" eb="22">
      <t>スベ</t>
    </rPh>
    <rPh sb="50" eb="52">
      <t>キュウシ</t>
    </rPh>
    <rPh sb="76" eb="77">
      <t>マタ</t>
    </rPh>
    <rPh sb="78" eb="80">
      <t>ハイシ</t>
    </rPh>
    <rPh sb="81" eb="82">
      <t>オコナ</t>
    </rPh>
    <phoneticPr fontId="13"/>
  </si>
  <si>
    <t>金融機関
コード</t>
    <rPh sb="0" eb="2">
      <t>キンユウ</t>
    </rPh>
    <rPh sb="2" eb="4">
      <t>キカン</t>
    </rPh>
    <phoneticPr fontId="13"/>
  </si>
  <si>
    <r>
      <t>事業を行っていない期間（月）</t>
    </r>
    <r>
      <rPr>
        <sz val="8"/>
        <color theme="1"/>
        <rFont val="ＭＳ Ｐ明朝"/>
        <family val="1"/>
        <charset val="128"/>
      </rPr>
      <t>の合計</t>
    </r>
    <rPh sb="0" eb="2">
      <t>ジギョウ</t>
    </rPh>
    <rPh sb="3" eb="4">
      <t>オコナ</t>
    </rPh>
    <rPh sb="9" eb="11">
      <t>キカン</t>
    </rPh>
    <rPh sb="12" eb="13">
      <t>ツキ</t>
    </rPh>
    <rPh sb="15" eb="17">
      <t>ゴウケイ</t>
    </rPh>
    <phoneticPr fontId="13"/>
  </si>
  <si>
    <t>月日</t>
    <rPh sb="0" eb="1">
      <t>ツキ</t>
    </rPh>
    <rPh sb="1" eb="2">
      <t>ヒ</t>
    </rPh>
    <phoneticPr fontId="13"/>
  </si>
  <si>
    <t>１．充当し切った場合</t>
  </si>
  <si>
    <t>【申立て】</t>
    <rPh sb="1" eb="3">
      <t>モウシタ</t>
    </rPh>
    <phoneticPr fontId="13"/>
  </si>
  <si>
    <t>支給決定通知書の「１　支給決定額」に記載されている金額を、令和４年４月１日以降の「物価高騰の影響による光熱水費や食材料費等の経費」へ</t>
    <phoneticPr fontId="13"/>
  </si>
  <si>
    <t>実績報告書作成の前にご確認ください。</t>
    <rPh sb="0" eb="5">
      <t>ジッセキホウコクショ</t>
    </rPh>
    <rPh sb="5" eb="7">
      <t>サクセイ</t>
    </rPh>
    <rPh sb="8" eb="9">
      <t>マエ</t>
    </rPh>
    <rPh sb="11" eb="13">
      <t>カクニン</t>
    </rPh>
    <phoneticPr fontId="13"/>
  </si>
  <si>
    <t>≪作成手順≫</t>
    <rPh sb="1" eb="5">
      <t>サクセイテジュン</t>
    </rPh>
    <phoneticPr fontId="13"/>
  </si>
  <si>
    <t>①下記【申立て】の１～３の項目を全て満たすことを御確認の上、□（黄色セル）を☑に変更してください。</t>
    <rPh sb="1" eb="3">
      <t>カキ</t>
    </rPh>
    <rPh sb="4" eb="5">
      <t>モウ</t>
    </rPh>
    <rPh sb="5" eb="6">
      <t>タ</t>
    </rPh>
    <rPh sb="24" eb="25">
      <t>ゴ</t>
    </rPh>
    <rPh sb="25" eb="27">
      <t>カクニン</t>
    </rPh>
    <rPh sb="28" eb="29">
      <t>ウエ</t>
    </rPh>
    <rPh sb="32" eb="34">
      <t>キイロ</t>
    </rPh>
    <rPh sb="40" eb="42">
      <t>ヘンコウ</t>
    </rPh>
    <phoneticPr fontId="13"/>
  </si>
  <si>
    <t>②報告日を記入してください。</t>
    <rPh sb="1" eb="4">
      <t>ホウコクビ</t>
    </rPh>
    <rPh sb="5" eb="7">
      <t>キニュウ</t>
    </rPh>
    <phoneticPr fontId="13"/>
  </si>
  <si>
    <t>報告年（和暦）</t>
    <rPh sb="0" eb="2">
      <t>ホウコク</t>
    </rPh>
    <rPh sb="2" eb="3">
      <t>ネン</t>
    </rPh>
    <rPh sb="4" eb="6">
      <t>ワレキ</t>
    </rPh>
    <phoneticPr fontId="13"/>
  </si>
  <si>
    <t>報告月</t>
    <rPh sb="0" eb="2">
      <t>ホウコク</t>
    </rPh>
    <rPh sb="2" eb="3">
      <t>ツキ</t>
    </rPh>
    <phoneticPr fontId="13"/>
  </si>
  <si>
    <t>報告日</t>
    <rPh sb="0" eb="2">
      <t>ホウコク</t>
    </rPh>
    <rPh sb="2" eb="3">
      <t>ビ</t>
    </rPh>
    <phoneticPr fontId="13"/>
  </si>
  <si>
    <t>例：令和７年１月２２日に実績報告書を市に提出する場合</t>
    <rPh sb="0" eb="1">
      <t>レイ</t>
    </rPh>
    <rPh sb="2" eb="4">
      <t>レイワ</t>
    </rPh>
    <rPh sb="5" eb="6">
      <t>ネン</t>
    </rPh>
    <rPh sb="7" eb="8">
      <t>ガツ</t>
    </rPh>
    <rPh sb="10" eb="11">
      <t>ニチ</t>
    </rPh>
    <rPh sb="12" eb="14">
      <t>ジッセキ</t>
    </rPh>
    <rPh sb="14" eb="16">
      <t>ホウコク</t>
    </rPh>
    <rPh sb="16" eb="17">
      <t>ショ</t>
    </rPh>
    <rPh sb="18" eb="19">
      <t>シ</t>
    </rPh>
    <rPh sb="20" eb="22">
      <t>テイシュツ</t>
    </rPh>
    <rPh sb="24" eb="26">
      <t>バアイ</t>
    </rPh>
    <phoneticPr fontId="13"/>
  </si>
  <si>
    <t>　→　令和７年３月３１日付けで御提出いただきます（残額については御返納いただきます）。</t>
    <phoneticPr fontId="13"/>
  </si>
  <si>
    <t>　→　別記様式第２号（支給決定通知書）の支給決定日以降であれば、令和７年３月３１日を待たずして、</t>
    <phoneticPr fontId="13"/>
  </si>
  <si>
    <t>　　いつでも御提出いただけます。</t>
    <phoneticPr fontId="13"/>
  </si>
  <si>
    <t>２．充当し切らなかった場合（充当し切らない見込みの場合も含む）</t>
    <rPh sb="14" eb="16">
      <t>ジュウトウ</t>
    </rPh>
    <rPh sb="17" eb="18">
      <t>キ</t>
    </rPh>
    <rPh sb="21" eb="23">
      <t>ミコ</t>
    </rPh>
    <rPh sb="25" eb="27">
      <t>バアイ</t>
    </rPh>
    <rPh sb="28" eb="29">
      <t>フク</t>
    </rPh>
    <phoneticPr fontId="13"/>
  </si>
  <si>
    <t>月当たり給付対象利用者数（人）</t>
    <phoneticPr fontId="13"/>
  </si>
  <si>
    <t>支援対象期間</t>
    <rPh sb="0" eb="6">
      <t>シエンタイショウキカン</t>
    </rPh>
    <phoneticPr fontId="13"/>
  </si>
  <si>
    <t>事業を行っていない期間（月）の合計</t>
    <phoneticPr fontId="13"/>
  </si>
  <si>
    <t>廃止日</t>
    <rPh sb="0" eb="2">
      <t>ハイシ</t>
    </rPh>
    <rPh sb="2" eb="3">
      <t>ビ</t>
    </rPh>
    <phoneticPr fontId="13"/>
  </si>
  <si>
    <t>休止合計</t>
    <rPh sb="0" eb="2">
      <t>キュウシ</t>
    </rPh>
    <rPh sb="2" eb="3">
      <t>ゴウ</t>
    </rPh>
    <rPh sb="3" eb="4">
      <t>ケイ</t>
    </rPh>
    <phoneticPr fontId="13"/>
  </si>
  <si>
    <t>～</t>
    <phoneticPr fontId="13"/>
  </si>
  <si>
    <t>休止期間</t>
    <rPh sb="0" eb="2">
      <t>キュウシ</t>
    </rPh>
    <rPh sb="2" eb="4">
      <t>キカン</t>
    </rPh>
    <phoneticPr fontId="13"/>
  </si>
  <si>
    <t>事業開始日（令和6年度途中の場合のみ）</t>
    <rPh sb="0" eb="2">
      <t>ジギョウ</t>
    </rPh>
    <rPh sb="2" eb="4">
      <t>カイシ</t>
    </rPh>
    <rPh sb="4" eb="5">
      <t>ビ</t>
    </rPh>
    <rPh sb="6" eb="8">
      <t>レイワ</t>
    </rPh>
    <rPh sb="9" eb="11">
      <t>ネンド</t>
    </rPh>
    <rPh sb="11" eb="13">
      <t>トチュウ</t>
    </rPh>
    <rPh sb="14" eb="16">
      <t>バアイ</t>
    </rPh>
    <phoneticPr fontId="13"/>
  </si>
  <si>
    <t>日数</t>
    <rPh sb="0" eb="2">
      <t>ニッスウ</t>
    </rPh>
    <phoneticPr fontId="13"/>
  </si>
  <si>
    <t>月数</t>
    <rPh sb="0" eb="2">
      <t>ツキスウ</t>
    </rPh>
    <phoneticPr fontId="13"/>
  </si>
  <si>
    <t>利用者数</t>
    <rPh sb="0" eb="3">
      <t>リヨウシャ</t>
    </rPh>
    <rPh sb="3" eb="4">
      <t>スウ</t>
    </rPh>
    <phoneticPr fontId="32"/>
  </si>
  <si>
    <t>曜日</t>
    <rPh sb="0" eb="2">
      <t>ヨウビ</t>
    </rPh>
    <phoneticPr fontId="32"/>
  </si>
  <si>
    <t>サービス提供日</t>
    <rPh sb="4" eb="7">
      <t>テイキョウビ</t>
    </rPh>
    <phoneticPr fontId="32"/>
  </si>
  <si>
    <t>月</t>
    <rPh sb="0" eb="1">
      <t>ツキ</t>
    </rPh>
    <phoneticPr fontId="32"/>
  </si>
  <si>
    <t>月</t>
    <rPh sb="0" eb="1">
      <t>ガツ</t>
    </rPh>
    <phoneticPr fontId="32"/>
  </si>
  <si>
    <t>算定対象月</t>
    <rPh sb="0" eb="2">
      <t>サンテイ</t>
    </rPh>
    <rPh sb="2" eb="4">
      <t>タイショウ</t>
    </rPh>
    <rPh sb="4" eb="5">
      <t>ツキ</t>
    </rPh>
    <phoneticPr fontId="32"/>
  </si>
  <si>
    <t>施設・事業所名</t>
    <rPh sb="0" eb="2">
      <t>シセツ</t>
    </rPh>
    <rPh sb="3" eb="6">
      <t>ジギョウショ</t>
    </rPh>
    <rPh sb="6" eb="7">
      <t>メイ</t>
    </rPh>
    <phoneticPr fontId="32"/>
  </si>
  <si>
    <t>●月当たり給付対象利用者数算定表</t>
    <phoneticPr fontId="13"/>
  </si>
  <si>
    <t>●事業を行っていない期間算定表</t>
    <rPh sb="1" eb="3">
      <t>ジギョウ</t>
    </rPh>
    <rPh sb="4" eb="5">
      <t>オコナ</t>
    </rPh>
    <rPh sb="10" eb="12">
      <t>キカン</t>
    </rPh>
    <rPh sb="12" eb="14">
      <t>サンテイ</t>
    </rPh>
    <rPh sb="14" eb="15">
      <t>ヒョウ</t>
    </rPh>
    <phoneticPr fontId="13"/>
  </si>
  <si>
    <t>サービス種別</t>
    <rPh sb="4" eb="6">
      <t>シュベツ</t>
    </rPh>
    <phoneticPr fontId="32"/>
  </si>
  <si>
    <t>１日当たり定員数</t>
    <rPh sb="1" eb="2">
      <t>ニチ</t>
    </rPh>
    <rPh sb="2" eb="3">
      <t>ア</t>
    </rPh>
    <rPh sb="5" eb="8">
      <t>テイインスウ</t>
    </rPh>
    <phoneticPr fontId="13"/>
  </si>
  <si>
    <t>No.1</t>
    <phoneticPr fontId="13"/>
  </si>
  <si>
    <t>No.2</t>
    <phoneticPr fontId="13"/>
  </si>
  <si>
    <t>〈入力用シート（別記様式第1号（申請書）シートに自動で反映されます）〉</t>
    <rPh sb="1" eb="4">
      <t>ニュウリョクヨウ</t>
    </rPh>
    <rPh sb="8" eb="13">
      <t>ベッキヨウシキダイ</t>
    </rPh>
    <rPh sb="14" eb="15">
      <t>ゴウ</t>
    </rPh>
    <rPh sb="16" eb="19">
      <t>シンセイショ</t>
    </rPh>
    <rPh sb="24" eb="26">
      <t>ジドウ</t>
    </rPh>
    <rPh sb="27" eb="29">
      <t>ハンエイ</t>
    </rPh>
    <phoneticPr fontId="13"/>
  </si>
  <si>
    <t>No.3</t>
    <phoneticPr fontId="13"/>
  </si>
  <si>
    <t>〈入力用シート（「6申請額一覧」シート に自動で反映されます）〉</t>
    <rPh sb="1" eb="3">
      <t>ニュウリョク</t>
    </rPh>
    <rPh sb="3" eb="4">
      <t>ヨウ</t>
    </rPh>
    <rPh sb="21" eb="23">
      <t>ジドウ</t>
    </rPh>
    <phoneticPr fontId="13"/>
  </si>
  <si>
    <t>●施設・事業所情報</t>
    <rPh sb="1" eb="3">
      <t>シセツ</t>
    </rPh>
    <rPh sb="4" eb="7">
      <t>ジギョウショ</t>
    </rPh>
    <rPh sb="7" eb="9">
      <t>ジョウホウ</t>
    </rPh>
    <phoneticPr fontId="13"/>
  </si>
  <si>
    <t xml:space="preserve">※「別記様式第１号（申請書）」シートについて
</t>
    <phoneticPr fontId="13"/>
  </si>
  <si>
    <t>〇　セルの色ごとに以下のとおり記載のルールがあります（全シート共通のルール）。　</t>
    <rPh sb="27" eb="28">
      <t>ゼン</t>
    </rPh>
    <rPh sb="31" eb="33">
      <t>キョウツウ</t>
    </rPh>
    <phoneticPr fontId="13"/>
  </si>
  <si>
    <t>【御提出のタイミング及び実績報告書作成の手順】</t>
    <rPh sb="10" eb="11">
      <t>オヨ</t>
    </rPh>
    <rPh sb="12" eb="17">
      <t>ジッセキホウコクショ</t>
    </rPh>
    <rPh sb="17" eb="19">
      <t>サクセイ</t>
    </rPh>
    <rPh sb="20" eb="22">
      <t>テジュン</t>
    </rPh>
    <phoneticPr fontId="13"/>
  </si>
  <si>
    <t>提出先メールアドレス：</t>
    <phoneticPr fontId="13"/>
  </si>
  <si>
    <t>①～②のとおりご入力ください。</t>
    <rPh sb="8" eb="10">
      <t>ニュウリョク</t>
    </rPh>
    <phoneticPr fontId="13"/>
  </si>
  <si>
    <t>○　申請書の提出と同時に実績報告書を提出することはできません。必ず別記様式第２号（支給決定通知書）が本市から届いたのを御確認の上、申請されたファイルを使用して実績報告書を作成し、ご提出ください。</t>
    <rPh sb="9" eb="11">
      <t>ドウジ</t>
    </rPh>
    <rPh sb="31" eb="32">
      <t>カナラ</t>
    </rPh>
    <rPh sb="33" eb="35">
      <t>ベッキ</t>
    </rPh>
    <rPh sb="35" eb="37">
      <t>ヨウシキ</t>
    </rPh>
    <rPh sb="37" eb="38">
      <t>ダイ</t>
    </rPh>
    <rPh sb="39" eb="40">
      <t>ゴウ</t>
    </rPh>
    <rPh sb="41" eb="43">
      <t>シキュウ</t>
    </rPh>
    <rPh sb="43" eb="45">
      <t>ケッテイ</t>
    </rPh>
    <rPh sb="45" eb="48">
      <t>ツウチショ</t>
    </rPh>
    <rPh sb="50" eb="52">
      <t>ホンシ</t>
    </rPh>
    <rPh sb="54" eb="55">
      <t>トド</t>
    </rPh>
    <rPh sb="59" eb="60">
      <t>ゴ</t>
    </rPh>
    <rPh sb="60" eb="62">
      <t>カクニン</t>
    </rPh>
    <rPh sb="63" eb="64">
      <t>ウエ</t>
    </rPh>
    <rPh sb="65" eb="67">
      <t>シンセイ</t>
    </rPh>
    <rPh sb="75" eb="77">
      <t>シヨウ</t>
    </rPh>
    <rPh sb="79" eb="81">
      <t>ジッセキ</t>
    </rPh>
    <rPh sb="81" eb="84">
      <t>ホウコクショ</t>
    </rPh>
    <rPh sb="85" eb="87">
      <t>サクセイ</t>
    </rPh>
    <rPh sb="90" eb="92">
      <t>テイシュツ</t>
    </rPh>
    <phoneticPr fontId="13"/>
  </si>
  <si>
    <t>○　ご申請される施設・事業所の数だけ、●施設・事業所情報、●月当たり給付対象利用者数算定表、●事業を行っていない期間算定表へ入力してください。</t>
    <rPh sb="3" eb="5">
      <t>シンセイ</t>
    </rPh>
    <rPh sb="8" eb="10">
      <t>シセツ</t>
    </rPh>
    <rPh sb="11" eb="14">
      <t>ジギョウショ</t>
    </rPh>
    <rPh sb="15" eb="16">
      <t>スウ</t>
    </rPh>
    <rPh sb="20" eb="22">
      <t>シセツ</t>
    </rPh>
    <rPh sb="23" eb="26">
      <t>ジギョウショ</t>
    </rPh>
    <rPh sb="26" eb="28">
      <t>ジョウホウ</t>
    </rPh>
    <rPh sb="30" eb="32">
      <t>ツキア</t>
    </rPh>
    <rPh sb="34" eb="36">
      <t>キュウフ</t>
    </rPh>
    <rPh sb="36" eb="38">
      <t>タイショウ</t>
    </rPh>
    <rPh sb="38" eb="41">
      <t>リヨウシャ</t>
    </rPh>
    <rPh sb="41" eb="42">
      <t>スウ</t>
    </rPh>
    <rPh sb="42" eb="44">
      <t>サンテイ</t>
    </rPh>
    <rPh sb="44" eb="45">
      <t>ヒョウ</t>
    </rPh>
    <rPh sb="62" eb="64">
      <t>ニュウリョク</t>
    </rPh>
    <phoneticPr fontId="13"/>
  </si>
  <si>
    <t>○　「●月当たり給付対象利用者数算定表」は、以下により作成してください。</t>
    <rPh sb="16" eb="19">
      <t>サンテイヒョウ</t>
    </rPh>
    <rPh sb="27" eb="29">
      <t>サクセイ</t>
    </rPh>
    <phoneticPr fontId="13"/>
  </si>
  <si>
    <t>○　「●事業を行っていない期間算定表」は、以下により作成してください。</t>
    <rPh sb="17" eb="18">
      <t>ヒョウ</t>
    </rPh>
    <rPh sb="21" eb="23">
      <t>イカ</t>
    </rPh>
    <rPh sb="26" eb="28">
      <t>サクセイ</t>
    </rPh>
    <phoneticPr fontId="13"/>
  </si>
  <si>
    <t>　 ・　令和６年５月１日以降に事業開始した場合や、令和６年４月１日以降に休廃止（届出を行っていない事実上の休廃止を含む。）を行っている場合に入力してください（要綱第４条をご覧ください）。</t>
    <phoneticPr fontId="13"/>
  </si>
  <si>
    <t xml:space="preserve"> 　・　事業開始日、休止期間及び廃止日に年月日（yyyy/mm/dd）を数値で入力してください。入力の際には、必ず下記【記載例】の形で数値を入力してください。【記載例】以外の形で入力すると、正しい数値が算定されなくなります。</t>
    <phoneticPr fontId="13"/>
  </si>
  <si>
    <t>　　　→【記載例】事業開始日：2024/5/1　、休止期間：2024/5/15（～）2024/6/20　、廃止日：2025/2/28</t>
    <phoneticPr fontId="13"/>
  </si>
  <si>
    <t>以下、１～３の条件を全て満たす場合、☑に変更してください。
条件を全て満たさない場合、請求できません。</t>
    <rPh sb="0" eb="2">
      <t>イカ</t>
    </rPh>
    <rPh sb="10" eb="11">
      <t>スベ</t>
    </rPh>
    <rPh sb="15" eb="17">
      <t>バアイ</t>
    </rPh>
    <rPh sb="20" eb="22">
      <t>ヘンコウ</t>
    </rPh>
    <phoneticPr fontId="13"/>
  </si>
  <si>
    <t>No.4</t>
    <phoneticPr fontId="13"/>
  </si>
  <si>
    <t>No.5</t>
    <phoneticPr fontId="13"/>
  </si>
  <si>
    <t>No.6</t>
    <phoneticPr fontId="13"/>
  </si>
  <si>
    <t>No.7</t>
    <phoneticPr fontId="13"/>
  </si>
  <si>
    <t>No.8</t>
    <phoneticPr fontId="13"/>
  </si>
  <si>
    <t>No.9</t>
    <phoneticPr fontId="13"/>
  </si>
  <si>
    <t>No.10</t>
    <phoneticPr fontId="13"/>
  </si>
  <si>
    <t>No.11</t>
    <phoneticPr fontId="13"/>
  </si>
  <si>
    <t>No.12</t>
    <phoneticPr fontId="13"/>
  </si>
  <si>
    <t>No.13</t>
    <phoneticPr fontId="13"/>
  </si>
  <si>
    <t>No.14</t>
    <phoneticPr fontId="13"/>
  </si>
  <si>
    <t>No.15</t>
    <phoneticPr fontId="13"/>
  </si>
  <si>
    <t>No.16</t>
    <phoneticPr fontId="13"/>
  </si>
  <si>
    <t>No.17</t>
    <phoneticPr fontId="13"/>
  </si>
  <si>
    <t>No.18</t>
    <phoneticPr fontId="13"/>
  </si>
  <si>
    <t>No.19</t>
    <phoneticPr fontId="13"/>
  </si>
  <si>
    <t>No.20</t>
    <phoneticPr fontId="13"/>
  </si>
  <si>
    <t>No.21</t>
    <phoneticPr fontId="13"/>
  </si>
  <si>
    <t>No.22</t>
    <phoneticPr fontId="13"/>
  </si>
  <si>
    <t>No.23</t>
    <phoneticPr fontId="13"/>
  </si>
  <si>
    <t>No.24</t>
    <phoneticPr fontId="13"/>
  </si>
  <si>
    <t>No.25</t>
    <phoneticPr fontId="13"/>
  </si>
  <si>
    <t>No.26</t>
    <phoneticPr fontId="13"/>
  </si>
  <si>
    <t>No.27</t>
    <phoneticPr fontId="13"/>
  </si>
  <si>
    <t>No.28</t>
    <phoneticPr fontId="13"/>
  </si>
  <si>
    <t>No.29</t>
    <phoneticPr fontId="13"/>
  </si>
  <si>
    <t>No.30</t>
    <phoneticPr fontId="13"/>
  </si>
  <si>
    <t>No.31</t>
    <phoneticPr fontId="13"/>
  </si>
  <si>
    <t>No.32</t>
    <phoneticPr fontId="13"/>
  </si>
  <si>
    <t>No.33</t>
    <phoneticPr fontId="13"/>
  </si>
  <si>
    <t>No.34</t>
    <phoneticPr fontId="13"/>
  </si>
  <si>
    <t>No.35</t>
    <phoneticPr fontId="13"/>
  </si>
  <si>
    <t>No.36</t>
    <phoneticPr fontId="13"/>
  </si>
  <si>
    <t>No.37</t>
    <phoneticPr fontId="13"/>
  </si>
  <si>
    <t>No.38</t>
    <phoneticPr fontId="13"/>
  </si>
  <si>
    <t>No.39</t>
    <phoneticPr fontId="13"/>
  </si>
  <si>
    <t>No.40</t>
    <phoneticPr fontId="13"/>
  </si>
  <si>
    <t>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t>
  </si>
  <si>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rPh sb="6" eb="7">
      <t>カク</t>
    </rPh>
    <rPh sb="10" eb="13">
      <t>ジギョウショ</t>
    </rPh>
    <rPh sb="18" eb="20">
      <t>レイワ</t>
    </rPh>
    <rPh sb="21" eb="22">
      <t>ネン</t>
    </rPh>
    <rPh sb="23" eb="24">
      <t>ガツ</t>
    </rPh>
    <rPh sb="25" eb="26">
      <t>ニチ</t>
    </rPh>
    <rPh sb="28" eb="30">
      <t>レイワ</t>
    </rPh>
    <rPh sb="31" eb="32">
      <t>ネン</t>
    </rPh>
    <rPh sb="33" eb="34">
      <t>ガツ</t>
    </rPh>
    <rPh sb="36" eb="37">
      <t>ニチ</t>
    </rPh>
    <rPh sb="40" eb="41">
      <t>アイダ</t>
    </rPh>
    <rPh sb="59" eb="61">
      <t>ヨウコウ</t>
    </rPh>
    <rPh sb="61" eb="62">
      <t>ダイ</t>
    </rPh>
    <rPh sb="63" eb="64">
      <t>ジョウ</t>
    </rPh>
    <rPh sb="64" eb="65">
      <t>ダイ</t>
    </rPh>
    <rPh sb="66" eb="67">
      <t>コウ</t>
    </rPh>
    <rPh sb="67" eb="68">
      <t>ダイ</t>
    </rPh>
    <rPh sb="69" eb="70">
      <t>ゴウ</t>
    </rPh>
    <rPh sb="73" eb="74">
      <t>ガキ</t>
    </rPh>
    <rPh sb="75" eb="77">
      <t>ドウジョウ</t>
    </rPh>
    <rPh sb="77" eb="78">
      <t>ダイ</t>
    </rPh>
    <rPh sb="79" eb="80">
      <t>コウ</t>
    </rPh>
    <rPh sb="81" eb="83">
      <t>バアイ</t>
    </rPh>
    <rPh sb="84" eb="85">
      <t>ノゾ</t>
    </rPh>
    <rPh sb="87" eb="89">
      <t>イカ</t>
    </rPh>
    <rPh sb="89" eb="90">
      <t>オナ</t>
    </rPh>
    <rPh sb="94" eb="95">
      <t>オコナ</t>
    </rPh>
    <phoneticPr fontId="13"/>
  </si>
  <si>
    <t>物価高騰の影響
を受けた経費
（実質増加分）</t>
    <rPh sb="9" eb="10">
      <t>ウ</t>
    </rPh>
    <rPh sb="12" eb="14">
      <t>ケイヒ</t>
    </rPh>
    <rPh sb="16" eb="21">
      <t>ジッシツゾウカブン</t>
    </rPh>
    <phoneticPr fontId="13"/>
  </si>
  <si>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</si>
  <si>
    <t>○　食費に係る利用者負担の引上げを行っていない施設・事業所についてのみ、記載してください（要綱第３条第１項第３号及び第３条第２項 参照）。</t>
    <rPh sb="50" eb="51">
      <t>ダイ</t>
    </rPh>
    <rPh sb="52" eb="53">
      <t>コウ</t>
    </rPh>
    <rPh sb="53" eb="54">
      <t>ダイ</t>
    </rPh>
    <rPh sb="55" eb="56">
      <t>ゴウ</t>
    </rPh>
    <rPh sb="61" eb="62">
      <t>ダイ</t>
    </rPh>
    <rPh sb="63" eb="64">
      <t>コウ</t>
    </rPh>
    <rPh sb="65" eb="67">
      <t>サンショウ</t>
    </rPh>
    <phoneticPr fontId="13"/>
  </si>
  <si>
    <t>※　食費に係る利用者負担の引上げを行っていない施設・事業所についてのみ、記載すること（要綱第３条第１項第３号及び第３条
   第２項 参照）。</t>
    <rPh sb="2" eb="4">
      <t>ショクヒ</t>
    </rPh>
    <rPh sb="5" eb="6">
      <t>カカ</t>
    </rPh>
    <rPh sb="7" eb="10">
      <t>リヨウシャ</t>
    </rPh>
    <rPh sb="10" eb="12">
      <t>フタン</t>
    </rPh>
    <rPh sb="13" eb="14">
      <t>ヒ</t>
    </rPh>
    <rPh sb="14" eb="15">
      <t>ア</t>
    </rPh>
    <rPh sb="17" eb="18">
      <t>オコナ</t>
    </rPh>
    <rPh sb="23" eb="25">
      <t>シセツ</t>
    </rPh>
    <rPh sb="26" eb="29">
      <t>ジギョウショ</t>
    </rPh>
    <rPh sb="36" eb="38">
      <t>キサイ</t>
    </rPh>
    <rPh sb="43" eb="45">
      <t>ヨウコウ</t>
    </rPh>
    <rPh sb="45" eb="46">
      <t>ダイ</t>
    </rPh>
    <rPh sb="47" eb="48">
      <t>ジョウ</t>
    </rPh>
    <rPh sb="48" eb="49">
      <t>ダイ</t>
    </rPh>
    <rPh sb="50" eb="51">
      <t>コウ</t>
    </rPh>
    <rPh sb="51" eb="52">
      <t>ダイ</t>
    </rPh>
    <rPh sb="53" eb="54">
      <t>ゴウ</t>
    </rPh>
    <rPh sb="54" eb="55">
      <t>オヨ</t>
    </rPh>
    <rPh sb="56" eb="57">
      <t>ダイ</t>
    </rPh>
    <rPh sb="58" eb="59">
      <t>ジョウ</t>
    </rPh>
    <rPh sb="63" eb="64">
      <t>ダイ</t>
    </rPh>
    <rPh sb="65" eb="66">
      <t>コウ</t>
    </rPh>
    <rPh sb="67" eb="69">
      <t>サンショウ</t>
    </rPh>
    <phoneticPr fontId="13"/>
  </si>
  <si>
    <t>□</t>
  </si>
  <si>
    <t>※　実績報告時のシートはこちらをご覧ください（クリックすると、該当シートに移ります）。</t>
    <rPh sb="2" eb="4">
      <t>ジッセキ</t>
    </rPh>
    <rPh sb="4" eb="6">
      <t>ホウコク</t>
    </rPh>
    <rPh sb="6" eb="7">
      <t>ジ</t>
    </rPh>
    <rPh sb="17" eb="18">
      <t>ラン</t>
    </rPh>
    <rPh sb="31" eb="33">
      <t>ガイトウ</t>
    </rPh>
    <rPh sb="37" eb="38">
      <t>ウツ</t>
    </rPh>
    <phoneticPr fontId="13"/>
  </si>
  <si>
    <t>別記様式第３号　（第１１条関係）</t>
    <rPh sb="0" eb="2">
      <t>ベッキ</t>
    </rPh>
    <rPh sb="2" eb="4">
      <t>ヨウシキ</t>
    </rPh>
    <rPh sb="4" eb="5">
      <t>ダイ</t>
    </rPh>
    <rPh sb="6" eb="7">
      <t>ゴウ</t>
    </rPh>
    <rPh sb="9" eb="10">
      <t>ダイ</t>
    </rPh>
    <rPh sb="12" eb="13">
      <t>ジョウ</t>
    </rPh>
    <rPh sb="13" eb="15">
      <t>カンケイ</t>
    </rPh>
    <phoneticPr fontId="13"/>
  </si>
  <si>
    <t>別記様式第１号　（第７条関係）</t>
    <rPh sb="0" eb="2">
      <t>ベッキ</t>
    </rPh>
    <rPh sb="2" eb="4">
      <t>ヨウシキ</t>
    </rPh>
    <rPh sb="4" eb="5">
      <t>ダイ</t>
    </rPh>
    <rPh sb="6" eb="7">
      <t>ゴウ</t>
    </rPh>
    <rPh sb="9" eb="10">
      <t>ダイ</t>
    </rPh>
    <rPh sb="11" eb="14">
      <t>ジョウカンケイ</t>
    </rPh>
    <phoneticPr fontId="13"/>
  </si>
  <si>
    <r>
      <t>事業を行っていない期間（月）</t>
    </r>
    <r>
      <rPr>
        <sz val="11"/>
        <color theme="1"/>
        <rFont val="ＭＳ Ｐ明朝"/>
        <family val="1"/>
        <charset val="128"/>
      </rPr>
      <t>の合計</t>
    </r>
    <rPh sb="0" eb="2">
      <t>ジギョウ</t>
    </rPh>
    <rPh sb="3" eb="4">
      <t>オコナ</t>
    </rPh>
    <rPh sb="9" eb="11">
      <t>キカン</t>
    </rPh>
    <rPh sb="12" eb="13">
      <t>ツキ</t>
    </rPh>
    <rPh sb="15" eb="17">
      <t>ゴウケイ</t>
    </rPh>
    <phoneticPr fontId="13"/>
  </si>
  <si>
    <t>障害者支援施設</t>
  </si>
  <si>
    <t>療養介護</t>
  </si>
  <si>
    <t>障害児入所施設</t>
  </si>
  <si>
    <t>生活介護</t>
  </si>
  <si>
    <t>通所</t>
    <rPh sb="0" eb="2">
      <t>ツウショ</t>
    </rPh>
    <phoneticPr fontId="18"/>
  </si>
  <si>
    <t>短期入所</t>
  </si>
  <si>
    <t>自立訓練（機能訓練）</t>
    <rPh sb="5" eb="9">
      <t>キノウクンレン</t>
    </rPh>
    <phoneticPr fontId="13"/>
  </si>
  <si>
    <t>自立訓練（生活訓練）</t>
    <rPh sb="5" eb="7">
      <t>セイカツ</t>
    </rPh>
    <rPh sb="7" eb="9">
      <t>クンレン</t>
    </rPh>
    <phoneticPr fontId="13"/>
  </si>
  <si>
    <t>就労移行支援</t>
  </si>
  <si>
    <t>就労継続支援A型</t>
    <rPh sb="7" eb="8">
      <t>ガタ</t>
    </rPh>
    <phoneticPr fontId="13"/>
  </si>
  <si>
    <t>就労継続支援B型</t>
    <rPh sb="7" eb="8">
      <t>ガタ</t>
    </rPh>
    <phoneticPr fontId="13"/>
  </si>
  <si>
    <t>共同生活援助</t>
  </si>
  <si>
    <t>福祉ホーム</t>
  </si>
  <si>
    <t>地域活動支援センター</t>
  </si>
  <si>
    <t>日中一時支援</t>
    <rPh sb="0" eb="2">
      <t>ニッチュウ</t>
    </rPh>
    <rPh sb="2" eb="4">
      <t>イチジ</t>
    </rPh>
    <rPh sb="4" eb="6">
      <t>シエン</t>
    </rPh>
    <phoneticPr fontId="13"/>
  </si>
  <si>
    <t>児童発達支援</t>
    <phoneticPr fontId="13"/>
  </si>
  <si>
    <t>医療型児童発達支援</t>
  </si>
  <si>
    <t>放課後等デイサービス</t>
  </si>
  <si>
    <t>児童発達支援・放課後等デイサービス</t>
    <rPh sb="0" eb="4">
      <t>ジドウハッタツ</t>
    </rPh>
    <rPh sb="4" eb="6">
      <t>シエン</t>
    </rPh>
    <phoneticPr fontId="13"/>
  </si>
  <si>
    <t>児童発達支援・放課後等デイサービス（重心）</t>
    <rPh sb="0" eb="4">
      <t>ジドウハッタツ</t>
    </rPh>
    <rPh sb="4" eb="6">
      <t>シエン</t>
    </rPh>
    <rPh sb="18" eb="20">
      <t>ジュウシン</t>
    </rPh>
    <phoneticPr fontId="13"/>
  </si>
  <si>
    <t>jiritsu@city.hiroshima.lg.jp</t>
    <phoneticPr fontId="13"/>
  </si>
  <si>
    <t xml:space="preserve">1　原則、電子メールにより提出してください。
2　電子メールの件名は【物価高騰対策支援事業支援金（法人名）】としてください。
3　ファイルはエクセル形式とし、シートの削除はしないでください。
4　添付ファイル名は【申請書（法人名）】又は【実績報告書（法人名）】としてください。
　  また、同一のファイルが２つ以上ある場合には、（法人名１，２）と付番してください。
5　ファイルを修正等した場合には、件名・ファイル名に【（修正）物価高騰対策支援事業支援金（法人名）】等と記載し再送してください。
</t>
    <rPh sb="83" eb="85">
      <t>サクジョ</t>
    </rPh>
    <phoneticPr fontId="13"/>
  </si>
  <si>
    <t>seishin@city.hiroshima.lg.jp</t>
    <phoneticPr fontId="13"/>
  </si>
  <si>
    <t>色なしのシートは、入力できないシートです。</t>
    <rPh sb="0" eb="1">
      <t>イロ</t>
    </rPh>
    <rPh sb="9" eb="11">
      <t>ニュウリョク</t>
    </rPh>
    <phoneticPr fontId="13"/>
  </si>
  <si>
    <t>申請書・実績報告書の提出方法</t>
    <rPh sb="0" eb="3">
      <t>シンセイショ</t>
    </rPh>
    <rPh sb="4" eb="9">
      <t>ジッセキホウコクショ</t>
    </rPh>
    <rPh sb="10" eb="12">
      <t>テイシュツ</t>
    </rPh>
    <rPh sb="12" eb="14">
      <t>ホウホウ</t>
    </rPh>
    <phoneticPr fontId="13"/>
  </si>
  <si>
    <t>（障害自立支援課）</t>
    <rPh sb="1" eb="5">
      <t>ショウガイジリツ</t>
    </rPh>
    <rPh sb="5" eb="7">
      <t>シエン</t>
    </rPh>
    <rPh sb="7" eb="8">
      <t>カ</t>
    </rPh>
    <phoneticPr fontId="13"/>
  </si>
  <si>
    <t>（精神保健福祉課）</t>
    <rPh sb="1" eb="3">
      <t>セイシン</t>
    </rPh>
    <rPh sb="3" eb="5">
      <t>ホケン</t>
    </rPh>
    <rPh sb="5" eb="8">
      <t>フクシカ</t>
    </rPh>
    <phoneticPr fontId="13"/>
  </si>
  <si>
    <t>申請書・実績報告書の作成の前に</t>
    <rPh sb="0" eb="3">
      <t>シンセイショ</t>
    </rPh>
    <rPh sb="4" eb="9">
      <t>ジッセキホウコクショ</t>
    </rPh>
    <rPh sb="10" eb="12">
      <t>サクセイ</t>
    </rPh>
    <rPh sb="13" eb="14">
      <t>マエ</t>
    </rPh>
    <phoneticPr fontId="13"/>
  </si>
  <si>
    <t>事業所番号</t>
    <phoneticPr fontId="32"/>
  </si>
  <si>
    <t>　　・　Q＆A1-1、1-2、1-4、1-5を事前によくご覧ください。</t>
    <phoneticPr fontId="13"/>
  </si>
  <si>
    <r>
      <t>　　・　</t>
    </r>
    <r>
      <rPr>
        <b/>
        <sz val="11"/>
        <color theme="1"/>
        <rFont val="ＭＳ Ｐゴシック"/>
        <family val="3"/>
        <charset val="128"/>
        <scheme val="minor"/>
      </rPr>
      <t>令和6年3月１日～30日</t>
    </r>
    <r>
      <rPr>
        <sz val="11"/>
        <color theme="1"/>
        <rFont val="ＭＳ Ｐゴシック"/>
        <family val="3"/>
        <charset val="128"/>
        <scheme val="minor"/>
      </rPr>
      <t>までの期間を対象とすることが適当でないと認められる場合は他の月を対象とすることができますが（Q＆A1-3参照）、算定対象月の暦の日数に関わらず、１日～30日が算定対象となります。①の表の「算定対象月」において、他の適当な月をご選択ください。</t>
    </r>
    <phoneticPr fontId="13"/>
  </si>
  <si>
    <t>障害自立支援課　TEL　082-504-2841</t>
    <rPh sb="0" eb="4">
      <t>ショウガイジリツ</t>
    </rPh>
    <rPh sb="4" eb="6">
      <t>シエン</t>
    </rPh>
    <rPh sb="6" eb="7">
      <t>カ</t>
    </rPh>
    <phoneticPr fontId="13"/>
  </si>
  <si>
    <t>精神保健福祉課　TEL　082-504-2228</t>
    <rPh sb="0" eb="2">
      <t>セイシン</t>
    </rPh>
    <rPh sb="2" eb="4">
      <t>ホケン</t>
    </rPh>
    <rPh sb="4" eb="7">
      <t>フクシカ</t>
    </rPh>
    <phoneticPr fontId="13"/>
  </si>
  <si>
    <t>別途ご案内しますので、担当課までご連絡ください。</t>
    <rPh sb="0" eb="2">
      <t>ベット</t>
    </rPh>
    <rPh sb="3" eb="5">
      <t>アンナイ</t>
    </rPh>
    <rPh sb="11" eb="13">
      <t>タントウ</t>
    </rPh>
    <rPh sb="13" eb="14">
      <t>カ</t>
    </rPh>
    <rPh sb="17" eb="19">
      <t>レンラク</t>
    </rPh>
    <phoneticPr fontId="13"/>
  </si>
  <si>
    <t>※１～３で満たさない項目がある場合には、作成手順を別途ご案内しますので、担当課までご連絡ください。</t>
    <rPh sb="5" eb="6">
      <t>ミ</t>
    </rPh>
    <rPh sb="10" eb="12">
      <t>コウモク</t>
    </rPh>
    <rPh sb="36" eb="38">
      <t>タントウ</t>
    </rPh>
    <phoneticPr fontId="13"/>
  </si>
  <si>
    <t>　　障害自立支援課　TEL　082-504-2841</t>
    <phoneticPr fontId="13"/>
  </si>
  <si>
    <t>　　精神保健福祉課　TEL　082-504-2228</t>
    <phoneticPr fontId="13"/>
  </si>
  <si>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5-1・7-1参照）を行いました。</t>
    <rPh sb="11" eb="15">
      <t>ジッセキホウコク</t>
    </rPh>
    <rPh sb="16" eb="17">
      <t>ヒ</t>
    </rPh>
    <rPh sb="48" eb="50">
      <t>イカ</t>
    </rPh>
    <rPh sb="50" eb="51">
      <t>オナ</t>
    </rPh>
    <rPh sb="58" eb="63">
      <t>シンセイビジテン</t>
    </rPh>
    <rPh sb="87" eb="88">
      <t>ダイ</t>
    </rPh>
    <rPh sb="89" eb="90">
      <t>ゴウ</t>
    </rPh>
    <phoneticPr fontId="13"/>
  </si>
  <si>
    <t>　令和７年３月３１日までの間に、食費に係る利用者負担の額の引上げ又は事業の休廃止を行った場合には、要綱第９条第２号に基づき、広島市長に報告（Ｑ＆Ａ5-1・7-1参照）を行います。なお、支援金の返還については市長の指示に従います。</t>
    <rPh sb="32" eb="33">
      <t>マタ</t>
    </rPh>
    <rPh sb="34" eb="36">
      <t>ジギョウ</t>
    </rPh>
    <rPh sb="37" eb="40">
      <t>キュウハイシ</t>
    </rPh>
    <rPh sb="41" eb="42">
      <t>オコナ</t>
    </rPh>
    <rPh sb="44" eb="46">
      <t>バアイ</t>
    </rPh>
    <rPh sb="58" eb="59">
      <t>モト</t>
    </rPh>
    <rPh sb="62" eb="66">
      <t>ヒロシマシチョウ</t>
    </rPh>
    <rPh sb="67" eb="69">
      <t>ホウコク</t>
    </rPh>
    <rPh sb="84" eb="85">
      <t>オコナ</t>
    </rPh>
    <phoneticPr fontId="13"/>
  </si>
  <si>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5-1・7-1参照）を行いました。</t>
    <phoneticPr fontId="13"/>
  </si>
  <si>
    <t>　令和７年３月３１日までの間に、食費に係る利用者負担の額の引上げ又は事業の休廃止を行った場合には、要綱第９条第２号に基づき、広島市長に報告（Ｑ＆Ａ5-1・7-1参照）を行います。なお、支援金の返還については市長の指示に従います。</t>
    <phoneticPr fontId="13"/>
  </si>
  <si>
    <t>（注）申請時に予定していなかった休廃止（届出を行わない事実上の休廃止を含む。）を行った場合は、要綱第９条⑵に基づく報告（Q&amp;A5-1参照）を行うとともに、上の表の「事業を行っていない期間（月）の合計」を修正すること。</t>
    <rPh sb="1" eb="2">
      <t>チュウ</t>
    </rPh>
    <rPh sb="3" eb="5">
      <t>シンセイ</t>
    </rPh>
    <rPh sb="5" eb="6">
      <t>ジ</t>
    </rPh>
    <rPh sb="7" eb="9">
      <t>ヨテイ</t>
    </rPh>
    <rPh sb="16" eb="19">
      <t>キュウハイシ</t>
    </rPh>
    <rPh sb="20" eb="22">
      <t>トドケデ</t>
    </rPh>
    <rPh sb="23" eb="24">
      <t>オコナ</t>
    </rPh>
    <rPh sb="27" eb="30">
      <t>ジジツジョウ</t>
    </rPh>
    <rPh sb="31" eb="34">
      <t>キュウハイシ</t>
    </rPh>
    <rPh sb="35" eb="36">
      <t>フク</t>
    </rPh>
    <rPh sb="40" eb="41">
      <t>オコナ</t>
    </rPh>
    <rPh sb="43" eb="45">
      <t>バアイ</t>
    </rPh>
    <rPh sb="47" eb="49">
      <t>ヨウコウ</t>
    </rPh>
    <rPh sb="49" eb="50">
      <t>ダイ</t>
    </rPh>
    <rPh sb="51" eb="52">
      <t>ジョウ</t>
    </rPh>
    <rPh sb="54" eb="55">
      <t>モト</t>
    </rPh>
    <rPh sb="57" eb="59">
      <t>ホウコク</t>
    </rPh>
    <rPh sb="70" eb="71">
      <t>オコナ</t>
    </rPh>
    <rPh sb="77" eb="78">
      <t>ウエ</t>
    </rPh>
    <rPh sb="79" eb="80">
      <t>ヒョウ</t>
    </rPh>
    <rPh sb="82" eb="84">
      <t>ジギョウ</t>
    </rPh>
    <rPh sb="85" eb="86">
      <t>オコナ</t>
    </rPh>
    <rPh sb="91" eb="93">
      <t>キカン</t>
    </rPh>
    <rPh sb="94" eb="95">
      <t>ツキ</t>
    </rPh>
    <rPh sb="97" eb="99">
      <t>ゴウケイ</t>
    </rPh>
    <rPh sb="101" eb="103">
      <t>シュウセイ</t>
    </rPh>
    <phoneticPr fontId="13"/>
  </si>
  <si>
    <r>
      <rPr>
        <sz val="14"/>
        <rFont val="ＭＳ 明朝"/>
        <family val="1"/>
        <charset val="128"/>
      </rPr>
      <t>【提出方法】</t>
    </r>
    <r>
      <rPr>
        <sz val="9"/>
        <rFont val="ＭＳ 明朝"/>
        <family val="1"/>
        <charset val="128"/>
      </rPr>
      <t xml:space="preserve">
</t>
    </r>
    <r>
      <rPr>
        <sz val="10"/>
        <rFont val="ＭＳ 明朝"/>
        <family val="1"/>
        <charset val="128"/>
      </rPr>
      <t>電子メールで担当課宛に御提出ください。
※ 電子メールの件名は【物価高騰対策支援事業支援金（法人名）】としてください。
※ ファイルはエクセル形式とし、添付ファイル名は【実績報告書（法人名）】としてください。また、同一のファイルが2つ以上ある場合には、（法人名1，2）と付番してください。
※ ファイルを修正等した場合には、件名を【（修正）物価高騰対策支援事業支援金（法人名）】、ファイル名を【（修正）実績報告書（法人名）】とし、再送してください。</t>
    </r>
    <r>
      <rPr>
        <sz val="9"/>
        <rFont val="ＭＳ 明朝"/>
        <family val="1"/>
        <charset val="128"/>
      </rPr>
      <t xml:space="preserve">
</t>
    </r>
    <r>
      <rPr>
        <sz val="14"/>
        <rFont val="ＭＳ 明朝"/>
        <family val="1"/>
        <charset val="128"/>
      </rPr>
      <t>【提出期限】</t>
    </r>
    <r>
      <rPr>
        <sz val="9"/>
        <rFont val="ＭＳ 明朝"/>
        <family val="1"/>
        <charset val="128"/>
      </rPr>
      <t xml:space="preserve">
</t>
    </r>
    <r>
      <rPr>
        <sz val="10"/>
        <rFont val="ＭＳ 明朝"/>
        <family val="1"/>
        <charset val="128"/>
      </rPr>
      <t xml:space="preserve">令和７年３月３１日（月）
</t>
    </r>
    <rPh sb="13" eb="16">
      <t>タントウカ</t>
    </rPh>
    <rPh sb="201" eb="202">
      <t>メイ</t>
    </rPh>
    <rPh sb="205" eb="207">
      <t>シュウセイ</t>
    </rPh>
    <rPh sb="251" eb="252">
      <t>ゲツ</t>
    </rPh>
    <phoneticPr fontId="13"/>
  </si>
  <si>
    <t>【提出先メールアドレス】</t>
    <rPh sb="0" eb="4">
      <t>(テイシュツサキ</t>
    </rPh>
    <phoneticPr fontId="13"/>
  </si>
  <si>
    <t>seishin@city.hiroshima.lg.jp</t>
    <phoneticPr fontId="13"/>
  </si>
  <si>
    <t>障害自立支援課：</t>
    <rPh sb="0" eb="4">
      <t>ショウガイジリツ</t>
    </rPh>
    <rPh sb="4" eb="6">
      <t>シエン</t>
    </rPh>
    <rPh sb="6" eb="7">
      <t>カ</t>
    </rPh>
    <phoneticPr fontId="13"/>
  </si>
  <si>
    <t>精神保健福祉課：</t>
    <rPh sb="0" eb="2">
      <t>セイシン</t>
    </rPh>
    <rPh sb="2" eb="4">
      <t>ホケン</t>
    </rPh>
    <rPh sb="4" eb="7">
      <t>フクシカ</t>
    </rPh>
    <phoneticPr fontId="13"/>
  </si>
  <si>
    <t>jiritsu@city.hiroshima.lg.jp</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</si>
</sst>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quot;&quot;"/>
    <numFmt numFmtId="178" formatCode="#,##0_);[Red]\(#,##0\)"/>
    <numFmt numFmtId="179" formatCode="#,##0&quot;円&quot;"/>
    <numFmt numFmtId="180" formatCode="#"/>
    <numFmt numFmtId="181" formatCode="#,###_ "/>
    <numFmt numFmtId="182" formatCode="0_);[Red]\(0\)"/>
    <numFmt numFmtId="183" formatCode="0;\-0;;@"/>
    <numFmt numFmtId="184" formatCode="#,##0&quot;人&quot;"/>
    <numFmt numFmtId="185" formatCode="[&lt;=999]000;[&lt;=9999]000\-00;000\-0000"/>
    <numFmt numFmtId="186" formatCode="m&quot;月&quot;d&quot;日&quot;;@"/>
    <numFmt numFmtId="187" formatCode="\(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ＭＳ Ｐ明朝"/>
      <family val="1"/>
      <charset val="128"/>
    </font>
    <font>
      <sz val="10"/>
      <name val="ＭＳ Ｐ明朝"/>
      <family val="1"/>
      <charset val="128"/>
    </font>
    <font>
      <sz val="8"/>
      <name val="ＭＳ Ｐ明朝"/>
      <family val="1"/>
      <charset val="128"/>
    </font>
    <font>
      <b/>
      <sz val="11"/>
      <color rgb="FFFF0000"/>
      <name val="ＭＳ Ｐゴシック"/>
      <family val="3"/>
      <charset val="128"/>
    </font>
    <font>
      <sz val="8"/>
      <name val="ＭＳ 明朝"/>
      <family val="1"/>
      <charset val="128"/>
    </font>
    <font>
      <sz val="12"/>
      <name val="ＭＳ 明朝"/>
      <family val="1"/>
      <charset val="128"/>
    </font>
    <font>
      <sz val="10"/>
      <name val="ＭＳ Ｐゴシック"/>
      <family val="3"/>
      <charset val="128"/>
    </font>
    <font>
      <sz val="10"/>
      <color theme="1"/>
      <name val="ＭＳ 明朝"/>
      <family val="1"/>
      <charset val="128"/>
    </font>
    <font>
      <sz val="9"/>
      <color theme="1"/>
      <name val="ＭＳ 明朝"/>
      <family val="1"/>
      <charset val="128"/>
    </font>
    <font>
      <sz val="11"/>
      <color rgb="FF333333"/>
      <name val="ＭＳ Ｐゴシック"/>
      <family val="3"/>
      <charset val="128"/>
      <scheme val="minor"/>
    </font>
    <font>
      <u/>
      <sz val="11"/>
      <color theme="10"/>
      <name val="ＭＳ Ｐゴシック"/>
      <family val="3"/>
      <charset val="128"/>
    </font>
    <font>
      <sz val="8"/>
      <color theme="1"/>
      <name val="ＭＳ Ｐ明朝"/>
      <family val="1"/>
      <charset val="128"/>
    </font>
    <font>
      <b/>
      <sz val="11"/>
      <name val="ＭＳ Ｐゴシック"/>
      <family val="3"/>
      <charset val="128"/>
    </font>
    <font>
      <b/>
      <sz val="14"/>
      <color theme="1"/>
      <name val="ＭＳ Ｐゴシック"/>
      <family val="3"/>
      <charset val="128"/>
      <scheme val="minor"/>
    </font>
    <font>
      <sz val="10"/>
      <color theme="1" tint="0.249977111117893"/>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name val="ＭＳ Ｐゴシック"/>
      <family val="3"/>
      <charset val="128"/>
    </font>
    <font>
      <b/>
      <sz val="11"/>
      <color theme="1" tint="0.249977111117893"/>
      <name val="ＭＳ Ｐゴシック"/>
      <family val="3"/>
      <charset val="128"/>
      <scheme val="minor"/>
    </font>
    <font>
      <sz val="11"/>
      <color theme="1"/>
      <name val="ＭＳ Ｐゴシック"/>
      <family val="3"/>
      <charset val="128"/>
      <scheme val="minor"/>
    </font>
    <font>
      <b/>
      <i/>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name val="ＭＳ Ｐゴシック"/>
      <family val="3"/>
      <charset val="128"/>
    </font>
    <font>
      <sz val="14"/>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3"/>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明朝"/>
      <family val="1"/>
      <charset val="128"/>
    </font>
    <font>
      <sz val="9"/>
      <color indexed="81"/>
      <name val="MS P ゴシック"/>
      <family val="3"/>
      <charset val="128"/>
    </font>
    <font>
      <sz val="14"/>
      <name val="ＭＳ 明朝"/>
      <family val="1"/>
      <charset val="128"/>
    </font>
    <font>
      <sz val="11"/>
      <color rgb="FF0070C0"/>
      <name val="ＭＳ Ｐゴシック"/>
      <family val="3"/>
      <charset val="128"/>
    </font>
    <font>
      <u/>
      <sz val="10"/>
      <color theme="10"/>
      <name val="ＭＳ Ｐゴシック"/>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DFFFF"/>
        <bgColor indexed="64"/>
      </patternFill>
    </fill>
    <fill>
      <patternFill patternType="solid">
        <fgColor rgb="FFCCFFCC"/>
        <bgColor indexed="64"/>
      </patternFill>
    </fill>
    <fill>
      <patternFill patternType="solid">
        <fgColor rgb="FFFDE9D9"/>
        <bgColor indexed="64"/>
      </patternFill>
    </fill>
    <fill>
      <patternFill patternType="solid">
        <fgColor rgb="FF00FFFF"/>
        <bgColor indexed="64"/>
      </patternFill>
    </fill>
    <fill>
      <patternFill patternType="solid">
        <fgColor rgb="FFFFFFFF"/>
        <bgColor indexed="64"/>
      </patternFill>
    </fill>
    <fill>
      <patternFill patternType="solid">
        <fgColor rgb="FFFFF9D9"/>
        <bgColor indexed="64"/>
      </patternFill>
    </fill>
    <fill>
      <patternFill patternType="solid">
        <fgColor them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rgb="FFDDDDDD"/>
      </left>
      <right/>
      <top/>
      <bottom style="medium">
        <color rgb="FFDDDDDD"/>
      </bottom>
      <diagonal/>
    </border>
    <border>
      <left style="medium">
        <color rgb="FFDDDDDD"/>
      </left>
      <right/>
      <top style="medium">
        <color rgb="FFDDDDDD"/>
      </top>
      <bottom/>
      <diagonal/>
    </border>
    <border>
      <left style="thin">
        <color indexed="64"/>
      </left>
      <right/>
      <top style="thin">
        <color indexed="64"/>
      </top>
      <bottom style="medium">
        <color rgb="FFDDDDDD"/>
      </bottom>
      <diagonal/>
    </border>
    <border>
      <left/>
      <right/>
      <top style="thin">
        <color indexed="64"/>
      </top>
      <bottom style="medium">
        <color rgb="FFDDDDDD"/>
      </bottom>
      <diagonal/>
    </border>
    <border>
      <left/>
      <right style="thin">
        <color indexed="64"/>
      </right>
      <top style="thin">
        <color indexed="64"/>
      </top>
      <bottom style="medium">
        <color rgb="FFDDDDDD"/>
      </bottom>
      <diagonal/>
    </border>
    <border>
      <left style="thin">
        <color indexed="64"/>
      </left>
      <right/>
      <top/>
      <bottom style="medium">
        <color rgb="FFDDDDDD"/>
      </bottom>
      <diagonal/>
    </border>
    <border>
      <left style="medium">
        <color rgb="FFDDDDDD"/>
      </left>
      <right style="thin">
        <color indexed="64"/>
      </right>
      <top/>
      <bottom style="medium">
        <color rgb="FFDDDDDD"/>
      </bottom>
      <diagonal/>
    </border>
    <border>
      <left style="thin">
        <color indexed="64"/>
      </left>
      <right/>
      <top style="medium">
        <color rgb="FFDDDDDD"/>
      </top>
      <bottom/>
      <diagonal/>
    </border>
    <border>
      <left style="medium">
        <color rgb="FFDDDDDD"/>
      </left>
      <right/>
      <top style="medium">
        <color rgb="FFDDDDDD"/>
      </top>
      <bottom style="thin">
        <color indexed="64"/>
      </bottom>
      <diagonal/>
    </border>
    <border>
      <left style="medium">
        <color rgb="FFDDDDDD"/>
      </left>
      <right style="thin">
        <color indexed="64"/>
      </right>
      <top style="medium">
        <color rgb="FFDDDDDD"/>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s>
  <cellStyleXfs count="15">
    <xf numFmtId="0" fontId="0"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2" fillId="0" borderId="0">
      <alignment vertical="center"/>
    </xf>
    <xf numFmtId="38" fontId="14" fillId="0" borderId="0" applyFont="0" applyFill="0" applyBorder="0" applyAlignment="0" applyProtection="0">
      <alignment vertical="center"/>
    </xf>
    <xf numFmtId="0" fontId="14" fillId="0" borderId="0"/>
    <xf numFmtId="0" fontId="17" fillId="0" borderId="0"/>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512">
    <xf numFmtId="0" fontId="0" fillId="0" borderId="0" xfId="0">
      <alignment vertical="center"/>
    </xf>
    <xf numFmtId="0" fontId="15" fillId="0" borderId="0" xfId="0" applyFont="1">
      <alignment vertical="center"/>
    </xf>
    <xf numFmtId="0" fontId="15" fillId="0" borderId="0" xfId="0" applyFont="1" applyAlignment="1">
      <alignment horizontal="right" vertical="center"/>
    </xf>
    <xf numFmtId="0" fontId="15" fillId="0" borderId="5" xfId="0" applyFont="1" applyBorder="1">
      <alignment vertical="center"/>
    </xf>
    <xf numFmtId="0" fontId="15" fillId="0" borderId="4" xfId="0" applyFont="1" applyBorder="1">
      <alignment vertical="center"/>
    </xf>
    <xf numFmtId="0" fontId="18" fillId="0" borderId="0" xfId="0" applyFont="1">
      <alignment vertical="center"/>
    </xf>
    <xf numFmtId="0" fontId="19" fillId="0" borderId="0" xfId="0" applyFont="1">
      <alignment vertical="center"/>
    </xf>
    <xf numFmtId="0" fontId="1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9" fillId="0" borderId="0" xfId="0" applyFont="1" applyAlignment="1"/>
    <xf numFmtId="0" fontId="19" fillId="0" borderId="0" xfId="0" applyFont="1" applyAlignment="1">
      <alignment vertical="center" shrinkToFit="1"/>
    </xf>
    <xf numFmtId="0" fontId="20"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wrapText="1"/>
    </xf>
    <xf numFmtId="0" fontId="0" fillId="0" borderId="8" xfId="0" applyBorder="1">
      <alignment vertical="center"/>
    </xf>
    <xf numFmtId="176" fontId="0" fillId="0" borderId="8" xfId="0" applyNumberFormat="1" applyBorder="1">
      <alignment vertical="center"/>
    </xf>
    <xf numFmtId="0" fontId="0" fillId="0" borderId="8" xfId="0" applyBorder="1" applyAlignment="1">
      <alignment horizontal="left" vertical="center"/>
    </xf>
    <xf numFmtId="0" fontId="15" fillId="0" borderId="8" xfId="0" applyFont="1" applyBorder="1" applyAlignment="1">
      <alignment horizontal="left" vertical="center"/>
    </xf>
    <xf numFmtId="176" fontId="0" fillId="0" borderId="8" xfId="0" applyNumberFormat="1" applyBorder="1" applyAlignment="1">
      <alignment horizontal="left" vertical="center"/>
    </xf>
    <xf numFmtId="178" fontId="15" fillId="0" borderId="0" xfId="0" applyNumberFormat="1" applyFont="1" applyAlignment="1">
      <alignment horizontal="right" wrapText="1"/>
    </xf>
    <xf numFmtId="0" fontId="21" fillId="0" borderId="0" xfId="0" applyFont="1" applyAlignment="1">
      <alignment horizontal="left" vertical="center"/>
    </xf>
    <xf numFmtId="0" fontId="15" fillId="0" borderId="0" xfId="6" applyFont="1" applyAlignment="1">
      <alignment vertical="center"/>
    </xf>
    <xf numFmtId="0" fontId="15" fillId="0" borderId="0" xfId="0" applyFont="1" applyAlignment="1">
      <alignment horizontal="left" vertical="center" wrapText="1"/>
    </xf>
    <xf numFmtId="178" fontId="15" fillId="0" borderId="0" xfId="0" applyNumberFormat="1" applyFont="1" applyAlignment="1">
      <alignment wrapText="1"/>
    </xf>
    <xf numFmtId="0" fontId="15" fillId="0" borderId="0" xfId="0" applyFont="1" applyAlignment="1"/>
    <xf numFmtId="0" fontId="15" fillId="0" borderId="0" xfId="0" applyFont="1" applyAlignment="1">
      <alignment horizontal="left" wrapText="1"/>
    </xf>
    <xf numFmtId="0" fontId="15" fillId="0" borderId="0" xfId="0" applyFont="1" applyAlignment="1">
      <alignment horizontal="left"/>
    </xf>
    <xf numFmtId="0" fontId="0" fillId="0" borderId="0" xfId="0" applyAlignment="1">
      <alignment vertical="center" shrinkToFit="1"/>
    </xf>
    <xf numFmtId="177" fontId="17" fillId="4" borderId="8" xfId="4" applyNumberFormat="1" applyFont="1" applyFill="1" applyBorder="1" applyAlignment="1" applyProtection="1">
      <alignment horizontal="center" vertical="center" shrinkToFit="1"/>
      <protection locked="0"/>
    </xf>
    <xf numFmtId="177" fontId="17" fillId="7" borderId="8" xfId="4" applyNumberFormat="1" applyFont="1" applyFill="1" applyBorder="1" applyAlignment="1" applyProtection="1">
      <alignment horizontal="left" vertical="center" shrinkToFit="1"/>
      <protection locked="0"/>
    </xf>
    <xf numFmtId="0" fontId="0" fillId="0" borderId="8" xfId="0" applyBorder="1" applyAlignment="1">
      <alignment horizontal="center" vertical="center"/>
    </xf>
    <xf numFmtId="0" fontId="0" fillId="0" borderId="3" xfId="0" applyBorder="1">
      <alignment vertical="center"/>
    </xf>
    <xf numFmtId="0" fontId="0" fillId="0" borderId="8" xfId="0" applyBorder="1" applyAlignment="1">
      <alignment horizontal="centerContinuous" vertical="center"/>
    </xf>
    <xf numFmtId="0" fontId="0" fillId="0" borderId="29" xfId="0" applyBorder="1">
      <alignment vertical="center"/>
    </xf>
    <xf numFmtId="0" fontId="0" fillId="0" borderId="0" xfId="0" applyAlignment="1">
      <alignment horizontal="left" vertical="center"/>
    </xf>
    <xf numFmtId="0" fontId="26" fillId="10" borderId="31" xfId="0" applyFont="1" applyFill="1" applyBorder="1" applyAlignment="1">
      <alignment horizontal="center" vertical="center" wrapText="1"/>
    </xf>
    <xf numFmtId="0" fontId="26" fillId="10" borderId="33" xfId="0" applyFont="1" applyFill="1" applyBorder="1" applyAlignment="1">
      <alignment horizontal="centerContinuous" vertical="center" wrapText="1"/>
    </xf>
    <xf numFmtId="0" fontId="26" fillId="10" borderId="34" xfId="0" applyFont="1" applyFill="1" applyBorder="1" applyAlignment="1">
      <alignment horizontal="centerContinuous" vertical="center" wrapText="1"/>
    </xf>
    <xf numFmtId="0" fontId="26" fillId="10" borderId="35" xfId="0" applyFont="1" applyFill="1" applyBorder="1" applyAlignment="1">
      <alignment horizontal="centerContinuous" vertical="center" wrapText="1"/>
    </xf>
    <xf numFmtId="0" fontId="26" fillId="10" borderId="36" xfId="0" applyFont="1" applyFill="1" applyBorder="1" applyAlignment="1">
      <alignment horizontal="center" vertical="center" wrapText="1"/>
    </xf>
    <xf numFmtId="0" fontId="26" fillId="10" borderId="37" xfId="0" applyFont="1" applyFill="1" applyBorder="1" applyAlignment="1">
      <alignment horizontal="center" vertical="center" wrapText="1"/>
    </xf>
    <xf numFmtId="0" fontId="26" fillId="10" borderId="38" xfId="0" applyFont="1" applyFill="1" applyBorder="1" applyAlignment="1">
      <alignment vertical="top" wrapText="1"/>
    </xf>
    <xf numFmtId="0" fontId="26" fillId="10" borderId="30" xfId="0" applyFont="1" applyFill="1" applyBorder="1" applyAlignment="1">
      <alignment vertical="top" wrapText="1"/>
    </xf>
    <xf numFmtId="0" fontId="26" fillId="10" borderId="30" xfId="0" applyFont="1" applyFill="1" applyBorder="1" applyAlignment="1">
      <alignment horizontal="center" vertical="top" wrapText="1"/>
    </xf>
    <xf numFmtId="0" fontId="26" fillId="10" borderId="6" xfId="0" applyFont="1" applyFill="1" applyBorder="1" applyAlignment="1">
      <alignment vertical="top" wrapText="1"/>
    </xf>
    <xf numFmtId="0" fontId="16" fillId="0" borderId="0" xfId="0" applyFont="1" applyAlignment="1">
      <alignment vertical="center" wrapText="1"/>
    </xf>
    <xf numFmtId="0" fontId="15" fillId="11" borderId="0" xfId="0" applyFont="1" applyFill="1" applyAlignment="1">
      <alignment horizontal="left" vertical="center" wrapText="1"/>
    </xf>
    <xf numFmtId="0" fontId="21" fillId="0" borderId="0" xfId="6" applyFont="1" applyAlignment="1">
      <alignment horizontal="right" vertical="center"/>
    </xf>
    <xf numFmtId="0" fontId="0" fillId="0" borderId="0" xfId="0" applyAlignment="1">
      <alignment horizontal="right" vertical="center"/>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0" borderId="0" xfId="0" applyFont="1" applyAlignment="1">
      <alignment vertical="center" textRotation="255" wrapText="1"/>
    </xf>
    <xf numFmtId="0" fontId="16" fillId="0" borderId="0" xfId="0" applyFont="1" applyAlignment="1">
      <alignment horizontal="left" vertical="center" wrapText="1"/>
    </xf>
    <xf numFmtId="181" fontId="15" fillId="0" borderId="0" xfId="0" applyNumberFormat="1" applyFont="1" applyAlignment="1">
      <alignment horizontal="center" wrapText="1"/>
    </xf>
    <xf numFmtId="181" fontId="15" fillId="0" borderId="4" xfId="0" applyNumberFormat="1" applyFont="1" applyBorder="1" applyAlignment="1">
      <alignment horizontal="center" wrapText="1"/>
    </xf>
    <xf numFmtId="0" fontId="15" fillId="0" borderId="4" xfId="0" applyFont="1" applyBorder="1" applyAlignment="1">
      <alignment horizontal="center" wrapText="1"/>
    </xf>
    <xf numFmtId="0" fontId="15" fillId="0" borderId="0" xfId="0" applyFont="1" applyAlignment="1">
      <alignment horizontal="center" wrapText="1"/>
    </xf>
    <xf numFmtId="181" fontId="24" fillId="0" borderId="0" xfId="0" applyNumberFormat="1" applyFont="1" applyAlignment="1">
      <alignment horizontal="center" wrapText="1"/>
    </xf>
    <xf numFmtId="49" fontId="15" fillId="0" borderId="0" xfId="0" applyNumberFormat="1" applyFont="1" applyAlignment="1">
      <alignment horizontal="center" vertical="center"/>
    </xf>
    <xf numFmtId="181" fontId="15" fillId="2" borderId="5" xfId="0" applyNumberFormat="1" applyFont="1" applyFill="1" applyBorder="1" applyAlignment="1">
      <alignment horizontal="centerContinuous" wrapText="1"/>
    </xf>
    <xf numFmtId="49" fontId="15" fillId="0" borderId="8" xfId="0" applyNumberFormat="1" applyFont="1" applyBorder="1" applyAlignment="1">
      <alignment horizontal="center" vertical="center"/>
    </xf>
    <xf numFmtId="0" fontId="0" fillId="12" borderId="8" xfId="0" applyFill="1" applyBorder="1" applyAlignment="1">
      <alignment horizontal="center" vertical="center" shrinkToFit="1"/>
    </xf>
    <xf numFmtId="0" fontId="0" fillId="6" borderId="8" xfId="0" applyFill="1" applyBorder="1" applyAlignment="1">
      <alignment horizontal="center" vertical="center" shrinkToFit="1"/>
    </xf>
    <xf numFmtId="0" fontId="15" fillId="6"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0" fontId="0" fillId="0" borderId="0" xfId="0" applyAlignment="1">
      <alignment horizontal="center" vertical="center" shrinkToFit="1"/>
    </xf>
    <xf numFmtId="0" fontId="0" fillId="12" borderId="8" xfId="0" applyFill="1" applyBorder="1" applyAlignment="1">
      <alignment horizontal="left" vertical="center" shrinkToFit="1"/>
    </xf>
    <xf numFmtId="0" fontId="0" fillId="6" borderId="8" xfId="0" applyFill="1" applyBorder="1" applyAlignment="1">
      <alignment horizontal="left" vertical="center" shrinkToFit="1"/>
    </xf>
    <xf numFmtId="0" fontId="0" fillId="5" borderId="8" xfId="0" applyFill="1" applyBorder="1" applyAlignment="1">
      <alignment horizontal="left" vertical="center" shrinkToFit="1"/>
    </xf>
    <xf numFmtId="0" fontId="0" fillId="0" borderId="0" xfId="0" applyAlignment="1">
      <alignment horizontal="left" vertical="center" shrinkToFit="1"/>
    </xf>
    <xf numFmtId="38" fontId="0" fillId="12" borderId="8" xfId="4" applyFont="1" applyFill="1" applyBorder="1" applyAlignment="1">
      <alignment horizontal="right" vertical="center" shrinkToFit="1"/>
    </xf>
    <xf numFmtId="38" fontId="0" fillId="6" borderId="8" xfId="4" applyFont="1" applyFill="1" applyBorder="1" applyAlignment="1">
      <alignment horizontal="right" vertical="center" shrinkToFit="1"/>
    </xf>
    <xf numFmtId="38" fontId="0" fillId="5" borderId="8" xfId="0" applyNumberFormat="1" applyFill="1" applyBorder="1" applyAlignment="1">
      <alignment horizontal="right" vertical="center" shrinkToFit="1"/>
    </xf>
    <xf numFmtId="185" fontId="0" fillId="6" borderId="8" xfId="0" applyNumberFormat="1" applyFill="1" applyBorder="1" applyAlignment="1">
      <alignment horizontal="left" vertical="center" shrinkToFit="1"/>
    </xf>
    <xf numFmtId="0" fontId="15" fillId="3" borderId="1" xfId="0" applyFont="1" applyFill="1" applyBorder="1" applyAlignment="1" applyProtection="1">
      <alignment horizontal="center" vertical="center" wrapText="1"/>
      <protection locked="0"/>
    </xf>
    <xf numFmtId="0" fontId="0" fillId="0" borderId="0" xfId="0" applyAlignment="1"/>
    <xf numFmtId="0" fontId="15" fillId="0" borderId="8" xfId="0" applyFont="1" applyBorder="1" applyAlignment="1">
      <alignment horizontal="center" vertical="center" wrapText="1"/>
    </xf>
    <xf numFmtId="0" fontId="0" fillId="8" borderId="8" xfId="0" applyFill="1" applyBorder="1" applyAlignment="1" applyProtection="1">
      <alignment horizontal="left" vertical="center"/>
      <protection locked="0"/>
    </xf>
    <xf numFmtId="0" fontId="0" fillId="8" borderId="8" xfId="0" applyFill="1" applyBorder="1" applyAlignment="1" applyProtection="1">
      <alignment vertical="center" shrinkToFit="1"/>
      <protection locked="0"/>
    </xf>
    <xf numFmtId="185" fontId="0" fillId="8" borderId="8" xfId="0" applyNumberFormat="1" applyFill="1" applyBorder="1" applyAlignment="1" applyProtection="1">
      <alignment horizontal="left" vertical="center" shrinkToFit="1"/>
      <protection locked="0"/>
    </xf>
    <xf numFmtId="0" fontId="0" fillId="8" borderId="8" xfId="0" applyFill="1" applyBorder="1" applyAlignment="1" applyProtection="1">
      <alignment horizontal="left" vertical="center" shrinkToFit="1"/>
      <protection locked="0"/>
    </xf>
    <xf numFmtId="0" fontId="27" fillId="8" borderId="8" xfId="12" applyFill="1" applyBorder="1" applyAlignment="1" applyProtection="1">
      <alignment horizontal="left" vertical="center" shrinkToFit="1"/>
      <protection locked="0"/>
    </xf>
    <xf numFmtId="49" fontId="0" fillId="8" borderId="8" xfId="0" applyNumberFormat="1"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15" fillId="13" borderId="8" xfId="0" applyFont="1" applyFill="1" applyBorder="1" applyProtection="1">
      <alignment vertical="center"/>
      <protection locked="0"/>
    </xf>
    <xf numFmtId="0" fontId="15" fillId="13" borderId="8" xfId="0" applyFont="1" applyFill="1" applyBorder="1" applyAlignment="1" applyProtection="1">
      <alignment vertical="center" wrapText="1"/>
      <protection locked="0"/>
    </xf>
    <xf numFmtId="0" fontId="26" fillId="9" borderId="31" xfId="0" applyFont="1" applyFill="1" applyBorder="1" applyAlignment="1" applyProtection="1">
      <alignment horizontal="center" vertical="center" wrapText="1"/>
      <protection locked="0"/>
    </xf>
    <xf numFmtId="0" fontId="26" fillId="9" borderId="37" xfId="0" applyFont="1" applyFill="1" applyBorder="1" applyAlignment="1" applyProtection="1">
      <alignment horizontal="center" vertical="center" wrapText="1"/>
      <protection locked="0"/>
    </xf>
    <xf numFmtId="0" fontId="26" fillId="9" borderId="32" xfId="0" applyFont="1" applyFill="1" applyBorder="1" applyAlignment="1" applyProtection="1">
      <alignment horizontal="center" vertical="center" wrapText="1"/>
      <protection locked="0"/>
    </xf>
    <xf numFmtId="0" fontId="26" fillId="9" borderId="39" xfId="0" applyFont="1" applyFill="1" applyBorder="1" applyAlignment="1" applyProtection="1">
      <alignment horizontal="center" vertical="center" wrapText="1"/>
      <protection locked="0"/>
    </xf>
    <xf numFmtId="0" fontId="26" fillId="9" borderId="40" xfId="0" applyFont="1" applyFill="1" applyBorder="1" applyAlignment="1" applyProtection="1">
      <alignment horizontal="center" vertical="center" wrapText="1"/>
      <protection locked="0"/>
    </xf>
    <xf numFmtId="177" fontId="17" fillId="0" borderId="8" xfId="0" applyNumberFormat="1" applyFont="1" applyBorder="1" applyAlignment="1">
      <alignment vertical="center" shrinkToFit="1"/>
    </xf>
    <xf numFmtId="177" fontId="17" fillId="0" borderId="8" xfId="0" applyNumberFormat="1" applyFont="1" applyBorder="1" applyAlignment="1">
      <alignment horizontal="center" vertical="center" shrinkToFit="1"/>
    </xf>
    <xf numFmtId="0" fontId="17" fillId="0" borderId="0" xfId="0" applyFont="1">
      <alignment vertical="center"/>
    </xf>
    <xf numFmtId="0" fontId="17" fillId="2" borderId="8" xfId="0" applyFont="1" applyFill="1" applyBorder="1" applyAlignment="1">
      <alignment horizontal="center" vertical="center" shrinkToFit="1"/>
    </xf>
    <xf numFmtId="0" fontId="17" fillId="0" borderId="0" xfId="0" applyFont="1" applyAlignment="1">
      <alignment vertical="center" shrinkToFit="1"/>
    </xf>
    <xf numFmtId="183" fontId="17" fillId="2" borderId="8" xfId="4" applyNumberFormat="1" applyFont="1" applyFill="1" applyBorder="1" applyAlignment="1" applyProtection="1">
      <alignment horizontal="left" vertical="center" shrinkToFit="1"/>
    </xf>
    <xf numFmtId="177" fontId="17" fillId="2" borderId="8" xfId="0" applyNumberFormat="1" applyFont="1" applyFill="1" applyBorder="1" applyAlignment="1">
      <alignment horizontal="center" vertical="center" shrinkToFit="1"/>
    </xf>
    <xf numFmtId="177" fontId="17" fillId="0" borderId="15" xfId="0" applyNumberFormat="1" applyFont="1" applyBorder="1" applyAlignment="1">
      <alignment vertical="center" shrinkToFit="1"/>
    </xf>
    <xf numFmtId="177" fontId="17" fillId="0" borderId="12" xfId="4" applyNumberFormat="1" applyFont="1" applyFill="1" applyBorder="1" applyAlignment="1" applyProtection="1">
      <alignment horizontal="right" vertical="center" shrinkToFit="1"/>
    </xf>
    <xf numFmtId="177" fontId="17" fillId="0" borderId="9" xfId="4" applyNumberFormat="1" applyFont="1" applyFill="1" applyBorder="1" applyAlignment="1" applyProtection="1">
      <alignment horizontal="right" vertical="center" shrinkToFit="1"/>
    </xf>
    <xf numFmtId="177" fontId="17" fillId="0" borderId="8" xfId="4" applyNumberFormat="1" applyFont="1" applyFill="1" applyBorder="1" applyAlignment="1" applyProtection="1">
      <alignment horizontal="right" vertical="center" shrinkToFit="1"/>
    </xf>
    <xf numFmtId="177" fontId="17" fillId="0" borderId="22" xfId="4" applyNumberFormat="1" applyFont="1" applyFill="1" applyBorder="1" applyAlignment="1" applyProtection="1">
      <alignment horizontal="right" vertical="center" shrinkToFit="1"/>
    </xf>
    <xf numFmtId="177" fontId="17" fillId="0" borderId="13" xfId="4" applyNumberFormat="1" applyFont="1" applyFill="1" applyBorder="1" applyAlignment="1" applyProtection="1">
      <alignment horizontal="right" vertical="center" shrinkToFit="1"/>
    </xf>
    <xf numFmtId="0" fontId="18" fillId="0" borderId="0" xfId="0" applyFont="1" applyAlignment="1">
      <alignment horizontal="center" vertical="center" shrinkToFit="1"/>
    </xf>
    <xf numFmtId="0" fontId="18" fillId="0" borderId="0" xfId="0" applyFont="1" applyAlignment="1">
      <alignment horizontal="left" vertical="center" shrinkToFit="1"/>
    </xf>
    <xf numFmtId="177" fontId="17" fillId="2" borderId="1" xfId="4" applyNumberFormat="1" applyFont="1" applyFill="1" applyBorder="1" applyAlignment="1" applyProtection="1">
      <alignment horizontal="right" vertical="center" shrinkToFit="1"/>
    </xf>
    <xf numFmtId="0" fontId="0" fillId="0" borderId="0" xfId="0" applyFill="1">
      <alignment vertical="center"/>
    </xf>
    <xf numFmtId="0" fontId="0" fillId="0" borderId="54" xfId="0" applyBorder="1">
      <alignment vertical="center"/>
    </xf>
    <xf numFmtId="0" fontId="0" fillId="0" borderId="55" xfId="0" applyBorder="1">
      <alignment vertical="center"/>
    </xf>
    <xf numFmtId="0" fontId="0" fillId="0" borderId="57" xfId="0" applyBorder="1">
      <alignment vertical="center"/>
    </xf>
    <xf numFmtId="0" fontId="0" fillId="0" borderId="56" xfId="0" applyBorder="1">
      <alignment vertical="center"/>
    </xf>
    <xf numFmtId="0" fontId="0" fillId="0" borderId="60" xfId="0" applyBorder="1">
      <alignment vertical="center"/>
    </xf>
    <xf numFmtId="0" fontId="0" fillId="0" borderId="0" xfId="0" applyFill="1" applyBorder="1">
      <alignment vertical="center"/>
    </xf>
    <xf numFmtId="179" fontId="17" fillId="0" borderId="1" xfId="4" applyNumberFormat="1" applyFont="1" applyFill="1" applyBorder="1" applyAlignment="1" applyProtection="1">
      <alignment horizontal="right" vertical="center" shrinkToFit="1"/>
    </xf>
    <xf numFmtId="0" fontId="7" fillId="0" borderId="0" xfId="13">
      <alignment vertical="center"/>
    </xf>
    <xf numFmtId="186" fontId="7" fillId="0" borderId="0" xfId="13" applyNumberFormat="1">
      <alignment vertical="center"/>
    </xf>
    <xf numFmtId="186" fontId="7" fillId="0" borderId="0" xfId="13" applyNumberFormat="1" applyAlignment="1">
      <alignment vertical="top" wrapText="1"/>
    </xf>
    <xf numFmtId="0" fontId="7" fillId="0" borderId="64" xfId="13" applyBorder="1" applyAlignment="1">
      <alignment horizontal="center" vertical="center"/>
    </xf>
    <xf numFmtId="0" fontId="7" fillId="0" borderId="3" xfId="13" applyBorder="1" applyAlignment="1">
      <alignment horizontal="center" vertical="center"/>
    </xf>
    <xf numFmtId="0" fontId="0" fillId="16" borderId="62" xfId="0" applyFill="1" applyBorder="1" applyAlignment="1">
      <alignment horizontal="center" vertical="center"/>
    </xf>
    <xf numFmtId="187" fontId="7" fillId="0" borderId="63" xfId="13" applyNumberFormat="1" applyBorder="1" applyAlignment="1">
      <alignment horizontal="center" vertical="center"/>
    </xf>
    <xf numFmtId="0" fontId="0" fillId="16" borderId="65" xfId="0" applyFill="1" applyBorder="1" applyAlignment="1">
      <alignment horizontal="center" vertical="center"/>
    </xf>
    <xf numFmtId="0" fontId="0" fillId="0" borderId="4" xfId="0" applyBorder="1">
      <alignment vertical="center"/>
    </xf>
    <xf numFmtId="0" fontId="0" fillId="0" borderId="8" xfId="0" applyBorder="1" applyAlignment="1">
      <alignment horizontal="center" vertical="center" shrinkToFit="1"/>
    </xf>
    <xf numFmtId="0" fontId="7" fillId="16" borderId="65" xfId="13" applyFont="1" applyFill="1" applyBorder="1" applyAlignment="1">
      <alignment horizontal="center" vertical="center"/>
    </xf>
    <xf numFmtId="0" fontId="7" fillId="0" borderId="8" xfId="13" applyBorder="1" applyAlignment="1">
      <alignment horizontal="center" vertical="center"/>
    </xf>
    <xf numFmtId="0" fontId="0" fillId="0" borderId="13" xfId="0" applyBorder="1" applyAlignment="1">
      <alignment horizontal="center" vertical="center"/>
    </xf>
    <xf numFmtId="0" fontId="0" fillId="16" borderId="70" xfId="0" applyFill="1" applyBorder="1" applyAlignment="1">
      <alignment horizontal="center" vertical="center"/>
    </xf>
    <xf numFmtId="0" fontId="0" fillId="0" borderId="71" xfId="0" applyBorder="1" applyAlignment="1">
      <alignment horizontal="center" vertical="center"/>
    </xf>
    <xf numFmtId="0" fontId="7" fillId="0" borderId="57" xfId="13" applyBorder="1">
      <alignment vertical="center"/>
    </xf>
    <xf numFmtId="0" fontId="7" fillId="0" borderId="8" xfId="13" applyBorder="1">
      <alignment vertical="center"/>
    </xf>
    <xf numFmtId="0" fontId="35" fillId="0" borderId="0" xfId="13" applyFont="1">
      <alignment vertical="center"/>
    </xf>
    <xf numFmtId="186" fontId="7" fillId="0" borderId="48" xfId="13" applyNumberFormat="1" applyBorder="1" applyAlignment="1">
      <alignment horizontal="center" vertical="center" shrinkToFit="1"/>
    </xf>
    <xf numFmtId="0" fontId="33" fillId="0" borderId="72" xfId="13" applyFont="1" applyBorder="1" applyAlignment="1">
      <alignment horizontal="center" vertical="center" shrinkToFit="1"/>
    </xf>
    <xf numFmtId="186" fontId="33" fillId="0" borderId="73" xfId="13" applyNumberFormat="1" applyFont="1" applyBorder="1" applyAlignment="1">
      <alignment horizontal="center" vertical="center" shrinkToFit="1"/>
    </xf>
    <xf numFmtId="0" fontId="7" fillId="0" borderId="0" xfId="13" applyProtection="1">
      <alignment vertical="center"/>
      <protection locked="0"/>
    </xf>
    <xf numFmtId="0" fontId="7" fillId="0" borderId="0" xfId="13" applyFont="1" applyAlignment="1">
      <alignment horizontal="center" vertical="center"/>
    </xf>
    <xf numFmtId="0" fontId="36" fillId="0" borderId="0" xfId="13" applyFont="1" applyFill="1" applyBorder="1" applyAlignment="1" applyProtection="1">
      <alignment vertical="center"/>
      <protection locked="0"/>
    </xf>
    <xf numFmtId="0" fontId="36" fillId="0" borderId="0" xfId="13" applyFont="1" applyAlignment="1">
      <alignment vertical="center"/>
    </xf>
    <xf numFmtId="0" fontId="7" fillId="0" borderId="0" xfId="13" applyFont="1" applyAlignment="1">
      <alignment vertical="center"/>
    </xf>
    <xf numFmtId="186" fontId="27" fillId="0" borderId="0" xfId="12" applyNumberFormat="1" applyAlignment="1">
      <alignment horizontal="left" vertical="top" wrapText="1"/>
    </xf>
    <xf numFmtId="0" fontId="31" fillId="0" borderId="0" xfId="13" applyFont="1" applyAlignment="1">
      <alignment horizontal="left" vertical="top" wrapText="1"/>
    </xf>
    <xf numFmtId="0" fontId="0" fillId="0" borderId="58" xfId="0" applyBorder="1" applyAlignment="1">
      <alignment vertical="center" shrinkToFit="1"/>
    </xf>
    <xf numFmtId="0" fontId="7" fillId="0" borderId="58" xfId="13" applyFont="1" applyBorder="1" applyAlignment="1">
      <alignment vertical="center" shrinkToFit="1"/>
    </xf>
    <xf numFmtId="0" fontId="0" fillId="0" borderId="46" xfId="0" applyBorder="1" applyAlignment="1">
      <alignment vertical="center" shrinkToFit="1"/>
    </xf>
    <xf numFmtId="0" fontId="7" fillId="0" borderId="54" xfId="13" applyFont="1" applyBorder="1" applyAlignment="1">
      <alignment horizontal="center" vertical="center"/>
    </xf>
    <xf numFmtId="0" fontId="7" fillId="0" borderId="55" xfId="13" applyFont="1" applyBorder="1" applyAlignment="1">
      <alignment horizontal="center" vertical="center"/>
    </xf>
    <xf numFmtId="0" fontId="7" fillId="0" borderId="0" xfId="13" applyFont="1" applyBorder="1" applyAlignment="1">
      <alignment horizontal="center" vertical="center"/>
    </xf>
    <xf numFmtId="0" fontId="7" fillId="0" borderId="57" xfId="13" applyFont="1" applyBorder="1" applyAlignment="1">
      <alignment horizontal="center" vertical="center"/>
    </xf>
    <xf numFmtId="0" fontId="36" fillId="0" borderId="57" xfId="13" applyFont="1" applyFill="1" applyBorder="1" applyAlignment="1" applyProtection="1">
      <alignment vertical="center"/>
      <protection locked="0"/>
    </xf>
    <xf numFmtId="0" fontId="7" fillId="0" borderId="56" xfId="13" applyBorder="1">
      <alignment vertical="center"/>
    </xf>
    <xf numFmtId="0" fontId="7" fillId="0" borderId="0" xfId="13" applyBorder="1">
      <alignment vertical="center"/>
    </xf>
    <xf numFmtId="0" fontId="7" fillId="0" borderId="0" xfId="13" applyBorder="1" applyProtection="1">
      <alignment vertical="center"/>
      <protection locked="0"/>
    </xf>
    <xf numFmtId="0" fontId="7" fillId="0" borderId="57" xfId="13" applyBorder="1" applyProtection="1">
      <alignment vertical="center"/>
      <protection locked="0"/>
    </xf>
    <xf numFmtId="0" fontId="7" fillId="0" borderId="0" xfId="13" applyFont="1" applyBorder="1">
      <alignment vertical="center"/>
    </xf>
    <xf numFmtId="0" fontId="35" fillId="0" borderId="57" xfId="13" applyFont="1" applyBorder="1">
      <alignment vertical="center"/>
    </xf>
    <xf numFmtId="186" fontId="7" fillId="0" borderId="0" xfId="13" applyNumberFormat="1" applyBorder="1" applyAlignment="1">
      <alignment vertical="center" shrinkToFit="1"/>
    </xf>
    <xf numFmtId="186" fontId="27" fillId="0" borderId="0" xfId="12" applyNumberFormat="1" applyBorder="1" applyAlignment="1">
      <alignment vertical="top" wrapText="1"/>
    </xf>
    <xf numFmtId="186" fontId="27" fillId="0" borderId="57" xfId="12" applyNumberFormat="1" applyBorder="1" applyAlignment="1">
      <alignment vertical="top" wrapText="1"/>
    </xf>
    <xf numFmtId="0" fontId="7" fillId="0" borderId="61" xfId="13" applyBorder="1">
      <alignment vertical="center"/>
    </xf>
    <xf numFmtId="184" fontId="36" fillId="0" borderId="0" xfId="13" applyNumberFormat="1" applyFont="1" applyFill="1" applyBorder="1" applyAlignment="1" applyProtection="1">
      <alignment vertical="center"/>
      <protection locked="0"/>
    </xf>
    <xf numFmtId="0" fontId="37" fillId="0" borderId="77" xfId="13" applyFont="1" applyBorder="1" applyAlignment="1">
      <alignment horizontal="center" vertical="center"/>
    </xf>
    <xf numFmtId="0" fontId="36" fillId="0" borderId="60" xfId="13" applyFont="1" applyBorder="1" applyAlignment="1">
      <alignment vertical="center" shrinkToFit="1"/>
    </xf>
    <xf numFmtId="0" fontId="31" fillId="0" borderId="0" xfId="13" applyFont="1" applyBorder="1" applyAlignment="1">
      <alignment vertical="top" wrapText="1"/>
    </xf>
    <xf numFmtId="186" fontId="7" fillId="0" borderId="0" xfId="13" applyNumberFormat="1" applyBorder="1">
      <alignment vertical="center"/>
    </xf>
    <xf numFmtId="14" fontId="7" fillId="0" borderId="48" xfId="13" applyNumberFormat="1" applyBorder="1" applyAlignment="1">
      <alignment horizontal="center" vertical="center" shrinkToFit="1"/>
    </xf>
    <xf numFmtId="14" fontId="7" fillId="0" borderId="44" xfId="13" applyNumberFormat="1" applyBorder="1" applyAlignment="1">
      <alignment horizontal="center" vertical="center" shrinkToFit="1"/>
    </xf>
    <xf numFmtId="0" fontId="39" fillId="0" borderId="56" xfId="13" applyFont="1" applyBorder="1" applyAlignment="1">
      <alignment horizontal="right" vertical="center"/>
    </xf>
    <xf numFmtId="0" fontId="39" fillId="0" borderId="0" xfId="13" applyFont="1" applyBorder="1" applyAlignment="1">
      <alignment horizontal="right" vertical="center"/>
    </xf>
    <xf numFmtId="0" fontId="40" fillId="0" borderId="66" xfId="0" applyFont="1" applyBorder="1">
      <alignment vertical="center"/>
    </xf>
    <xf numFmtId="0" fontId="42" fillId="0" borderId="0" xfId="13" applyFont="1" applyAlignment="1">
      <alignment vertical="center"/>
    </xf>
    <xf numFmtId="0" fontId="43" fillId="0" borderId="56" xfId="13" applyFont="1" applyBorder="1" applyAlignment="1"/>
    <xf numFmtId="0" fontId="43" fillId="0" borderId="0" xfId="13" applyFont="1" applyBorder="1" applyAlignment="1"/>
    <xf numFmtId="0" fontId="44" fillId="0" borderId="0" xfId="13" applyFont="1" applyBorder="1">
      <alignment vertical="center"/>
    </xf>
    <xf numFmtId="186" fontId="44" fillId="0" borderId="57" xfId="13" applyNumberFormat="1" applyFont="1" applyBorder="1" applyAlignment="1">
      <alignment vertical="top" wrapText="1"/>
    </xf>
    <xf numFmtId="186" fontId="44" fillId="0" borderId="0" xfId="13" applyNumberFormat="1" applyFont="1" applyAlignment="1">
      <alignment vertical="top" wrapText="1"/>
    </xf>
    <xf numFmtId="0" fontId="44" fillId="0" borderId="0" xfId="13" applyFont="1">
      <alignment vertical="center"/>
    </xf>
    <xf numFmtId="0" fontId="45" fillId="0" borderId="56" xfId="13" applyFont="1" applyBorder="1">
      <alignment vertical="center"/>
    </xf>
    <xf numFmtId="0" fontId="45" fillId="0" borderId="0" xfId="13" applyFont="1" applyBorder="1">
      <alignment vertical="center"/>
    </xf>
    <xf numFmtId="0" fontId="44" fillId="0" borderId="0" xfId="13" applyFont="1" applyBorder="1" applyProtection="1">
      <alignment vertical="center"/>
      <protection locked="0"/>
    </xf>
    <xf numFmtId="0" fontId="44" fillId="0" borderId="57" xfId="13" applyFont="1" applyBorder="1" applyProtection="1">
      <alignment vertical="center"/>
      <protection locked="0"/>
    </xf>
    <xf numFmtId="0" fontId="44" fillId="0" borderId="0" xfId="13" applyFont="1" applyProtection="1">
      <alignment vertical="center"/>
      <protection locked="0"/>
    </xf>
    <xf numFmtId="0" fontId="7" fillId="0" borderId="60" xfId="13" applyFont="1" applyBorder="1" applyAlignment="1">
      <alignment horizontal="center" vertical="center"/>
    </xf>
    <xf numFmtId="0" fontId="8" fillId="0" borderId="0" xfId="10" applyFont="1" applyFill="1" applyAlignment="1">
      <alignment horizontal="left" vertical="center" wrapText="1"/>
    </xf>
    <xf numFmtId="0" fontId="0" fillId="0" borderId="18" xfId="0" applyBorder="1" applyAlignment="1">
      <alignment horizontal="centerContinuous" vertical="center"/>
    </xf>
    <xf numFmtId="0" fontId="0" fillId="0" borderId="26" xfId="0" applyBorder="1">
      <alignment vertical="center"/>
    </xf>
    <xf numFmtId="0" fontId="0" fillId="0" borderId="17" xfId="0" applyBorder="1">
      <alignment vertical="center"/>
    </xf>
    <xf numFmtId="0" fontId="0" fillId="0" borderId="53" xfId="0" applyBorder="1">
      <alignment vertical="center"/>
    </xf>
    <xf numFmtId="0" fontId="0" fillId="14" borderId="56" xfId="0" applyFill="1" applyBorder="1">
      <alignment vertical="center"/>
    </xf>
    <xf numFmtId="0" fontId="0" fillId="14" borderId="0" xfId="0" applyFill="1" applyBorder="1">
      <alignment vertical="center"/>
    </xf>
    <xf numFmtId="0" fontId="0" fillId="14" borderId="57" xfId="0" applyFill="1" applyBorder="1">
      <alignment vertical="center"/>
    </xf>
    <xf numFmtId="0" fontId="0" fillId="15" borderId="56" xfId="0" applyFill="1" applyBorder="1">
      <alignment vertical="center"/>
    </xf>
    <xf numFmtId="0" fontId="0" fillId="15" borderId="0" xfId="0" applyFill="1" applyBorder="1">
      <alignment vertical="center"/>
    </xf>
    <xf numFmtId="0" fontId="0" fillId="15" borderId="57" xfId="0" applyFill="1" applyBorder="1">
      <alignment vertical="center"/>
    </xf>
    <xf numFmtId="0" fontId="0" fillId="0" borderId="56" xfId="0" applyBorder="1" applyAlignment="1"/>
    <xf numFmtId="0" fontId="41" fillId="0" borderId="0" xfId="0" applyFont="1" applyBorder="1" applyAlignment="1">
      <alignment horizontal="center" vertical="center"/>
    </xf>
    <xf numFmtId="0" fontId="41" fillId="0" borderId="57" xfId="0" applyFont="1" applyBorder="1" applyAlignment="1">
      <alignment horizontal="center" vertical="center"/>
    </xf>
    <xf numFmtId="0" fontId="20" fillId="0" borderId="18" xfId="0" applyFont="1" applyFill="1" applyBorder="1" applyAlignment="1">
      <alignment horizontal="center" vertical="center" shrinkToFit="1"/>
    </xf>
    <xf numFmtId="38" fontId="46" fillId="0" borderId="77" xfId="14" applyFont="1" applyFill="1" applyBorder="1" applyAlignment="1">
      <alignment horizontal="center" vertical="center"/>
    </xf>
    <xf numFmtId="0" fontId="8" fillId="0" borderId="0" xfId="10" applyFont="1" applyFill="1" applyBorder="1" applyAlignment="1">
      <alignment horizontal="left" vertical="center" wrapText="1"/>
    </xf>
    <xf numFmtId="0" fontId="7" fillId="0" borderId="0" xfId="10" applyFont="1" applyFill="1" applyBorder="1" applyAlignment="1">
      <alignment horizontal="left" vertical="center" wrapText="1"/>
    </xf>
    <xf numFmtId="0" fontId="30" fillId="0" borderId="0" xfId="13" applyFont="1" applyAlignment="1">
      <alignment wrapText="1"/>
    </xf>
    <xf numFmtId="0" fontId="34" fillId="0" borderId="0" xfId="0" applyFont="1">
      <alignment vertical="center"/>
    </xf>
    <xf numFmtId="0" fontId="7" fillId="0" borderId="17" xfId="13" applyFont="1" applyBorder="1">
      <alignment vertical="center"/>
    </xf>
    <xf numFmtId="0" fontId="31" fillId="0" borderId="0" xfId="13" applyFont="1" applyBorder="1" applyAlignment="1">
      <alignment vertical="top" shrinkToFit="1"/>
    </xf>
    <xf numFmtId="0" fontId="17" fillId="0" borderId="0" xfId="0" applyFont="1" applyProtection="1">
      <alignment vertical="center"/>
    </xf>
    <xf numFmtId="0" fontId="17" fillId="0" borderId="0" xfId="0" applyFont="1" applyAlignment="1" applyProtection="1">
      <alignment vertical="center" wrapText="1"/>
    </xf>
    <xf numFmtId="0" fontId="17" fillId="0" borderId="8"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8"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7" fillId="0" borderId="0" xfId="0" applyFont="1" applyAlignment="1" applyProtection="1">
      <alignment horizontal="center" vertical="center"/>
    </xf>
    <xf numFmtId="177" fontId="17" fillId="0" borderId="8" xfId="0" applyNumberFormat="1" applyFont="1" applyFill="1" applyBorder="1" applyAlignment="1" applyProtection="1">
      <alignment horizontal="center" vertical="center" shrinkToFit="1"/>
    </xf>
    <xf numFmtId="182" fontId="17" fillId="2" borderId="27" xfId="4" applyNumberFormat="1" applyFont="1" applyFill="1" applyBorder="1" applyAlignment="1" applyProtection="1">
      <alignment horizontal="center" vertical="center" shrinkToFit="1"/>
    </xf>
    <xf numFmtId="177" fontId="17" fillId="2" borderId="1" xfId="4" applyNumberFormat="1" applyFont="1" applyFill="1" applyBorder="1" applyAlignment="1" applyProtection="1">
      <alignment horizontal="center" vertical="center" shrinkToFit="1"/>
    </xf>
    <xf numFmtId="177" fontId="17" fillId="0" borderId="17" xfId="0" applyNumberFormat="1" applyFont="1" applyFill="1" applyBorder="1" applyAlignment="1" applyProtection="1">
      <alignment horizontal="center" vertical="center" shrinkToFit="1"/>
    </xf>
    <xf numFmtId="177" fontId="17" fillId="0" borderId="8" xfId="0" applyNumberFormat="1" applyFont="1" applyBorder="1" applyAlignment="1" applyProtection="1">
      <alignment vertical="center" shrinkToFit="1"/>
    </xf>
    <xf numFmtId="177" fontId="17" fillId="0" borderId="8" xfId="0" applyNumberFormat="1" applyFont="1" applyBorder="1" applyAlignment="1" applyProtection="1">
      <alignment horizontal="center" vertical="center" shrinkToFit="1"/>
    </xf>
    <xf numFmtId="0" fontId="17" fillId="0" borderId="0" xfId="0" applyFont="1" applyAlignment="1" applyProtection="1">
      <alignment vertical="center" shrinkToFit="1"/>
    </xf>
    <xf numFmtId="0" fontId="17" fillId="0" borderId="0" xfId="0" applyFont="1" applyAlignment="1" applyProtection="1">
      <alignment vertical="center" wrapText="1" shrinkToFit="1"/>
    </xf>
    <xf numFmtId="0" fontId="27" fillId="0" borderId="0" xfId="12" applyBorder="1">
      <alignment vertical="center"/>
    </xf>
    <xf numFmtId="0" fontId="15" fillId="0" borderId="0" xfId="0" applyFont="1" applyFill="1" applyAlignment="1" applyProtection="1">
      <alignment horizontal="left" vertical="center" wrapText="1"/>
    </xf>
    <xf numFmtId="0" fontId="15" fillId="0" borderId="0" xfId="0" applyFo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horizontal="center" vertical="center"/>
    </xf>
    <xf numFmtId="0" fontId="6" fillId="0" borderId="0" xfId="10" applyFont="1" applyFill="1" applyBorder="1" applyAlignment="1">
      <alignment horizontal="left" vertical="center"/>
    </xf>
    <xf numFmtId="0" fontId="47" fillId="0" borderId="59" xfId="13" applyFont="1" applyBorder="1" applyAlignment="1">
      <alignment vertical="top" wrapText="1"/>
    </xf>
    <xf numFmtId="0" fontId="47" fillId="0" borderId="60" xfId="13" applyFont="1" applyBorder="1" applyAlignment="1">
      <alignment vertical="top" wrapText="1"/>
    </xf>
    <xf numFmtId="177" fontId="19" fillId="2" borderId="8" xfId="4" applyNumberFormat="1" applyFont="1" applyFill="1" applyBorder="1" applyAlignment="1" applyProtection="1">
      <alignment horizontal="left" vertical="center" shrinkToFit="1"/>
    </xf>
    <xf numFmtId="177" fontId="19" fillId="0" borderId="8" xfId="4" applyNumberFormat="1" applyFont="1" applyFill="1" applyBorder="1" applyAlignment="1" applyProtection="1">
      <alignment horizontal="center" vertical="center" wrapText="1" shrinkToFit="1"/>
    </xf>
    <xf numFmtId="177" fontId="17" fillId="2" borderId="1" xfId="4" applyNumberFormat="1" applyFont="1" applyFill="1" applyBorder="1" applyAlignment="1" applyProtection="1">
      <alignment horizontal="center" vertical="center" shrinkToFit="1"/>
    </xf>
    <xf numFmtId="0" fontId="47" fillId="0" borderId="0" xfId="13" applyFont="1" applyBorder="1" applyAlignment="1">
      <alignment vertical="top" wrapText="1"/>
    </xf>
    <xf numFmtId="0" fontId="5" fillId="0" borderId="0" xfId="10" applyFont="1" applyFill="1" applyBorder="1" applyAlignment="1">
      <alignment horizontal="left" vertical="center"/>
    </xf>
    <xf numFmtId="0" fontId="0" fillId="0" borderId="57" xfId="0" applyFill="1" applyBorder="1">
      <alignment vertical="center"/>
    </xf>
    <xf numFmtId="0" fontId="15" fillId="3" borderId="77" xfId="0" applyFont="1" applyFill="1" applyBorder="1" applyAlignment="1" applyProtection="1">
      <alignment horizontal="center" vertical="center" wrapText="1"/>
      <protection locked="0"/>
    </xf>
    <xf numFmtId="0" fontId="0" fillId="8" borderId="81" xfId="0" applyFill="1" applyBorder="1" applyAlignment="1" applyProtection="1">
      <alignment horizontal="right" vertical="center"/>
      <protection locked="0"/>
    </xf>
    <xf numFmtId="0" fontId="0" fillId="8" borderId="82" xfId="0" applyFill="1" applyBorder="1" applyAlignment="1" applyProtection="1">
      <alignment horizontal="right" vertical="center"/>
      <protection locked="0"/>
    </xf>
    <xf numFmtId="0" fontId="0" fillId="8" borderId="83" xfId="0" applyFill="1" applyBorder="1" applyAlignment="1" applyProtection="1">
      <alignment horizontal="right" vertical="center"/>
      <protection locked="0"/>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8" xfId="0" applyFont="1" applyFill="1" applyBorder="1" applyAlignment="1">
      <alignment horizontal="center" vertical="center" wrapText="1"/>
    </xf>
    <xf numFmtId="0" fontId="39" fillId="0" borderId="56" xfId="13" applyFont="1" applyBorder="1" applyAlignment="1">
      <alignment horizontal="right" vertical="center"/>
    </xf>
    <xf numFmtId="0" fontId="39" fillId="0" borderId="0" xfId="13" applyFont="1" applyBorder="1" applyAlignment="1">
      <alignment horizontal="right" vertical="center"/>
    </xf>
    <xf numFmtId="0" fontId="7" fillId="3" borderId="77" xfId="13" applyFont="1" applyFill="1" applyBorder="1" applyAlignment="1" applyProtection="1">
      <alignment horizontal="center" vertical="center" wrapText="1"/>
      <protection locked="0"/>
    </xf>
    <xf numFmtId="14" fontId="0" fillId="7" borderId="8" xfId="0" applyNumberFormat="1" applyFill="1" applyBorder="1" applyAlignment="1" applyProtection="1">
      <alignment horizontal="right" vertical="center" shrinkToFit="1"/>
      <protection locked="0"/>
    </xf>
    <xf numFmtId="14" fontId="0" fillId="7" borderId="8" xfId="0" applyNumberFormat="1" applyFill="1" applyBorder="1" applyAlignment="1" applyProtection="1">
      <alignment vertical="center" shrinkToFit="1"/>
      <protection locked="0"/>
    </xf>
    <xf numFmtId="14" fontId="0" fillId="7" borderId="17" xfId="0" applyNumberFormat="1" applyFill="1" applyBorder="1" applyAlignment="1" applyProtection="1">
      <alignment vertical="center" shrinkToFit="1"/>
      <protection locked="0"/>
    </xf>
    <xf numFmtId="14" fontId="0" fillId="7" borderId="18" xfId="0" applyNumberFormat="1" applyFill="1" applyBorder="1" applyAlignment="1" applyProtection="1">
      <alignment vertical="center" shrinkToFit="1"/>
      <protection locked="0"/>
    </xf>
    <xf numFmtId="177" fontId="17" fillId="7" borderId="8" xfId="4" applyNumberFormat="1" applyFont="1" applyFill="1" applyBorder="1" applyAlignment="1" applyProtection="1">
      <alignment horizontal="right" vertical="center" shrinkToFit="1"/>
      <protection locked="0"/>
    </xf>
    <xf numFmtId="0" fontId="0" fillId="0" borderId="0" xfId="0" applyAlignment="1">
      <alignment horizontal="right" vertical="center"/>
    </xf>
    <xf numFmtId="0" fontId="0" fillId="0" borderId="59" xfId="0" applyBorder="1">
      <alignment vertical="center"/>
    </xf>
    <xf numFmtId="0" fontId="27" fillId="0" borderId="60" xfId="12" applyBorder="1">
      <alignment vertical="center"/>
    </xf>
    <xf numFmtId="186" fontId="4" fillId="0" borderId="56" xfId="13" applyNumberFormat="1" applyFont="1" applyBorder="1" applyAlignment="1">
      <alignment vertical="top" wrapText="1"/>
    </xf>
    <xf numFmtId="186" fontId="4" fillId="0" borderId="0" xfId="13" applyNumberFormat="1" applyFont="1" applyAlignment="1">
      <alignment vertical="top" wrapText="1"/>
    </xf>
    <xf numFmtId="0" fontId="27" fillId="0" borderId="54" xfId="12" applyBorder="1">
      <alignment vertical="center"/>
    </xf>
    <xf numFmtId="0" fontId="0" fillId="0" borderId="57" xfId="0" applyBorder="1" applyAlignment="1">
      <alignment vertical="center" shrinkToFit="1"/>
    </xf>
    <xf numFmtId="0" fontId="0" fillId="0" borderId="61" xfId="0" applyBorder="1" applyAlignment="1">
      <alignment vertical="center" shrinkToFit="1"/>
    </xf>
    <xf numFmtId="0" fontId="3" fillId="0" borderId="0" xfId="13" applyFont="1" applyAlignment="1">
      <alignment horizontal="right" vertical="center"/>
    </xf>
    <xf numFmtId="0" fontId="27" fillId="0" borderId="0" xfId="12" applyBorder="1" applyAlignment="1" applyProtection="1">
      <alignment vertical="center" wrapText="1"/>
      <protection locked="0"/>
    </xf>
    <xf numFmtId="0" fontId="7" fillId="0" borderId="0" xfId="13" applyFont="1" applyBorder="1" applyAlignment="1">
      <alignment vertical="center"/>
    </xf>
    <xf numFmtId="0" fontId="2" fillId="0" borderId="0" xfId="10" applyFont="1" applyFill="1" applyBorder="1" applyAlignment="1">
      <alignment horizontal="left" vertical="center"/>
    </xf>
    <xf numFmtId="0" fontId="19" fillId="0" borderId="8" xfId="0" applyFont="1" applyBorder="1" applyAlignment="1">
      <alignment horizontal="center" vertical="center" wrapText="1"/>
    </xf>
    <xf numFmtId="0" fontId="27" fillId="0" borderId="56" xfId="12" applyBorder="1" applyProtection="1">
      <alignment vertical="center"/>
      <protection locked="0"/>
    </xf>
    <xf numFmtId="0" fontId="0" fillId="0" borderId="59" xfId="0" applyBorder="1" applyAlignment="1" applyProtection="1">
      <alignment horizontal="center" vertical="center"/>
    </xf>
    <xf numFmtId="0" fontId="0" fillId="0" borderId="60" xfId="0" applyFill="1" applyBorder="1" applyAlignment="1" applyProtection="1">
      <alignment horizontal="left" vertical="center"/>
    </xf>
    <xf numFmtId="0" fontId="0" fillId="0" borderId="60" xfId="0" applyFill="1"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0" fillId="0" borderId="0" xfId="0" applyProtection="1">
      <alignment vertical="center"/>
    </xf>
    <xf numFmtId="0" fontId="0" fillId="0" borderId="0" xfId="0" applyBorder="1" applyAlignment="1" applyProtection="1">
      <alignment horizontal="center" vertical="center"/>
    </xf>
    <xf numFmtId="0" fontId="0" fillId="0" borderId="0" xfId="0" applyFill="1" applyBorder="1" applyAlignment="1" applyProtection="1">
      <alignment horizontal="left" vertical="center"/>
    </xf>
    <xf numFmtId="0" fontId="0" fillId="0" borderId="0" xfId="0" applyFill="1" applyProtection="1">
      <alignment vertical="center"/>
    </xf>
    <xf numFmtId="0" fontId="0" fillId="0" borderId="0" xfId="0" applyBorder="1" applyProtection="1">
      <alignment vertical="center"/>
    </xf>
    <xf numFmtId="0" fontId="0" fillId="0" borderId="8" xfId="0" applyFill="1" applyBorder="1" applyAlignment="1" applyProtection="1">
      <alignment horizontal="right" vertical="center"/>
    </xf>
    <xf numFmtId="0" fontId="0" fillId="0" borderId="57" xfId="0" applyBorder="1" applyProtection="1">
      <alignment vertical="center"/>
    </xf>
    <xf numFmtId="0" fontId="16" fillId="4" borderId="59" xfId="0" applyFont="1" applyFill="1" applyBorder="1" applyAlignment="1" applyProtection="1">
      <alignment vertical="top" wrapText="1"/>
    </xf>
    <xf numFmtId="0" fontId="16" fillId="4" borderId="60" xfId="0" applyFont="1" applyFill="1" applyBorder="1" applyAlignment="1" applyProtection="1">
      <alignment vertical="top" wrapText="1"/>
    </xf>
    <xf numFmtId="0" fontId="16" fillId="4" borderId="61" xfId="0" applyFont="1" applyFill="1" applyBorder="1" applyAlignment="1" applyProtection="1">
      <alignment vertical="top" wrapText="1"/>
    </xf>
    <xf numFmtId="0" fontId="0" fillId="0" borderId="48" xfId="0" applyBorder="1" applyAlignment="1" applyProtection="1">
      <alignment horizontal="center" vertical="center"/>
    </xf>
    <xf numFmtId="0" fontId="15" fillId="0" borderId="49" xfId="0" applyFont="1" applyBorder="1" applyAlignment="1" applyProtection="1">
      <alignment horizontal="center" vertical="center" wrapText="1"/>
    </xf>
    <xf numFmtId="0" fontId="16" fillId="0" borderId="57"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0" fillId="0" borderId="0" xfId="0" applyBorder="1" applyAlignment="1" applyProtection="1">
      <alignment horizontal="left" vertical="center"/>
    </xf>
    <xf numFmtId="0" fontId="0" fillId="0" borderId="0" xfId="0" applyAlignment="1" applyProtection="1">
      <alignment horizontal="left" vertical="center"/>
    </xf>
    <xf numFmtId="0" fontId="15" fillId="0" borderId="58" xfId="0" applyFont="1" applyBorder="1" applyAlignment="1" applyProtection="1">
      <alignment horizontal="center" vertical="center" wrapText="1"/>
    </xf>
    <xf numFmtId="0" fontId="25" fillId="0" borderId="57"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0" fillId="0" borderId="56" xfId="0" applyBorder="1" applyAlignment="1" applyProtection="1">
      <alignment horizontal="left" vertical="center"/>
    </xf>
    <xf numFmtId="0" fontId="0" fillId="0" borderId="0" xfId="0" applyFill="1" applyBorder="1" applyAlignment="1" applyProtection="1">
      <alignment horizontal="right" vertical="center"/>
    </xf>
    <xf numFmtId="0" fontId="0" fillId="0" borderId="0" xfId="0" applyFill="1" applyBorder="1" applyProtection="1">
      <alignment vertical="center"/>
    </xf>
    <xf numFmtId="0" fontId="51" fillId="0" borderId="56" xfId="0" applyFont="1" applyBorder="1" applyAlignment="1" applyProtection="1">
      <alignment horizontal="left" vertical="center"/>
    </xf>
    <xf numFmtId="0" fontId="27" fillId="0" borderId="0" xfId="12" applyBorder="1" applyProtection="1">
      <alignment vertical="center"/>
    </xf>
    <xf numFmtId="0" fontId="50" fillId="4" borderId="56" xfId="0" applyFont="1" applyFill="1" applyBorder="1" applyAlignment="1" applyProtection="1">
      <alignment vertical="top"/>
    </xf>
    <xf numFmtId="0" fontId="16" fillId="4" borderId="0" xfId="0" applyFont="1" applyFill="1" applyAlignment="1" applyProtection="1">
      <alignment vertical="top" wrapText="1"/>
    </xf>
    <xf numFmtId="0" fontId="16" fillId="4" borderId="0" xfId="0" applyFont="1" applyFill="1" applyBorder="1" applyAlignment="1" applyProtection="1">
      <alignment vertical="top" wrapText="1"/>
    </xf>
    <xf numFmtId="0" fontId="16" fillId="4" borderId="57" xfId="0" applyFont="1" applyFill="1" applyBorder="1" applyAlignment="1" applyProtection="1">
      <alignment vertical="top" wrapText="1"/>
    </xf>
    <xf numFmtId="0" fontId="51" fillId="0" borderId="56" xfId="0" applyFont="1" applyBorder="1" applyProtection="1">
      <alignment vertical="center"/>
    </xf>
    <xf numFmtId="0" fontId="0" fillId="0" borderId="87" xfId="0" applyBorder="1" applyProtection="1">
      <alignment vertical="center"/>
    </xf>
    <xf numFmtId="0" fontId="24" fillId="4" borderId="56" xfId="12" applyFont="1" applyFill="1" applyBorder="1" applyProtection="1">
      <alignment vertical="center"/>
    </xf>
    <xf numFmtId="186" fontId="4" fillId="4" borderId="0" xfId="13" applyNumberFormat="1" applyFont="1" applyFill="1" applyAlignment="1" applyProtection="1">
      <alignment vertical="top" wrapText="1"/>
    </xf>
    <xf numFmtId="0" fontId="0" fillId="4" borderId="0" xfId="0" applyFill="1" applyBorder="1" applyAlignment="1" applyProtection="1">
      <alignment vertical="center" shrinkToFit="1"/>
    </xf>
    <xf numFmtId="0" fontId="52" fillId="4" borderId="0" xfId="12" applyFont="1" applyFill="1" applyBorder="1" applyAlignment="1" applyProtection="1">
      <alignment vertical="top"/>
    </xf>
    <xf numFmtId="0" fontId="27" fillId="4" borderId="0" xfId="12" applyFill="1" applyBorder="1" applyProtection="1">
      <alignment vertical="center"/>
    </xf>
    <xf numFmtId="0" fontId="0" fillId="0" borderId="56" xfId="0" applyBorder="1" applyProtection="1">
      <alignment vertical="center"/>
    </xf>
    <xf numFmtId="0" fontId="24" fillId="4" borderId="56" xfId="12" applyFont="1" applyFill="1" applyBorder="1" applyAlignment="1" applyProtection="1">
      <alignment vertical="top"/>
    </xf>
    <xf numFmtId="0" fontId="27" fillId="4" borderId="0" xfId="12" applyFill="1" applyBorder="1" applyAlignment="1" applyProtection="1">
      <alignment vertical="top"/>
    </xf>
    <xf numFmtId="0" fontId="21" fillId="0" borderId="0"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15" fillId="0" borderId="57" xfId="0" applyFont="1" applyBorder="1" applyAlignment="1" applyProtection="1">
      <alignment horizontal="left" vertical="center" wrapText="1"/>
    </xf>
    <xf numFmtId="0" fontId="15" fillId="0" borderId="0" xfId="0" applyFont="1" applyAlignment="1" applyProtection="1">
      <alignment horizontal="left" vertical="center" wrapText="1"/>
    </xf>
    <xf numFmtId="0" fontId="34" fillId="0" borderId="0" xfId="0" applyFont="1" applyProtection="1">
      <alignment vertical="center"/>
    </xf>
    <xf numFmtId="0" fontId="0" fillId="0" borderId="0" xfId="0" applyBorder="1" applyAlignment="1" applyProtection="1"/>
    <xf numFmtId="0" fontId="41" fillId="0" borderId="0" xfId="0" applyFont="1" applyBorder="1" applyAlignment="1" applyProtection="1">
      <alignment horizontal="center" vertical="center"/>
    </xf>
    <xf numFmtId="0" fontId="0" fillId="0" borderId="0" xfId="0" applyAlignment="1" applyProtection="1"/>
    <xf numFmtId="0" fontId="29" fillId="15" borderId="53" xfId="0" applyFont="1" applyFill="1" applyBorder="1" applyProtection="1">
      <alignment vertical="center"/>
    </xf>
    <xf numFmtId="0" fontId="0" fillId="15" borderId="54" xfId="0" applyFill="1" applyBorder="1" applyProtection="1">
      <alignment vertical="center"/>
    </xf>
    <xf numFmtId="0" fontId="0" fillId="0" borderId="54" xfId="0" applyBorder="1" applyProtection="1">
      <alignment vertical="center"/>
    </xf>
    <xf numFmtId="0" fontId="0" fillId="0" borderId="55" xfId="0" applyBorder="1" applyProtection="1">
      <alignment vertical="center"/>
    </xf>
    <xf numFmtId="0" fontId="29" fillId="0" borderId="56" xfId="0" applyFont="1" applyBorder="1" applyProtection="1">
      <alignment vertical="center"/>
    </xf>
    <xf numFmtId="0" fontId="51" fillId="0" borderId="59" xfId="0" applyFont="1" applyBorder="1" applyProtection="1">
      <alignment vertical="center"/>
    </xf>
    <xf numFmtId="0" fontId="1" fillId="0" borderId="0" xfId="13" applyFont="1" applyProtection="1">
      <alignment vertical="center"/>
      <protection locked="0"/>
    </xf>
    <xf numFmtId="0" fontId="30" fillId="0" borderId="0" xfId="13" applyFont="1" applyAlignment="1">
      <alignment horizontal="left" wrapText="1"/>
    </xf>
    <xf numFmtId="0" fontId="41" fillId="0" borderId="0" xfId="0" applyFont="1" applyAlignment="1">
      <alignment horizontal="center" vertical="center"/>
    </xf>
    <xf numFmtId="0" fontId="15" fillId="0" borderId="0" xfId="0" applyFont="1" applyAlignment="1">
      <alignment horizontal="left" vertical="top" wrapText="1"/>
    </xf>
    <xf numFmtId="0" fontId="15" fillId="0" borderId="8" xfId="0" applyFont="1" applyBorder="1" applyAlignment="1">
      <alignment horizontal="center" vertical="center"/>
    </xf>
    <xf numFmtId="186" fontId="4" fillId="0" borderId="53" xfId="13" applyNumberFormat="1" applyFont="1" applyBorder="1" applyAlignment="1">
      <alignment horizontal="left" vertical="top" wrapText="1"/>
    </xf>
    <xf numFmtId="186" fontId="4" fillId="0" borderId="54" xfId="13" applyNumberFormat="1" applyFont="1" applyBorder="1" applyAlignment="1">
      <alignment horizontal="left" vertical="top" wrapText="1"/>
    </xf>
    <xf numFmtId="186" fontId="4" fillId="0" borderId="55" xfId="13" applyNumberFormat="1" applyFont="1" applyBorder="1" applyAlignment="1">
      <alignment horizontal="left" vertical="top" wrapText="1"/>
    </xf>
    <xf numFmtId="186" fontId="4" fillId="0" borderId="56" xfId="13" applyNumberFormat="1" applyFont="1" applyBorder="1" applyAlignment="1">
      <alignment horizontal="left" vertical="top" wrapText="1"/>
    </xf>
    <xf numFmtId="186" fontId="4" fillId="0" borderId="0" xfId="13" applyNumberFormat="1" applyFont="1" applyBorder="1" applyAlignment="1">
      <alignment horizontal="left" vertical="top" wrapText="1"/>
    </xf>
    <xf numFmtId="186" fontId="4" fillId="0" borderId="57" xfId="13" applyNumberFormat="1" applyFont="1" applyBorder="1" applyAlignment="1">
      <alignment horizontal="left" vertical="top" wrapText="1"/>
    </xf>
    <xf numFmtId="0" fontId="8" fillId="8" borderId="56" xfId="10" applyFont="1" applyFill="1" applyBorder="1" applyAlignment="1">
      <alignment horizontal="left" vertical="center" wrapText="1"/>
    </xf>
    <xf numFmtId="0" fontId="8" fillId="8" borderId="0" xfId="10" applyFont="1" applyFill="1" applyBorder="1" applyAlignment="1">
      <alignment horizontal="left" vertical="center" wrapText="1"/>
    </xf>
    <xf numFmtId="0" fontId="8" fillId="8" borderId="57" xfId="10" applyFont="1" applyFill="1" applyBorder="1" applyAlignment="1">
      <alignment horizontal="left" vertical="center" wrapText="1"/>
    </xf>
    <xf numFmtId="0" fontId="8" fillId="3" borderId="56" xfId="10" applyFont="1" applyFill="1" applyBorder="1" applyAlignment="1">
      <alignment horizontal="left" vertical="center" wrapText="1"/>
    </xf>
    <xf numFmtId="0" fontId="8" fillId="3" borderId="0" xfId="10" applyFont="1" applyFill="1" applyBorder="1" applyAlignment="1">
      <alignment horizontal="left" vertical="center" wrapText="1"/>
    </xf>
    <xf numFmtId="0" fontId="8" fillId="3" borderId="57" xfId="10" applyFont="1" applyFill="1" applyBorder="1" applyAlignment="1">
      <alignment horizontal="left" vertical="center" wrapText="1"/>
    </xf>
    <xf numFmtId="0" fontId="8" fillId="13" borderId="59" xfId="10" applyFont="1" applyFill="1" applyBorder="1" applyAlignment="1">
      <alignment horizontal="left" vertical="center" wrapText="1"/>
    </xf>
    <xf numFmtId="0" fontId="8" fillId="13" borderId="60" xfId="10" applyFont="1" applyFill="1" applyBorder="1" applyAlignment="1">
      <alignment horizontal="left" vertical="center" wrapText="1"/>
    </xf>
    <xf numFmtId="0" fontId="8" fillId="13" borderId="61" xfId="10" applyFont="1" applyFill="1" applyBorder="1" applyAlignment="1">
      <alignment horizontal="left" vertical="center" wrapText="1"/>
    </xf>
    <xf numFmtId="0" fontId="16" fillId="0" borderId="8" xfId="0" applyFont="1" applyBorder="1" applyAlignment="1">
      <alignment horizontal="left" vertical="center" wrapText="1"/>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7" fillId="8" borderId="1" xfId="13" applyFill="1" applyBorder="1" applyAlignment="1" applyProtection="1">
      <alignment horizontal="center" vertical="center"/>
      <protection locked="0"/>
    </xf>
    <xf numFmtId="0" fontId="7" fillId="8" borderId="45" xfId="13" applyFill="1" applyBorder="1" applyAlignment="1" applyProtection="1">
      <alignment horizontal="center" vertical="center"/>
      <protection locked="0"/>
    </xf>
    <xf numFmtId="0" fontId="7" fillId="8" borderId="86" xfId="13" applyFill="1" applyBorder="1" applyAlignment="1" applyProtection="1">
      <alignment horizontal="center" vertical="center"/>
      <protection locked="0"/>
    </xf>
    <xf numFmtId="0" fontId="7" fillId="8" borderId="41" xfId="13" applyFill="1" applyBorder="1" applyAlignment="1" applyProtection="1">
      <alignment horizontal="center" vertical="center"/>
      <protection locked="0"/>
    </xf>
    <xf numFmtId="0" fontId="33" fillId="0" borderId="85" xfId="13" applyFont="1" applyBorder="1" applyAlignment="1">
      <alignment horizontal="center" vertical="center" shrinkToFit="1"/>
    </xf>
    <xf numFmtId="0" fontId="33" fillId="0" borderId="70" xfId="13" applyFont="1" applyBorder="1" applyAlignment="1">
      <alignment horizontal="center" vertical="center" shrinkToFit="1"/>
    </xf>
    <xf numFmtId="0" fontId="38" fillId="0" borderId="0" xfId="13" applyFont="1" applyAlignment="1">
      <alignment horizontal="center" vertical="top" textRotation="255"/>
    </xf>
    <xf numFmtId="0" fontId="8" fillId="13" borderId="0" xfId="10" applyFont="1" applyFill="1" applyBorder="1" applyAlignment="1">
      <alignment horizontal="left" vertical="center" wrapText="1"/>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39" fillId="0" borderId="56" xfId="13" applyFont="1" applyBorder="1" applyAlignment="1">
      <alignment horizontal="right" vertical="center"/>
    </xf>
    <xf numFmtId="0" fontId="39" fillId="0" borderId="0" xfId="13" applyFont="1" applyBorder="1" applyAlignment="1">
      <alignment horizontal="right" vertical="center"/>
    </xf>
    <xf numFmtId="0" fontId="36" fillId="8" borderId="76" xfId="13" applyFont="1" applyFill="1" applyBorder="1" applyAlignment="1" applyProtection="1">
      <alignment horizontal="center" vertical="center" shrinkToFit="1"/>
      <protection locked="0"/>
    </xf>
    <xf numFmtId="0" fontId="36" fillId="8" borderId="75" xfId="13" applyFont="1" applyFill="1" applyBorder="1" applyAlignment="1" applyProtection="1">
      <alignment horizontal="center" vertical="center" shrinkToFit="1"/>
      <protection locked="0"/>
    </xf>
    <xf numFmtId="0" fontId="36" fillId="8" borderId="74" xfId="13" applyFont="1" applyFill="1" applyBorder="1" applyAlignment="1" applyProtection="1">
      <alignment horizontal="center" vertical="center" shrinkToFit="1"/>
      <protection locked="0"/>
    </xf>
    <xf numFmtId="0" fontId="17" fillId="3" borderId="76" xfId="4" applyNumberFormat="1" applyFont="1" applyFill="1" applyBorder="1" applyAlignment="1" applyProtection="1">
      <alignment horizontal="center" vertical="center" shrinkToFit="1"/>
      <protection locked="0"/>
    </xf>
    <xf numFmtId="0" fontId="17" fillId="3" borderId="75" xfId="4" applyNumberFormat="1" applyFont="1" applyFill="1" applyBorder="1" applyAlignment="1" applyProtection="1">
      <alignment horizontal="center" vertical="center" shrinkToFit="1"/>
      <protection locked="0"/>
    </xf>
    <xf numFmtId="0" fontId="17" fillId="3" borderId="74" xfId="4" applyNumberFormat="1" applyFont="1" applyFill="1" applyBorder="1" applyAlignment="1" applyProtection="1">
      <alignment horizontal="center" vertical="center" shrinkToFit="1"/>
      <protection locked="0"/>
    </xf>
    <xf numFmtId="184" fontId="36" fillId="8" borderId="76" xfId="13" applyNumberFormat="1" applyFont="1" applyFill="1" applyBorder="1" applyAlignment="1" applyProtection="1">
      <alignment horizontal="center" vertical="center"/>
      <protection locked="0"/>
    </xf>
    <xf numFmtId="184" fontId="36" fillId="8" borderId="74" xfId="13" applyNumberFormat="1" applyFont="1" applyFill="1" applyBorder="1" applyAlignment="1" applyProtection="1">
      <alignment horizontal="center" vertical="center"/>
      <protection locked="0"/>
    </xf>
    <xf numFmtId="186" fontId="33" fillId="0" borderId="54" xfId="13"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7" fillId="0" borderId="68" xfId="13" applyBorder="1" applyAlignment="1">
      <alignment horizontal="center" vertical="center" shrinkToFit="1"/>
    </xf>
    <xf numFmtId="0" fontId="7" fillId="0" borderId="69" xfId="13" applyBorder="1" applyAlignment="1">
      <alignment horizontal="center" vertical="center" shrinkToFit="1"/>
    </xf>
    <xf numFmtId="0" fontId="7" fillId="0" borderId="67" xfId="13" applyBorder="1" applyAlignment="1">
      <alignment horizontal="center" vertical="center" shrinkToFit="1"/>
    </xf>
    <xf numFmtId="0" fontId="7" fillId="0" borderId="44" xfId="13" applyFont="1" applyBorder="1" applyAlignment="1">
      <alignment horizontal="center" vertical="center"/>
    </xf>
    <xf numFmtId="0" fontId="7" fillId="0" borderId="42" xfId="13" applyFont="1" applyBorder="1" applyAlignment="1">
      <alignment horizontal="center" vertical="center"/>
    </xf>
    <xf numFmtId="0" fontId="7" fillId="0" borderId="64" xfId="13" applyFont="1" applyBorder="1" applyAlignment="1">
      <alignment horizontal="center" vertical="center"/>
    </xf>
    <xf numFmtId="0" fontId="0" fillId="0" borderId="68" xfId="0" applyBorder="1" applyAlignment="1">
      <alignment horizontal="center" vertical="center" shrinkToFit="1"/>
    </xf>
    <xf numFmtId="0" fontId="0" fillId="0" borderId="67" xfId="0" applyBorder="1" applyAlignment="1">
      <alignment horizontal="center" vertical="center" shrinkToFit="1"/>
    </xf>
    <xf numFmtId="0" fontId="15" fillId="0" borderId="0" xfId="0" applyFont="1" applyAlignment="1">
      <alignment horizontal="left" vertical="top" shrinkToFit="1"/>
    </xf>
    <xf numFmtId="179" fontId="15" fillId="2" borderId="8" xfId="6" applyNumberFormat="1" applyFont="1" applyFill="1" applyBorder="1" applyAlignment="1">
      <alignment horizontal="right" vertical="center" shrinkToFit="1"/>
    </xf>
    <xf numFmtId="0" fontId="15" fillId="0" borderId="8" xfId="6" applyFont="1" applyBorder="1" applyAlignment="1">
      <alignment horizontal="center" vertical="center"/>
    </xf>
    <xf numFmtId="0" fontId="15" fillId="0" borderId="8" xfId="6" applyFont="1" applyBorder="1" applyAlignment="1">
      <alignment horizontal="center" vertical="center" wrapText="1"/>
    </xf>
    <xf numFmtId="0" fontId="16" fillId="0" borderId="8" xfId="6" applyFont="1" applyBorder="1" applyAlignment="1">
      <alignment horizontal="center" vertical="center" wrapText="1"/>
    </xf>
    <xf numFmtId="0" fontId="15" fillId="0" borderId="5" xfId="0" applyFont="1" applyBorder="1" applyAlignment="1">
      <alignment horizontal="center" wrapText="1"/>
    </xf>
    <xf numFmtId="181" fontId="15" fillId="2" borderId="5" xfId="0" applyNumberFormat="1" applyFont="1" applyFill="1" applyBorder="1" applyAlignment="1">
      <alignment horizontal="center" wrapText="1"/>
    </xf>
    <xf numFmtId="0" fontId="15" fillId="0" borderId="0" xfId="0" applyFont="1" applyAlignment="1">
      <alignment horizontal="center" vertical="center" wrapText="1"/>
    </xf>
    <xf numFmtId="0" fontId="15"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15" fillId="0" borderId="8" xfId="0" applyFont="1" applyBorder="1" applyAlignment="1">
      <alignment horizontal="center" vertical="center" shrinkToFit="1"/>
    </xf>
    <xf numFmtId="181" fontId="24" fillId="2" borderId="5" xfId="0" applyNumberFormat="1" applyFont="1" applyFill="1" applyBorder="1" applyAlignment="1">
      <alignment horizontal="center" wrapText="1"/>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2" borderId="5" xfId="0" applyFont="1" applyFill="1" applyBorder="1" applyAlignment="1">
      <alignment horizontal="left" vertical="center" shrinkToFit="1"/>
    </xf>
    <xf numFmtId="0" fontId="23" fillId="2" borderId="5" xfId="0" applyFont="1" applyFill="1" applyBorder="1" applyAlignment="1">
      <alignment horizontal="left" vertical="center" shrinkToFit="1"/>
    </xf>
    <xf numFmtId="0" fontId="15" fillId="0" borderId="0" xfId="0" applyFont="1" applyAlignment="1">
      <alignment horizontal="center" vertical="center"/>
    </xf>
    <xf numFmtId="181" fontId="15" fillId="2" borderId="0" xfId="0" applyNumberFormat="1" applyFont="1" applyFill="1" applyAlignment="1">
      <alignment horizontal="center" wrapText="1"/>
    </xf>
    <xf numFmtId="0" fontId="21" fillId="0" borderId="0" xfId="0" applyFont="1" applyAlignment="1">
      <alignment horizontal="left" vertical="center"/>
    </xf>
    <xf numFmtId="0" fontId="16" fillId="0" borderId="0" xfId="0" applyFont="1" applyAlignment="1">
      <alignment horizontal="left" vertical="center" wrapText="1"/>
    </xf>
    <xf numFmtId="0" fontId="0" fillId="0" borderId="0" xfId="0" applyAlignment="1">
      <alignment horizontal="left" vertical="center" wrapText="1"/>
    </xf>
    <xf numFmtId="0" fontId="21" fillId="0" borderId="0" xfId="6" applyFont="1" applyAlignment="1">
      <alignment horizontal="right" vertical="center"/>
    </xf>
    <xf numFmtId="0" fontId="0" fillId="0" borderId="0" xfId="0" applyAlignment="1">
      <alignment horizontal="right" vertical="center"/>
    </xf>
    <xf numFmtId="0" fontId="15" fillId="0" borderId="8" xfId="0" applyFont="1" applyBorder="1" applyAlignment="1">
      <alignment horizontal="center" vertical="center" textRotation="255"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shrinkToFit="1"/>
    </xf>
    <xf numFmtId="0" fontId="15" fillId="0" borderId="8"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left" vertical="center" shrinkToFit="1"/>
    </xf>
    <xf numFmtId="0" fontId="18" fillId="0" borderId="4" xfId="0" applyFont="1" applyBorder="1" applyAlignment="1" applyProtection="1">
      <alignment horizontal="left" vertical="top" wrapText="1"/>
    </xf>
    <xf numFmtId="0" fontId="18" fillId="0" borderId="0" xfId="0" applyFont="1" applyAlignment="1" applyProtection="1">
      <alignment horizontal="left" vertical="top" wrapText="1"/>
    </xf>
    <xf numFmtId="177" fontId="17" fillId="2" borderId="1" xfId="4" applyNumberFormat="1" applyFont="1" applyFill="1" applyBorder="1" applyAlignment="1" applyProtection="1">
      <alignment horizontal="center" vertical="center" shrinkToFit="1"/>
    </xf>
    <xf numFmtId="177" fontId="17" fillId="2" borderId="3" xfId="4" applyNumberFormat="1" applyFont="1" applyFill="1" applyBorder="1" applyAlignment="1" applyProtection="1">
      <alignment horizontal="center" vertical="center" shrinkToFit="1"/>
    </xf>
    <xf numFmtId="179" fontId="17" fillId="0" borderId="1" xfId="4" applyNumberFormat="1" applyFont="1" applyFill="1" applyBorder="1" applyAlignment="1" applyProtection="1">
      <alignment horizontal="right" vertical="center" shrinkToFit="1"/>
    </xf>
    <xf numFmtId="179" fontId="17" fillId="0" borderId="2" xfId="4" applyNumberFormat="1" applyFont="1" applyFill="1" applyBorder="1" applyAlignment="1" applyProtection="1">
      <alignment horizontal="right" vertical="center" shrinkToFit="1"/>
    </xf>
    <xf numFmtId="177" fontId="17" fillId="0" borderId="8" xfId="0" applyNumberFormat="1" applyFont="1" applyBorder="1" applyAlignment="1" applyProtection="1">
      <alignment horizontal="center" vertical="center" shrinkToFit="1"/>
    </xf>
    <xf numFmtId="177" fontId="17" fillId="0" borderId="27" xfId="0" applyNumberFormat="1" applyFont="1" applyBorder="1" applyAlignment="1" applyProtection="1">
      <alignment horizontal="center" vertical="center" shrinkToFit="1"/>
    </xf>
    <xf numFmtId="177" fontId="17" fillId="0" borderId="4" xfId="0" applyNumberFormat="1" applyFont="1" applyBorder="1" applyAlignment="1" applyProtection="1">
      <alignment horizontal="center" vertical="center" shrinkToFit="1"/>
    </xf>
    <xf numFmtId="177" fontId="17" fillId="0" borderId="6" xfId="0" applyNumberFormat="1" applyFont="1" applyBorder="1" applyAlignment="1" applyProtection="1">
      <alignment horizontal="center" vertical="center" shrinkToFit="1"/>
    </xf>
    <xf numFmtId="177" fontId="17" fillId="0" borderId="5" xfId="0" applyNumberFormat="1" applyFont="1" applyBorder="1" applyAlignment="1" applyProtection="1">
      <alignment horizontal="center" vertical="center" shrinkToFit="1"/>
    </xf>
    <xf numFmtId="184" fontId="17" fillId="0" borderId="1" xfId="0" applyNumberFormat="1" applyFont="1" applyBorder="1" applyAlignment="1" applyProtection="1">
      <alignment horizontal="right" vertical="center" shrinkToFit="1"/>
    </xf>
    <xf numFmtId="184" fontId="17" fillId="0" borderId="2" xfId="0" applyNumberFormat="1" applyFont="1" applyBorder="1" applyAlignment="1" applyProtection="1">
      <alignment horizontal="right" vertical="center" shrinkToFit="1"/>
    </xf>
    <xf numFmtId="0" fontId="19" fillId="0" borderId="8" xfId="0" applyFont="1" applyFill="1" applyBorder="1" applyAlignment="1" applyProtection="1">
      <alignment horizontal="center" vertical="center" wrapText="1"/>
    </xf>
    <xf numFmtId="0" fontId="16" fillId="4" borderId="53" xfId="0" applyFont="1" applyFill="1" applyBorder="1" applyAlignment="1" applyProtection="1">
      <alignment horizontal="left" vertical="top" wrapText="1"/>
    </xf>
    <xf numFmtId="0" fontId="16" fillId="4" borderId="54" xfId="0" applyFont="1" applyFill="1" applyBorder="1" applyAlignment="1" applyProtection="1">
      <alignment horizontal="left" vertical="top" wrapText="1"/>
    </xf>
    <xf numFmtId="0" fontId="16" fillId="4" borderId="55" xfId="0" applyFont="1" applyFill="1" applyBorder="1" applyAlignment="1" applyProtection="1">
      <alignment horizontal="left" vertical="top" wrapText="1"/>
    </xf>
    <xf numFmtId="0" fontId="16" fillId="4" borderId="56" xfId="0" applyFont="1" applyFill="1" applyBorder="1" applyAlignment="1" applyProtection="1">
      <alignment horizontal="left" vertical="top" wrapText="1"/>
    </xf>
    <xf numFmtId="0" fontId="16" fillId="4" borderId="0" xfId="0" applyFont="1" applyFill="1" applyBorder="1" applyAlignment="1" applyProtection="1">
      <alignment horizontal="left" vertical="top" wrapText="1"/>
    </xf>
    <xf numFmtId="0" fontId="16" fillId="4" borderId="57" xfId="0" applyFont="1" applyFill="1" applyBorder="1" applyAlignment="1" applyProtection="1">
      <alignment horizontal="left" vertical="top" wrapText="1"/>
    </xf>
    <xf numFmtId="0" fontId="25" fillId="0" borderId="8" xfId="0" applyFont="1" applyBorder="1" applyAlignment="1" applyProtection="1">
      <alignment horizontal="left" vertical="center" wrapText="1"/>
    </xf>
    <xf numFmtId="0" fontId="8" fillId="8" borderId="0" xfId="10" applyFont="1" applyFill="1" applyBorder="1" applyAlignment="1" applyProtection="1">
      <alignment horizontal="left" vertical="center" wrapText="1"/>
    </xf>
    <xf numFmtId="0" fontId="8" fillId="3" borderId="0" xfId="10" applyFont="1" applyFill="1"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0" xfId="0"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15" fillId="0" borderId="44" xfId="6" applyFont="1" applyBorder="1" applyAlignment="1">
      <alignment horizontal="center" vertical="center"/>
    </xf>
    <xf numFmtId="0" fontId="15" fillId="0" borderId="42" xfId="6" applyFont="1" applyBorder="1" applyAlignment="1">
      <alignment horizontal="center" vertical="center"/>
    </xf>
    <xf numFmtId="179" fontId="15" fillId="2" borderId="43" xfId="6" applyNumberFormat="1" applyFont="1" applyFill="1" applyBorder="1" applyAlignment="1">
      <alignment horizontal="center" vertical="center" shrinkToFit="1"/>
    </xf>
    <xf numFmtId="0" fontId="15" fillId="0" borderId="41" xfId="6" applyFont="1" applyBorder="1" applyAlignment="1">
      <alignment horizontal="center" vertical="center"/>
    </xf>
    <xf numFmtId="0" fontId="21" fillId="0" borderId="0" xfId="6" applyFont="1" applyAlignment="1">
      <alignment horizontal="left" vertical="top" wrapText="1"/>
    </xf>
    <xf numFmtId="0" fontId="0" fillId="0" borderId="0" xfId="0" applyAlignment="1">
      <alignment horizontal="left" vertical="top" wrapText="1"/>
    </xf>
    <xf numFmtId="0" fontId="15" fillId="4" borderId="6" xfId="6" applyFont="1" applyFill="1" applyBorder="1" applyAlignment="1">
      <alignment horizontal="center" vertical="center" wrapText="1"/>
    </xf>
    <xf numFmtId="0" fontId="15" fillId="4" borderId="5" xfId="6" applyFont="1" applyFill="1" applyBorder="1" applyAlignment="1">
      <alignment horizontal="center" vertical="center" wrapText="1"/>
    </xf>
    <xf numFmtId="0" fontId="15" fillId="4" borderId="51" xfId="6" applyFont="1" applyFill="1" applyBorder="1" applyAlignment="1">
      <alignment horizontal="center" vertical="center" wrapText="1"/>
    </xf>
    <xf numFmtId="0" fontId="15" fillId="4" borderId="48" xfId="6" applyFont="1" applyFill="1" applyBorder="1" applyAlignment="1">
      <alignment horizontal="center" vertical="center" wrapText="1"/>
    </xf>
    <xf numFmtId="0" fontId="15" fillId="4" borderId="2" xfId="6" applyFont="1" applyFill="1" applyBorder="1" applyAlignment="1">
      <alignment horizontal="center" vertical="center" wrapText="1"/>
    </xf>
    <xf numFmtId="0" fontId="15" fillId="4" borderId="3" xfId="6" applyFont="1" applyFill="1" applyBorder="1" applyAlignment="1">
      <alignment horizontal="center" vertical="center" wrapText="1"/>
    </xf>
    <xf numFmtId="0" fontId="15" fillId="4" borderId="1" xfId="6" applyFont="1" applyFill="1" applyBorder="1" applyAlignment="1">
      <alignment horizontal="center" vertical="center" wrapText="1"/>
    </xf>
    <xf numFmtId="179" fontId="15" fillId="4" borderId="18" xfId="6" applyNumberFormat="1" applyFont="1" applyFill="1" applyBorder="1" applyAlignment="1">
      <alignment horizontal="right" vertical="center" shrinkToFit="1"/>
    </xf>
    <xf numFmtId="179" fontId="15" fillId="4" borderId="47" xfId="6" applyNumberFormat="1" applyFont="1" applyFill="1" applyBorder="1" applyAlignment="1">
      <alignment horizontal="right" vertical="center" shrinkToFit="1"/>
    </xf>
    <xf numFmtId="179" fontId="15" fillId="4" borderId="46" xfId="6" applyNumberFormat="1" applyFont="1" applyFill="1" applyBorder="1" applyAlignment="1">
      <alignment horizontal="right" vertical="center" shrinkToFit="1"/>
    </xf>
    <xf numFmtId="0" fontId="15" fillId="4" borderId="45" xfId="6" applyFont="1" applyFill="1" applyBorder="1" applyAlignment="1">
      <alignment horizontal="center" vertical="center" wrapText="1"/>
    </xf>
    <xf numFmtId="0" fontId="15" fillId="4" borderId="49" xfId="6" applyFont="1" applyFill="1" applyBorder="1" applyAlignment="1">
      <alignment horizontal="center" vertical="center" wrapText="1"/>
    </xf>
    <xf numFmtId="0" fontId="15" fillId="4" borderId="17" xfId="6" applyFont="1" applyFill="1" applyBorder="1" applyAlignment="1">
      <alignment horizontal="center" vertical="center" wrapText="1"/>
    </xf>
    <xf numFmtId="179" fontId="15" fillId="4" borderId="17" xfId="6" applyNumberFormat="1" applyFont="1" applyFill="1" applyBorder="1" applyAlignment="1">
      <alignment horizontal="right" vertical="center" shrinkToFit="1"/>
    </xf>
    <xf numFmtId="179" fontId="15" fillId="4" borderId="50" xfId="6" applyNumberFormat="1" applyFont="1" applyFill="1" applyBorder="1" applyAlignment="1">
      <alignment horizontal="right" vertical="center" shrinkToFit="1"/>
    </xf>
    <xf numFmtId="179" fontId="15" fillId="4" borderId="49" xfId="6" applyNumberFormat="1" applyFont="1" applyFill="1" applyBorder="1" applyAlignment="1">
      <alignment horizontal="right" vertical="center" shrinkToFit="1"/>
    </xf>
    <xf numFmtId="179" fontId="15" fillId="2" borderId="52" xfId="6" applyNumberFormat="1" applyFont="1" applyFill="1" applyBorder="1" applyAlignment="1">
      <alignment horizontal="right" vertical="center" shrinkToFit="1"/>
    </xf>
    <xf numFmtId="179" fontId="15" fillId="2" borderId="84" xfId="6" applyNumberFormat="1" applyFont="1" applyFill="1" applyBorder="1" applyAlignment="1" applyProtection="1">
      <alignment horizontal="right" vertical="center" shrinkToFit="1"/>
    </xf>
    <xf numFmtId="179" fontId="15" fillId="2" borderId="2" xfId="6" applyNumberFormat="1" applyFont="1" applyFill="1" applyBorder="1" applyAlignment="1" applyProtection="1">
      <alignment horizontal="right" vertical="center" shrinkToFit="1"/>
    </xf>
    <xf numFmtId="179" fontId="15" fillId="2" borderId="3" xfId="6" applyNumberFormat="1" applyFont="1" applyFill="1" applyBorder="1" applyAlignment="1" applyProtection="1">
      <alignment horizontal="right" vertical="center" shrinkToFi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38" fontId="15" fillId="2" borderId="19" xfId="4" applyFont="1" applyFill="1" applyBorder="1" applyAlignment="1" applyProtection="1">
      <alignment horizontal="right" vertical="center" wrapText="1"/>
    </xf>
    <xf numFmtId="38" fontId="15" fillId="2" borderId="20" xfId="4" applyFont="1" applyFill="1" applyBorder="1" applyAlignment="1" applyProtection="1">
      <alignment horizontal="right"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38" fontId="15" fillId="2" borderId="14" xfId="4" applyFont="1" applyFill="1" applyBorder="1" applyAlignment="1" applyProtection="1">
      <alignment horizontal="right" vertical="center" wrapText="1"/>
    </xf>
    <xf numFmtId="38" fontId="15" fillId="2" borderId="15" xfId="4" applyFont="1" applyFill="1" applyBorder="1" applyAlignment="1" applyProtection="1">
      <alignment horizontal="right" vertical="center" wrapText="1"/>
    </xf>
    <xf numFmtId="0" fontId="15" fillId="0" borderId="52" xfId="6" applyFont="1" applyBorder="1" applyAlignment="1">
      <alignment horizontal="center" vertical="center"/>
    </xf>
    <xf numFmtId="0" fontId="15" fillId="0" borderId="3" xfId="6" applyFont="1" applyBorder="1" applyAlignment="1">
      <alignment horizontal="center" vertical="center"/>
    </xf>
    <xf numFmtId="180" fontId="15" fillId="2" borderId="5" xfId="0" applyNumberFormat="1" applyFont="1" applyFill="1" applyBorder="1" applyAlignment="1" applyProtection="1">
      <alignment horizontal="left" vertical="center" shrinkToFit="1"/>
      <protection locked="0"/>
    </xf>
    <xf numFmtId="180" fontId="0" fillId="2" borderId="5" xfId="0" applyNumberFormat="1" applyFill="1" applyBorder="1" applyAlignment="1" applyProtection="1">
      <alignment horizontal="left" vertical="center" shrinkToFit="1"/>
      <protection locked="0"/>
    </xf>
    <xf numFmtId="0" fontId="15" fillId="0" borderId="0" xfId="0" applyFont="1" applyAlignment="1">
      <alignment horizontal="left" vertical="center" wrapText="1"/>
    </xf>
    <xf numFmtId="38" fontId="15" fillId="2" borderId="1" xfId="4" applyFont="1" applyFill="1" applyBorder="1" applyAlignment="1" applyProtection="1">
      <alignment horizontal="right" vertical="center" wrapText="1"/>
    </xf>
    <xf numFmtId="38" fontId="15" fillId="2" borderId="2" xfId="4" applyFont="1" applyFill="1" applyBorder="1" applyAlignment="1" applyProtection="1">
      <alignment horizontal="right" vertical="center" wrapText="1"/>
    </xf>
    <xf numFmtId="0" fontId="15" fillId="2" borderId="0" xfId="0" applyFont="1" applyFill="1" applyAlignment="1" applyProtection="1">
      <alignment horizontal="center" vertical="center"/>
    </xf>
    <xf numFmtId="177" fontId="17" fillId="0" borderId="23" xfId="0" applyNumberFormat="1" applyFont="1" applyBorder="1" applyAlignment="1">
      <alignment horizontal="center" vertical="center" shrinkToFit="1"/>
    </xf>
    <xf numFmtId="177" fontId="17" fillId="0" borderId="24" xfId="0" applyNumberFormat="1" applyFont="1" applyBorder="1" applyAlignment="1">
      <alignment horizontal="center" vertical="center" shrinkToFit="1"/>
    </xf>
    <xf numFmtId="177" fontId="17" fillId="0" borderId="25"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177" fontId="17" fillId="0" borderId="7" xfId="0" applyNumberFormat="1" applyFont="1" applyBorder="1" applyAlignment="1">
      <alignment horizontal="center" vertical="center" shrinkToFit="1"/>
    </xf>
    <xf numFmtId="177" fontId="17" fillId="0" borderId="1" xfId="0" applyNumberFormat="1" applyFont="1" applyBorder="1" applyAlignment="1">
      <alignment horizontal="center" vertical="center" shrinkToFit="1"/>
    </xf>
    <xf numFmtId="177" fontId="17" fillId="0" borderId="2" xfId="0" applyNumberFormat="1" applyFont="1" applyBorder="1" applyAlignment="1">
      <alignment horizontal="center" vertical="center" shrinkToFit="1"/>
    </xf>
    <xf numFmtId="177" fontId="17" fillId="0" borderId="3" xfId="0" applyNumberFormat="1" applyFont="1" applyBorder="1" applyAlignment="1">
      <alignment horizontal="center" vertical="center" shrinkToFit="1"/>
    </xf>
    <xf numFmtId="0" fontId="17" fillId="0" borderId="4" xfId="0" applyFont="1" applyBorder="1" applyAlignment="1">
      <alignment horizontal="left" vertical="center" wrapText="1" shrinkToFit="1"/>
    </xf>
  </cellXfs>
  <cellStyles count="15">
    <cellStyle name="パーセント 2" xfId="2" xr:uid="{00000000-0005-0000-0000-000000000000}"/>
    <cellStyle name="ハイパーリンク" xfId="12" builtinId="8"/>
    <cellStyle name="桁区切り" xfId="4" builtinId="6"/>
    <cellStyle name="桁区切り 2" xfId="1" xr:uid="{00000000-0005-0000-0000-000003000000}"/>
    <cellStyle name="桁区切り 3" xfId="8" xr:uid="{00000000-0005-0000-0000-000004000000}"/>
    <cellStyle name="桁区切り 3 2" xfId="11" xr:uid="{00000000-0005-0000-0000-000005000000}"/>
    <cellStyle name="桁区切り 3 2 2" xfId="14" xr:uid="{00000000-0005-0000-0000-000006000000}"/>
    <cellStyle name="標準" xfId="0" builtinId="0"/>
    <cellStyle name="標準 2" xfId="3" xr:uid="{00000000-0005-0000-0000-000008000000}"/>
    <cellStyle name="標準 2 2 2" xfId="5" xr:uid="{00000000-0005-0000-0000-000009000000}"/>
    <cellStyle name="標準 3" xfId="6" xr:uid="{00000000-0005-0000-0000-00000A000000}"/>
    <cellStyle name="標準 4" xfId="7" xr:uid="{00000000-0005-0000-0000-00000B000000}"/>
    <cellStyle name="標準 4 2" xfId="10" xr:uid="{00000000-0005-0000-0000-00000C000000}"/>
    <cellStyle name="標準 4 2 2" xfId="13" xr:uid="{00000000-0005-0000-0000-00000D000000}"/>
    <cellStyle name="標準 5" xfId="9" xr:uid="{00000000-0005-0000-0000-00000E000000}"/>
  </cellStyles>
  <dxfs count="50">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DE9D9"/>
      <color rgb="FFCD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133351</xdr:colOff>
      <xdr:row>48</xdr:row>
      <xdr:rowOff>76200</xdr:rowOff>
    </xdr:from>
    <xdr:ext cx="4248150" cy="34436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151" y="10906125"/>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「申請用入力シート２ 」シートに続きます。</a:t>
          </a:r>
        </a:p>
      </xdr:txBody>
    </xdr:sp>
    <xdr:clientData/>
  </xdr:oneCellAnchor>
  <xdr:twoCellAnchor>
    <xdr:from>
      <xdr:col>7</xdr:col>
      <xdr:colOff>733425</xdr:colOff>
      <xdr:row>0</xdr:row>
      <xdr:rowOff>66675</xdr:rowOff>
    </xdr:from>
    <xdr:to>
      <xdr:col>8</xdr:col>
      <xdr:colOff>878498</xdr:colOff>
      <xdr:row>1</xdr:row>
      <xdr:rowOff>189034</xdr:rowOff>
    </xdr:to>
    <xdr:sp macro="" textlink="">
      <xdr:nvSpPr>
        <xdr:cNvPr id="3" name="角丸四角形 11">
          <a:extLst>
            <a:ext uri="{FF2B5EF4-FFF2-40B4-BE49-F238E27FC236}">
              <a16:creationId xmlns:a16="http://schemas.microsoft.com/office/drawing/2014/main" id="{1B9E0EED-5556-4E10-A2B9-DCBEE5725D0C}"/>
            </a:ext>
          </a:extLst>
        </xdr:cNvPr>
        <xdr:cNvSpPr/>
      </xdr:nvSpPr>
      <xdr:spPr>
        <a:xfrm>
          <a:off x="11191875" y="66675"/>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40</xdr:col>
      <xdr:colOff>44292</xdr:colOff>
      <xdr:row>1</xdr:row>
      <xdr:rowOff>106743</xdr:rowOff>
    </xdr:from>
    <xdr:ext cx="10596716" cy="23868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766209" y="328993"/>
          <a:ext cx="10596716" cy="2386800"/>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t>申請については本シートで以上です。提出方法は、下記のとおりです。</a:t>
          </a:r>
          <a:endParaRPr kumimoji="1" lang="en-US" altLang="ja-JP" sz="1100" b="1"/>
        </a:p>
        <a:p>
          <a:pPr algn="l"/>
          <a:r>
            <a:rPr kumimoji="1" lang="ja-JP" altLang="en-US" sz="1100" b="1"/>
            <a:t>なお、実績報告は、必ず別記様式第２号（支給決定通知書）が本市から届いたのを御確認の上、申請されたファイルを使用して実績報告書を作成し、ご提出ください。</a:t>
          </a:r>
          <a:endParaRPr kumimoji="1" lang="en-US" altLang="ja-JP" sz="1100" b="1"/>
        </a:p>
        <a:p>
          <a:pPr algn="l"/>
          <a:r>
            <a:rPr kumimoji="1" lang="en-US" altLang="ja-JP" sz="1100" b="1"/>
            <a:t>【</a:t>
          </a:r>
          <a:r>
            <a:rPr kumimoji="1" lang="ja-JP" altLang="en-US" sz="1100" b="1"/>
            <a:t>提出方法</a:t>
          </a:r>
          <a:r>
            <a:rPr kumimoji="1" lang="en-US" altLang="ja-JP" sz="1100" b="1"/>
            <a:t>】</a:t>
          </a:r>
        </a:p>
        <a:p>
          <a:pPr algn="l"/>
          <a:r>
            <a:rPr kumimoji="1" lang="en-US" altLang="ja-JP" sz="1100" b="1"/>
            <a:t>1</a:t>
          </a:r>
          <a:r>
            <a:rPr kumimoji="1" lang="ja-JP" altLang="en-US" sz="1100" b="1"/>
            <a:t>　原則、電子メールにより提出してください。</a:t>
          </a:r>
        </a:p>
        <a:p>
          <a:pPr algn="l"/>
          <a:r>
            <a:rPr kumimoji="1" lang="en-US" altLang="ja-JP" sz="1100" b="1"/>
            <a:t>2</a:t>
          </a:r>
          <a:r>
            <a:rPr kumimoji="1" lang="ja-JP" altLang="en-US" sz="1100" b="1"/>
            <a:t>　電子メールの件名は</a:t>
          </a:r>
          <a:r>
            <a:rPr kumimoji="1" lang="en-US" altLang="ja-JP" sz="1100" b="1"/>
            <a:t>【</a:t>
          </a:r>
          <a:r>
            <a:rPr kumimoji="1" lang="ja-JP" altLang="en-US" sz="1100" b="1"/>
            <a:t>物価高騰対策支援事業支援金（法人名）</a:t>
          </a:r>
          <a:r>
            <a:rPr kumimoji="1" lang="en-US" altLang="ja-JP" sz="1100" b="1"/>
            <a:t>】</a:t>
          </a:r>
          <a:r>
            <a:rPr kumimoji="1" lang="ja-JP" altLang="en-US" sz="1100" b="1"/>
            <a:t>としてください。</a:t>
          </a:r>
        </a:p>
        <a:p>
          <a:pPr algn="l"/>
          <a:r>
            <a:rPr kumimoji="1" lang="en-US" altLang="ja-JP" sz="1100" b="1"/>
            <a:t>3</a:t>
          </a:r>
          <a:r>
            <a:rPr kumimoji="1" lang="ja-JP" altLang="en-US" sz="1100" b="1"/>
            <a:t>　ファイルはエクセル形式とし、シートの削除はしないでください。</a:t>
          </a:r>
        </a:p>
        <a:p>
          <a:pPr algn="l"/>
          <a:r>
            <a:rPr kumimoji="1" lang="en-US" altLang="ja-JP" sz="1100" b="1"/>
            <a:t>4</a:t>
          </a:r>
          <a:r>
            <a:rPr kumimoji="1" lang="ja-JP" altLang="en-US" sz="1100" b="1"/>
            <a:t>　添付ファイル名は</a:t>
          </a:r>
          <a:r>
            <a:rPr kumimoji="1" lang="en-US" altLang="ja-JP" sz="1100" b="1"/>
            <a:t>【</a:t>
          </a:r>
          <a:r>
            <a:rPr kumimoji="1" lang="ja-JP" altLang="en-US" sz="1100" b="1"/>
            <a:t>申請書（法人名）</a:t>
          </a:r>
          <a:r>
            <a:rPr kumimoji="1" lang="en-US" altLang="ja-JP" sz="1100" b="1"/>
            <a:t>】</a:t>
          </a:r>
          <a:r>
            <a:rPr kumimoji="1" lang="ja-JP" altLang="en-US" sz="1100" b="1"/>
            <a:t>としてください。</a:t>
          </a:r>
        </a:p>
        <a:p>
          <a:pPr algn="l"/>
          <a:r>
            <a:rPr kumimoji="1" lang="ja-JP" altLang="en-US" sz="1100" b="1"/>
            <a:t>　  また、同一のファイルが２つ以上ある場合には、（法人名１，２）と付番してください。</a:t>
          </a:r>
        </a:p>
        <a:p>
          <a:pPr algn="l"/>
          <a:r>
            <a:rPr kumimoji="1" lang="en-US" altLang="ja-JP" sz="1100" b="1"/>
            <a:t>5</a:t>
          </a:r>
          <a:r>
            <a:rPr kumimoji="1" lang="ja-JP" altLang="en-US" sz="1100" b="1"/>
            <a:t>　ファイルを修正等した場合には、件名を</a:t>
          </a:r>
          <a:r>
            <a:rPr kumimoji="1" lang="en-US" altLang="ja-JP" sz="1100" b="1"/>
            <a:t>【</a:t>
          </a:r>
          <a:r>
            <a:rPr kumimoji="1" lang="ja-JP" altLang="en-US" sz="1100" b="1"/>
            <a:t>（修正）物価高騰対策支援事業支援金（法人名）</a:t>
          </a:r>
          <a:r>
            <a:rPr kumimoji="1" lang="en-US" altLang="ja-JP" sz="1100" b="1"/>
            <a:t>】</a:t>
          </a:r>
          <a:r>
            <a:rPr kumimoji="1" lang="ja-JP" altLang="en-US" sz="1100" b="1"/>
            <a:t>、ファイル名を</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（修正）</a:t>
          </a:r>
          <a:r>
            <a:rPr kumimoji="1" lang="ja-JP" altLang="ja-JP" sz="1100" b="1">
              <a:solidFill>
                <a:schemeClr val="tx1"/>
              </a:solidFill>
              <a:effectLst/>
              <a:latin typeface="+mn-lt"/>
              <a:ea typeface="+mn-ea"/>
              <a:cs typeface="+mn-cs"/>
            </a:rPr>
            <a:t>申請書（法人名）</a:t>
          </a:r>
          <a:r>
            <a:rPr kumimoji="1" lang="en-US" altLang="ja-JP" sz="1100" b="1">
              <a:solidFill>
                <a:schemeClr val="tx1"/>
              </a:solidFill>
              <a:effectLst/>
              <a:latin typeface="+mn-lt"/>
              <a:ea typeface="+mn-ea"/>
              <a:cs typeface="+mn-cs"/>
            </a:rPr>
            <a:t>】</a:t>
          </a:r>
          <a:r>
            <a:rPr kumimoji="1" lang="ja-JP" altLang="en-US" sz="1100" b="1"/>
            <a:t>とし、再送してください。</a:t>
          </a:r>
          <a:endParaRPr kumimoji="1" lang="en-US" altLang="ja-JP" sz="1100" b="1"/>
        </a:p>
        <a:p>
          <a:pPr algn="l"/>
          <a:endParaRPr kumimoji="1" lang="en-US" altLang="ja-JP" sz="1100" b="1"/>
        </a:p>
        <a:p>
          <a:pPr algn="l"/>
          <a:r>
            <a:rPr kumimoji="1" lang="ja-JP" altLang="en-US" sz="1100" b="1"/>
            <a:t>提出先メールアドレス：　</a:t>
          </a:r>
          <a:r>
            <a:rPr kumimoji="1" lang="en-US" altLang="ja-JP" sz="1100" b="1"/>
            <a:t>jiritsu@city.hiroshima.lg.jp</a:t>
          </a:r>
          <a:r>
            <a:rPr kumimoji="1" lang="ja-JP" altLang="en-US" sz="1100" b="1"/>
            <a:t>（障害自立支援課）</a:t>
          </a:r>
          <a:endParaRPr kumimoji="1" lang="en-US" altLang="ja-JP" sz="1100" b="1"/>
        </a:p>
        <a:p>
          <a:pPr algn="l"/>
          <a:r>
            <a:rPr kumimoji="1" lang="en-US" altLang="ja-JP" sz="1100" b="1"/>
            <a:t> </a:t>
          </a:r>
          <a:r>
            <a:rPr kumimoji="1" lang="ja-JP" altLang="en-US" sz="1100" b="1"/>
            <a:t>　　　　　　　　　　　　　　　</a:t>
          </a:r>
          <a:r>
            <a:rPr kumimoji="1" lang="en-US" altLang="ja-JP" sz="1100" b="1"/>
            <a:t>seishin@city.hiroshima.lg.jp</a:t>
          </a:r>
          <a:r>
            <a:rPr kumimoji="1" lang="ja-JP" altLang="en-US" sz="1100" b="1"/>
            <a:t>（精神保健福祉課）</a:t>
          </a:r>
        </a:p>
        <a:p>
          <a:pPr algn="l"/>
          <a:endParaRPr kumimoji="1" lang="ja-JP" altLang="en-US" sz="1100" b="1"/>
        </a:p>
      </xdr:txBody>
    </xdr:sp>
    <xdr:clientData/>
  </xdr:oneCellAnchor>
  <xdr:twoCellAnchor>
    <xdr:from>
      <xdr:col>35</xdr:col>
      <xdr:colOff>275167</xdr:colOff>
      <xdr:row>1</xdr:row>
      <xdr:rowOff>0</xdr:rowOff>
    </xdr:from>
    <xdr:to>
      <xdr:col>36</xdr:col>
      <xdr:colOff>675299</xdr:colOff>
      <xdr:row>2</xdr:row>
      <xdr:rowOff>113892</xdr:rowOff>
    </xdr:to>
    <xdr:sp macro="" textlink="">
      <xdr:nvSpPr>
        <xdr:cNvPr id="3" name="角丸四角形 11">
          <a:extLst>
            <a:ext uri="{FF2B5EF4-FFF2-40B4-BE49-F238E27FC236}">
              <a16:creationId xmlns:a16="http://schemas.microsoft.com/office/drawing/2014/main" id="{1979218E-8F27-4BA2-988A-B60705D95163}"/>
            </a:ext>
          </a:extLst>
        </xdr:cNvPr>
        <xdr:cNvSpPr/>
      </xdr:nvSpPr>
      <xdr:spPr>
        <a:xfrm>
          <a:off x="17060334" y="222250"/>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75</xdr:col>
      <xdr:colOff>285750</xdr:colOff>
      <xdr:row>1</xdr:row>
      <xdr:rowOff>10584</xdr:rowOff>
    </xdr:from>
    <xdr:to>
      <xdr:col>76</xdr:col>
      <xdr:colOff>685881</xdr:colOff>
      <xdr:row>2</xdr:row>
      <xdr:rowOff>124476</xdr:rowOff>
    </xdr:to>
    <xdr:sp macro="" textlink="">
      <xdr:nvSpPr>
        <xdr:cNvPr id="4" name="角丸四角形 11">
          <a:extLst>
            <a:ext uri="{FF2B5EF4-FFF2-40B4-BE49-F238E27FC236}">
              <a16:creationId xmlns:a16="http://schemas.microsoft.com/office/drawing/2014/main" id="{5E12B141-ABAB-4AD1-B82B-9CFE13FAB03A}"/>
            </a:ext>
          </a:extLst>
        </xdr:cNvPr>
        <xdr:cNvSpPr/>
      </xdr:nvSpPr>
      <xdr:spPr>
        <a:xfrm>
          <a:off x="35538833" y="232834"/>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115</xdr:col>
      <xdr:colOff>285750</xdr:colOff>
      <xdr:row>1</xdr:row>
      <xdr:rowOff>10584</xdr:rowOff>
    </xdr:from>
    <xdr:to>
      <xdr:col>116</xdr:col>
      <xdr:colOff>685881</xdr:colOff>
      <xdr:row>2</xdr:row>
      <xdr:rowOff>124476</xdr:rowOff>
    </xdr:to>
    <xdr:sp macro="" textlink="">
      <xdr:nvSpPr>
        <xdr:cNvPr id="5" name="角丸四角形 11">
          <a:extLst>
            <a:ext uri="{FF2B5EF4-FFF2-40B4-BE49-F238E27FC236}">
              <a16:creationId xmlns:a16="http://schemas.microsoft.com/office/drawing/2014/main" id="{803FB281-04EB-4A27-9F15-BC432D5E0AD9}"/>
            </a:ext>
          </a:extLst>
        </xdr:cNvPr>
        <xdr:cNvSpPr/>
      </xdr:nvSpPr>
      <xdr:spPr>
        <a:xfrm>
          <a:off x="54006750" y="232834"/>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155</xdr:col>
      <xdr:colOff>275166</xdr:colOff>
      <xdr:row>1</xdr:row>
      <xdr:rowOff>10583</xdr:rowOff>
    </xdr:from>
    <xdr:to>
      <xdr:col>156</xdr:col>
      <xdr:colOff>675298</xdr:colOff>
      <xdr:row>2</xdr:row>
      <xdr:rowOff>124475</xdr:rowOff>
    </xdr:to>
    <xdr:sp macro="" textlink="">
      <xdr:nvSpPr>
        <xdr:cNvPr id="6" name="角丸四角形 11">
          <a:extLst>
            <a:ext uri="{FF2B5EF4-FFF2-40B4-BE49-F238E27FC236}">
              <a16:creationId xmlns:a16="http://schemas.microsoft.com/office/drawing/2014/main" id="{F830D634-4512-4AC6-8138-51B7423745AD}"/>
            </a:ext>
          </a:extLst>
        </xdr:cNvPr>
        <xdr:cNvSpPr/>
      </xdr:nvSpPr>
      <xdr:spPr>
        <a:xfrm>
          <a:off x="72464083" y="232833"/>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195</xdr:col>
      <xdr:colOff>275167</xdr:colOff>
      <xdr:row>1</xdr:row>
      <xdr:rowOff>0</xdr:rowOff>
    </xdr:from>
    <xdr:to>
      <xdr:col>196</xdr:col>
      <xdr:colOff>675298</xdr:colOff>
      <xdr:row>2</xdr:row>
      <xdr:rowOff>113892</xdr:rowOff>
    </xdr:to>
    <xdr:sp macro="" textlink="">
      <xdr:nvSpPr>
        <xdr:cNvPr id="7" name="角丸四角形 11">
          <a:extLst>
            <a:ext uri="{FF2B5EF4-FFF2-40B4-BE49-F238E27FC236}">
              <a16:creationId xmlns:a16="http://schemas.microsoft.com/office/drawing/2014/main" id="{DBAE3ACE-DFF6-4C3A-AB88-28A3E5A8D1EF}"/>
            </a:ext>
          </a:extLst>
        </xdr:cNvPr>
        <xdr:cNvSpPr/>
      </xdr:nvSpPr>
      <xdr:spPr>
        <a:xfrm>
          <a:off x="90932000" y="222250"/>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235</xdr:col>
      <xdr:colOff>285750</xdr:colOff>
      <xdr:row>0</xdr:row>
      <xdr:rowOff>211667</xdr:rowOff>
    </xdr:from>
    <xdr:to>
      <xdr:col>236</xdr:col>
      <xdr:colOff>685881</xdr:colOff>
      <xdr:row>2</xdr:row>
      <xdr:rowOff>103309</xdr:rowOff>
    </xdr:to>
    <xdr:sp macro="" textlink="">
      <xdr:nvSpPr>
        <xdr:cNvPr id="8" name="角丸四角形 11">
          <a:extLst>
            <a:ext uri="{FF2B5EF4-FFF2-40B4-BE49-F238E27FC236}">
              <a16:creationId xmlns:a16="http://schemas.microsoft.com/office/drawing/2014/main" id="{16EC2FC8-D4D8-4C3D-8BEC-3A4DC6DE2E8B}"/>
            </a:ext>
          </a:extLst>
        </xdr:cNvPr>
        <xdr:cNvSpPr/>
      </xdr:nvSpPr>
      <xdr:spPr>
        <a:xfrm>
          <a:off x="109410500" y="211667"/>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275</xdr:col>
      <xdr:colOff>264583</xdr:colOff>
      <xdr:row>1</xdr:row>
      <xdr:rowOff>10584</xdr:rowOff>
    </xdr:from>
    <xdr:to>
      <xdr:col>276</xdr:col>
      <xdr:colOff>664715</xdr:colOff>
      <xdr:row>2</xdr:row>
      <xdr:rowOff>124476</xdr:rowOff>
    </xdr:to>
    <xdr:sp macro="" textlink="">
      <xdr:nvSpPr>
        <xdr:cNvPr id="9" name="角丸四角形 11">
          <a:extLst>
            <a:ext uri="{FF2B5EF4-FFF2-40B4-BE49-F238E27FC236}">
              <a16:creationId xmlns:a16="http://schemas.microsoft.com/office/drawing/2014/main" id="{68E165B2-08DB-41F3-B26E-D756C1C88BCB}"/>
            </a:ext>
          </a:extLst>
        </xdr:cNvPr>
        <xdr:cNvSpPr/>
      </xdr:nvSpPr>
      <xdr:spPr>
        <a:xfrm>
          <a:off x="127857250" y="232834"/>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315</xdr:col>
      <xdr:colOff>275166</xdr:colOff>
      <xdr:row>1</xdr:row>
      <xdr:rowOff>10583</xdr:rowOff>
    </xdr:from>
    <xdr:to>
      <xdr:col>316</xdr:col>
      <xdr:colOff>675297</xdr:colOff>
      <xdr:row>2</xdr:row>
      <xdr:rowOff>124475</xdr:rowOff>
    </xdr:to>
    <xdr:sp macro="" textlink="">
      <xdr:nvSpPr>
        <xdr:cNvPr id="10" name="角丸四角形 11">
          <a:extLst>
            <a:ext uri="{FF2B5EF4-FFF2-40B4-BE49-F238E27FC236}">
              <a16:creationId xmlns:a16="http://schemas.microsoft.com/office/drawing/2014/main" id="{FACCB124-00BC-45EE-8A9B-247327ECFCE8}"/>
            </a:ext>
          </a:extLst>
        </xdr:cNvPr>
        <xdr:cNvSpPr/>
      </xdr:nvSpPr>
      <xdr:spPr>
        <a:xfrm>
          <a:off x="146335749" y="232833"/>
          <a:ext cx="1088048" cy="293809"/>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40</xdr:col>
      <xdr:colOff>102741</xdr:colOff>
      <xdr:row>1</xdr:row>
      <xdr:rowOff>128426</xdr:rowOff>
    </xdr:from>
    <xdr:ext cx="4248150" cy="34436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92921" y="316786"/>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twoCellAnchor>
    <xdr:from>
      <xdr:col>34</xdr:col>
      <xdr:colOff>37723</xdr:colOff>
      <xdr:row>0</xdr:row>
      <xdr:rowOff>47153</xdr:rowOff>
    </xdr:from>
    <xdr:to>
      <xdr:col>38</xdr:col>
      <xdr:colOff>113386</xdr:colOff>
      <xdr:row>1</xdr:row>
      <xdr:rowOff>47950</xdr:rowOff>
    </xdr:to>
    <xdr:sp macro="" textlink="">
      <xdr:nvSpPr>
        <xdr:cNvPr id="3" name="角丸四角形 11">
          <a:extLst>
            <a:ext uri="{FF2B5EF4-FFF2-40B4-BE49-F238E27FC236}">
              <a16:creationId xmlns:a16="http://schemas.microsoft.com/office/drawing/2014/main" id="{8A54430A-0E2F-4094-BF4E-A2116E2C08F2}"/>
            </a:ext>
          </a:extLst>
        </xdr:cNvPr>
        <xdr:cNvSpPr/>
      </xdr:nvSpPr>
      <xdr:spPr>
        <a:xfrm>
          <a:off x="5837599" y="47153"/>
          <a:ext cx="754673" cy="227134"/>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50319</xdr:colOff>
      <xdr:row>6</xdr:row>
      <xdr:rowOff>172527</xdr:rowOff>
    </xdr:from>
    <xdr:to>
      <xdr:col>59</xdr:col>
      <xdr:colOff>71885</xdr:colOff>
      <xdr:row>10</xdr:row>
      <xdr:rowOff>14376</xdr:rowOff>
    </xdr:to>
    <xdr:sp macro="" textlink="">
      <xdr:nvSpPr>
        <xdr:cNvPr id="6145" name="Text Box 1">
          <a:extLst>
            <a:ext uri="{FF2B5EF4-FFF2-40B4-BE49-F238E27FC236}">
              <a16:creationId xmlns:a16="http://schemas.microsoft.com/office/drawing/2014/main" id="{00000000-0008-0000-0300-000001180000}"/>
            </a:ext>
          </a:extLst>
        </xdr:cNvPr>
        <xdr:cNvSpPr txBox="1">
          <a:spLocks noChangeArrowheads="1"/>
        </xdr:cNvSpPr>
      </xdr:nvSpPr>
      <xdr:spPr bwMode="auto">
        <a:xfrm>
          <a:off x="7037715" y="1746848"/>
          <a:ext cx="7267755" cy="646981"/>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ja-JP" sz="1000" b="1" i="0" baseline="0">
              <a:effectLst/>
              <a:latin typeface="+mn-lt"/>
              <a:ea typeface="+mn-ea"/>
              <a:cs typeface="+mn-cs"/>
            </a:rPr>
            <a:t>実績報告書</a:t>
          </a:r>
          <a:r>
            <a:rPr lang="ja-JP" altLang="en-US" sz="1000" b="1" i="0" baseline="0">
              <a:effectLst/>
              <a:latin typeface="+mn-lt"/>
              <a:ea typeface="+mn-ea"/>
              <a:cs typeface="+mn-cs"/>
            </a:rPr>
            <a:t>（次シート以降）は、</a:t>
          </a:r>
          <a:r>
            <a:rPr lang="ja-JP" altLang="en-US" sz="1100" b="1" i="0" u="none" strike="noStrike" baseline="0">
              <a:solidFill>
                <a:srgbClr val="000000"/>
              </a:solidFill>
              <a:latin typeface="ＭＳ Ｐゴシック"/>
              <a:ea typeface="ＭＳ Ｐゴシック"/>
            </a:rPr>
            <a:t>別記様式第２号（支給決定通知書）が本市から届いてから作成していただく必要があるため、</a:t>
          </a:r>
          <a:r>
            <a:rPr lang="ja-JP" altLang="ja-JP" sz="1100" b="1" i="0" baseline="0">
              <a:effectLst/>
              <a:latin typeface="+mn-lt"/>
              <a:ea typeface="+mn-ea"/>
              <a:cs typeface="+mn-cs"/>
            </a:rPr>
            <a:t>申請書の提出と</a:t>
          </a:r>
          <a:r>
            <a:rPr lang="ja-JP" altLang="en-US" sz="1100" b="1" i="0" baseline="0">
              <a:effectLst/>
              <a:latin typeface="+mn-lt"/>
              <a:ea typeface="+mn-ea"/>
              <a:cs typeface="+mn-cs"/>
            </a:rPr>
            <a:t>同時に</a:t>
          </a:r>
          <a:r>
            <a:rPr lang="ja-JP" altLang="ja-JP" sz="1100" b="1" i="0" baseline="0">
              <a:effectLst/>
              <a:latin typeface="+mn-lt"/>
              <a:ea typeface="+mn-ea"/>
              <a:cs typeface="+mn-cs"/>
            </a:rPr>
            <a:t>実績報告書を提出することはできませ</a:t>
          </a:r>
          <a:r>
            <a:rPr lang="ja-JP" altLang="en-US" sz="1100" b="1" i="0" baseline="0">
              <a:effectLst/>
              <a:latin typeface="+mn-lt"/>
              <a:ea typeface="+mn-ea"/>
              <a:cs typeface="+mn-cs"/>
            </a:rPr>
            <a:t>ん</a:t>
          </a:r>
          <a:r>
            <a:rPr lang="ja-JP" altLang="ja-JP" sz="1100" b="1" i="0" baseline="0">
              <a:effectLst/>
              <a:latin typeface="+mn-lt"/>
              <a:ea typeface="+mn-ea"/>
              <a:cs typeface="+mn-cs"/>
            </a:rPr>
            <a:t>。</a:t>
          </a:r>
          <a:endParaRPr lang="en-US" altLang="ja-JP" sz="1100" b="1" i="0" baseline="0">
            <a:effectLst/>
            <a:latin typeface="+mn-lt"/>
            <a:ea typeface="+mn-ea"/>
            <a:cs typeface="+mn-cs"/>
          </a:endParaRPr>
        </a:p>
        <a:p>
          <a:pPr algn="l" rtl="0">
            <a:defRPr sz="1000"/>
          </a:pPr>
          <a:r>
            <a:rPr lang="ja-JP" altLang="en-US" sz="1100" b="1" i="0" baseline="0">
              <a:effectLst/>
              <a:latin typeface="+mn-lt"/>
              <a:ea typeface="+mn-ea"/>
              <a:cs typeface="+mn-cs"/>
            </a:rPr>
            <a:t>なお、申請書データを提出する際に、実績報告書シート（次シート以降）を削除する必要はありません。</a:t>
          </a:r>
          <a:endParaRPr lang="ja-JP" altLang="en-US" sz="1100" b="1" i="0" u="none" strike="noStrike" baseline="0">
            <a:solidFill>
              <a:srgbClr val="000000"/>
            </a:solidFill>
            <a:latin typeface="ＭＳ Ｐゴシック"/>
            <a:ea typeface="ＭＳ Ｐゴシック"/>
          </a:endParaRPr>
        </a:p>
      </xdr:txBody>
    </xdr:sp>
    <xdr:clientData/>
  </xdr:twoCellAnchor>
  <xdr:oneCellAnchor>
    <xdr:from>
      <xdr:col>11</xdr:col>
      <xdr:colOff>85618</xdr:colOff>
      <xdr:row>1</xdr:row>
      <xdr:rowOff>539393</xdr:rowOff>
    </xdr:from>
    <xdr:ext cx="4248150" cy="34436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06292" y="727753"/>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93980</xdr:colOff>
      <xdr:row>10</xdr:row>
      <xdr:rowOff>113599</xdr:rowOff>
    </xdr:from>
    <xdr:to>
      <xdr:col>9</xdr:col>
      <xdr:colOff>144711</xdr:colOff>
      <xdr:row>11</xdr:row>
      <xdr:rowOff>130671</xdr:rowOff>
    </xdr:to>
    <xdr:sp macro="" textlink="">
      <xdr:nvSpPr>
        <xdr:cNvPr id="2" name="上矢印 1">
          <a:extLst>
            <a:ext uri="{FF2B5EF4-FFF2-40B4-BE49-F238E27FC236}">
              <a16:creationId xmlns:a16="http://schemas.microsoft.com/office/drawing/2014/main" id="{00000000-0008-0000-0400-000002000000}"/>
            </a:ext>
          </a:extLst>
        </xdr:cNvPr>
        <xdr:cNvSpPr/>
      </xdr:nvSpPr>
      <xdr:spPr>
        <a:xfrm rot="15419914">
          <a:off x="2696473" y="850207"/>
          <a:ext cx="188308" cy="26877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256896</xdr:colOff>
      <xdr:row>10</xdr:row>
      <xdr:rowOff>153897</xdr:rowOff>
    </xdr:from>
    <xdr:to>
      <xdr:col>16</xdr:col>
      <xdr:colOff>555499</xdr:colOff>
      <xdr:row>12</xdr:row>
      <xdr:rowOff>15187</xdr:rowOff>
    </xdr:to>
    <xdr:sp macro="" textlink="">
      <xdr:nvSpPr>
        <xdr:cNvPr id="3" name="上矢印 2">
          <a:extLst>
            <a:ext uri="{FF2B5EF4-FFF2-40B4-BE49-F238E27FC236}">
              <a16:creationId xmlns:a16="http://schemas.microsoft.com/office/drawing/2014/main" id="{00000000-0008-0000-0400-000003000000}"/>
            </a:ext>
          </a:extLst>
        </xdr:cNvPr>
        <xdr:cNvSpPr/>
      </xdr:nvSpPr>
      <xdr:spPr>
        <a:xfrm rot="6347674">
          <a:off x="5800991" y="962656"/>
          <a:ext cx="203762" cy="255891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25687</xdr:colOff>
      <xdr:row>26</xdr:row>
      <xdr:rowOff>179798</xdr:rowOff>
    </xdr:from>
    <xdr:to>
      <xdr:col>16</xdr:col>
      <xdr:colOff>539395</xdr:colOff>
      <xdr:row>26</xdr:row>
      <xdr:rowOff>556517</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6652518" y="5137079"/>
          <a:ext cx="513708"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208049</xdr:colOff>
      <xdr:row>22</xdr:row>
      <xdr:rowOff>11131</xdr:rowOff>
    </xdr:from>
    <xdr:to>
      <xdr:col>19</xdr:col>
      <xdr:colOff>208049</xdr:colOff>
      <xdr:row>24</xdr:row>
      <xdr:rowOff>145552</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rot="5400000">
          <a:off x="7752278" y="3931150"/>
          <a:ext cx="476892"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10583</xdr:colOff>
      <xdr:row>0</xdr:row>
      <xdr:rowOff>10585</xdr:rowOff>
    </xdr:from>
    <xdr:to>
      <xdr:col>31</xdr:col>
      <xdr:colOff>341923</xdr:colOff>
      <xdr:row>1</xdr:row>
      <xdr:rowOff>15469</xdr:rowOff>
    </xdr:to>
    <xdr:sp macro="" textlink="">
      <xdr:nvSpPr>
        <xdr:cNvPr id="6" name="角丸四角形 11">
          <a:extLst>
            <a:ext uri="{FF2B5EF4-FFF2-40B4-BE49-F238E27FC236}">
              <a16:creationId xmlns:a16="http://schemas.microsoft.com/office/drawing/2014/main" id="{7833F8DF-D47F-4D66-B989-92721A5BA5F0}"/>
            </a:ext>
          </a:extLst>
        </xdr:cNvPr>
        <xdr:cNvSpPr/>
      </xdr:nvSpPr>
      <xdr:spPr>
        <a:xfrm>
          <a:off x="13599583" y="10585"/>
          <a:ext cx="754673" cy="227134"/>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51289</xdr:colOff>
      <xdr:row>39</xdr:row>
      <xdr:rowOff>7327</xdr:rowOff>
    </xdr:from>
    <xdr:ext cx="1641231" cy="344365"/>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51589" y="7036777"/>
          <a:ext cx="1641231"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次のシートに続きます。</a:t>
          </a:r>
        </a:p>
      </xdr:txBody>
    </xdr:sp>
    <xdr:clientData/>
  </xdr:oneCellAnchor>
  <xdr:twoCellAnchor>
    <xdr:from>
      <xdr:col>34</xdr:col>
      <xdr:colOff>9525</xdr:colOff>
      <xdr:row>0</xdr:row>
      <xdr:rowOff>57150</xdr:rowOff>
    </xdr:from>
    <xdr:to>
      <xdr:col>38</xdr:col>
      <xdr:colOff>78398</xdr:colOff>
      <xdr:row>1</xdr:row>
      <xdr:rowOff>112834</xdr:rowOff>
    </xdr:to>
    <xdr:sp macro="" textlink="">
      <xdr:nvSpPr>
        <xdr:cNvPr id="2" name="角丸四角形 11">
          <a:extLst>
            <a:ext uri="{FF2B5EF4-FFF2-40B4-BE49-F238E27FC236}">
              <a16:creationId xmlns:a16="http://schemas.microsoft.com/office/drawing/2014/main" id="{04699DFA-3ECF-4A85-A52C-DE9830D3E10D}"/>
            </a:ext>
          </a:extLst>
        </xdr:cNvPr>
        <xdr:cNvSpPr/>
      </xdr:nvSpPr>
      <xdr:spPr>
        <a:xfrm>
          <a:off x="5867400" y="57150"/>
          <a:ext cx="754673" cy="227134"/>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障害分</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188767</xdr:colOff>
      <xdr:row>47</xdr:row>
      <xdr:rowOff>112568</xdr:rowOff>
    </xdr:from>
    <xdr:ext cx="2987388" cy="34436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3512" y="8889423"/>
          <a:ext cx="2987388"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solidFill>
                <a:schemeClr val="tx1"/>
              </a:solidFill>
              <a:effectLst/>
              <a:latin typeface="+mn-lt"/>
              <a:ea typeface="+mn-ea"/>
              <a:cs typeface="+mn-cs"/>
            </a:rPr>
            <a:t>実績報告書</a:t>
          </a:r>
          <a:r>
            <a:rPr kumimoji="1" lang="ja-JP" altLang="ja-JP" sz="1100" b="1">
              <a:solidFill>
                <a:schemeClr val="tx1"/>
              </a:solidFill>
              <a:effectLst/>
              <a:latin typeface="+mn-lt"/>
              <a:ea typeface="+mn-ea"/>
              <a:cs typeface="+mn-cs"/>
            </a:rPr>
            <a:t>のシートはこれで以上となります。</a:t>
          </a:r>
          <a:endParaRPr lang="ja-JP" altLang="ja-JP">
            <a:effectLst/>
          </a:endParaRPr>
        </a:p>
      </xdr:txBody>
    </xdr:sp>
    <xdr:clientData/>
  </xdr:oneCellAnchor>
  <xdr:twoCellAnchor>
    <xdr:from>
      <xdr:col>8</xdr:col>
      <xdr:colOff>145473</xdr:colOff>
      <xdr:row>1</xdr:row>
      <xdr:rowOff>408710</xdr:rowOff>
    </xdr:from>
    <xdr:to>
      <xdr:col>47</xdr:col>
      <xdr:colOff>83128</xdr:colOff>
      <xdr:row>4</xdr:row>
      <xdr:rowOff>20782</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6913418" y="574965"/>
          <a:ext cx="5881255" cy="498762"/>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en-US" sz="1000" b="1" i="0" baseline="0">
              <a:effectLst/>
              <a:latin typeface="+mn-lt"/>
              <a:ea typeface="+mn-ea"/>
              <a:cs typeface="+mn-cs"/>
            </a:rPr>
            <a:t>充当し切らない施設・事業所がある場合、精算額の列（</a:t>
          </a:r>
          <a:r>
            <a:rPr lang="en-US" altLang="ja-JP" sz="1000" b="1" i="0" baseline="0">
              <a:effectLst/>
              <a:latin typeface="+mn-lt"/>
              <a:ea typeface="+mn-ea"/>
              <a:cs typeface="+mn-cs"/>
            </a:rPr>
            <a:t>G</a:t>
          </a:r>
          <a:r>
            <a:rPr lang="ja-JP" altLang="en-US" sz="1000" b="1" i="0" baseline="0">
              <a:effectLst/>
              <a:latin typeface="+mn-lt"/>
              <a:ea typeface="+mn-ea"/>
              <a:cs typeface="+mn-cs"/>
            </a:rPr>
            <a:t>列）に実際にかかった経費を直接入力してください（数式が入っていますが、数式は消していただいてかまいません）。なお、</a:t>
          </a:r>
          <a:r>
            <a:rPr lang="en-US" altLang="ja-JP" sz="1000" b="1" i="0" baseline="0">
              <a:effectLst/>
              <a:latin typeface="+mn-lt"/>
              <a:ea typeface="+mn-ea"/>
              <a:cs typeface="+mn-cs"/>
            </a:rPr>
            <a:t>1,000</a:t>
          </a:r>
          <a:r>
            <a:rPr lang="ja-JP" altLang="en-US" sz="1000" b="1" i="0" baseline="0">
              <a:effectLst/>
              <a:latin typeface="+mn-lt"/>
              <a:ea typeface="+mn-ea"/>
              <a:cs typeface="+mn-cs"/>
            </a:rPr>
            <a:t>円未満は切捨ててください。</a:t>
          </a:r>
          <a:endParaRPr lang="ja-JP" altLang="en-US" sz="11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8%20R4&#24180;&#24230;&#12501;&#12457;&#12523;&#12480;/02%20&#31649;&#29702;&#20418;/18%20&#29289;&#20385;&#39640;&#39472;/02_&#30003;&#35531;&#26360;/&#30003;&#35531;&#26360;&#12539;&#23455;&#32318;&#22577;&#21578;&#26360;&#65288;&#39640;&#40802;&#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１号（申請書）"/>
      <sheetName val="申請書（6申請額一覧） "/>
      <sheetName val="申請書（7利用者負担一覧表）"/>
      <sheetName val="別記様式第３号（実績報告書）"/>
      <sheetName val="実績報告書（４精算額一覧）"/>
      <sheetName val="定義"/>
      <sheetName val="集計用"/>
    </sheetNames>
    <sheetDataSet>
      <sheetData sheetId="0">
        <row r="30">
          <cell r="AG30"/>
          <cell r="AH30"/>
          <cell r="AI30"/>
          <cell r="AJ30"/>
          <cell r="AK30"/>
          <cell r="AL30"/>
          <cell r="AM30"/>
        </row>
        <row r="31">
          <cell r="B31"/>
          <cell r="C31"/>
          <cell r="D31"/>
          <cell r="E31"/>
          <cell r="F31"/>
          <cell r="G31"/>
          <cell r="H31"/>
          <cell r="AG31"/>
          <cell r="AH31"/>
          <cell r="AI31"/>
          <cell r="AJ31"/>
          <cell r="AK31"/>
          <cell r="AL31"/>
          <cell r="AM31"/>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EC2579-AC65-4AAB-AD2E-F16AC4D06D29}" name="テーブル52" displayName="テーブル52" ref="D4:D6" totalsRowShown="0" headerRowDxfId="5" dataDxfId="4">
  <autoFilter ref="D4:D6" xr:uid="{00000000-0009-0000-0100-000005000000}"/>
  <tableColumns count="1">
    <tableColumn id="1" xr3:uid="{26FFE54B-3402-4623-A30D-6BBF507020CF}" name="誓約"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6A7849-AE42-401F-9FED-349872F09911}" name="テーブル63" displayName="テーブル63" ref="E4:E7" totalsRowShown="0" headerRowDxfId="2" dataDxfId="1">
  <autoFilter ref="E4:E7" xr:uid="{00000000-0009-0000-0100-000006000000}"/>
  <tableColumns count="1">
    <tableColumn id="1" xr3:uid="{54EC9281-E6F4-407F-9544-6D3C0FFAB38A}" name="種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ishin@city.hiroshima.lg.jp" TargetMode="External"/><Relationship Id="rId1" Type="http://schemas.openxmlformats.org/officeDocument/2006/relationships/hyperlink" Target="mailto:jiritsu@city.hiroshima.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ishin@city.hiroshima.lg.jp" TargetMode="External"/><Relationship Id="rId1" Type="http://schemas.openxmlformats.org/officeDocument/2006/relationships/hyperlink" Target="mailto:jiritsu@city.hiroshima.lg.jp"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51"/>
  <sheetViews>
    <sheetView tabSelected="1" view="pageBreakPreview" zoomScaleNormal="100" zoomScaleSheetLayoutView="100" workbookViewId="0">
      <selection activeCell="B15" sqref="B15"/>
    </sheetView>
  </sheetViews>
  <sheetFormatPr defaultRowHeight="13.5"/>
  <cols>
    <col min="1" max="1" width="14.5" customWidth="1"/>
    <col min="2" max="2" width="15.875" customWidth="1"/>
    <col min="3" max="3" width="59.875" customWidth="1"/>
    <col min="5" max="5" width="10.125" customWidth="1"/>
    <col min="6" max="6" width="15.5" customWidth="1"/>
    <col min="7" max="9" width="12.375" customWidth="1"/>
  </cols>
  <sheetData>
    <row r="2" spans="1:17" ht="25.15" customHeight="1" thickBot="1">
      <c r="A2" s="207" t="s">
        <v>300</v>
      </c>
      <c r="C2" s="116"/>
      <c r="E2" s="327" t="s">
        <v>297</v>
      </c>
      <c r="F2" s="327"/>
      <c r="G2" s="327"/>
      <c r="H2" s="327"/>
      <c r="I2" s="327"/>
      <c r="J2" s="206"/>
      <c r="K2" s="206"/>
      <c r="L2" s="206"/>
      <c r="M2" s="206"/>
      <c r="N2" s="206"/>
      <c r="O2" s="206"/>
      <c r="P2" s="206"/>
      <c r="Q2" s="206"/>
    </row>
    <row r="3" spans="1:17" ht="18.600000000000001" customHeight="1">
      <c r="A3" s="192" t="s">
        <v>164</v>
      </c>
      <c r="B3" s="112"/>
      <c r="C3" s="113"/>
      <c r="E3" s="331" t="s">
        <v>294</v>
      </c>
      <c r="F3" s="332"/>
      <c r="G3" s="332"/>
      <c r="H3" s="332"/>
      <c r="I3" s="333"/>
      <c r="J3" s="121"/>
      <c r="K3" s="121"/>
      <c r="L3" s="121"/>
      <c r="M3" s="121"/>
      <c r="N3" s="121"/>
      <c r="O3" s="121"/>
      <c r="P3" s="121"/>
      <c r="Q3" s="121"/>
    </row>
    <row r="4" spans="1:17" ht="18.600000000000001" customHeight="1">
      <c r="A4" s="193" t="s">
        <v>162</v>
      </c>
      <c r="B4" s="194"/>
      <c r="C4" s="195"/>
      <c r="D4" s="111"/>
      <c r="E4" s="334"/>
      <c r="F4" s="335"/>
      <c r="G4" s="335"/>
      <c r="H4" s="335"/>
      <c r="I4" s="336"/>
      <c r="J4" s="121"/>
      <c r="K4" s="121"/>
      <c r="L4" s="121"/>
      <c r="M4" s="121"/>
      <c r="N4" s="121"/>
      <c r="O4" s="121"/>
      <c r="P4" s="121"/>
      <c r="Q4" s="121"/>
    </row>
    <row r="5" spans="1:17" ht="18.600000000000001" customHeight="1">
      <c r="A5" s="196" t="s">
        <v>163</v>
      </c>
      <c r="B5" s="197"/>
      <c r="C5" s="198"/>
      <c r="D5" s="111"/>
      <c r="E5" s="334"/>
      <c r="F5" s="335"/>
      <c r="G5" s="335"/>
      <c r="H5" s="335"/>
      <c r="I5" s="336"/>
      <c r="J5" s="121"/>
      <c r="K5" s="121"/>
      <c r="L5" s="121"/>
      <c r="M5" s="121"/>
      <c r="N5" s="121"/>
      <c r="O5" s="121"/>
      <c r="P5" s="121"/>
      <c r="Q5" s="121"/>
    </row>
    <row r="6" spans="1:17" ht="18.600000000000001" customHeight="1">
      <c r="A6" s="115" t="s">
        <v>296</v>
      </c>
      <c r="C6" s="114"/>
      <c r="D6" s="111"/>
      <c r="E6" s="334"/>
      <c r="F6" s="335"/>
      <c r="G6" s="335"/>
      <c r="H6" s="335"/>
      <c r="I6" s="336"/>
      <c r="J6" s="121"/>
      <c r="K6" s="121"/>
      <c r="L6" s="121"/>
      <c r="M6" s="121"/>
      <c r="N6" s="121"/>
      <c r="O6" s="121"/>
      <c r="P6" s="121"/>
      <c r="Q6" s="121"/>
    </row>
    <row r="7" spans="1:17" ht="18.600000000000001" customHeight="1">
      <c r="A7" s="268" t="s">
        <v>269</v>
      </c>
      <c r="B7" s="117"/>
      <c r="C7" s="239"/>
      <c r="D7" s="111"/>
      <c r="E7" s="334"/>
      <c r="F7" s="335"/>
      <c r="G7" s="335"/>
      <c r="H7" s="335"/>
      <c r="I7" s="336"/>
      <c r="J7" s="121"/>
      <c r="K7" s="121"/>
      <c r="L7" s="121"/>
      <c r="M7" s="121"/>
      <c r="N7" s="121"/>
      <c r="O7" s="121"/>
      <c r="P7" s="121"/>
      <c r="Q7" s="121"/>
    </row>
    <row r="8" spans="1:17" ht="18.600000000000001" customHeight="1">
      <c r="A8" s="199" t="s">
        <v>213</v>
      </c>
      <c r="B8" s="200"/>
      <c r="C8" s="201"/>
      <c r="E8" s="334"/>
      <c r="F8" s="335"/>
      <c r="G8" s="335"/>
      <c r="H8" s="335"/>
      <c r="I8" s="336"/>
    </row>
    <row r="9" spans="1:17" ht="18.600000000000001" customHeight="1">
      <c r="A9" s="337" t="s">
        <v>159</v>
      </c>
      <c r="B9" s="338"/>
      <c r="C9" s="339"/>
      <c r="E9" s="334"/>
      <c r="F9" s="335"/>
      <c r="G9" s="335"/>
      <c r="H9" s="335"/>
      <c r="I9" s="336"/>
    </row>
    <row r="10" spans="1:17" ht="18.600000000000001" customHeight="1">
      <c r="A10" s="340" t="s">
        <v>160</v>
      </c>
      <c r="B10" s="341"/>
      <c r="C10" s="342"/>
      <c r="E10" s="334"/>
      <c r="F10" s="335"/>
      <c r="G10" s="335"/>
      <c r="H10" s="335"/>
      <c r="I10" s="336"/>
    </row>
    <row r="11" spans="1:17" ht="18.600000000000001" customHeight="1" thickBot="1">
      <c r="A11" s="343" t="s">
        <v>161</v>
      </c>
      <c r="B11" s="344"/>
      <c r="C11" s="345"/>
      <c r="E11" s="334"/>
      <c r="F11" s="335"/>
      <c r="G11" s="335"/>
      <c r="H11" s="335"/>
      <c r="I11" s="336"/>
    </row>
    <row r="12" spans="1:17" ht="18.600000000000001" customHeight="1">
      <c r="A12" s="188"/>
      <c r="B12" s="188"/>
      <c r="C12" s="188"/>
      <c r="E12" s="258"/>
      <c r="F12" s="255" t="s">
        <v>215</v>
      </c>
      <c r="G12" s="226" t="s">
        <v>293</v>
      </c>
      <c r="H12" s="259"/>
      <c r="I12" s="261" t="s">
        <v>298</v>
      </c>
    </row>
    <row r="13" spans="1:17" ht="27.6" customHeight="1" thickBot="1">
      <c r="A13" s="328" t="s">
        <v>208</v>
      </c>
      <c r="B13" s="328"/>
      <c r="C13" s="328"/>
      <c r="D13" s="114"/>
      <c r="E13" s="256"/>
      <c r="F13" s="116"/>
      <c r="G13" s="257" t="s">
        <v>295</v>
      </c>
      <c r="H13" s="116"/>
      <c r="I13" s="262" t="s">
        <v>299</v>
      </c>
    </row>
    <row r="14" spans="1:17" ht="18.75" customHeight="1">
      <c r="A14" s="33" t="s">
        <v>113</v>
      </c>
      <c r="B14" s="19">
        <v>6</v>
      </c>
      <c r="E14" s="112"/>
      <c r="F14" s="112"/>
      <c r="G14" s="260"/>
      <c r="H14" s="112"/>
      <c r="I14" s="112"/>
    </row>
    <row r="15" spans="1:17" ht="18.75" customHeight="1">
      <c r="A15" s="33" t="s">
        <v>75</v>
      </c>
      <c r="B15" s="81"/>
    </row>
    <row r="16" spans="1:17" ht="18.75" customHeight="1">
      <c r="A16" s="33" t="s">
        <v>74</v>
      </c>
      <c r="B16" s="81"/>
    </row>
    <row r="17" spans="1:9" ht="18.75" customHeight="1">
      <c r="A17" s="27" t="s">
        <v>155</v>
      </c>
      <c r="B17" s="29"/>
    </row>
    <row r="18" spans="1:9" ht="23.45" customHeight="1">
      <c r="A18" s="78" t="s">
        <v>268</v>
      </c>
      <c r="B18" s="350" t="s">
        <v>224</v>
      </c>
      <c r="C18" s="351"/>
      <c r="E18" s="37"/>
      <c r="F18" s="37"/>
      <c r="G18" s="37"/>
      <c r="H18" s="37"/>
      <c r="I18" s="37"/>
    </row>
    <row r="19" spans="1:9" s="37" customFormat="1" ht="24" customHeight="1">
      <c r="A19" s="64" t="s">
        <v>116</v>
      </c>
      <c r="B19" s="346" t="s">
        <v>117</v>
      </c>
      <c r="C19" s="346"/>
    </row>
    <row r="20" spans="1:9" s="37" customFormat="1" ht="42.6" customHeight="1">
      <c r="A20" s="64" t="s">
        <v>118</v>
      </c>
      <c r="B20" s="346" t="s">
        <v>166</v>
      </c>
      <c r="C20" s="346"/>
    </row>
    <row r="21" spans="1:9" s="37" customFormat="1" ht="54.75" customHeight="1">
      <c r="A21" s="64" t="s">
        <v>119</v>
      </c>
      <c r="B21" s="346" t="s">
        <v>262</v>
      </c>
      <c r="C21" s="346"/>
      <c r="E21"/>
      <c r="F21"/>
      <c r="G21"/>
      <c r="H21"/>
      <c r="I21"/>
    </row>
    <row r="22" spans="1:9" ht="18.75" customHeight="1"/>
    <row r="23" spans="1:9" ht="18.75" customHeight="1">
      <c r="A23" s="35" t="s">
        <v>80</v>
      </c>
      <c r="B23" s="35"/>
    </row>
    <row r="24" spans="1:9" ht="18.75" customHeight="1">
      <c r="A24" s="347" t="s">
        <v>81</v>
      </c>
      <c r="B24" s="19" t="s">
        <v>7</v>
      </c>
      <c r="C24" s="82"/>
    </row>
    <row r="25" spans="1:9" ht="18.75" customHeight="1">
      <c r="A25" s="348"/>
      <c r="B25" s="17" t="s">
        <v>8</v>
      </c>
      <c r="C25" s="84"/>
    </row>
    <row r="26" spans="1:9" ht="18.75" customHeight="1">
      <c r="A26" s="348"/>
      <c r="B26" s="17" t="s">
        <v>76</v>
      </c>
      <c r="C26" s="84"/>
    </row>
    <row r="27" spans="1:9" ht="18.75" customHeight="1">
      <c r="A27" s="348"/>
      <c r="B27" s="17" t="s">
        <v>85</v>
      </c>
      <c r="C27" s="84"/>
    </row>
    <row r="28" spans="1:9" ht="18.75" customHeight="1">
      <c r="A28" s="349"/>
      <c r="B28" s="17" t="s">
        <v>86</v>
      </c>
      <c r="C28" s="84"/>
    </row>
    <row r="29" spans="1:9" ht="18.75" customHeight="1">
      <c r="A29" s="347" t="s">
        <v>77</v>
      </c>
      <c r="B29" s="17" t="s">
        <v>82</v>
      </c>
      <c r="C29" s="83"/>
    </row>
    <row r="30" spans="1:9" ht="18.75" customHeight="1">
      <c r="A30" s="348"/>
      <c r="B30" s="17" t="s">
        <v>8</v>
      </c>
      <c r="C30" s="84"/>
    </row>
    <row r="31" spans="1:9" ht="18.75" customHeight="1">
      <c r="A31" s="348"/>
      <c r="B31" s="17" t="s">
        <v>111</v>
      </c>
      <c r="C31" s="84"/>
    </row>
    <row r="32" spans="1:9" ht="18.75" customHeight="1">
      <c r="A32" s="348"/>
      <c r="B32" s="17" t="s">
        <v>78</v>
      </c>
      <c r="C32" s="84"/>
    </row>
    <row r="33" spans="1:38" ht="18.75" customHeight="1">
      <c r="A33" s="349"/>
      <c r="B33" s="17" t="s">
        <v>12</v>
      </c>
      <c r="C33" s="85"/>
    </row>
    <row r="34" spans="1:38" ht="18.75" customHeight="1"/>
    <row r="35" spans="1:38" ht="18.75" customHeight="1" thickBot="1">
      <c r="A35" s="189" t="s">
        <v>83</v>
      </c>
      <c r="B35" s="35"/>
      <c r="C35" s="37"/>
      <c r="E35" s="39" t="s">
        <v>107</v>
      </c>
      <c r="F35" s="40"/>
      <c r="G35" s="40"/>
      <c r="H35" s="40"/>
      <c r="I35" s="41"/>
    </row>
    <row r="36" spans="1:38" ht="18.75" customHeight="1" thickBot="1">
      <c r="A36" s="190"/>
      <c r="B36" s="36" t="s">
        <v>34</v>
      </c>
      <c r="C36" s="86"/>
      <c r="E36" s="42"/>
      <c r="F36" s="38" t="s">
        <v>89</v>
      </c>
      <c r="G36" s="38" t="s">
        <v>90</v>
      </c>
      <c r="H36" s="38" t="s">
        <v>91</v>
      </c>
      <c r="I36" s="43" t="s">
        <v>92</v>
      </c>
    </row>
    <row r="37" spans="1:38" ht="18.75" customHeight="1" thickBot="1">
      <c r="A37" s="190"/>
      <c r="B37" s="34" t="s">
        <v>84</v>
      </c>
      <c r="C37" s="86"/>
      <c r="E37" s="44"/>
      <c r="F37" s="90" t="s">
        <v>98</v>
      </c>
      <c r="G37" s="90" t="s">
        <v>105</v>
      </c>
      <c r="H37" s="90" t="s">
        <v>106</v>
      </c>
      <c r="I37" s="91" t="s">
        <v>93</v>
      </c>
    </row>
    <row r="38" spans="1:38" ht="18.75" customHeight="1" thickBot="1">
      <c r="A38" s="190"/>
      <c r="B38" s="34" t="s">
        <v>32</v>
      </c>
      <c r="C38" s="84"/>
      <c r="E38" s="45"/>
      <c r="F38" s="90" t="s">
        <v>99</v>
      </c>
      <c r="G38" s="90" t="s">
        <v>100</v>
      </c>
      <c r="H38" s="90" t="s">
        <v>101</v>
      </c>
      <c r="I38" s="91" t="s">
        <v>96</v>
      </c>
    </row>
    <row r="39" spans="1:38" ht="18.75" customHeight="1" thickBot="1">
      <c r="A39" s="190"/>
      <c r="B39" s="34" t="s">
        <v>33</v>
      </c>
      <c r="C39" s="84"/>
      <c r="E39" s="46" t="s">
        <v>95</v>
      </c>
      <c r="F39" s="90" t="s">
        <v>102</v>
      </c>
      <c r="G39" s="90" t="s">
        <v>108</v>
      </c>
      <c r="H39" s="90" t="s">
        <v>109</v>
      </c>
      <c r="I39" s="91" t="s">
        <v>110</v>
      </c>
    </row>
    <row r="40" spans="1:38" ht="18.75" customHeight="1" thickBot="1">
      <c r="A40" s="190"/>
      <c r="B40" s="34" t="s">
        <v>112</v>
      </c>
      <c r="C40" s="86"/>
      <c r="E40" s="45"/>
      <c r="F40" s="90" t="s">
        <v>103</v>
      </c>
      <c r="G40" s="90" t="s">
        <v>88</v>
      </c>
      <c r="H40" s="92" t="s">
        <v>97</v>
      </c>
      <c r="I40" s="91" t="s">
        <v>97</v>
      </c>
    </row>
    <row r="41" spans="1:38" ht="18.75" customHeight="1" thickBot="1">
      <c r="A41" s="190"/>
      <c r="B41" s="34" t="s">
        <v>79</v>
      </c>
      <c r="C41" s="87"/>
      <c r="E41" s="45"/>
      <c r="F41" s="90" t="s">
        <v>94</v>
      </c>
      <c r="G41" s="90" t="s">
        <v>88</v>
      </c>
      <c r="H41" s="92" t="s">
        <v>97</v>
      </c>
      <c r="I41" s="91" t="s">
        <v>97</v>
      </c>
    </row>
    <row r="42" spans="1:38" ht="18.75" customHeight="1">
      <c r="A42" s="190"/>
      <c r="B42" s="34" t="s">
        <v>38</v>
      </c>
      <c r="C42" s="84"/>
      <c r="E42" s="47"/>
      <c r="F42" s="93" t="s">
        <v>104</v>
      </c>
      <c r="G42" s="93" t="s">
        <v>87</v>
      </c>
      <c r="H42" s="93" t="s">
        <v>97</v>
      </c>
      <c r="I42" s="94" t="s">
        <v>97</v>
      </c>
    </row>
    <row r="43" spans="1:38" ht="18.75" customHeight="1">
      <c r="A43" s="191"/>
      <c r="B43" s="34" t="s">
        <v>36</v>
      </c>
      <c r="C43" s="84"/>
    </row>
    <row r="44" spans="1:38" ht="18.75" customHeight="1">
      <c r="E44" s="25"/>
      <c r="F44" s="25"/>
      <c r="G44" s="25"/>
      <c r="H44" s="25"/>
      <c r="I44" s="25"/>
    </row>
    <row r="45" spans="1:38" s="1" customFormat="1" ht="18.75" customHeight="1">
      <c r="A45" s="27" t="s">
        <v>212</v>
      </c>
      <c r="D45" s="25"/>
      <c r="E45" s="48"/>
      <c r="F45" s="48"/>
      <c r="G45" s="48"/>
      <c r="H45" s="48"/>
      <c r="I45" s="48"/>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s="1" customFormat="1" ht="38.25" customHeight="1">
      <c r="A46" s="329" t="s">
        <v>156</v>
      </c>
      <c r="B46" s="329"/>
      <c r="C46" s="329"/>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row>
    <row r="47" spans="1:38" s="1" customFormat="1" ht="18.75" customHeight="1">
      <c r="A47" s="330" t="s">
        <v>157</v>
      </c>
      <c r="B47" s="330"/>
      <c r="C47" s="8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row>
    <row r="48" spans="1:38" s="1" customFormat="1" ht="18.75" customHeight="1">
      <c r="A48" s="330" t="s">
        <v>158</v>
      </c>
      <c r="B48" s="330"/>
      <c r="C48" s="89"/>
      <c r="D48" s="48"/>
      <c r="E48"/>
      <c r="F48"/>
      <c r="G48"/>
      <c r="H48"/>
      <c r="I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row>
    <row r="49" ht="18.75" customHeight="1"/>
    <row r="50" ht="18.75" customHeight="1"/>
    <row r="51" ht="18.75" customHeight="1"/>
  </sheetData>
  <sheetProtection algorithmName="SHA-512" hashValue="04Decc6nD6+z6tboF6HVIuvvvyF3K7yBQVzFkB+6MLN7jlV3jf2vLEphwAUHUS5dlGgYopmVES/uGkPyvH3BaQ==" saltValue="YnYf7wiZwxNaiNNku/jnNQ==" spinCount="100000" sheet="1" objects="1" scenarios="1"/>
  <mergeCells count="15">
    <mergeCell ref="A48:B48"/>
    <mergeCell ref="A9:C9"/>
    <mergeCell ref="A10:C10"/>
    <mergeCell ref="A11:C11"/>
    <mergeCell ref="B19:C19"/>
    <mergeCell ref="B20:C20"/>
    <mergeCell ref="B21:C21"/>
    <mergeCell ref="A29:A33"/>
    <mergeCell ref="A24:A28"/>
    <mergeCell ref="B18:C18"/>
    <mergeCell ref="E2:I2"/>
    <mergeCell ref="A13:C13"/>
    <mergeCell ref="A46:C46"/>
    <mergeCell ref="A47:B47"/>
    <mergeCell ref="E3:I11"/>
  </mergeCells>
  <phoneticPr fontId="13"/>
  <dataValidations xWindow="636" yWindow="416" count="17">
    <dataValidation allowBlank="1" showInputMessage="1" showErrorMessage="1" prompt="広島市に所在する法人の場合は、「広島県」の入力は不要です。" sqref="C25" xr:uid="{00000000-0002-0000-0000-000000000000}"/>
    <dataValidation allowBlank="1" showInputMessage="1" showErrorMessage="1" prompt="例：代表取締役、理事長　など" sqref="C26" xr:uid="{00000000-0002-0000-0000-000001000000}"/>
    <dataValidation type="textLength" errorStyle="warning" showInputMessage="1" showErrorMessage="1" error="代表者の「姓」をご入力ください。" prompt="代表者の「姓」をご入力ください。" sqref="C27" xr:uid="{00000000-0002-0000-0000-000002000000}">
      <formula1>1</formula1>
      <formula2>3</formula2>
    </dataValidation>
    <dataValidation type="textLength" errorStyle="warning" showInputMessage="1" showErrorMessage="1" error="代表者の「名」をご入力ください。" prompt="代表者の「名」をご入力ください。" sqref="C28" xr:uid="{00000000-0002-0000-0000-000003000000}">
      <formula1>1</formula1>
      <formula2>3</formula2>
    </dataValidation>
    <dataValidation type="textLength" imeMode="halfAlpha" allowBlank="1" showInputMessage="1" showErrorMessage="1" error="今一度、郵便番号をご確認ください。" prompt="支給決定通知書等を送付する際には、こちらの住所に送付します。_x000a_〒マークの入力は不要です。半角で入力してください。" sqref="C29" xr:uid="{00000000-0002-0000-0000-000004000000}">
      <formula1>7</formula1>
      <formula2>8</formula2>
    </dataValidation>
    <dataValidation allowBlank="1" showInputMessage="1" showErrorMessage="1" prompt="支給決定通知書等を送付する際には、こちらの住所に送付します。" sqref="C30" xr:uid="{00000000-0002-0000-0000-000005000000}"/>
    <dataValidation imeMode="halfAlpha" allowBlank="1" showInputMessage="1" showErrorMessage="1" prompt="電話番号はハイフン(-)で区切ってください。_x000a_記入例：082-504-2173" sqref="C32" xr:uid="{00000000-0002-0000-0000-000006000000}"/>
    <dataValidation imeMode="off" allowBlank="1" showInputMessage="1" showErrorMessage="1" sqref="C33" xr:uid="{00000000-0002-0000-0000-000007000000}"/>
    <dataValidation type="textLength" imeMode="halfAlpha" operator="equal" allowBlank="1" showInputMessage="1" showErrorMessage="1" error="4桁の数字をご入力ください。" prompt="4桁の数字をご入力ください。" sqref="C36" xr:uid="{00000000-0002-0000-0000-000008000000}">
      <formula1>4</formula1>
    </dataValidation>
    <dataValidation type="textLength" imeMode="halfAlpha" operator="equal" allowBlank="1" showInputMessage="1" showErrorMessage="1" error="3桁の数字をご入力ください。" prompt="3桁の数字をご入力ください。" sqref="C37" xr:uid="{00000000-0002-0000-0000-000009000000}">
      <formula1>3</formula1>
    </dataValidation>
    <dataValidation allowBlank="1" showInputMessage="1" showErrorMessage="1" prompt="○○銀行や△△農業協同組合など、正式名称でご入力ください。_x000a_良い例：広島銀行、広島市農業協同組合_x000a_悪い例：広島、広銀、広島市農協　" sqref="C38" xr:uid="{00000000-0002-0000-0000-00000A000000}"/>
    <dataValidation allowBlank="1" showInputMessage="1" showErrorMessage="1" prompt="○○支店や△△営業部など、拠点までご入力ください。" sqref="C39" xr:uid="{00000000-0002-0000-0000-00000B000000}"/>
    <dataValidation imeMode="halfKatakana" allowBlank="1" showInputMessage="1" showErrorMessage="1" prompt="口座名義(カナ)を入力する際には、右記の「法人の略称」を基に、略称を使用してご入力ください。_x000a_例：株式会社広島　→ｶ)ﾋﾛｼﾏ､広島株式会社　→ﾋﾛｼﾏ(ｶ､広島株式会社東京営業所　→ﾋﾛｼﾏ(ｶ)ﾄｳｷﾖｳｴｲｷﾞﾖｳｼﾖ　" sqref="C43" xr:uid="{00000000-0002-0000-0000-00000C000000}"/>
    <dataValidation type="textLength" imeMode="halfAlpha" allowBlank="1" showInputMessage="1" showErrorMessage="1" sqref="C40" xr:uid="{00000000-0002-0000-0000-00000D000000}">
      <formula1>6</formula1>
      <formula2>8</formula2>
    </dataValidation>
    <dataValidation type="date" allowBlank="1" showInputMessage="1" showErrorMessage="1" sqref="B15" xr:uid="{00000000-0002-0000-0000-00000E000000}">
      <formula1>4</formula1>
      <formula2>11</formula2>
    </dataValidation>
    <dataValidation type="date" allowBlank="1" showInputMessage="1" showErrorMessage="1" sqref="B16" xr:uid="{00000000-0002-0000-0000-00000F000000}">
      <formula1>1</formula1>
      <formula2>31</formula2>
    </dataValidation>
    <dataValidation type="custom" allowBlank="1" showInputMessage="1" showErrorMessage="1" error="上記1~3の条件をすべて満たすことをご確認いただき、□（黄色セル）を☑にご変更いただくと、入力できるようになります。" prompt="上記条件をすべて満たすことをご確認いただき、□（黄色セル）を☑にご変更いただくと、入力できるようになります。" sqref="C24" xr:uid="{00000000-0002-0000-0000-000010000000}">
      <formula1>IF(A18="☑",TRUE)</formula1>
    </dataValidation>
  </dataValidations>
  <hyperlinks>
    <hyperlink ref="A7" location="実績報告用入力シート!A1" display="実績報告時のシートはこちらをご覧ください。" xr:uid="{00000000-0004-0000-0000-000002000000}"/>
    <hyperlink ref="G12" r:id="rId1" xr:uid="{274C4497-28AA-4493-BC89-5499AE37235F}"/>
    <hyperlink ref="G13" r:id="rId2" xr:uid="{0AD62BDF-8AD1-46CD-9C1D-6C9BB8CA3388}"/>
  </hyperlinks>
  <pageMargins left="0.7" right="0.7" top="0.75" bottom="0.75" header="0.3" footer="0.3"/>
  <pageSetup paperSize="9" scale="52" orientation="portrait" r:id="rId3"/>
  <drawing r:id="rId4"/>
  <extLst>
    <ext xmlns:x14="http://schemas.microsoft.com/office/spreadsheetml/2009/9/main" uri="{CCE6A557-97BC-4b89-ADB6-D9C93CAAB3DF}">
      <x14:dataValidations xmlns:xm="http://schemas.microsoft.com/office/excel/2006/main" xWindow="636" yWindow="416" count="2">
        <x14:dataValidation type="list" allowBlank="1" showInputMessage="1" showErrorMessage="1" prompt="預金種別を選択してください。" xr:uid="{00000000-0002-0000-0000-000011000000}">
          <x14:formula1>
            <xm:f>定義!$E$5:$E$6</xm:f>
          </x14:formula1>
          <xm:sqref>C41</xm:sqref>
        </x14:dataValidation>
        <x14:dataValidation type="list" allowBlank="1" showInputMessage="1" showErrorMessage="1" xr:uid="{00000000-0002-0000-0000-000012000000}">
          <x14:formula1>
            <xm:f>定義!$D$5:$D$6</xm:f>
          </x14:formula1>
          <xm:sqref>A18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G92"/>
  <sheetViews>
    <sheetView view="pageBreakPreview" zoomScale="90" zoomScaleNormal="115" zoomScaleSheetLayoutView="90" workbookViewId="0">
      <selection activeCell="C21" sqref="C21:F21"/>
    </sheetView>
  </sheetViews>
  <sheetFormatPr defaultColWidth="9" defaultRowHeight="13.5"/>
  <cols>
    <col min="1" max="1" width="7.75" style="119" customWidth="1"/>
    <col min="2" max="2" width="9" style="120" customWidth="1"/>
    <col min="3" max="3" width="6.25" style="119" customWidth="1"/>
    <col min="4" max="5" width="9" style="119" customWidth="1"/>
    <col min="6" max="6" width="4.625" style="119" customWidth="1"/>
    <col min="7" max="7" width="0.75" style="119" customWidth="1"/>
    <col min="8" max="8" width="2.875" style="119" customWidth="1"/>
    <col min="9" max="9" width="7.75" style="119" customWidth="1"/>
    <col min="10" max="10" width="9" style="120" customWidth="1"/>
    <col min="11" max="11" width="6.25" style="119" customWidth="1"/>
    <col min="12" max="13" width="9" style="119" customWidth="1"/>
    <col min="14" max="14" width="4.625" style="119" customWidth="1"/>
    <col min="15" max="15" width="0.75" style="119" customWidth="1"/>
    <col min="16" max="16" width="2.875" style="119" customWidth="1"/>
    <col min="17" max="17" width="7.75" style="119" customWidth="1"/>
    <col min="18" max="18" width="9" style="120" customWidth="1"/>
    <col min="19" max="19" width="6.25" style="119" customWidth="1"/>
    <col min="20" max="21" width="9" style="119" customWidth="1"/>
    <col min="22" max="22" width="4.625" style="119" customWidth="1"/>
    <col min="23" max="23" width="0.75" style="119" customWidth="1"/>
    <col min="24" max="24" width="2.875" style="119" customWidth="1"/>
    <col min="25" max="25" width="7.75" style="119" customWidth="1"/>
    <col min="26" max="26" width="9" style="120" customWidth="1"/>
    <col min="27" max="27" width="6.25" style="119" customWidth="1"/>
    <col min="28" max="29" width="9" style="119" customWidth="1"/>
    <col min="30" max="30" width="4.625" style="119" customWidth="1"/>
    <col min="31" max="31" width="0.75" style="119" customWidth="1"/>
    <col min="32" max="32" width="2.875" style="119" customWidth="1"/>
    <col min="33" max="33" width="7.75" style="119" customWidth="1"/>
    <col min="34" max="34" width="9" style="120" customWidth="1"/>
    <col min="35" max="35" width="6.25" style="119" customWidth="1"/>
    <col min="36" max="37" width="9" style="119" customWidth="1"/>
    <col min="38" max="38" width="4.625" style="119" customWidth="1"/>
    <col min="39" max="39" width="0.75" style="119" customWidth="1"/>
    <col min="40" max="40" width="2.125" style="119" customWidth="1"/>
    <col min="41" max="41" width="7.75" style="119" customWidth="1"/>
    <col min="42" max="42" width="9" style="120" customWidth="1"/>
    <col min="43" max="43" width="6.25" style="119" customWidth="1"/>
    <col min="44" max="45" width="9" style="119" customWidth="1"/>
    <col min="46" max="46" width="4.625" style="119" customWidth="1"/>
    <col min="47" max="47" width="0.75" style="119" customWidth="1"/>
    <col min="48" max="48" width="2.125" style="119" customWidth="1"/>
    <col min="49" max="49" width="7.75" style="119" customWidth="1"/>
    <col min="50" max="50" width="9" style="120" customWidth="1"/>
    <col min="51" max="51" width="6.25" style="119" customWidth="1"/>
    <col min="52" max="53" width="9" style="119" customWidth="1"/>
    <col min="54" max="54" width="4.625" style="119" customWidth="1"/>
    <col min="55" max="55" width="0.75" style="119" customWidth="1"/>
    <col min="56" max="56" width="2.125" style="119" customWidth="1"/>
    <col min="57" max="57" width="7.75" style="119" customWidth="1"/>
    <col min="58" max="58" width="9" style="120" customWidth="1"/>
    <col min="59" max="59" width="6.25" style="119" customWidth="1"/>
    <col min="60" max="61" width="9" style="119" customWidth="1"/>
    <col min="62" max="62" width="4.625" style="119" customWidth="1"/>
    <col min="63" max="63" width="0.75" style="119" customWidth="1"/>
    <col min="64" max="64" width="2.125" style="119" customWidth="1"/>
    <col min="65" max="65" width="7.75" style="119" customWidth="1"/>
    <col min="66" max="66" width="9" style="120" customWidth="1"/>
    <col min="67" max="67" width="6.25" style="119" customWidth="1"/>
    <col min="68" max="69" width="9" style="119" customWidth="1"/>
    <col min="70" max="70" width="4.625" style="119" customWidth="1"/>
    <col min="71" max="71" width="0.75" style="119" customWidth="1"/>
    <col min="72" max="72" width="2.125" style="119" customWidth="1"/>
    <col min="73" max="73" width="7.75" style="119" customWidth="1"/>
    <col min="74" max="74" width="9" style="120" customWidth="1"/>
    <col min="75" max="75" width="6.25" style="119" customWidth="1"/>
    <col min="76" max="77" width="9" style="119" customWidth="1"/>
    <col min="78" max="78" width="4.625" style="119" customWidth="1"/>
    <col min="79" max="79" width="0.75" style="119" customWidth="1"/>
    <col min="80" max="80" width="2.125" style="119" customWidth="1"/>
    <col min="81" max="81" width="7.75" style="119" customWidth="1"/>
    <col min="82" max="82" width="9" style="120" customWidth="1"/>
    <col min="83" max="83" width="6.25" style="119" customWidth="1"/>
    <col min="84" max="85" width="9" style="119" customWidth="1"/>
    <col min="86" max="86" width="4.625" style="119" customWidth="1"/>
    <col min="87" max="87" width="0.75" style="119" customWidth="1"/>
    <col min="88" max="88" width="2.125" style="119" customWidth="1"/>
    <col min="89" max="89" width="7.75" style="119" customWidth="1"/>
    <col min="90" max="90" width="9" style="120" customWidth="1"/>
    <col min="91" max="91" width="6.25" style="119" customWidth="1"/>
    <col min="92" max="93" width="9" style="119" customWidth="1"/>
    <col min="94" max="94" width="4.625" style="119" customWidth="1"/>
    <col min="95" max="95" width="0.75" style="119" customWidth="1"/>
    <col min="96" max="96" width="2.125" style="119" customWidth="1"/>
    <col min="97" max="97" width="7.75" style="119" customWidth="1"/>
    <col min="98" max="98" width="9" style="120" customWidth="1"/>
    <col min="99" max="99" width="6.25" style="119" customWidth="1"/>
    <col min="100" max="101" width="9" style="119" customWidth="1"/>
    <col min="102" max="102" width="4.625" style="119" customWidth="1"/>
    <col min="103" max="103" width="0.75" style="119" customWidth="1"/>
    <col min="104" max="104" width="2.125" style="119" customWidth="1"/>
    <col min="105" max="105" width="7.75" style="119" customWidth="1"/>
    <col min="106" max="106" width="9" style="120" customWidth="1"/>
    <col min="107" max="107" width="6.25" style="119" customWidth="1"/>
    <col min="108" max="109" width="9" style="119" customWidth="1"/>
    <col min="110" max="110" width="4.625" style="119" customWidth="1"/>
    <col min="111" max="111" width="0.75" style="119" customWidth="1"/>
    <col min="112" max="112" width="2.125" style="119" customWidth="1"/>
    <col min="113" max="113" width="7.75" style="119" customWidth="1"/>
    <col min="114" max="114" width="9" style="120" customWidth="1"/>
    <col min="115" max="115" width="6.25" style="119" customWidth="1"/>
    <col min="116" max="117" width="9" style="119" customWidth="1"/>
    <col min="118" max="118" width="4.625" style="119" customWidth="1"/>
    <col min="119" max="119" width="0.75" style="119" customWidth="1"/>
    <col min="120" max="120" width="2.125" style="119" customWidth="1"/>
    <col min="121" max="121" width="7.75" style="119" customWidth="1"/>
    <col min="122" max="122" width="9" style="120" customWidth="1"/>
    <col min="123" max="123" width="6.25" style="119" customWidth="1"/>
    <col min="124" max="125" width="9" style="119" customWidth="1"/>
    <col min="126" max="126" width="4.625" style="119" customWidth="1"/>
    <col min="127" max="127" width="0.75" style="119" customWidth="1"/>
    <col min="128" max="128" width="2.125" style="119" customWidth="1"/>
    <col min="129" max="129" width="7.75" style="119" customWidth="1"/>
    <col min="130" max="130" width="9" style="120" customWidth="1"/>
    <col min="131" max="131" width="6.25" style="119" customWidth="1"/>
    <col min="132" max="133" width="9" style="119" customWidth="1"/>
    <col min="134" max="134" width="4.625" style="119" customWidth="1"/>
    <col min="135" max="135" width="0.75" style="119" customWidth="1"/>
    <col min="136" max="136" width="2.125" style="119" customWidth="1"/>
    <col min="137" max="137" width="7.75" style="119" customWidth="1"/>
    <col min="138" max="138" width="9" style="120" customWidth="1"/>
    <col min="139" max="139" width="6.25" style="119" customWidth="1"/>
    <col min="140" max="141" width="9" style="119" customWidth="1"/>
    <col min="142" max="142" width="4.625" style="119" customWidth="1"/>
    <col min="143" max="143" width="0.75" style="119" customWidth="1"/>
    <col min="144" max="144" width="2.125" style="119" customWidth="1"/>
    <col min="145" max="145" width="7.75" style="119" customWidth="1"/>
    <col min="146" max="146" width="9" style="120" customWidth="1"/>
    <col min="147" max="147" width="6.25" style="119" customWidth="1"/>
    <col min="148" max="149" width="9" style="119" customWidth="1"/>
    <col min="150" max="150" width="4.625" style="119" customWidth="1"/>
    <col min="151" max="151" width="0.75" style="119" customWidth="1"/>
    <col min="152" max="152" width="2.125" style="119" customWidth="1"/>
    <col min="153" max="153" width="7.75" style="119" customWidth="1"/>
    <col min="154" max="154" width="9" style="120" customWidth="1"/>
    <col min="155" max="155" width="6.25" style="119" customWidth="1"/>
    <col min="156" max="157" width="9" style="119" customWidth="1"/>
    <col min="158" max="158" width="4.625" style="119" customWidth="1"/>
    <col min="159" max="159" width="0.75" style="119" customWidth="1"/>
    <col min="160" max="160" width="2.125" style="119" customWidth="1"/>
    <col min="161" max="161" width="7.75" style="119" customWidth="1"/>
    <col min="162" max="162" width="9" style="120" customWidth="1"/>
    <col min="163" max="163" width="6.25" style="119" customWidth="1"/>
    <col min="164" max="165" width="9" style="119" customWidth="1"/>
    <col min="166" max="166" width="4.625" style="119" customWidth="1"/>
    <col min="167" max="167" width="0.75" style="119" customWidth="1"/>
    <col min="168" max="168" width="2.125" style="119" customWidth="1"/>
    <col min="169" max="169" width="7.75" style="119" customWidth="1"/>
    <col min="170" max="170" width="9" style="120" customWidth="1"/>
    <col min="171" max="171" width="6.25" style="119" customWidth="1"/>
    <col min="172" max="173" width="9" style="119" customWidth="1"/>
    <col min="174" max="174" width="4.625" style="119" customWidth="1"/>
    <col min="175" max="175" width="0.75" style="119" customWidth="1"/>
    <col min="176" max="176" width="2.125" style="119" customWidth="1"/>
    <col min="177" max="177" width="7.75" style="119" customWidth="1"/>
    <col min="178" max="178" width="9" style="120" customWidth="1"/>
    <col min="179" max="179" width="6.25" style="119" customWidth="1"/>
    <col min="180" max="181" width="9" style="119" customWidth="1"/>
    <col min="182" max="182" width="4.625" style="119" customWidth="1"/>
    <col min="183" max="183" width="0.75" style="119" customWidth="1"/>
    <col min="184" max="184" width="2.125" style="119" customWidth="1"/>
    <col min="185" max="185" width="7.75" style="119" customWidth="1"/>
    <col min="186" max="186" width="9" style="120" customWidth="1"/>
    <col min="187" max="187" width="6.25" style="119" customWidth="1"/>
    <col min="188" max="189" width="9" style="119" customWidth="1"/>
    <col min="190" max="190" width="4.625" style="119" customWidth="1"/>
    <col min="191" max="191" width="0.75" style="119" customWidth="1"/>
    <col min="192" max="192" width="2.125" style="119" customWidth="1"/>
    <col min="193" max="193" width="7.75" style="119" customWidth="1"/>
    <col min="194" max="194" width="9" style="120" customWidth="1"/>
    <col min="195" max="195" width="6.25" style="119" customWidth="1"/>
    <col min="196" max="197" width="9" style="119" customWidth="1"/>
    <col min="198" max="198" width="4.625" style="119" customWidth="1"/>
    <col min="199" max="199" width="0.75" style="119" customWidth="1"/>
    <col min="200" max="200" width="2.125" style="119" customWidth="1"/>
    <col min="201" max="201" width="7.75" style="119" customWidth="1"/>
    <col min="202" max="202" width="9" style="120" customWidth="1"/>
    <col min="203" max="203" width="6.25" style="119" customWidth="1"/>
    <col min="204" max="205" width="9" style="119" customWidth="1"/>
    <col min="206" max="206" width="4.625" style="119" customWidth="1"/>
    <col min="207" max="207" width="0.75" style="119" customWidth="1"/>
    <col min="208" max="208" width="2.125" style="119" customWidth="1"/>
    <col min="209" max="209" width="7.75" style="119" customWidth="1"/>
    <col min="210" max="210" width="9" style="120" customWidth="1"/>
    <col min="211" max="211" width="6.25" style="119" customWidth="1"/>
    <col min="212" max="213" width="9" style="119" customWidth="1"/>
    <col min="214" max="214" width="4.625" style="119" customWidth="1"/>
    <col min="215" max="215" width="0.75" style="119" customWidth="1"/>
    <col min="216" max="216" width="2.125" style="119" customWidth="1"/>
    <col min="217" max="217" width="7.75" style="119" customWidth="1"/>
    <col min="218" max="218" width="9" style="120" customWidth="1"/>
    <col min="219" max="219" width="6.25" style="119" customWidth="1"/>
    <col min="220" max="221" width="9" style="119" customWidth="1"/>
    <col min="222" max="222" width="4.625" style="119" customWidth="1"/>
    <col min="223" max="223" width="0.75" style="119" customWidth="1"/>
    <col min="224" max="224" width="2.125" style="119" customWidth="1"/>
    <col min="225" max="225" width="7.75" style="119" customWidth="1"/>
    <col min="226" max="226" width="9" style="120" customWidth="1"/>
    <col min="227" max="227" width="6.25" style="119" customWidth="1"/>
    <col min="228" max="229" width="9" style="119" customWidth="1"/>
    <col min="230" max="230" width="4.625" style="119" customWidth="1"/>
    <col min="231" max="231" width="0.75" style="119" customWidth="1"/>
    <col min="232" max="232" width="2.125" style="119" customWidth="1"/>
    <col min="233" max="233" width="7.75" style="119" customWidth="1"/>
    <col min="234" max="234" width="9" style="120" customWidth="1"/>
    <col min="235" max="235" width="6.25" style="119" customWidth="1"/>
    <col min="236" max="237" width="9" style="119" customWidth="1"/>
    <col min="238" max="238" width="4.625" style="119" customWidth="1"/>
    <col min="239" max="239" width="0.75" style="119" customWidth="1"/>
    <col min="240" max="240" width="2.125" style="119" customWidth="1"/>
    <col min="241" max="241" width="7.75" style="119" customWidth="1"/>
    <col min="242" max="242" width="9" style="120" customWidth="1"/>
    <col min="243" max="243" width="6.25" style="119" customWidth="1"/>
    <col min="244" max="245" width="9" style="119" customWidth="1"/>
    <col min="246" max="246" width="4.625" style="119" customWidth="1"/>
    <col min="247" max="247" width="0.75" style="119" customWidth="1"/>
    <col min="248" max="248" width="2.125" style="119" customWidth="1"/>
    <col min="249" max="249" width="7.75" style="119" customWidth="1"/>
    <col min="250" max="250" width="9" style="120" customWidth="1"/>
    <col min="251" max="251" width="6.25" style="119" customWidth="1"/>
    <col min="252" max="253" width="9" style="119" customWidth="1"/>
    <col min="254" max="254" width="4.625" style="119" customWidth="1"/>
    <col min="255" max="255" width="0.75" style="119" customWidth="1"/>
    <col min="256" max="256" width="2.125" style="119" customWidth="1"/>
    <col min="257" max="257" width="7.75" style="119" customWidth="1"/>
    <col min="258" max="258" width="9" style="120" customWidth="1"/>
    <col min="259" max="259" width="6.25" style="119" customWidth="1"/>
    <col min="260" max="261" width="9" style="119" customWidth="1"/>
    <col min="262" max="262" width="4.625" style="119" customWidth="1"/>
    <col min="263" max="263" width="0.75" style="119" customWidth="1"/>
    <col min="264" max="264" width="2.125" style="119" customWidth="1"/>
    <col min="265" max="265" width="7.75" style="119" customWidth="1"/>
    <col min="266" max="266" width="9" style="120" customWidth="1"/>
    <col min="267" max="267" width="6.25" style="119" customWidth="1"/>
    <col min="268" max="269" width="9" style="119" customWidth="1"/>
    <col min="270" max="270" width="4.625" style="119" customWidth="1"/>
    <col min="271" max="271" width="0.75" style="119" customWidth="1"/>
    <col min="272" max="272" width="2.125" style="119" customWidth="1"/>
    <col min="273" max="273" width="7.75" style="119" customWidth="1"/>
    <col min="274" max="274" width="9" style="120" customWidth="1"/>
    <col min="275" max="275" width="6.25" style="119" customWidth="1"/>
    <col min="276" max="277" width="9" style="119" customWidth="1"/>
    <col min="278" max="278" width="4.625" style="119" customWidth="1"/>
    <col min="279" max="279" width="0.75" style="119" customWidth="1"/>
    <col min="280" max="280" width="2.125" style="119" customWidth="1"/>
    <col min="281" max="281" width="7.75" style="119" customWidth="1"/>
    <col min="282" max="282" width="9" style="120" customWidth="1"/>
    <col min="283" max="283" width="6.25" style="119" customWidth="1"/>
    <col min="284" max="285" width="9" style="119" customWidth="1"/>
    <col min="286" max="286" width="4.625" style="119" customWidth="1"/>
    <col min="287" max="287" width="0.75" style="119" customWidth="1"/>
    <col min="288" max="288" width="2.125" style="119" customWidth="1"/>
    <col min="289" max="289" width="7.75" style="119" customWidth="1"/>
    <col min="290" max="290" width="9" style="120" customWidth="1"/>
    <col min="291" max="291" width="6.25" style="119" customWidth="1"/>
    <col min="292" max="293" width="9" style="119" customWidth="1"/>
    <col min="294" max="294" width="4.625" style="119" customWidth="1"/>
    <col min="295" max="295" width="0.75" style="119" customWidth="1"/>
    <col min="296" max="296" width="2.125" style="119" customWidth="1"/>
    <col min="297" max="297" width="7.75" style="119" customWidth="1"/>
    <col min="298" max="298" width="9" style="120" customWidth="1"/>
    <col min="299" max="299" width="6.25" style="119" customWidth="1"/>
    <col min="300" max="301" width="9" style="119" customWidth="1"/>
    <col min="302" max="302" width="4.625" style="119" customWidth="1"/>
    <col min="303" max="303" width="0.75" style="119" customWidth="1"/>
    <col min="304" max="304" width="2.125" style="119" customWidth="1"/>
    <col min="305" max="305" width="7.75" style="119" customWidth="1"/>
    <col min="306" max="306" width="9" style="120" customWidth="1"/>
    <col min="307" max="307" width="6.25" style="119" customWidth="1"/>
    <col min="308" max="309" width="9" style="119" customWidth="1"/>
    <col min="310" max="310" width="4.625" style="119" customWidth="1"/>
    <col min="311" max="311" width="0.75" style="119" customWidth="1"/>
    <col min="312" max="312" width="2.125" style="119" customWidth="1"/>
    <col min="313" max="313" width="7.75" style="119" customWidth="1"/>
    <col min="314" max="314" width="9" style="120" customWidth="1"/>
    <col min="315" max="315" width="6.25" style="119" customWidth="1"/>
    <col min="316" max="317" width="9" style="119" customWidth="1"/>
    <col min="318" max="318" width="4.625" style="119" customWidth="1"/>
    <col min="319" max="319" width="0.75" style="119" customWidth="1"/>
    <col min="320" max="16384" width="9" style="119"/>
  </cols>
  <sheetData>
    <row r="1" spans="1:319" ht="17.45" customHeight="1">
      <c r="A1" s="175" t="s">
        <v>210</v>
      </c>
      <c r="B1" s="144"/>
      <c r="C1" s="144"/>
      <c r="D1" s="144"/>
      <c r="E1" s="144"/>
      <c r="F1" s="144"/>
      <c r="G1" s="144"/>
      <c r="H1" s="144"/>
      <c r="I1" s="143"/>
      <c r="J1" s="144"/>
      <c r="K1" s="144"/>
      <c r="L1" s="144"/>
      <c r="M1" s="144"/>
      <c r="N1" s="144"/>
      <c r="O1" s="144"/>
      <c r="P1" s="144"/>
      <c r="Q1" s="143"/>
      <c r="R1" s="144"/>
      <c r="S1" s="144"/>
      <c r="T1" s="144"/>
      <c r="U1" s="144"/>
      <c r="V1" s="144"/>
      <c r="W1" s="144"/>
      <c r="X1" s="144"/>
      <c r="Y1" s="143"/>
      <c r="Z1" s="144"/>
      <c r="AA1" s="144"/>
      <c r="AB1" s="144"/>
      <c r="AC1" s="144"/>
      <c r="AD1" s="144"/>
      <c r="AE1" s="144"/>
      <c r="AF1" s="144"/>
      <c r="AG1" s="143"/>
      <c r="AH1" s="144"/>
      <c r="AI1" s="144"/>
      <c r="AJ1" s="144"/>
      <c r="AK1" s="144"/>
      <c r="AL1" s="144"/>
      <c r="AM1" s="144"/>
      <c r="AN1" s="144"/>
      <c r="AO1" s="143"/>
      <c r="AP1" s="144"/>
      <c r="AQ1" s="144"/>
      <c r="AR1" s="144"/>
      <c r="AS1" s="144"/>
      <c r="AT1" s="144"/>
      <c r="AU1" s="144"/>
      <c r="AV1" s="144"/>
      <c r="AW1" s="143"/>
      <c r="AX1" s="144"/>
      <c r="AY1" s="144"/>
      <c r="AZ1" s="144"/>
      <c r="BA1" s="144"/>
      <c r="BB1" s="144"/>
      <c r="BC1" s="144"/>
      <c r="BD1" s="144"/>
      <c r="BE1" s="143"/>
      <c r="BF1" s="144"/>
      <c r="BG1" s="144"/>
      <c r="BH1" s="144"/>
      <c r="BI1" s="144"/>
      <c r="BJ1" s="144"/>
      <c r="BK1" s="144"/>
      <c r="BL1" s="144"/>
      <c r="BM1" s="143"/>
      <c r="BN1" s="144"/>
      <c r="BO1" s="144"/>
      <c r="BP1" s="144"/>
      <c r="BQ1" s="144"/>
      <c r="BR1" s="144"/>
      <c r="BS1" s="144"/>
      <c r="BT1" s="144"/>
      <c r="BU1" s="143"/>
      <c r="BV1" s="144"/>
      <c r="BW1" s="144"/>
      <c r="BX1" s="144"/>
      <c r="BY1" s="144"/>
      <c r="BZ1" s="144"/>
      <c r="CA1" s="144"/>
      <c r="CB1" s="144"/>
      <c r="CC1" s="143"/>
      <c r="CD1" s="144"/>
      <c r="CE1" s="144"/>
      <c r="CF1" s="144"/>
      <c r="CG1" s="144"/>
      <c r="CH1" s="144"/>
      <c r="CI1" s="144"/>
      <c r="CJ1" s="144"/>
      <c r="CK1" s="143"/>
      <c r="CL1" s="144"/>
      <c r="CM1" s="144"/>
      <c r="CN1" s="144"/>
      <c r="CO1" s="144"/>
      <c r="CP1" s="144"/>
      <c r="CQ1" s="144"/>
      <c r="CR1" s="144"/>
      <c r="CS1" s="143"/>
      <c r="CT1" s="144"/>
      <c r="CU1" s="144"/>
      <c r="CV1" s="144"/>
      <c r="CW1" s="144"/>
      <c r="CX1" s="144"/>
      <c r="CY1" s="144"/>
      <c r="CZ1" s="144"/>
      <c r="DA1" s="143"/>
      <c r="DB1" s="144"/>
      <c r="DC1" s="144"/>
      <c r="DD1" s="144"/>
      <c r="DE1" s="144"/>
      <c r="DF1" s="144"/>
      <c r="DG1" s="144"/>
      <c r="DH1" s="144"/>
      <c r="DI1" s="143"/>
      <c r="DJ1" s="144"/>
      <c r="DK1" s="144"/>
      <c r="DL1" s="144"/>
      <c r="DM1" s="144"/>
      <c r="DN1" s="144"/>
      <c r="DO1" s="144"/>
      <c r="DP1" s="144"/>
      <c r="DQ1" s="143"/>
      <c r="DR1" s="144"/>
      <c r="DS1" s="144"/>
      <c r="DT1" s="144"/>
      <c r="DU1" s="144"/>
      <c r="DV1" s="144"/>
      <c r="DW1" s="144"/>
      <c r="DX1" s="144"/>
      <c r="DY1" s="143"/>
      <c r="DZ1" s="144"/>
      <c r="EA1" s="144"/>
      <c r="EB1" s="144"/>
      <c r="EC1" s="144"/>
      <c r="ED1" s="144"/>
      <c r="EE1" s="144"/>
      <c r="EF1" s="144"/>
      <c r="EG1" s="143"/>
      <c r="EH1" s="144"/>
      <c r="EI1" s="144"/>
      <c r="EJ1" s="144"/>
      <c r="EK1" s="144"/>
      <c r="EL1" s="144"/>
      <c r="EM1" s="144"/>
      <c r="EN1" s="144"/>
      <c r="EO1" s="143"/>
      <c r="EP1" s="144"/>
      <c r="EQ1" s="144"/>
      <c r="ER1" s="144"/>
      <c r="ES1" s="144"/>
      <c r="ET1" s="144"/>
      <c r="EU1" s="144"/>
      <c r="EV1" s="144"/>
      <c r="EW1" s="143"/>
      <c r="EX1" s="144"/>
      <c r="EY1" s="144"/>
      <c r="EZ1" s="144"/>
      <c r="FA1" s="144"/>
      <c r="FB1" s="144"/>
      <c r="FC1" s="144"/>
      <c r="FD1" s="144"/>
      <c r="FE1" s="143"/>
      <c r="FF1" s="144"/>
      <c r="FG1" s="144"/>
      <c r="FH1" s="144"/>
      <c r="FI1" s="144"/>
      <c r="FJ1" s="144"/>
      <c r="FK1" s="144"/>
      <c r="FL1" s="144"/>
      <c r="FM1" s="143"/>
      <c r="FN1" s="144"/>
      <c r="FO1" s="144"/>
      <c r="FP1" s="144"/>
      <c r="FQ1" s="144"/>
      <c r="FR1" s="144"/>
      <c r="FS1" s="144"/>
      <c r="FT1" s="144"/>
      <c r="FU1" s="143"/>
      <c r="FV1" s="144"/>
      <c r="FW1" s="144"/>
      <c r="FX1" s="144"/>
      <c r="FY1" s="144"/>
      <c r="FZ1" s="144"/>
      <c r="GA1" s="144"/>
      <c r="GB1" s="144"/>
      <c r="GC1" s="143"/>
      <c r="GD1" s="144"/>
      <c r="GE1" s="144"/>
      <c r="GF1" s="144"/>
      <c r="GG1" s="144"/>
      <c r="GH1" s="144"/>
      <c r="GI1" s="144"/>
      <c r="GJ1" s="144"/>
      <c r="GK1" s="143"/>
      <c r="GL1" s="144"/>
      <c r="GM1" s="144"/>
      <c r="GN1" s="144"/>
      <c r="GO1" s="144"/>
      <c r="GP1" s="144"/>
      <c r="GQ1" s="144"/>
      <c r="GR1" s="144"/>
      <c r="GS1" s="143"/>
      <c r="GT1" s="144"/>
      <c r="GU1" s="144"/>
      <c r="GV1" s="144"/>
      <c r="GW1" s="144"/>
      <c r="GX1" s="144"/>
      <c r="GY1" s="144"/>
      <c r="GZ1" s="144"/>
      <c r="HA1" s="143"/>
      <c r="HB1" s="144"/>
      <c r="HC1" s="144"/>
      <c r="HD1" s="144"/>
      <c r="HE1" s="144"/>
      <c r="HF1" s="144"/>
      <c r="HG1" s="144"/>
      <c r="HH1" s="144"/>
      <c r="HI1" s="143"/>
      <c r="HJ1" s="144"/>
      <c r="HK1" s="144"/>
      <c r="HL1" s="144"/>
      <c r="HM1" s="144"/>
      <c r="HN1" s="144"/>
      <c r="HO1" s="144"/>
      <c r="HP1" s="144"/>
      <c r="HQ1" s="143"/>
      <c r="HR1" s="144"/>
      <c r="HS1" s="144"/>
      <c r="HT1" s="144"/>
      <c r="HU1" s="144"/>
      <c r="HV1" s="144"/>
      <c r="HW1" s="144"/>
      <c r="HX1" s="144"/>
      <c r="HY1" s="143"/>
      <c r="HZ1" s="144"/>
      <c r="IA1" s="144"/>
      <c r="IB1" s="144"/>
      <c r="IC1" s="144"/>
      <c r="ID1" s="144"/>
      <c r="IE1" s="144"/>
      <c r="IF1" s="144"/>
      <c r="IG1" s="143"/>
      <c r="IH1" s="144"/>
      <c r="II1" s="144"/>
      <c r="IJ1" s="144"/>
      <c r="IK1" s="144"/>
      <c r="IL1" s="144"/>
      <c r="IM1" s="144"/>
      <c r="IN1" s="144"/>
      <c r="IO1" s="143"/>
      <c r="IP1" s="144"/>
      <c r="IQ1" s="144"/>
      <c r="IR1" s="144"/>
      <c r="IS1" s="144"/>
      <c r="IT1" s="144"/>
      <c r="IU1" s="144"/>
      <c r="IV1" s="144"/>
      <c r="IW1" s="143"/>
      <c r="IX1" s="144"/>
      <c r="IY1" s="144"/>
      <c r="IZ1" s="144"/>
      <c r="JA1" s="144"/>
      <c r="JB1" s="144"/>
      <c r="JC1" s="144"/>
      <c r="JD1" s="144"/>
      <c r="JE1" s="143"/>
      <c r="JF1" s="144"/>
      <c r="JG1" s="144"/>
      <c r="JH1" s="144"/>
      <c r="JI1" s="144"/>
      <c r="JJ1" s="144"/>
      <c r="JK1" s="144"/>
      <c r="JL1" s="144"/>
      <c r="JM1" s="143"/>
      <c r="JN1" s="144"/>
      <c r="JO1" s="144"/>
      <c r="JP1" s="144"/>
      <c r="JQ1" s="144"/>
      <c r="JR1" s="144"/>
      <c r="JS1" s="144"/>
      <c r="JT1" s="144"/>
      <c r="JU1" s="143"/>
      <c r="JV1" s="144"/>
      <c r="JW1" s="144"/>
      <c r="JX1" s="144"/>
      <c r="JY1" s="144"/>
      <c r="JZ1" s="144"/>
      <c r="KA1" s="144"/>
      <c r="KB1" s="144"/>
      <c r="KC1" s="143"/>
      <c r="KD1" s="144"/>
      <c r="KE1" s="144"/>
      <c r="KF1" s="144"/>
      <c r="KG1" s="144"/>
      <c r="KH1" s="144"/>
      <c r="KI1" s="144"/>
      <c r="KJ1" s="144"/>
      <c r="KK1" s="143"/>
      <c r="KL1" s="144"/>
      <c r="KM1" s="144"/>
      <c r="KN1" s="144"/>
      <c r="KO1" s="144"/>
      <c r="KP1" s="144"/>
      <c r="KQ1" s="144"/>
      <c r="KR1" s="144"/>
      <c r="KS1" s="143"/>
      <c r="KT1" s="144"/>
      <c r="KU1" s="144"/>
      <c r="KV1" s="144"/>
      <c r="KW1" s="144"/>
      <c r="KX1" s="144"/>
      <c r="KY1" s="144"/>
      <c r="KZ1" s="144"/>
      <c r="LA1" s="143"/>
      <c r="LB1" s="144"/>
      <c r="LC1" s="144"/>
      <c r="LD1" s="144"/>
      <c r="LE1" s="144"/>
      <c r="LF1" s="144"/>
      <c r="LG1" s="144"/>
    </row>
    <row r="2" spans="1:319" ht="14.45" customHeight="1">
      <c r="A2" s="143" t="s">
        <v>218</v>
      </c>
      <c r="B2" s="144"/>
      <c r="C2" s="144"/>
      <c r="D2" s="144"/>
      <c r="E2" s="144"/>
      <c r="F2" s="144"/>
      <c r="G2" s="144"/>
      <c r="H2" s="144"/>
      <c r="I2" s="143"/>
      <c r="J2" s="144"/>
      <c r="K2" s="144"/>
      <c r="L2" s="144"/>
      <c r="M2" s="144"/>
      <c r="N2" s="144"/>
      <c r="O2" s="144"/>
      <c r="P2" s="144"/>
      <c r="Q2" s="143"/>
      <c r="R2" s="144"/>
      <c r="S2" s="144"/>
      <c r="T2" s="144"/>
      <c r="U2" s="144"/>
      <c r="V2" s="144"/>
      <c r="W2" s="144"/>
      <c r="X2" s="144"/>
      <c r="Y2" s="143"/>
      <c r="Z2" s="144"/>
      <c r="AA2" s="144"/>
      <c r="AB2" s="144"/>
      <c r="AC2" s="144"/>
      <c r="AD2" s="144"/>
      <c r="AE2" s="144"/>
      <c r="AF2" s="144"/>
      <c r="AG2" s="143"/>
      <c r="AH2" s="144"/>
      <c r="AI2" s="144"/>
      <c r="AJ2" s="144"/>
      <c r="AK2" s="144"/>
      <c r="AL2" s="144"/>
      <c r="AM2" s="144"/>
      <c r="AN2" s="144"/>
      <c r="AO2" s="143"/>
      <c r="AP2" s="144"/>
      <c r="AQ2" s="144"/>
      <c r="AR2" s="144"/>
      <c r="AS2" s="144"/>
      <c r="AT2" s="144"/>
      <c r="AU2" s="144"/>
      <c r="AV2" s="144"/>
      <c r="AW2" s="143"/>
      <c r="AX2" s="144"/>
      <c r="AY2" s="144"/>
      <c r="AZ2" s="144"/>
      <c r="BA2" s="144"/>
      <c r="BB2" s="144"/>
      <c r="BC2" s="144"/>
      <c r="BD2" s="144"/>
      <c r="BE2" s="143"/>
      <c r="BF2" s="144"/>
      <c r="BG2" s="144"/>
      <c r="BH2" s="144"/>
      <c r="BI2" s="144"/>
      <c r="BJ2" s="144"/>
      <c r="BK2" s="144"/>
      <c r="BL2" s="144"/>
      <c r="BM2" s="143"/>
      <c r="BN2" s="144"/>
      <c r="BO2" s="144"/>
      <c r="BP2" s="144"/>
      <c r="BQ2" s="144"/>
      <c r="BR2" s="144"/>
      <c r="BS2" s="144"/>
      <c r="BT2" s="144"/>
      <c r="BU2" s="143"/>
      <c r="BV2" s="144"/>
      <c r="BW2" s="144"/>
      <c r="BX2" s="144"/>
      <c r="BY2" s="144"/>
      <c r="BZ2" s="144"/>
      <c r="CA2" s="144"/>
      <c r="CB2" s="144"/>
      <c r="CC2" s="143"/>
      <c r="CD2" s="144"/>
      <c r="CE2" s="144"/>
      <c r="CF2" s="144"/>
      <c r="CG2" s="144"/>
      <c r="CH2" s="144"/>
      <c r="CI2" s="144"/>
      <c r="CJ2" s="144"/>
      <c r="CK2" s="143"/>
      <c r="CL2" s="144"/>
      <c r="CM2" s="144"/>
      <c r="CN2" s="144"/>
      <c r="CO2" s="144"/>
      <c r="CP2" s="144"/>
      <c r="CQ2" s="144"/>
      <c r="CR2" s="144"/>
      <c r="CS2" s="143"/>
      <c r="CT2" s="144"/>
      <c r="CU2" s="144"/>
      <c r="CV2" s="144"/>
      <c r="CW2" s="144"/>
      <c r="CX2" s="144"/>
      <c r="CY2" s="144"/>
      <c r="CZ2" s="144"/>
      <c r="DA2" s="143"/>
      <c r="DB2" s="144"/>
      <c r="DC2" s="144"/>
      <c r="DD2" s="144"/>
      <c r="DE2" s="144"/>
      <c r="DF2" s="144"/>
      <c r="DG2" s="144"/>
      <c r="DH2" s="144"/>
      <c r="DI2" s="143"/>
      <c r="DJ2" s="144"/>
      <c r="DK2" s="144"/>
      <c r="DL2" s="144"/>
      <c r="DM2" s="144"/>
      <c r="DN2" s="144"/>
      <c r="DO2" s="144"/>
      <c r="DP2" s="144"/>
      <c r="DQ2" s="143"/>
      <c r="DR2" s="144"/>
      <c r="DS2" s="144"/>
      <c r="DT2" s="144"/>
      <c r="DU2" s="144"/>
      <c r="DV2" s="144"/>
      <c r="DW2" s="144"/>
      <c r="DX2" s="144"/>
      <c r="DY2" s="143"/>
      <c r="DZ2" s="144"/>
      <c r="EA2" s="144"/>
      <c r="EB2" s="144"/>
      <c r="EC2" s="144"/>
      <c r="ED2" s="144"/>
      <c r="EE2" s="144"/>
      <c r="EF2" s="144"/>
      <c r="EG2" s="143"/>
      <c r="EH2" s="144"/>
      <c r="EI2" s="144"/>
      <c r="EJ2" s="144"/>
      <c r="EK2" s="144"/>
      <c r="EL2" s="144"/>
      <c r="EM2" s="144"/>
      <c r="EN2" s="144"/>
      <c r="EO2" s="143"/>
      <c r="EP2" s="144"/>
      <c r="EQ2" s="144"/>
      <c r="ER2" s="144"/>
      <c r="ES2" s="144"/>
      <c r="ET2" s="144"/>
      <c r="EU2" s="144"/>
      <c r="EV2" s="144"/>
      <c r="EW2" s="143"/>
      <c r="EX2" s="144"/>
      <c r="EY2" s="144"/>
      <c r="EZ2" s="144"/>
      <c r="FA2" s="144"/>
      <c r="FB2" s="144"/>
      <c r="FC2" s="144"/>
      <c r="FD2" s="144"/>
      <c r="FE2" s="143"/>
      <c r="FF2" s="144"/>
      <c r="FG2" s="144"/>
      <c r="FH2" s="144"/>
      <c r="FI2" s="144"/>
      <c r="FJ2" s="144"/>
      <c r="FK2" s="144"/>
      <c r="FL2" s="144"/>
      <c r="FM2" s="143"/>
      <c r="FN2" s="144"/>
      <c r="FO2" s="144"/>
      <c r="FP2" s="144"/>
      <c r="FQ2" s="144"/>
      <c r="FR2" s="144"/>
      <c r="FS2" s="144"/>
      <c r="FT2" s="144"/>
      <c r="FU2" s="143"/>
      <c r="FV2" s="144"/>
      <c r="FW2" s="144"/>
      <c r="FX2" s="144"/>
      <c r="FY2" s="144"/>
      <c r="FZ2" s="144"/>
      <c r="GA2" s="144"/>
      <c r="GB2" s="144"/>
      <c r="GC2" s="143"/>
      <c r="GD2" s="144"/>
      <c r="GE2" s="144"/>
      <c r="GF2" s="144"/>
      <c r="GG2" s="144"/>
      <c r="GH2" s="144"/>
      <c r="GI2" s="144"/>
      <c r="GJ2" s="144"/>
      <c r="GK2" s="143"/>
      <c r="GL2" s="144"/>
      <c r="GM2" s="144"/>
      <c r="GN2" s="144"/>
      <c r="GO2" s="144"/>
      <c r="GP2" s="144"/>
      <c r="GQ2" s="144"/>
      <c r="GR2" s="144"/>
      <c r="GS2" s="143"/>
      <c r="GT2" s="144"/>
      <c r="GU2" s="144"/>
      <c r="GV2" s="144"/>
      <c r="GW2" s="144"/>
      <c r="GX2" s="144"/>
      <c r="GY2" s="144"/>
      <c r="GZ2" s="144"/>
      <c r="HA2" s="143"/>
      <c r="HB2" s="144"/>
      <c r="HC2" s="144"/>
      <c r="HD2" s="144"/>
      <c r="HE2" s="144"/>
      <c r="HF2" s="144"/>
      <c r="HG2" s="144"/>
      <c r="HH2" s="144"/>
      <c r="HI2" s="143"/>
      <c r="HJ2" s="144"/>
      <c r="HK2" s="144"/>
      <c r="HL2" s="144"/>
      <c r="HM2" s="144"/>
      <c r="HN2" s="144"/>
      <c r="HO2" s="144"/>
      <c r="HP2" s="144"/>
      <c r="HQ2" s="143"/>
      <c r="HR2" s="144"/>
      <c r="HS2" s="144"/>
      <c r="HT2" s="144"/>
      <c r="HU2" s="144"/>
      <c r="HV2" s="144"/>
      <c r="HW2" s="144"/>
      <c r="HX2" s="144"/>
      <c r="HY2" s="143"/>
      <c r="HZ2" s="144"/>
      <c r="IA2" s="144"/>
      <c r="IB2" s="144"/>
      <c r="IC2" s="144"/>
      <c r="ID2" s="144"/>
      <c r="IE2" s="144"/>
      <c r="IF2" s="144"/>
      <c r="IG2" s="143"/>
      <c r="IH2" s="144"/>
      <c r="II2" s="144"/>
      <c r="IJ2" s="144"/>
      <c r="IK2" s="144"/>
      <c r="IL2" s="144"/>
      <c r="IM2" s="144"/>
      <c r="IN2" s="144"/>
      <c r="IO2" s="143"/>
      <c r="IP2" s="144"/>
      <c r="IQ2" s="144"/>
      <c r="IR2" s="144"/>
      <c r="IS2" s="144"/>
      <c r="IT2" s="144"/>
      <c r="IU2" s="144"/>
      <c r="IV2" s="144"/>
      <c r="IW2" s="143"/>
      <c r="IX2" s="144"/>
      <c r="IY2" s="144"/>
      <c r="IZ2" s="144"/>
      <c r="JA2" s="144"/>
      <c r="JB2" s="144"/>
      <c r="JC2" s="144"/>
      <c r="JD2" s="144"/>
      <c r="JE2" s="143"/>
      <c r="JF2" s="144"/>
      <c r="JG2" s="144"/>
      <c r="JH2" s="144"/>
      <c r="JI2" s="144"/>
      <c r="JJ2" s="144"/>
      <c r="JK2" s="144"/>
      <c r="JL2" s="144"/>
      <c r="JM2" s="143"/>
      <c r="JN2" s="144"/>
      <c r="JO2" s="144"/>
      <c r="JP2" s="144"/>
      <c r="JQ2" s="144"/>
      <c r="JR2" s="144"/>
      <c r="JS2" s="144"/>
      <c r="JT2" s="144"/>
      <c r="JU2" s="143"/>
      <c r="JV2" s="144"/>
      <c r="JW2" s="144"/>
      <c r="JX2" s="144"/>
      <c r="JY2" s="144"/>
      <c r="JZ2" s="144"/>
      <c r="KA2" s="144"/>
      <c r="KB2" s="144"/>
      <c r="KC2" s="143"/>
      <c r="KD2" s="144"/>
      <c r="KE2" s="144"/>
      <c r="KF2" s="144"/>
      <c r="KG2" s="144"/>
      <c r="KH2" s="144"/>
      <c r="KI2" s="144"/>
      <c r="KJ2" s="144"/>
      <c r="KK2" s="143"/>
      <c r="KL2" s="144"/>
      <c r="KM2" s="144"/>
      <c r="KN2" s="144"/>
      <c r="KO2" s="144"/>
      <c r="KP2" s="144"/>
      <c r="KQ2" s="144"/>
      <c r="KR2" s="144"/>
      <c r="KS2" s="143"/>
      <c r="KT2" s="144"/>
      <c r="KU2" s="144"/>
      <c r="KV2" s="144"/>
      <c r="KW2" s="144"/>
      <c r="KX2" s="144"/>
      <c r="KY2" s="144"/>
      <c r="KZ2" s="144"/>
      <c r="LA2" s="143"/>
      <c r="LB2" s="144"/>
      <c r="LC2" s="144"/>
      <c r="LD2" s="144"/>
      <c r="LE2" s="144"/>
      <c r="LF2" s="144"/>
      <c r="LG2" s="144"/>
    </row>
    <row r="3" spans="1:319" customFormat="1" ht="14.45" customHeight="1">
      <c r="A3" s="199" t="s">
        <v>165</v>
      </c>
      <c r="B3" s="200"/>
      <c r="C3" s="201"/>
      <c r="F3" s="79"/>
    </row>
    <row r="4" spans="1:319" customFormat="1" ht="14.45" customHeight="1">
      <c r="A4" s="338" t="s">
        <v>159</v>
      </c>
      <c r="B4" s="338"/>
      <c r="C4" s="338"/>
      <c r="D4" s="338"/>
      <c r="E4" s="338"/>
      <c r="F4" s="79"/>
    </row>
    <row r="5" spans="1:319" customFormat="1" ht="14.45" customHeight="1">
      <c r="A5" s="341" t="s">
        <v>160</v>
      </c>
      <c r="B5" s="341"/>
      <c r="C5" s="341"/>
      <c r="D5" s="341"/>
      <c r="E5" s="341"/>
      <c r="F5" s="79"/>
    </row>
    <row r="6" spans="1:319" customFormat="1" ht="14.45" customHeight="1">
      <c r="A6" s="359" t="s">
        <v>161</v>
      </c>
      <c r="B6" s="359"/>
      <c r="C6" s="359"/>
      <c r="D6" s="359"/>
      <c r="E6" s="359"/>
      <c r="F6" s="79"/>
    </row>
    <row r="7" spans="1:319" customFormat="1" ht="14.45" customHeight="1">
      <c r="A7" s="204"/>
      <c r="B7" s="204"/>
      <c r="C7" s="204"/>
      <c r="D7" s="204"/>
      <c r="E7" s="204"/>
      <c r="F7" s="79"/>
    </row>
    <row r="8" spans="1:319" customFormat="1" ht="14.45" customHeight="1">
      <c r="A8" s="238" t="s">
        <v>266</v>
      </c>
      <c r="B8" s="204"/>
      <c r="C8" s="204"/>
      <c r="D8" s="204"/>
      <c r="E8" s="204"/>
      <c r="F8" s="79"/>
    </row>
    <row r="9" spans="1:319" customFormat="1" ht="14.45" customHeight="1">
      <c r="A9" s="204"/>
      <c r="B9" s="204"/>
      <c r="C9" s="204"/>
      <c r="D9" s="204"/>
      <c r="E9" s="204"/>
      <c r="F9" s="79"/>
    </row>
    <row r="10" spans="1:319" customFormat="1" ht="14.45" customHeight="1">
      <c r="A10" s="231" t="s">
        <v>219</v>
      </c>
      <c r="B10" s="205"/>
      <c r="C10" s="205"/>
      <c r="D10" s="205"/>
      <c r="E10" s="205"/>
      <c r="F10" s="205"/>
      <c r="G10" s="205"/>
      <c r="H10" s="205"/>
      <c r="I10" s="205"/>
      <c r="J10" s="205"/>
      <c r="K10" s="205"/>
      <c r="L10" s="205"/>
      <c r="M10" s="205"/>
      <c r="N10" s="205"/>
      <c r="O10" s="205"/>
      <c r="P10" s="205"/>
      <c r="Q10" s="205"/>
      <c r="R10" s="205"/>
      <c r="S10" s="205"/>
      <c r="T10" s="205"/>
      <c r="X10" s="205"/>
      <c r="Y10" s="205"/>
      <c r="Z10" s="205"/>
      <c r="AA10" s="205"/>
      <c r="AB10" s="205"/>
      <c r="AC10" s="205"/>
      <c r="AD10" s="205"/>
      <c r="AE10" s="205"/>
      <c r="AF10" s="205"/>
      <c r="AG10" s="205"/>
      <c r="AH10" s="205"/>
      <c r="AI10" s="205"/>
      <c r="AJ10" s="205"/>
      <c r="AN10" s="205"/>
      <c r="AO10" s="205"/>
      <c r="AP10" s="205"/>
      <c r="AQ10" s="205"/>
      <c r="AR10" s="205"/>
      <c r="AV10" s="205"/>
      <c r="AW10" s="205"/>
      <c r="AX10" s="205"/>
      <c r="AY10" s="205"/>
      <c r="AZ10" s="205"/>
      <c r="BA10" s="205"/>
      <c r="BB10" s="205"/>
      <c r="BC10" s="205"/>
      <c r="BD10" s="205"/>
      <c r="BE10" s="205"/>
      <c r="BF10" s="205"/>
      <c r="BG10" s="205"/>
      <c r="BH10" s="205"/>
      <c r="BL10" s="205"/>
      <c r="BM10" s="205"/>
      <c r="BN10" s="205"/>
      <c r="BO10" s="205"/>
      <c r="BP10" s="205"/>
      <c r="BT10" s="205"/>
      <c r="BU10" s="205"/>
      <c r="BV10" s="205"/>
      <c r="BW10" s="205"/>
      <c r="BX10" s="205"/>
      <c r="BY10" s="205"/>
      <c r="BZ10" s="205"/>
      <c r="CA10" s="205"/>
      <c r="CB10" s="205"/>
      <c r="CC10" s="205"/>
      <c r="CD10" s="205"/>
      <c r="CE10" s="205"/>
      <c r="CF10" s="205"/>
      <c r="CJ10" s="205"/>
      <c r="CK10" s="205"/>
      <c r="CL10" s="205"/>
      <c r="CM10" s="205"/>
      <c r="CN10" s="205"/>
      <c r="CR10" s="205"/>
      <c r="CS10" s="205"/>
      <c r="CT10" s="205"/>
      <c r="CU10" s="205"/>
      <c r="CV10" s="205"/>
      <c r="CW10" s="205"/>
      <c r="CX10" s="205"/>
      <c r="CY10" s="205"/>
      <c r="CZ10" s="205"/>
      <c r="DA10" s="205"/>
      <c r="DB10" s="205"/>
      <c r="DC10" s="205"/>
      <c r="DD10" s="205"/>
      <c r="DH10" s="205"/>
      <c r="DI10" s="205"/>
      <c r="DJ10" s="205"/>
      <c r="DK10" s="205"/>
      <c r="DL10" s="205"/>
      <c r="DP10" s="205"/>
      <c r="DQ10" s="205"/>
      <c r="DR10" s="205"/>
      <c r="DS10" s="205"/>
      <c r="DT10" s="205"/>
      <c r="DU10" s="205"/>
      <c r="DV10" s="205"/>
      <c r="DW10" s="205"/>
      <c r="DX10" s="205"/>
      <c r="DY10" s="205"/>
      <c r="DZ10" s="205"/>
      <c r="EA10" s="205"/>
      <c r="EB10" s="205"/>
      <c r="EF10" s="205"/>
      <c r="EG10" s="205"/>
      <c r="EH10" s="205"/>
      <c r="EI10" s="205"/>
      <c r="EJ10" s="205"/>
      <c r="EN10" s="205"/>
      <c r="EO10" s="205"/>
      <c r="EP10" s="205"/>
      <c r="EQ10" s="205"/>
      <c r="ER10" s="205"/>
      <c r="ES10" s="205"/>
      <c r="ET10" s="205"/>
      <c r="EU10" s="205"/>
      <c r="EV10" s="205"/>
      <c r="EW10" s="205"/>
      <c r="EX10" s="205"/>
      <c r="EY10" s="205"/>
      <c r="EZ10" s="205"/>
      <c r="FD10" s="205"/>
      <c r="FE10" s="205"/>
      <c r="FF10" s="205"/>
      <c r="FG10" s="205"/>
      <c r="FH10" s="205"/>
      <c r="FL10" s="205"/>
      <c r="FM10" s="205"/>
      <c r="FN10" s="205"/>
      <c r="FO10" s="205"/>
      <c r="FP10" s="205"/>
      <c r="FQ10" s="205"/>
      <c r="FR10" s="205"/>
      <c r="FS10" s="205"/>
      <c r="FT10" s="205"/>
      <c r="FU10" s="205"/>
      <c r="FV10" s="205"/>
      <c r="FW10" s="205"/>
      <c r="FX10" s="205"/>
      <c r="GB10" s="205"/>
      <c r="GC10" s="205"/>
      <c r="GD10" s="205"/>
      <c r="GE10" s="205"/>
      <c r="GF10" s="205"/>
      <c r="GJ10" s="205"/>
      <c r="GK10" s="205"/>
      <c r="GL10" s="205"/>
      <c r="GM10" s="205"/>
      <c r="GN10" s="205"/>
      <c r="GO10" s="205"/>
      <c r="GP10" s="205"/>
      <c r="GQ10" s="205"/>
      <c r="GR10" s="205"/>
      <c r="GS10" s="205"/>
      <c r="GT10" s="205"/>
      <c r="GU10" s="205"/>
      <c r="GV10" s="205"/>
      <c r="GZ10" s="205"/>
      <c r="HA10" s="205"/>
      <c r="HB10" s="205"/>
      <c r="HC10" s="205"/>
      <c r="HD10" s="205"/>
      <c r="HH10" s="205"/>
      <c r="HI10" s="205"/>
      <c r="HJ10" s="205"/>
      <c r="HK10" s="205"/>
      <c r="HL10" s="205"/>
      <c r="HM10" s="205"/>
      <c r="HN10" s="205"/>
      <c r="HO10" s="205"/>
      <c r="HP10" s="205"/>
      <c r="HQ10" s="205"/>
      <c r="HR10" s="205"/>
      <c r="HS10" s="205"/>
      <c r="HT10" s="205"/>
      <c r="HX10" s="205"/>
      <c r="HY10" s="205"/>
      <c r="HZ10" s="205"/>
      <c r="IA10" s="205"/>
      <c r="IB10" s="205"/>
      <c r="IC10" s="205"/>
      <c r="ID10" s="205"/>
      <c r="IE10" s="205"/>
      <c r="IF10" s="205"/>
      <c r="IG10" s="205"/>
      <c r="IH10" s="205"/>
      <c r="II10" s="205"/>
      <c r="IJ10" s="205"/>
      <c r="IN10" s="205"/>
      <c r="IO10" s="205"/>
      <c r="IP10" s="205"/>
      <c r="IQ10" s="205"/>
      <c r="IR10" s="205"/>
      <c r="IV10" s="205"/>
      <c r="IW10" s="205"/>
      <c r="IX10" s="205"/>
      <c r="IY10" s="205"/>
      <c r="IZ10" s="205"/>
      <c r="JA10" s="205"/>
      <c r="JB10" s="205"/>
      <c r="JC10" s="205"/>
      <c r="JD10" s="205"/>
      <c r="JE10" s="205"/>
      <c r="JF10" s="205"/>
      <c r="JG10" s="205"/>
      <c r="JH10" s="205"/>
      <c r="JL10" s="205"/>
      <c r="JM10" s="205"/>
      <c r="JN10" s="205"/>
      <c r="JO10" s="205"/>
      <c r="JP10" s="205"/>
      <c r="JQ10" s="205"/>
      <c r="JR10" s="205"/>
      <c r="JS10" s="205"/>
      <c r="JT10" s="205"/>
      <c r="JU10" s="205"/>
      <c r="JV10" s="205"/>
      <c r="JW10" s="205"/>
      <c r="JX10" s="205"/>
      <c r="KB10" s="205"/>
      <c r="KC10" s="205"/>
      <c r="KD10" s="205"/>
      <c r="KE10" s="205"/>
      <c r="KF10" s="205"/>
      <c r="KJ10" s="205"/>
      <c r="KK10" s="205"/>
      <c r="KL10" s="205"/>
      <c r="KM10" s="205"/>
      <c r="KN10" s="205"/>
      <c r="KO10" s="205"/>
      <c r="KP10" s="205"/>
      <c r="KQ10" s="205"/>
      <c r="KR10" s="205"/>
      <c r="KS10" s="205"/>
      <c r="KT10" s="205"/>
      <c r="KU10" s="205"/>
      <c r="KV10" s="205"/>
      <c r="KZ10" s="205"/>
      <c r="LA10" s="205"/>
      <c r="LB10" s="205"/>
      <c r="LC10" s="205"/>
      <c r="LD10" s="205"/>
    </row>
    <row r="11" spans="1:319" customFormat="1" ht="14.45" customHeight="1">
      <c r="A11" s="266" t="s">
        <v>302</v>
      </c>
      <c r="B11" s="204"/>
      <c r="C11" s="204"/>
      <c r="D11" s="204"/>
      <c r="E11" s="204"/>
      <c r="F11" s="79"/>
    </row>
    <row r="12" spans="1:319" ht="14.45" customHeight="1">
      <c r="A12" s="143" t="s">
        <v>303</v>
      </c>
      <c r="B12" s="144"/>
      <c r="C12" s="144"/>
      <c r="D12" s="144"/>
      <c r="E12" s="144"/>
      <c r="F12" s="144"/>
      <c r="G12" s="144"/>
      <c r="H12" s="144"/>
      <c r="I12" s="143"/>
      <c r="J12" s="144"/>
      <c r="K12" s="144"/>
      <c r="L12" s="144"/>
      <c r="M12" s="144"/>
      <c r="N12" s="144"/>
      <c r="O12" s="144"/>
      <c r="P12" s="144"/>
      <c r="Q12" s="143"/>
      <c r="R12" s="144"/>
      <c r="S12" s="144"/>
      <c r="T12" s="144"/>
      <c r="U12" s="144"/>
      <c r="V12" s="144"/>
      <c r="W12" s="144"/>
      <c r="X12" s="144"/>
      <c r="Y12" s="143"/>
      <c r="Z12" s="144"/>
      <c r="AA12" s="144"/>
      <c r="AB12" s="144"/>
      <c r="AC12" s="144"/>
      <c r="AD12" s="144"/>
      <c r="AE12" s="144"/>
      <c r="AF12" s="144"/>
      <c r="AG12" s="143"/>
      <c r="AH12" s="144"/>
      <c r="AI12" s="144"/>
      <c r="AJ12" s="144"/>
      <c r="AK12" s="144"/>
      <c r="AL12" s="144"/>
      <c r="AM12" s="144"/>
      <c r="AN12" s="144"/>
      <c r="AO12" s="143"/>
      <c r="AP12" s="144"/>
      <c r="AQ12" s="144"/>
      <c r="AR12" s="144"/>
      <c r="AS12" s="144"/>
      <c r="AT12" s="144"/>
      <c r="AU12" s="144"/>
      <c r="AV12" s="144"/>
      <c r="AW12" s="143"/>
      <c r="AX12" s="144"/>
      <c r="AY12" s="144"/>
      <c r="AZ12" s="144"/>
      <c r="BA12" s="144"/>
      <c r="BB12" s="144"/>
      <c r="BC12" s="144"/>
      <c r="BD12" s="144"/>
      <c r="BE12" s="143"/>
      <c r="BF12" s="144"/>
      <c r="BG12" s="144"/>
      <c r="BH12" s="144"/>
      <c r="BI12" s="144"/>
      <c r="BJ12" s="144"/>
      <c r="BK12" s="144"/>
      <c r="BL12" s="144"/>
      <c r="BM12" s="143"/>
      <c r="BN12" s="144"/>
      <c r="BO12" s="144"/>
      <c r="BP12" s="144"/>
      <c r="BQ12" s="144"/>
      <c r="BR12" s="144"/>
      <c r="BS12" s="144"/>
      <c r="BT12" s="144"/>
      <c r="BU12" s="143"/>
      <c r="BV12" s="144"/>
      <c r="BW12" s="144"/>
      <c r="BX12" s="144"/>
      <c r="BY12" s="144"/>
      <c r="BZ12" s="144"/>
      <c r="CA12" s="144"/>
      <c r="CB12" s="144"/>
      <c r="CC12" s="143"/>
      <c r="CD12" s="144"/>
      <c r="CE12" s="144"/>
      <c r="CF12" s="144"/>
      <c r="CG12" s="144"/>
      <c r="CH12" s="144"/>
      <c r="CI12" s="144"/>
      <c r="CJ12" s="144"/>
      <c r="CK12" s="143"/>
      <c r="CL12" s="144"/>
      <c r="CM12" s="144"/>
      <c r="CN12" s="144"/>
      <c r="CO12" s="144"/>
      <c r="CP12" s="144"/>
      <c r="CQ12" s="144"/>
      <c r="CR12" s="144"/>
      <c r="CS12" s="143"/>
      <c r="CT12" s="144"/>
      <c r="CU12" s="144"/>
      <c r="CV12" s="144"/>
      <c r="CW12" s="144"/>
      <c r="CX12" s="144"/>
      <c r="CY12" s="144"/>
      <c r="CZ12" s="144"/>
      <c r="DA12" s="143"/>
      <c r="DB12" s="144"/>
      <c r="DC12" s="144"/>
      <c r="DD12" s="144"/>
      <c r="DE12" s="144"/>
      <c r="DF12" s="144"/>
      <c r="DG12" s="144"/>
      <c r="DH12" s="144"/>
      <c r="DI12" s="143"/>
      <c r="DJ12" s="144"/>
      <c r="DK12" s="144"/>
      <c r="DL12" s="144"/>
      <c r="DM12" s="144"/>
      <c r="DN12" s="144"/>
      <c r="DO12" s="144"/>
      <c r="DP12" s="144"/>
      <c r="DQ12" s="143"/>
      <c r="DR12" s="144"/>
      <c r="DS12" s="144"/>
      <c r="DT12" s="144"/>
      <c r="DU12" s="144"/>
      <c r="DV12" s="144"/>
      <c r="DW12" s="144"/>
      <c r="DX12" s="144"/>
      <c r="DY12" s="143"/>
      <c r="DZ12" s="144"/>
      <c r="EA12" s="144"/>
      <c r="EB12" s="144"/>
      <c r="EC12" s="144"/>
      <c r="ED12" s="144"/>
      <c r="EE12" s="144"/>
      <c r="EF12" s="144"/>
      <c r="EG12" s="143"/>
      <c r="EH12" s="144"/>
      <c r="EI12" s="144"/>
      <c r="EJ12" s="144"/>
      <c r="EK12" s="144"/>
      <c r="EL12" s="144"/>
      <c r="EM12" s="144"/>
      <c r="EN12" s="144"/>
      <c r="EO12" s="143"/>
      <c r="EP12" s="144"/>
      <c r="EQ12" s="144"/>
      <c r="ER12" s="144"/>
      <c r="ES12" s="144"/>
      <c r="ET12" s="144"/>
      <c r="EU12" s="144"/>
      <c r="EV12" s="144"/>
      <c r="EW12" s="143"/>
      <c r="EX12" s="144"/>
      <c r="EY12" s="144"/>
      <c r="EZ12" s="144"/>
      <c r="FA12" s="144"/>
      <c r="FB12" s="144"/>
      <c r="FC12" s="144"/>
      <c r="FD12" s="144"/>
      <c r="FE12" s="143"/>
      <c r="FF12" s="144"/>
      <c r="FG12" s="144"/>
      <c r="FH12" s="144"/>
      <c r="FI12" s="144"/>
      <c r="FJ12" s="144"/>
      <c r="FK12" s="144"/>
      <c r="FL12" s="144"/>
      <c r="FM12" s="143"/>
      <c r="FN12" s="144"/>
      <c r="FO12" s="144"/>
      <c r="FP12" s="144"/>
      <c r="FQ12" s="144"/>
      <c r="FR12" s="144"/>
      <c r="FS12" s="144"/>
      <c r="FT12" s="144"/>
      <c r="FU12" s="143"/>
      <c r="FV12" s="144"/>
      <c r="FW12" s="144"/>
      <c r="FX12" s="144"/>
      <c r="FY12" s="144"/>
      <c r="FZ12" s="144"/>
      <c r="GA12" s="144"/>
      <c r="GB12" s="144"/>
      <c r="GC12" s="143"/>
      <c r="GD12" s="144"/>
      <c r="GE12" s="144"/>
      <c r="GF12" s="144"/>
      <c r="GG12" s="144"/>
      <c r="GH12" s="144"/>
      <c r="GI12" s="144"/>
      <c r="GJ12" s="144"/>
      <c r="GK12" s="143"/>
      <c r="GL12" s="144"/>
      <c r="GM12" s="144"/>
      <c r="GN12" s="144"/>
      <c r="GO12" s="144"/>
      <c r="GP12" s="144"/>
      <c r="GQ12" s="144"/>
      <c r="GR12" s="144"/>
      <c r="GS12" s="143"/>
      <c r="GT12" s="144"/>
      <c r="GU12" s="144"/>
      <c r="GV12" s="144"/>
      <c r="GW12" s="144"/>
      <c r="GX12" s="144"/>
      <c r="GY12" s="144"/>
      <c r="GZ12" s="144"/>
      <c r="HA12" s="143"/>
      <c r="HB12" s="144"/>
      <c r="HC12" s="144"/>
      <c r="HD12" s="144"/>
      <c r="HE12" s="144"/>
      <c r="HF12" s="144"/>
      <c r="HG12" s="144"/>
      <c r="HH12" s="144"/>
      <c r="HI12" s="143"/>
      <c r="HJ12" s="144"/>
      <c r="HK12" s="144"/>
      <c r="HL12" s="144"/>
      <c r="HM12" s="144"/>
      <c r="HN12" s="144"/>
      <c r="HO12" s="144"/>
      <c r="HP12" s="144"/>
      <c r="HQ12" s="143"/>
      <c r="HR12" s="144"/>
      <c r="HS12" s="144"/>
      <c r="HT12" s="144"/>
      <c r="HU12" s="144"/>
      <c r="HV12" s="144"/>
      <c r="HW12" s="144"/>
      <c r="HX12" s="144"/>
      <c r="HY12" s="143"/>
      <c r="HZ12" s="144"/>
      <c r="IA12" s="144"/>
      <c r="IB12" s="144"/>
      <c r="IC12" s="144"/>
      <c r="ID12" s="144"/>
      <c r="IE12" s="144"/>
      <c r="IF12" s="144"/>
      <c r="IG12" s="143"/>
      <c r="IH12" s="144"/>
      <c r="II12" s="144"/>
      <c r="IJ12" s="144"/>
      <c r="IK12" s="144"/>
      <c r="IL12" s="144"/>
      <c r="IM12" s="144"/>
      <c r="IN12" s="144"/>
      <c r="IO12" s="143"/>
      <c r="IP12" s="144"/>
      <c r="IQ12" s="144"/>
      <c r="IR12" s="144"/>
      <c r="IS12" s="144"/>
      <c r="IT12" s="144"/>
      <c r="IU12" s="144"/>
      <c r="IV12" s="144"/>
      <c r="IW12" s="143"/>
      <c r="IX12" s="144"/>
      <c r="IY12" s="144"/>
      <c r="IZ12" s="144"/>
      <c r="JA12" s="144"/>
      <c r="JB12" s="144"/>
      <c r="JC12" s="144"/>
      <c r="JD12" s="144"/>
      <c r="JE12" s="143"/>
      <c r="JF12" s="144"/>
      <c r="JG12" s="144"/>
      <c r="JH12" s="144"/>
      <c r="JI12" s="144"/>
      <c r="JJ12" s="144"/>
      <c r="JK12" s="144"/>
      <c r="JL12" s="144"/>
      <c r="JM12" s="143"/>
      <c r="JN12" s="144"/>
      <c r="JO12" s="144"/>
      <c r="JP12" s="144"/>
      <c r="JQ12" s="144"/>
      <c r="JR12" s="144"/>
      <c r="JS12" s="144"/>
      <c r="JT12" s="144"/>
      <c r="JU12" s="143"/>
      <c r="JV12" s="144"/>
      <c r="JW12" s="144"/>
      <c r="JX12" s="144"/>
      <c r="JY12" s="144"/>
      <c r="JZ12" s="144"/>
      <c r="KA12" s="144"/>
      <c r="KB12" s="144"/>
      <c r="KC12" s="143"/>
      <c r="KD12" s="144"/>
      <c r="KE12" s="144"/>
      <c r="KF12" s="144"/>
      <c r="KG12" s="144"/>
      <c r="KH12" s="144"/>
      <c r="KI12" s="144"/>
      <c r="KJ12" s="144"/>
      <c r="KK12" s="143"/>
      <c r="KL12" s="144"/>
      <c r="KM12" s="144"/>
      <c r="KN12" s="144"/>
      <c r="KO12" s="144"/>
      <c r="KP12" s="144"/>
      <c r="KQ12" s="144"/>
      <c r="KR12" s="144"/>
      <c r="KS12" s="143"/>
      <c r="KT12" s="144"/>
      <c r="KU12" s="144"/>
      <c r="KV12" s="144"/>
      <c r="KW12" s="144"/>
      <c r="KX12" s="144"/>
      <c r="KY12" s="144"/>
      <c r="KZ12" s="144"/>
      <c r="LA12" s="143"/>
      <c r="LB12" s="144"/>
      <c r="LC12" s="144"/>
      <c r="LD12" s="144"/>
      <c r="LE12" s="144"/>
      <c r="LF12" s="144"/>
      <c r="LG12" s="144"/>
    </row>
    <row r="13" spans="1:319" ht="14.45" customHeight="1">
      <c r="A13" s="143"/>
      <c r="B13" s="144"/>
      <c r="C13" s="144"/>
      <c r="D13" s="144"/>
      <c r="E13" s="144"/>
      <c r="F13" s="144"/>
      <c r="G13" s="144"/>
      <c r="H13" s="144"/>
      <c r="I13" s="143"/>
      <c r="J13" s="144"/>
      <c r="K13" s="144"/>
      <c r="L13" s="144"/>
      <c r="M13" s="144"/>
      <c r="N13" s="144"/>
      <c r="O13" s="144"/>
      <c r="P13" s="144"/>
      <c r="Q13" s="143"/>
      <c r="R13" s="144"/>
      <c r="S13" s="144"/>
      <c r="T13" s="144"/>
      <c r="U13" s="144"/>
      <c r="V13" s="144"/>
      <c r="W13" s="144"/>
      <c r="X13" s="144"/>
      <c r="Y13" s="143"/>
      <c r="Z13" s="144"/>
      <c r="AA13" s="144"/>
      <c r="AB13" s="144"/>
      <c r="AC13" s="144"/>
      <c r="AD13" s="144"/>
      <c r="AE13" s="144"/>
      <c r="AF13" s="144"/>
      <c r="AG13" s="143"/>
      <c r="AH13" s="144"/>
      <c r="AI13" s="144"/>
      <c r="AJ13" s="144"/>
      <c r="AK13" s="144"/>
      <c r="AL13" s="144"/>
      <c r="AM13" s="144"/>
      <c r="AN13" s="144"/>
      <c r="AO13" s="143"/>
      <c r="AP13" s="144"/>
      <c r="AQ13" s="144"/>
      <c r="AR13" s="144"/>
      <c r="AS13" s="144"/>
      <c r="AT13" s="144"/>
      <c r="AU13" s="144"/>
      <c r="AV13" s="144"/>
      <c r="AW13" s="143"/>
      <c r="AX13" s="144"/>
      <c r="AY13" s="144"/>
      <c r="AZ13" s="144"/>
      <c r="BA13" s="144"/>
      <c r="BB13" s="144"/>
      <c r="BC13" s="144"/>
      <c r="BD13" s="144"/>
      <c r="BE13" s="143"/>
      <c r="BF13" s="144"/>
      <c r="BG13" s="144"/>
      <c r="BH13" s="144"/>
      <c r="BI13" s="144"/>
      <c r="BJ13" s="144"/>
      <c r="BK13" s="144"/>
      <c r="BL13" s="144"/>
      <c r="BM13" s="143"/>
      <c r="BN13" s="144"/>
      <c r="BO13" s="144"/>
      <c r="BP13" s="144"/>
      <c r="BQ13" s="144"/>
      <c r="BR13" s="144"/>
      <c r="BS13" s="144"/>
      <c r="BT13" s="144"/>
      <c r="BU13" s="143"/>
      <c r="BV13" s="144"/>
      <c r="BW13" s="144"/>
      <c r="BX13" s="144"/>
      <c r="BY13" s="144"/>
      <c r="BZ13" s="144"/>
      <c r="CA13" s="144"/>
      <c r="CB13" s="144"/>
      <c r="CC13" s="143"/>
      <c r="CD13" s="144"/>
      <c r="CE13" s="144"/>
      <c r="CF13" s="144"/>
      <c r="CG13" s="144"/>
      <c r="CH13" s="144"/>
      <c r="CI13" s="144"/>
      <c r="CJ13" s="144"/>
      <c r="CK13" s="143"/>
      <c r="CL13" s="144"/>
      <c r="CM13" s="144"/>
      <c r="CN13" s="144"/>
      <c r="CO13" s="144"/>
      <c r="CP13" s="144"/>
      <c r="CQ13" s="144"/>
      <c r="CR13" s="144"/>
      <c r="CS13" s="143"/>
      <c r="CT13" s="144"/>
      <c r="CU13" s="144"/>
      <c r="CV13" s="144"/>
      <c r="CW13" s="144"/>
      <c r="CX13" s="144"/>
      <c r="CY13" s="144"/>
      <c r="CZ13" s="144"/>
      <c r="DA13" s="143"/>
      <c r="DB13" s="144"/>
      <c r="DC13" s="144"/>
      <c r="DD13" s="144"/>
      <c r="DE13" s="144"/>
      <c r="DF13" s="144"/>
      <c r="DG13" s="144"/>
      <c r="DH13" s="144"/>
      <c r="DI13" s="143"/>
      <c r="DJ13" s="144"/>
      <c r="DK13" s="144"/>
      <c r="DL13" s="144"/>
      <c r="DM13" s="144"/>
      <c r="DN13" s="144"/>
      <c r="DO13" s="144"/>
      <c r="DP13" s="144"/>
      <c r="DQ13" s="143"/>
      <c r="DR13" s="144"/>
      <c r="DS13" s="144"/>
      <c r="DT13" s="144"/>
      <c r="DU13" s="144"/>
      <c r="DV13" s="144"/>
      <c r="DW13" s="144"/>
      <c r="DX13" s="144"/>
      <c r="DY13" s="143"/>
      <c r="DZ13" s="144"/>
      <c r="EA13" s="144"/>
      <c r="EB13" s="144"/>
      <c r="EC13" s="144"/>
      <c r="ED13" s="144"/>
      <c r="EE13" s="144"/>
      <c r="EF13" s="144"/>
      <c r="EG13" s="143"/>
      <c r="EH13" s="144"/>
      <c r="EI13" s="144"/>
      <c r="EJ13" s="144"/>
      <c r="EK13" s="144"/>
      <c r="EL13" s="144"/>
      <c r="EM13" s="144"/>
      <c r="EN13" s="144"/>
      <c r="EO13" s="143"/>
      <c r="EP13" s="144"/>
      <c r="EQ13" s="144"/>
      <c r="ER13" s="144"/>
      <c r="ES13" s="144"/>
      <c r="ET13" s="144"/>
      <c r="EU13" s="144"/>
      <c r="EV13" s="144"/>
      <c r="EW13" s="143"/>
      <c r="EX13" s="144"/>
      <c r="EY13" s="144"/>
      <c r="EZ13" s="144"/>
      <c r="FA13" s="144"/>
      <c r="FB13" s="144"/>
      <c r="FC13" s="144"/>
      <c r="FD13" s="144"/>
      <c r="FE13" s="143"/>
      <c r="FF13" s="144"/>
      <c r="FG13" s="144"/>
      <c r="FH13" s="144"/>
      <c r="FI13" s="144"/>
      <c r="FJ13" s="144"/>
      <c r="FK13" s="144"/>
      <c r="FL13" s="144"/>
      <c r="FM13" s="143"/>
      <c r="FN13" s="144"/>
      <c r="FO13" s="144"/>
      <c r="FP13" s="144"/>
      <c r="FQ13" s="144"/>
      <c r="FR13" s="144"/>
      <c r="FS13" s="144"/>
      <c r="FT13" s="144"/>
      <c r="FU13" s="143"/>
      <c r="FV13" s="144"/>
      <c r="FW13" s="144"/>
      <c r="FX13" s="144"/>
      <c r="FY13" s="144"/>
      <c r="FZ13" s="144"/>
      <c r="GA13" s="144"/>
      <c r="GB13" s="144"/>
      <c r="GC13" s="143"/>
      <c r="GD13" s="144"/>
      <c r="GE13" s="144"/>
      <c r="GF13" s="144"/>
      <c r="GG13" s="144"/>
      <c r="GH13" s="144"/>
      <c r="GI13" s="144"/>
      <c r="GJ13" s="144"/>
      <c r="GK13" s="143"/>
      <c r="GL13" s="144"/>
      <c r="GM13" s="144"/>
      <c r="GN13" s="144"/>
      <c r="GO13" s="144"/>
      <c r="GP13" s="144"/>
      <c r="GQ13" s="144"/>
      <c r="GR13" s="144"/>
      <c r="GS13" s="143"/>
      <c r="GT13" s="144"/>
      <c r="GU13" s="144"/>
      <c r="GV13" s="144"/>
      <c r="GW13" s="144"/>
      <c r="GX13" s="144"/>
      <c r="GY13" s="144"/>
      <c r="GZ13" s="144"/>
      <c r="HA13" s="143"/>
      <c r="HB13" s="144"/>
      <c r="HC13" s="144"/>
      <c r="HD13" s="144"/>
      <c r="HE13" s="144"/>
      <c r="HF13" s="144"/>
      <c r="HG13" s="144"/>
      <c r="HH13" s="144"/>
      <c r="HI13" s="143"/>
      <c r="HJ13" s="144"/>
      <c r="HK13" s="144"/>
      <c r="HL13" s="144"/>
      <c r="HM13" s="144"/>
      <c r="HN13" s="144"/>
      <c r="HO13" s="144"/>
      <c r="HP13" s="144"/>
      <c r="HQ13" s="143"/>
      <c r="HR13" s="144"/>
      <c r="HS13" s="144"/>
      <c r="HT13" s="144"/>
      <c r="HU13" s="144"/>
      <c r="HV13" s="144"/>
      <c r="HW13" s="144"/>
      <c r="HX13" s="144"/>
      <c r="HY13" s="143"/>
      <c r="HZ13" s="144"/>
      <c r="IA13" s="144"/>
      <c r="IB13" s="144"/>
      <c r="IC13" s="144"/>
      <c r="ID13" s="144"/>
      <c r="IE13" s="144"/>
      <c r="IF13" s="144"/>
      <c r="IG13" s="143"/>
      <c r="IH13" s="144"/>
      <c r="II13" s="144"/>
      <c r="IJ13" s="144"/>
      <c r="IK13" s="144"/>
      <c r="IL13" s="144"/>
      <c r="IM13" s="144"/>
      <c r="IN13" s="144"/>
      <c r="IO13" s="143"/>
      <c r="IP13" s="144"/>
      <c r="IQ13" s="144"/>
      <c r="IR13" s="144"/>
      <c r="IS13" s="144"/>
      <c r="IT13" s="144"/>
      <c r="IU13" s="144"/>
      <c r="IV13" s="144"/>
      <c r="IW13" s="143"/>
      <c r="IX13" s="144"/>
      <c r="IY13" s="144"/>
      <c r="IZ13" s="144"/>
      <c r="JA13" s="144"/>
      <c r="JB13" s="144"/>
      <c r="JC13" s="144"/>
      <c r="JD13" s="144"/>
      <c r="JE13" s="143"/>
      <c r="JF13" s="144"/>
      <c r="JG13" s="144"/>
      <c r="JH13" s="144"/>
      <c r="JI13" s="144"/>
      <c r="JJ13" s="144"/>
      <c r="JK13" s="144"/>
      <c r="JL13" s="144"/>
      <c r="JM13" s="143"/>
      <c r="JN13" s="144"/>
      <c r="JO13" s="144"/>
      <c r="JP13" s="144"/>
      <c r="JQ13" s="144"/>
      <c r="JR13" s="144"/>
      <c r="JS13" s="144"/>
      <c r="JT13" s="144"/>
      <c r="JU13" s="143"/>
      <c r="JV13" s="144"/>
      <c r="JW13" s="144"/>
      <c r="JX13" s="144"/>
      <c r="JY13" s="144"/>
      <c r="JZ13" s="144"/>
      <c r="KA13" s="144"/>
      <c r="KB13" s="144"/>
      <c r="KC13" s="143"/>
      <c r="KD13" s="144"/>
      <c r="KE13" s="144"/>
      <c r="KF13" s="144"/>
      <c r="KG13" s="144"/>
      <c r="KH13" s="144"/>
      <c r="KI13" s="144"/>
      <c r="KJ13" s="144"/>
      <c r="KK13" s="143"/>
      <c r="KL13" s="144"/>
      <c r="KM13" s="144"/>
      <c r="KN13" s="144"/>
      <c r="KO13" s="144"/>
      <c r="KP13" s="144"/>
      <c r="KQ13" s="144"/>
      <c r="KR13" s="144"/>
      <c r="KS13" s="143"/>
      <c r="KT13" s="144"/>
      <c r="KU13" s="144"/>
      <c r="KV13" s="144"/>
      <c r="KW13" s="144"/>
      <c r="KX13" s="144"/>
      <c r="KY13" s="144"/>
      <c r="KZ13" s="144"/>
      <c r="LA13" s="143"/>
      <c r="LB13" s="144"/>
      <c r="LC13" s="144"/>
      <c r="LD13" s="144"/>
      <c r="LE13" s="144"/>
      <c r="LF13" s="144"/>
      <c r="LG13" s="144"/>
    </row>
    <row r="14" spans="1:319" ht="14.45" customHeight="1">
      <c r="A14" s="143" t="s">
        <v>220</v>
      </c>
      <c r="B14" s="144"/>
      <c r="C14" s="144"/>
      <c r="D14" s="144"/>
      <c r="E14" s="144"/>
      <c r="F14" s="144"/>
      <c r="G14" s="144"/>
      <c r="H14" s="144"/>
      <c r="I14" s="143"/>
      <c r="J14" s="144"/>
      <c r="K14" s="144"/>
      <c r="L14" s="144"/>
      <c r="M14" s="144"/>
      <c r="N14" s="144"/>
      <c r="O14" s="144"/>
      <c r="P14" s="144"/>
      <c r="Q14" s="143"/>
      <c r="R14" s="144"/>
      <c r="S14" s="144"/>
      <c r="T14" s="144"/>
      <c r="U14" s="144"/>
      <c r="V14" s="144"/>
      <c r="W14" s="144"/>
      <c r="X14" s="144"/>
      <c r="Y14" s="143"/>
      <c r="Z14" s="144"/>
      <c r="AA14" s="144"/>
      <c r="AB14" s="144"/>
      <c r="AC14" s="144"/>
      <c r="AD14" s="144"/>
      <c r="AE14" s="144"/>
      <c r="AF14" s="144"/>
      <c r="AG14" s="143"/>
      <c r="AH14" s="144"/>
      <c r="AI14" s="144"/>
      <c r="AJ14" s="144"/>
      <c r="AK14" s="144"/>
      <c r="AL14" s="144"/>
      <c r="AM14" s="144"/>
      <c r="AN14" s="144"/>
      <c r="AO14" s="143"/>
      <c r="AP14" s="144"/>
      <c r="AQ14" s="144"/>
      <c r="AR14" s="144"/>
      <c r="AS14" s="144"/>
      <c r="AT14" s="144"/>
      <c r="AU14" s="144"/>
      <c r="AV14" s="144"/>
      <c r="AW14" s="143"/>
      <c r="AX14" s="144"/>
      <c r="AY14" s="144"/>
      <c r="AZ14" s="144"/>
      <c r="BA14" s="144"/>
      <c r="BB14" s="144"/>
      <c r="BC14" s="144"/>
      <c r="BD14" s="144"/>
      <c r="BE14" s="143"/>
      <c r="BF14" s="144"/>
      <c r="BG14" s="144"/>
      <c r="BH14" s="144"/>
      <c r="BI14" s="144"/>
      <c r="BJ14" s="144"/>
      <c r="BK14" s="144"/>
      <c r="BL14" s="144"/>
      <c r="BM14" s="143"/>
      <c r="BN14" s="144"/>
      <c r="BO14" s="144"/>
      <c r="BP14" s="144"/>
      <c r="BQ14" s="144"/>
      <c r="BR14" s="144"/>
      <c r="BS14" s="144"/>
      <c r="BT14" s="144"/>
      <c r="BU14" s="143"/>
      <c r="BV14" s="144"/>
      <c r="BW14" s="144"/>
      <c r="BX14" s="144"/>
      <c r="BY14" s="144"/>
      <c r="BZ14" s="144"/>
      <c r="CA14" s="144"/>
      <c r="CB14" s="144"/>
      <c r="CC14" s="143"/>
      <c r="CD14" s="144"/>
      <c r="CE14" s="144"/>
      <c r="CF14" s="144"/>
      <c r="CG14" s="144"/>
      <c r="CH14" s="144"/>
      <c r="CI14" s="144"/>
      <c r="CJ14" s="144"/>
      <c r="CK14" s="143"/>
      <c r="CL14" s="144"/>
      <c r="CM14" s="144"/>
      <c r="CN14" s="144"/>
      <c r="CO14" s="144"/>
      <c r="CP14" s="144"/>
      <c r="CQ14" s="144"/>
      <c r="CR14" s="144"/>
      <c r="CS14" s="143"/>
      <c r="CT14" s="144"/>
      <c r="CU14" s="144"/>
      <c r="CV14" s="144"/>
      <c r="CW14" s="144"/>
      <c r="CX14" s="144"/>
      <c r="CY14" s="144"/>
      <c r="CZ14" s="144"/>
      <c r="DA14" s="143"/>
      <c r="DB14" s="144"/>
      <c r="DC14" s="144"/>
      <c r="DD14" s="144"/>
      <c r="DE14" s="144"/>
      <c r="DF14" s="144"/>
      <c r="DG14" s="144"/>
      <c r="DH14" s="144"/>
      <c r="DI14" s="143"/>
      <c r="DJ14" s="144"/>
      <c r="DK14" s="144"/>
      <c r="DL14" s="144"/>
      <c r="DM14" s="144"/>
      <c r="DN14" s="144"/>
      <c r="DO14" s="144"/>
      <c r="DP14" s="144"/>
      <c r="DQ14" s="143"/>
      <c r="DR14" s="144"/>
      <c r="DS14" s="144"/>
      <c r="DT14" s="144"/>
      <c r="DU14" s="144"/>
      <c r="DV14" s="144"/>
      <c r="DW14" s="144"/>
      <c r="DX14" s="144"/>
      <c r="DY14" s="143"/>
      <c r="DZ14" s="144"/>
      <c r="EA14" s="144"/>
      <c r="EB14" s="144"/>
      <c r="EC14" s="144"/>
      <c r="ED14" s="144"/>
      <c r="EE14" s="144"/>
      <c r="EF14" s="144"/>
      <c r="EG14" s="143"/>
      <c r="EH14" s="144"/>
      <c r="EI14" s="144"/>
      <c r="EJ14" s="144"/>
      <c r="EK14" s="144"/>
      <c r="EL14" s="144"/>
      <c r="EM14" s="144"/>
      <c r="EN14" s="144"/>
      <c r="EO14" s="143"/>
      <c r="EP14" s="144"/>
      <c r="EQ14" s="144"/>
      <c r="ER14" s="144"/>
      <c r="ES14" s="144"/>
      <c r="ET14" s="144"/>
      <c r="EU14" s="144"/>
      <c r="EV14" s="144"/>
      <c r="EW14" s="143"/>
      <c r="EX14" s="144"/>
      <c r="EY14" s="144"/>
      <c r="EZ14" s="144"/>
      <c r="FA14" s="144"/>
      <c r="FB14" s="144"/>
      <c r="FC14" s="144"/>
      <c r="FD14" s="144"/>
      <c r="FE14" s="143"/>
      <c r="FF14" s="144"/>
      <c r="FG14" s="144"/>
      <c r="FH14" s="144"/>
      <c r="FI14" s="144"/>
      <c r="FJ14" s="144"/>
      <c r="FK14" s="144"/>
      <c r="FL14" s="144"/>
      <c r="FM14" s="143"/>
      <c r="FN14" s="144"/>
      <c r="FO14" s="144"/>
      <c r="FP14" s="144"/>
      <c r="FQ14" s="144"/>
      <c r="FR14" s="144"/>
      <c r="FS14" s="144"/>
      <c r="FT14" s="144"/>
      <c r="FU14" s="143"/>
      <c r="FV14" s="144"/>
      <c r="FW14" s="144"/>
      <c r="FX14" s="144"/>
      <c r="FY14" s="144"/>
      <c r="FZ14" s="144"/>
      <c r="GA14" s="144"/>
      <c r="GB14" s="144"/>
      <c r="GC14" s="143"/>
      <c r="GD14" s="144"/>
      <c r="GE14" s="144"/>
      <c r="GF14" s="144"/>
      <c r="GG14" s="144"/>
      <c r="GH14" s="144"/>
      <c r="GI14" s="144"/>
      <c r="GJ14" s="144"/>
      <c r="GK14" s="143"/>
      <c r="GL14" s="144"/>
      <c r="GM14" s="144"/>
      <c r="GN14" s="144"/>
      <c r="GO14" s="144"/>
      <c r="GP14" s="144"/>
      <c r="GQ14" s="144"/>
      <c r="GR14" s="144"/>
      <c r="GS14" s="143"/>
      <c r="GT14" s="144"/>
      <c r="GU14" s="144"/>
      <c r="GV14" s="144"/>
      <c r="GW14" s="144"/>
      <c r="GX14" s="144"/>
      <c r="GY14" s="144"/>
      <c r="GZ14" s="144"/>
      <c r="HA14" s="143"/>
      <c r="HB14" s="144"/>
      <c r="HC14" s="144"/>
      <c r="HD14" s="144"/>
      <c r="HE14" s="144"/>
      <c r="HF14" s="144"/>
      <c r="HG14" s="144"/>
      <c r="HH14" s="144"/>
      <c r="HI14" s="143"/>
      <c r="HJ14" s="144"/>
      <c r="HK14" s="144"/>
      <c r="HL14" s="144"/>
      <c r="HM14" s="144"/>
      <c r="HN14" s="144"/>
      <c r="HO14" s="144"/>
      <c r="HP14" s="144"/>
      <c r="HQ14" s="143"/>
      <c r="HR14" s="144"/>
      <c r="HS14" s="144"/>
      <c r="HT14" s="144"/>
      <c r="HU14" s="144"/>
      <c r="HV14" s="144"/>
      <c r="HW14" s="144"/>
      <c r="HX14" s="144"/>
      <c r="HY14" s="143"/>
      <c r="HZ14" s="144"/>
      <c r="IA14" s="144"/>
      <c r="IB14" s="144"/>
      <c r="IC14" s="144"/>
      <c r="ID14" s="144"/>
      <c r="IE14" s="144"/>
      <c r="IF14" s="144"/>
      <c r="IG14" s="143"/>
      <c r="IH14" s="144"/>
      <c r="II14" s="144"/>
      <c r="IJ14" s="144"/>
      <c r="IK14" s="144"/>
      <c r="IL14" s="144"/>
      <c r="IM14" s="144"/>
      <c r="IN14" s="144"/>
      <c r="IO14" s="143"/>
      <c r="IP14" s="144"/>
      <c r="IQ14" s="144"/>
      <c r="IR14" s="144"/>
      <c r="IS14" s="144"/>
      <c r="IT14" s="144"/>
      <c r="IU14" s="144"/>
      <c r="IV14" s="144"/>
      <c r="IW14" s="143"/>
      <c r="IX14" s="144"/>
      <c r="IY14" s="144"/>
      <c r="IZ14" s="144"/>
      <c r="JA14" s="144"/>
      <c r="JB14" s="144"/>
      <c r="JC14" s="144"/>
      <c r="JD14" s="144"/>
      <c r="JE14" s="143"/>
      <c r="JF14" s="144"/>
      <c r="JG14" s="144"/>
      <c r="JH14" s="144"/>
      <c r="JI14" s="144"/>
      <c r="JJ14" s="144"/>
      <c r="JK14" s="144"/>
      <c r="JL14" s="144"/>
      <c r="JM14" s="143"/>
      <c r="JN14" s="144"/>
      <c r="JO14" s="144"/>
      <c r="JP14" s="144"/>
      <c r="JQ14" s="144"/>
      <c r="JR14" s="144"/>
      <c r="JS14" s="144"/>
      <c r="JT14" s="144"/>
      <c r="JU14" s="143"/>
      <c r="JV14" s="144"/>
      <c r="JW14" s="144"/>
      <c r="JX14" s="144"/>
      <c r="JY14" s="144"/>
      <c r="JZ14" s="144"/>
      <c r="KA14" s="144"/>
      <c r="KB14" s="144"/>
      <c r="KC14" s="143"/>
      <c r="KD14" s="144"/>
      <c r="KE14" s="144"/>
      <c r="KF14" s="144"/>
      <c r="KG14" s="144"/>
      <c r="KH14" s="144"/>
      <c r="KI14" s="144"/>
      <c r="KJ14" s="144"/>
      <c r="KK14" s="143"/>
      <c r="KL14" s="144"/>
      <c r="KM14" s="144"/>
      <c r="KN14" s="144"/>
      <c r="KO14" s="144"/>
      <c r="KP14" s="144"/>
      <c r="KQ14" s="144"/>
      <c r="KR14" s="144"/>
      <c r="KS14" s="143"/>
      <c r="KT14" s="144"/>
      <c r="KU14" s="144"/>
      <c r="KV14" s="144"/>
      <c r="KW14" s="144"/>
      <c r="KX14" s="144"/>
      <c r="KY14" s="144"/>
      <c r="KZ14" s="144"/>
      <c r="LA14" s="143"/>
      <c r="LB14" s="144"/>
      <c r="LC14" s="144"/>
      <c r="LD14" s="144"/>
      <c r="LE14" s="144"/>
      <c r="LF14" s="144"/>
      <c r="LG14" s="144"/>
    </row>
    <row r="15" spans="1:319" ht="14.45" customHeight="1">
      <c r="A15" s="143" t="s">
        <v>221</v>
      </c>
      <c r="B15" s="144"/>
      <c r="C15" s="144"/>
      <c r="D15" s="144"/>
      <c r="E15" s="144"/>
      <c r="F15" s="144"/>
      <c r="G15" s="144"/>
      <c r="H15" s="144"/>
      <c r="I15" s="143"/>
      <c r="J15" s="144"/>
      <c r="K15" s="144"/>
      <c r="L15" s="144"/>
      <c r="M15" s="144"/>
      <c r="N15" s="144"/>
      <c r="O15" s="144"/>
      <c r="P15" s="144"/>
      <c r="Q15" s="143"/>
      <c r="R15" s="144"/>
      <c r="S15" s="144"/>
      <c r="T15" s="144"/>
      <c r="U15" s="144"/>
      <c r="V15" s="144"/>
      <c r="W15" s="144"/>
      <c r="X15" s="144"/>
      <c r="Y15" s="143"/>
      <c r="Z15" s="144"/>
      <c r="AA15" s="144"/>
      <c r="AB15" s="144"/>
      <c r="AC15" s="144"/>
      <c r="AD15" s="144"/>
      <c r="AE15" s="144"/>
      <c r="AF15" s="144"/>
      <c r="AG15" s="143"/>
      <c r="AH15" s="144"/>
      <c r="AI15" s="144"/>
      <c r="AJ15" s="144"/>
      <c r="AK15" s="144"/>
      <c r="AL15" s="144"/>
      <c r="AM15" s="144"/>
      <c r="AN15" s="144"/>
      <c r="AO15" s="264"/>
      <c r="AP15" s="264"/>
      <c r="AQ15" s="264"/>
      <c r="AR15" s="264"/>
      <c r="AS15" s="264"/>
      <c r="AT15" s="264"/>
      <c r="AU15" s="264"/>
      <c r="AV15" s="264"/>
      <c r="AW15" s="264"/>
      <c r="AX15" s="264"/>
      <c r="AY15" s="264"/>
      <c r="AZ15" s="264"/>
      <c r="BA15" s="264"/>
      <c r="BB15" s="264"/>
      <c r="BC15" s="264"/>
      <c r="BD15" s="144"/>
      <c r="BE15" s="143"/>
      <c r="BF15" s="144"/>
      <c r="BG15" s="144"/>
      <c r="BH15" s="144"/>
      <c r="BI15" s="144"/>
      <c r="BJ15" s="144"/>
      <c r="BK15" s="144"/>
      <c r="BL15" s="144"/>
      <c r="BM15" s="143"/>
      <c r="BN15" s="144"/>
      <c r="BO15" s="144"/>
      <c r="BP15" s="144"/>
      <c r="BQ15" s="144"/>
      <c r="BR15" s="144"/>
      <c r="BS15" s="144"/>
      <c r="BT15" s="144"/>
      <c r="BU15" s="143"/>
      <c r="BV15" s="144"/>
      <c r="BW15" s="144"/>
      <c r="BX15" s="144"/>
      <c r="BY15" s="144"/>
      <c r="BZ15" s="144"/>
      <c r="CA15" s="144"/>
      <c r="CB15" s="144"/>
      <c r="CC15" s="143"/>
      <c r="CD15" s="144"/>
      <c r="CE15" s="144"/>
      <c r="CF15" s="144"/>
      <c r="CG15" s="144"/>
      <c r="CH15" s="144"/>
      <c r="CI15" s="144"/>
      <c r="CJ15" s="144"/>
      <c r="CK15" s="143"/>
      <c r="CL15" s="144"/>
      <c r="CM15" s="144"/>
      <c r="CN15" s="144"/>
      <c r="CO15" s="144"/>
      <c r="CP15" s="144"/>
      <c r="CQ15" s="144"/>
      <c r="CR15" s="144"/>
      <c r="CS15" s="143"/>
      <c r="CT15" s="144"/>
      <c r="CU15" s="144"/>
      <c r="CV15" s="144"/>
      <c r="CW15" s="144"/>
      <c r="CX15" s="144"/>
      <c r="CY15" s="144"/>
      <c r="CZ15" s="144"/>
      <c r="DA15" s="143"/>
      <c r="DB15" s="144"/>
      <c r="DC15" s="144"/>
      <c r="DD15" s="144"/>
      <c r="DE15" s="144"/>
      <c r="DF15" s="144"/>
      <c r="DG15" s="144"/>
      <c r="DH15" s="144"/>
      <c r="DI15" s="143"/>
      <c r="DJ15" s="144"/>
      <c r="DK15" s="144"/>
      <c r="DL15" s="144"/>
      <c r="DM15" s="144"/>
      <c r="DN15" s="144"/>
      <c r="DO15" s="144"/>
      <c r="DP15" s="144"/>
      <c r="DQ15" s="143"/>
      <c r="DR15" s="144"/>
      <c r="DS15" s="144"/>
      <c r="DT15" s="144"/>
      <c r="DU15" s="144"/>
      <c r="DV15" s="144"/>
      <c r="DW15" s="144"/>
      <c r="DX15" s="144"/>
      <c r="DY15" s="143"/>
      <c r="DZ15" s="144"/>
      <c r="EA15" s="144"/>
      <c r="EB15" s="144"/>
      <c r="EC15" s="144"/>
      <c r="ED15" s="144"/>
      <c r="EE15" s="144"/>
      <c r="EF15" s="144"/>
      <c r="EG15" s="143"/>
      <c r="EH15" s="144"/>
      <c r="EI15" s="144"/>
      <c r="EJ15" s="144"/>
      <c r="EK15" s="144"/>
      <c r="EL15" s="144"/>
      <c r="EM15" s="144"/>
      <c r="EN15" s="144"/>
      <c r="EO15" s="143"/>
      <c r="EP15" s="144"/>
      <c r="EQ15" s="144"/>
      <c r="ER15" s="144"/>
      <c r="ES15" s="144"/>
      <c r="ET15" s="144"/>
      <c r="EU15" s="144"/>
      <c r="EV15" s="144"/>
      <c r="EW15" s="143"/>
      <c r="EX15" s="144"/>
      <c r="EY15" s="144"/>
      <c r="EZ15" s="144"/>
      <c r="FA15" s="144"/>
      <c r="FB15" s="144"/>
      <c r="FC15" s="144"/>
      <c r="FD15" s="144"/>
      <c r="FE15" s="143"/>
      <c r="FF15" s="144"/>
      <c r="FG15" s="144"/>
      <c r="FH15" s="144"/>
      <c r="FI15" s="144"/>
      <c r="FJ15" s="144"/>
      <c r="FK15" s="144"/>
      <c r="FL15" s="144"/>
      <c r="FM15" s="143"/>
      <c r="FN15" s="144"/>
      <c r="FO15" s="144"/>
      <c r="FP15" s="144"/>
      <c r="FQ15" s="144"/>
      <c r="FR15" s="144"/>
      <c r="FS15" s="144"/>
      <c r="FT15" s="144"/>
      <c r="FU15" s="143"/>
      <c r="FV15" s="144"/>
      <c r="FW15" s="144"/>
      <c r="FX15" s="144"/>
      <c r="FY15" s="144"/>
      <c r="FZ15" s="144"/>
      <c r="GA15" s="144"/>
      <c r="GB15" s="144"/>
      <c r="GC15" s="143"/>
      <c r="GD15" s="144"/>
      <c r="GE15" s="144"/>
      <c r="GF15" s="144"/>
      <c r="GG15" s="144"/>
      <c r="GH15" s="144"/>
      <c r="GI15" s="144"/>
      <c r="GJ15" s="144"/>
      <c r="GK15" s="143"/>
      <c r="GL15" s="144"/>
      <c r="GM15" s="144"/>
      <c r="GN15" s="144"/>
      <c r="GO15" s="144"/>
      <c r="GP15" s="144"/>
      <c r="GQ15" s="144"/>
      <c r="GR15" s="144"/>
      <c r="GS15" s="143"/>
      <c r="GT15" s="144"/>
      <c r="GU15" s="144"/>
      <c r="GV15" s="144"/>
      <c r="GW15" s="144"/>
      <c r="GX15" s="144"/>
      <c r="GY15" s="144"/>
      <c r="GZ15" s="144"/>
      <c r="HA15" s="143"/>
      <c r="HB15" s="144"/>
      <c r="HC15" s="144"/>
      <c r="HD15" s="144"/>
      <c r="HE15" s="144"/>
      <c r="HF15" s="144"/>
      <c r="HG15" s="144"/>
      <c r="HH15" s="144"/>
      <c r="HI15" s="143"/>
      <c r="HJ15" s="144"/>
      <c r="HK15" s="144"/>
      <c r="HL15" s="144"/>
      <c r="HM15" s="144"/>
      <c r="HN15" s="144"/>
      <c r="HO15" s="144"/>
      <c r="HP15" s="144"/>
      <c r="HQ15" s="143"/>
      <c r="HR15" s="144"/>
      <c r="HS15" s="144"/>
      <c r="HT15" s="144"/>
      <c r="HU15" s="144"/>
      <c r="HV15" s="144"/>
      <c r="HW15" s="144"/>
      <c r="HX15" s="144"/>
      <c r="HY15" s="143"/>
      <c r="HZ15" s="144"/>
      <c r="IA15" s="144"/>
      <c r="IB15" s="144"/>
      <c r="IC15" s="144"/>
      <c r="ID15" s="144"/>
      <c r="IE15" s="144"/>
      <c r="IF15" s="144"/>
      <c r="IG15" s="143"/>
      <c r="IH15" s="144"/>
      <c r="II15" s="144"/>
      <c r="IJ15" s="144"/>
      <c r="IK15" s="144"/>
      <c r="IL15" s="144"/>
      <c r="IM15" s="144"/>
      <c r="IN15" s="144"/>
      <c r="IO15" s="143"/>
      <c r="IP15" s="144"/>
      <c r="IQ15" s="144"/>
      <c r="IR15" s="144"/>
      <c r="IS15" s="144"/>
      <c r="IT15" s="144"/>
      <c r="IU15" s="144"/>
      <c r="IV15" s="144"/>
      <c r="IW15" s="143"/>
      <c r="IX15" s="144"/>
      <c r="IY15" s="144"/>
      <c r="IZ15" s="144"/>
      <c r="JA15" s="144"/>
      <c r="JB15" s="144"/>
      <c r="JC15" s="144"/>
      <c r="JD15" s="144"/>
      <c r="JE15" s="143"/>
      <c r="JF15" s="144"/>
      <c r="JG15" s="144"/>
      <c r="JH15" s="144"/>
      <c r="JI15" s="144"/>
      <c r="JJ15" s="144"/>
      <c r="JK15" s="144"/>
      <c r="JL15" s="144"/>
      <c r="JM15" s="143"/>
      <c r="JN15" s="144"/>
      <c r="JO15" s="144"/>
      <c r="JP15" s="144"/>
      <c r="JQ15" s="144"/>
      <c r="JR15" s="144"/>
      <c r="JS15" s="144"/>
      <c r="JT15" s="144"/>
      <c r="JU15" s="143"/>
      <c r="JV15" s="144"/>
      <c r="JW15" s="144"/>
      <c r="JX15" s="144"/>
      <c r="JY15" s="144"/>
      <c r="JZ15" s="144"/>
      <c r="KA15" s="144"/>
      <c r="KB15" s="144"/>
      <c r="KC15" s="143"/>
      <c r="KD15" s="144"/>
      <c r="KE15" s="144"/>
      <c r="KF15" s="144"/>
      <c r="KG15" s="144"/>
      <c r="KH15" s="144"/>
      <c r="KI15" s="144"/>
      <c r="KJ15" s="144"/>
      <c r="KK15" s="143"/>
      <c r="KL15" s="144"/>
      <c r="KM15" s="144"/>
      <c r="KN15" s="144"/>
      <c r="KO15" s="144"/>
      <c r="KP15" s="144"/>
      <c r="KQ15" s="144"/>
      <c r="KR15" s="144"/>
      <c r="KS15" s="143"/>
      <c r="KT15" s="144"/>
      <c r="KU15" s="144"/>
      <c r="KV15" s="144"/>
      <c r="KW15" s="144"/>
      <c r="KX15" s="144"/>
      <c r="KY15" s="144"/>
      <c r="KZ15" s="144"/>
      <c r="LA15" s="143"/>
      <c r="LB15" s="144"/>
      <c r="LC15" s="144"/>
      <c r="LD15" s="144"/>
      <c r="LE15" s="144"/>
      <c r="LF15" s="144"/>
      <c r="LG15" s="144"/>
    </row>
    <row r="16" spans="1:319" ht="14.45" customHeight="1">
      <c r="A16" s="143" t="s">
        <v>222</v>
      </c>
      <c r="B16" s="144"/>
      <c r="C16" s="144"/>
      <c r="D16" s="144"/>
      <c r="E16" s="144"/>
      <c r="F16" s="144"/>
      <c r="G16" s="144"/>
      <c r="H16" s="144"/>
      <c r="I16" s="143"/>
      <c r="J16" s="144"/>
      <c r="K16" s="144"/>
      <c r="L16" s="144"/>
      <c r="M16" s="144"/>
      <c r="N16" s="144"/>
      <c r="O16" s="144"/>
      <c r="P16" s="144"/>
      <c r="Q16" s="143"/>
      <c r="R16" s="144"/>
      <c r="S16" s="144"/>
      <c r="T16" s="144"/>
      <c r="U16" s="144"/>
      <c r="V16" s="144"/>
      <c r="W16" s="144"/>
      <c r="X16" s="144"/>
      <c r="Y16" s="143"/>
      <c r="Z16" s="144"/>
      <c r="AA16" s="144"/>
      <c r="AB16" s="144"/>
      <c r="AC16" s="144"/>
      <c r="AD16" s="144"/>
      <c r="AE16" s="144"/>
      <c r="AF16" s="144"/>
      <c r="AG16" s="143"/>
      <c r="AH16" s="144"/>
      <c r="AI16" s="144"/>
      <c r="AJ16" s="144"/>
      <c r="AK16" s="144"/>
      <c r="AL16" s="144"/>
      <c r="AM16" s="144"/>
      <c r="AN16" s="144"/>
      <c r="AO16" s="264"/>
      <c r="AP16" s="264"/>
      <c r="AQ16" s="264"/>
      <c r="AR16" s="264"/>
      <c r="AS16" s="264"/>
      <c r="AT16" s="264"/>
      <c r="AU16" s="264"/>
      <c r="AV16" s="264"/>
      <c r="AW16" s="264"/>
      <c r="AX16" s="264"/>
      <c r="AY16" s="264"/>
      <c r="AZ16" s="264"/>
      <c r="BA16" s="264"/>
      <c r="BB16" s="264"/>
      <c r="BC16" s="264"/>
      <c r="BD16" s="144"/>
      <c r="BE16" s="143"/>
      <c r="BF16" s="144"/>
      <c r="BG16" s="144"/>
      <c r="BH16" s="144"/>
      <c r="BI16" s="144"/>
      <c r="BJ16" s="144"/>
      <c r="BK16" s="144"/>
      <c r="BL16" s="144"/>
      <c r="BM16" s="143"/>
      <c r="BN16" s="144"/>
      <c r="BO16" s="144"/>
      <c r="BP16" s="144"/>
      <c r="BQ16" s="144"/>
      <c r="BR16" s="144"/>
      <c r="BS16" s="144"/>
      <c r="BT16" s="144"/>
      <c r="BU16" s="143"/>
      <c r="BV16" s="144"/>
      <c r="BW16" s="144"/>
      <c r="BX16" s="144"/>
      <c r="BY16" s="144"/>
      <c r="BZ16" s="144"/>
      <c r="CA16" s="144"/>
      <c r="CB16" s="144"/>
      <c r="CC16" s="143"/>
      <c r="CD16" s="144"/>
      <c r="CE16" s="144"/>
      <c r="CF16" s="144"/>
      <c r="CG16" s="144"/>
      <c r="CH16" s="144"/>
      <c r="CI16" s="144"/>
      <c r="CJ16" s="144"/>
      <c r="CK16" s="143"/>
      <c r="CL16" s="144"/>
      <c r="CM16" s="144"/>
      <c r="CN16" s="144"/>
      <c r="CO16" s="144"/>
      <c r="CP16" s="144"/>
      <c r="CQ16" s="144"/>
      <c r="CR16" s="144"/>
      <c r="CS16" s="143"/>
      <c r="CT16" s="144"/>
      <c r="CU16" s="144"/>
      <c r="CV16" s="144"/>
      <c r="CW16" s="144"/>
      <c r="CX16" s="144"/>
      <c r="CY16" s="144"/>
      <c r="CZ16" s="144"/>
      <c r="DA16" s="143"/>
      <c r="DB16" s="144"/>
      <c r="DC16" s="144"/>
      <c r="DD16" s="144"/>
      <c r="DE16" s="144"/>
      <c r="DF16" s="144"/>
      <c r="DG16" s="144"/>
      <c r="DH16" s="144"/>
      <c r="DI16" s="143"/>
      <c r="DJ16" s="144"/>
      <c r="DK16" s="144"/>
      <c r="DL16" s="144"/>
      <c r="DM16" s="144"/>
      <c r="DN16" s="144"/>
      <c r="DO16" s="144"/>
      <c r="DP16" s="144"/>
      <c r="DQ16" s="143"/>
      <c r="DR16" s="144"/>
      <c r="DS16" s="144"/>
      <c r="DT16" s="144"/>
      <c r="DU16" s="144"/>
      <c r="DV16" s="144"/>
      <c r="DW16" s="144"/>
      <c r="DX16" s="144"/>
      <c r="DY16" s="143"/>
      <c r="DZ16" s="144"/>
      <c r="EA16" s="144"/>
      <c r="EB16" s="144"/>
      <c r="EC16" s="144"/>
      <c r="ED16" s="144"/>
      <c r="EE16" s="144"/>
      <c r="EF16" s="144"/>
      <c r="EG16" s="143"/>
      <c r="EH16" s="144"/>
      <c r="EI16" s="144"/>
      <c r="EJ16" s="144"/>
      <c r="EK16" s="144"/>
      <c r="EL16" s="144"/>
      <c r="EM16" s="144"/>
      <c r="EN16" s="144"/>
      <c r="EO16" s="143"/>
      <c r="EP16" s="144"/>
      <c r="EQ16" s="144"/>
      <c r="ER16" s="144"/>
      <c r="ES16" s="144"/>
      <c r="ET16" s="144"/>
      <c r="EU16" s="144"/>
      <c r="EV16" s="144"/>
      <c r="EW16" s="143"/>
      <c r="EX16" s="144"/>
      <c r="EY16" s="144"/>
      <c r="EZ16" s="144"/>
      <c r="FA16" s="144"/>
      <c r="FB16" s="144"/>
      <c r="FC16" s="144"/>
      <c r="FD16" s="144"/>
      <c r="FE16" s="143"/>
      <c r="FF16" s="144"/>
      <c r="FG16" s="144"/>
      <c r="FH16" s="144"/>
      <c r="FI16" s="144"/>
      <c r="FJ16" s="144"/>
      <c r="FK16" s="144"/>
      <c r="FL16" s="144"/>
      <c r="FM16" s="143"/>
      <c r="FN16" s="144"/>
      <c r="FO16" s="144"/>
      <c r="FP16" s="144"/>
      <c r="FQ16" s="144"/>
      <c r="FR16" s="144"/>
      <c r="FS16" s="144"/>
      <c r="FT16" s="144"/>
      <c r="FU16" s="143"/>
      <c r="FV16" s="144"/>
      <c r="FW16" s="144"/>
      <c r="FX16" s="144"/>
      <c r="FY16" s="144"/>
      <c r="FZ16" s="144"/>
      <c r="GA16" s="144"/>
      <c r="GB16" s="144"/>
      <c r="GC16" s="143"/>
      <c r="GD16" s="144"/>
      <c r="GE16" s="144"/>
      <c r="GF16" s="144"/>
      <c r="GG16" s="144"/>
      <c r="GH16" s="144"/>
      <c r="GI16" s="144"/>
      <c r="GJ16" s="144"/>
      <c r="GK16" s="143"/>
      <c r="GL16" s="144"/>
      <c r="GM16" s="144"/>
      <c r="GN16" s="144"/>
      <c r="GO16" s="144"/>
      <c r="GP16" s="144"/>
      <c r="GQ16" s="144"/>
      <c r="GR16" s="144"/>
      <c r="GS16" s="143"/>
      <c r="GT16" s="144"/>
      <c r="GU16" s="144"/>
      <c r="GV16" s="144"/>
      <c r="GW16" s="144"/>
      <c r="GX16" s="144"/>
      <c r="GY16" s="144"/>
      <c r="GZ16" s="144"/>
      <c r="HA16" s="143"/>
      <c r="HB16" s="144"/>
      <c r="HC16" s="144"/>
      <c r="HD16" s="144"/>
      <c r="HE16" s="144"/>
      <c r="HF16" s="144"/>
      <c r="HG16" s="144"/>
      <c r="HH16" s="144"/>
      <c r="HI16" s="143"/>
      <c r="HJ16" s="144"/>
      <c r="HK16" s="144"/>
      <c r="HL16" s="144"/>
      <c r="HM16" s="144"/>
      <c r="HN16" s="144"/>
      <c r="HO16" s="144"/>
      <c r="HP16" s="144"/>
      <c r="HQ16" s="143"/>
      <c r="HR16" s="144"/>
      <c r="HS16" s="144"/>
      <c r="HT16" s="144"/>
      <c r="HU16" s="144"/>
      <c r="HV16" s="144"/>
      <c r="HW16" s="144"/>
      <c r="HX16" s="144"/>
      <c r="HY16" s="143"/>
      <c r="HZ16" s="144"/>
      <c r="IA16" s="144"/>
      <c r="IB16" s="144"/>
      <c r="IC16" s="144"/>
      <c r="ID16" s="144"/>
      <c r="IE16" s="144"/>
      <c r="IF16" s="144"/>
      <c r="IG16" s="143"/>
      <c r="IH16" s="144"/>
      <c r="II16" s="144"/>
      <c r="IJ16" s="144"/>
      <c r="IK16" s="144"/>
      <c r="IL16" s="144"/>
      <c r="IM16" s="144"/>
      <c r="IN16" s="144"/>
      <c r="IO16" s="143"/>
      <c r="IP16" s="144"/>
      <c r="IQ16" s="144"/>
      <c r="IR16" s="144"/>
      <c r="IS16" s="144"/>
      <c r="IT16" s="144"/>
      <c r="IU16" s="144"/>
      <c r="IV16" s="144"/>
      <c r="IW16" s="143"/>
      <c r="IX16" s="144"/>
      <c r="IY16" s="144"/>
      <c r="IZ16" s="144"/>
      <c r="JA16" s="144"/>
      <c r="JB16" s="144"/>
      <c r="JC16" s="144"/>
      <c r="JD16" s="144"/>
      <c r="JE16" s="143"/>
      <c r="JF16" s="144"/>
      <c r="JG16" s="144"/>
      <c r="JH16" s="144"/>
      <c r="JI16" s="144"/>
      <c r="JJ16" s="144"/>
      <c r="JK16" s="144"/>
      <c r="JL16" s="144"/>
      <c r="JM16" s="143"/>
      <c r="JN16" s="144"/>
      <c r="JO16" s="144"/>
      <c r="JP16" s="144"/>
      <c r="JQ16" s="144"/>
      <c r="JR16" s="144"/>
      <c r="JS16" s="144"/>
      <c r="JT16" s="144"/>
      <c r="JU16" s="143"/>
      <c r="JV16" s="144"/>
      <c r="JW16" s="144"/>
      <c r="JX16" s="144"/>
      <c r="JY16" s="144"/>
      <c r="JZ16" s="144"/>
      <c r="KA16" s="144"/>
      <c r="KB16" s="144"/>
      <c r="KC16" s="143"/>
      <c r="KD16" s="144"/>
      <c r="KE16" s="144"/>
      <c r="KF16" s="144"/>
      <c r="KG16" s="144"/>
      <c r="KH16" s="144"/>
      <c r="KI16" s="144"/>
      <c r="KJ16" s="144"/>
      <c r="KK16" s="143"/>
      <c r="KL16" s="144"/>
      <c r="KM16" s="144"/>
      <c r="KN16" s="144"/>
      <c r="KO16" s="144"/>
      <c r="KP16" s="144"/>
      <c r="KQ16" s="144"/>
      <c r="KR16" s="144"/>
      <c r="KS16" s="143"/>
      <c r="KT16" s="144"/>
      <c r="KU16" s="144"/>
      <c r="KV16" s="144"/>
      <c r="KW16" s="144"/>
      <c r="KX16" s="144"/>
      <c r="KY16" s="144"/>
      <c r="KZ16" s="144"/>
      <c r="LA16" s="143"/>
      <c r="LB16" s="144"/>
      <c r="LC16" s="144"/>
      <c r="LD16" s="144"/>
      <c r="LE16" s="144"/>
      <c r="LF16" s="144"/>
      <c r="LG16" s="144"/>
    </row>
    <row r="17" spans="1:319" ht="14.45" customHeight="1">
      <c r="A17" s="143" t="s">
        <v>223</v>
      </c>
      <c r="B17" s="144"/>
      <c r="C17" s="144"/>
      <c r="D17" s="144"/>
      <c r="E17" s="144"/>
      <c r="F17" s="144"/>
      <c r="G17" s="144"/>
      <c r="H17" s="144"/>
      <c r="I17" s="143"/>
      <c r="J17" s="144"/>
      <c r="K17" s="144"/>
      <c r="L17" s="144"/>
      <c r="M17" s="144"/>
      <c r="N17" s="144"/>
      <c r="O17" s="144"/>
      <c r="P17" s="144"/>
      <c r="Q17" s="143"/>
      <c r="R17" s="144"/>
      <c r="S17" s="144"/>
      <c r="T17" s="144"/>
      <c r="U17" s="144"/>
      <c r="V17" s="144"/>
      <c r="W17" s="144"/>
      <c r="X17" s="144"/>
      <c r="Y17" s="143"/>
      <c r="Z17" s="144"/>
      <c r="AA17" s="144"/>
      <c r="AB17" s="144"/>
      <c r="AC17" s="144"/>
      <c r="AD17" s="144"/>
      <c r="AE17" s="144"/>
      <c r="AF17" s="144"/>
      <c r="AG17" s="143"/>
      <c r="AH17" s="144"/>
      <c r="AI17" s="144"/>
      <c r="AJ17" s="144"/>
      <c r="AK17" s="144"/>
      <c r="AL17" s="144"/>
      <c r="AM17" s="144"/>
      <c r="AN17" s="144"/>
      <c r="AO17" s="143"/>
      <c r="AP17" s="144"/>
      <c r="AQ17" s="144"/>
      <c r="AR17" s="144"/>
      <c r="AS17" s="144"/>
      <c r="AT17" s="144"/>
      <c r="AU17" s="144"/>
      <c r="AV17" s="144"/>
      <c r="AW17" s="143"/>
      <c r="AX17" s="144"/>
      <c r="AY17" s="144"/>
      <c r="AZ17" s="144"/>
      <c r="BA17" s="144"/>
      <c r="BB17" s="144"/>
      <c r="BC17" s="265"/>
      <c r="BD17" s="144"/>
      <c r="BE17" s="143"/>
      <c r="BF17" s="144"/>
      <c r="BG17" s="144"/>
      <c r="BH17" s="144"/>
      <c r="BI17" s="144"/>
      <c r="BJ17" s="144"/>
      <c r="BK17" s="144"/>
      <c r="BL17" s="144"/>
      <c r="BM17" s="143"/>
      <c r="BN17" s="144"/>
      <c r="BO17" s="144"/>
      <c r="BP17" s="144"/>
      <c r="BQ17" s="144"/>
      <c r="BR17" s="144"/>
      <c r="BS17" s="144"/>
      <c r="BT17" s="144"/>
      <c r="BU17" s="143"/>
      <c r="BV17" s="144"/>
      <c r="BW17" s="144"/>
      <c r="BX17" s="144"/>
      <c r="BY17" s="144"/>
      <c r="BZ17" s="144"/>
      <c r="CA17" s="144"/>
      <c r="CB17" s="144"/>
      <c r="CC17" s="143"/>
      <c r="CD17" s="144"/>
      <c r="CE17" s="144"/>
      <c r="CF17" s="144"/>
      <c r="CG17" s="144"/>
      <c r="CH17" s="144"/>
      <c r="CI17" s="144"/>
      <c r="CJ17" s="144"/>
      <c r="CK17" s="143"/>
      <c r="CL17" s="144"/>
      <c r="CM17" s="144"/>
      <c r="CN17" s="144"/>
      <c r="CO17" s="144"/>
      <c r="CP17" s="144"/>
      <c r="CQ17" s="144"/>
      <c r="CR17" s="144"/>
      <c r="CS17" s="143"/>
      <c r="CT17" s="144"/>
      <c r="CU17" s="144"/>
      <c r="CV17" s="144"/>
      <c r="CW17" s="144"/>
      <c r="CX17" s="144"/>
      <c r="CY17" s="144"/>
      <c r="CZ17" s="144"/>
      <c r="DA17" s="143"/>
      <c r="DB17" s="144"/>
      <c r="DC17" s="144"/>
      <c r="DD17" s="144"/>
      <c r="DE17" s="144"/>
      <c r="DF17" s="144"/>
      <c r="DG17" s="144"/>
      <c r="DH17" s="144"/>
      <c r="DI17" s="143"/>
      <c r="DJ17" s="144"/>
      <c r="DK17" s="144"/>
      <c r="DL17" s="144"/>
      <c r="DM17" s="144"/>
      <c r="DN17" s="144"/>
      <c r="DO17" s="144"/>
      <c r="DP17" s="144"/>
      <c r="DQ17" s="143"/>
      <c r="DR17" s="144"/>
      <c r="DS17" s="144"/>
      <c r="DT17" s="144"/>
      <c r="DU17" s="144"/>
      <c r="DV17" s="144"/>
      <c r="DW17" s="144"/>
      <c r="DX17" s="144"/>
      <c r="DY17" s="143"/>
      <c r="DZ17" s="144"/>
      <c r="EA17" s="144"/>
      <c r="EB17" s="144"/>
      <c r="EC17" s="144"/>
      <c r="ED17" s="144"/>
      <c r="EE17" s="144"/>
      <c r="EF17" s="144"/>
      <c r="EG17" s="143"/>
      <c r="EH17" s="144"/>
      <c r="EI17" s="144"/>
      <c r="EJ17" s="144"/>
      <c r="EK17" s="144"/>
      <c r="EL17" s="144"/>
      <c r="EM17" s="144"/>
      <c r="EN17" s="144"/>
      <c r="EO17" s="143"/>
      <c r="EP17" s="144"/>
      <c r="EQ17" s="144"/>
      <c r="ER17" s="144"/>
      <c r="ES17" s="144"/>
      <c r="ET17" s="144"/>
      <c r="EU17" s="144"/>
      <c r="EV17" s="144"/>
      <c r="EW17" s="143"/>
      <c r="EX17" s="144"/>
      <c r="EY17" s="144"/>
      <c r="EZ17" s="144"/>
      <c r="FA17" s="144"/>
      <c r="FB17" s="144"/>
      <c r="FC17" s="144"/>
      <c r="FD17" s="144"/>
      <c r="FE17" s="143"/>
      <c r="FF17" s="144"/>
      <c r="FG17" s="144"/>
      <c r="FH17" s="144"/>
      <c r="FI17" s="144"/>
      <c r="FJ17" s="144"/>
      <c r="FK17" s="144"/>
      <c r="FL17" s="144"/>
      <c r="FM17" s="143"/>
      <c r="FN17" s="144"/>
      <c r="FO17" s="144"/>
      <c r="FP17" s="144"/>
      <c r="FQ17" s="144"/>
      <c r="FR17" s="144"/>
      <c r="FS17" s="144"/>
      <c r="FT17" s="144"/>
      <c r="FU17" s="143"/>
      <c r="FV17" s="144"/>
      <c r="FW17" s="144"/>
      <c r="FX17" s="144"/>
      <c r="FY17" s="144"/>
      <c r="FZ17" s="144"/>
      <c r="GA17" s="144"/>
      <c r="GB17" s="144"/>
      <c r="GC17" s="143"/>
      <c r="GD17" s="144"/>
      <c r="GE17" s="144"/>
      <c r="GF17" s="144"/>
      <c r="GG17" s="144"/>
      <c r="GH17" s="144"/>
      <c r="GI17" s="144"/>
      <c r="GJ17" s="144"/>
      <c r="GK17" s="143"/>
      <c r="GL17" s="144"/>
      <c r="GM17" s="144"/>
      <c r="GN17" s="144"/>
      <c r="GO17" s="144"/>
      <c r="GP17" s="144"/>
      <c r="GQ17" s="144"/>
      <c r="GR17" s="144"/>
      <c r="GS17" s="143"/>
      <c r="GT17" s="144"/>
      <c r="GU17" s="144"/>
      <c r="GV17" s="144"/>
      <c r="GW17" s="144"/>
      <c r="GX17" s="144"/>
      <c r="GY17" s="144"/>
      <c r="GZ17" s="144"/>
      <c r="HA17" s="143"/>
      <c r="HB17" s="144"/>
      <c r="HC17" s="144"/>
      <c r="HD17" s="144"/>
      <c r="HE17" s="144"/>
      <c r="HF17" s="144"/>
      <c r="HG17" s="144"/>
      <c r="HH17" s="144"/>
      <c r="HI17" s="143"/>
      <c r="HJ17" s="144"/>
      <c r="HK17" s="144"/>
      <c r="HL17" s="144"/>
      <c r="HM17" s="144"/>
      <c r="HN17" s="144"/>
      <c r="HO17" s="144"/>
      <c r="HP17" s="144"/>
      <c r="HQ17" s="143"/>
      <c r="HR17" s="144"/>
      <c r="HS17" s="144"/>
      <c r="HT17" s="144"/>
      <c r="HU17" s="144"/>
      <c r="HV17" s="144"/>
      <c r="HW17" s="144"/>
      <c r="HX17" s="144"/>
      <c r="HY17" s="143"/>
      <c r="HZ17" s="144"/>
      <c r="IA17" s="144"/>
      <c r="IB17" s="144"/>
      <c r="IC17" s="144"/>
      <c r="ID17" s="144"/>
      <c r="IE17" s="144"/>
      <c r="IF17" s="144"/>
      <c r="IG17" s="143"/>
      <c r="IH17" s="144"/>
      <c r="II17" s="144"/>
      <c r="IJ17" s="144"/>
      <c r="IK17" s="144"/>
      <c r="IL17" s="144"/>
      <c r="IM17" s="144"/>
      <c r="IN17" s="144"/>
      <c r="IO17" s="143"/>
      <c r="IP17" s="144"/>
      <c r="IQ17" s="144"/>
      <c r="IR17" s="144"/>
      <c r="IS17" s="144"/>
      <c r="IT17" s="144"/>
      <c r="IU17" s="144"/>
      <c r="IV17" s="144"/>
      <c r="IW17" s="143"/>
      <c r="IX17" s="144"/>
      <c r="IY17" s="144"/>
      <c r="IZ17" s="144"/>
      <c r="JA17" s="144"/>
      <c r="JB17" s="144"/>
      <c r="JC17" s="144"/>
      <c r="JD17" s="144"/>
      <c r="JE17" s="143"/>
      <c r="JF17" s="144"/>
      <c r="JG17" s="144"/>
      <c r="JH17" s="144"/>
      <c r="JI17" s="144"/>
      <c r="JJ17" s="144"/>
      <c r="JK17" s="144"/>
      <c r="JL17" s="144"/>
      <c r="JM17" s="143"/>
      <c r="JN17" s="144"/>
      <c r="JO17" s="144"/>
      <c r="JP17" s="144"/>
      <c r="JQ17" s="144"/>
      <c r="JR17" s="144"/>
      <c r="JS17" s="144"/>
      <c r="JT17" s="144"/>
      <c r="JU17" s="143"/>
      <c r="JV17" s="144"/>
      <c r="JW17" s="144"/>
      <c r="JX17" s="144"/>
      <c r="JY17" s="144"/>
      <c r="JZ17" s="144"/>
      <c r="KA17" s="144"/>
      <c r="KB17" s="144"/>
      <c r="KC17" s="143"/>
      <c r="KD17" s="144"/>
      <c r="KE17" s="144"/>
      <c r="KF17" s="144"/>
      <c r="KG17" s="144"/>
      <c r="KH17" s="144"/>
      <c r="KI17" s="144"/>
      <c r="KJ17" s="144"/>
      <c r="KK17" s="143"/>
      <c r="KL17" s="144"/>
      <c r="KM17" s="144"/>
      <c r="KN17" s="144"/>
      <c r="KO17" s="144"/>
      <c r="KP17" s="144"/>
      <c r="KQ17" s="144"/>
      <c r="KR17" s="144"/>
      <c r="KS17" s="143"/>
      <c r="KT17" s="144"/>
      <c r="KU17" s="144"/>
      <c r="KV17" s="144"/>
      <c r="KW17" s="144"/>
      <c r="KX17" s="144"/>
      <c r="KY17" s="144"/>
      <c r="KZ17" s="144"/>
      <c r="LA17" s="143"/>
      <c r="LB17" s="144"/>
      <c r="LC17" s="144"/>
      <c r="LD17" s="144"/>
      <c r="LE17" s="144"/>
      <c r="LF17" s="144"/>
      <c r="LG17" s="144"/>
    </row>
    <row r="18" spans="1:319" ht="14.45" customHeight="1" thickBot="1">
      <c r="A18" s="143"/>
      <c r="B18" s="144"/>
      <c r="C18" s="144"/>
      <c r="D18" s="144"/>
      <c r="E18" s="144"/>
      <c r="F18" s="144"/>
      <c r="G18" s="144"/>
      <c r="H18" s="144"/>
      <c r="I18" s="143"/>
      <c r="J18" s="144"/>
      <c r="K18" s="144"/>
      <c r="L18" s="144"/>
      <c r="M18" s="144"/>
      <c r="N18" s="144"/>
      <c r="O18" s="144"/>
      <c r="P18" s="144"/>
      <c r="Q18" s="143"/>
      <c r="R18" s="144"/>
      <c r="S18" s="144"/>
      <c r="T18" s="144"/>
      <c r="U18" s="144"/>
      <c r="V18" s="144"/>
      <c r="W18" s="144"/>
      <c r="X18" s="144"/>
      <c r="Y18" s="143"/>
      <c r="Z18" s="144"/>
      <c r="AA18" s="144"/>
      <c r="AB18" s="144"/>
      <c r="AC18" s="144"/>
      <c r="AD18" s="144"/>
      <c r="AE18" s="144"/>
      <c r="AF18" s="144"/>
      <c r="AG18" s="143"/>
      <c r="AH18" s="144"/>
      <c r="AI18" s="144"/>
      <c r="AJ18" s="144"/>
      <c r="AK18" s="144"/>
      <c r="AL18" s="144"/>
      <c r="AM18" s="144"/>
      <c r="AN18" s="144"/>
      <c r="AO18" s="143"/>
      <c r="AP18" s="144"/>
      <c r="AQ18" s="144"/>
      <c r="AR18" s="144"/>
      <c r="AS18" s="144"/>
      <c r="AT18" s="144"/>
      <c r="AU18" s="144"/>
      <c r="AV18" s="144"/>
      <c r="AW18" s="143"/>
      <c r="AX18" s="144"/>
      <c r="AY18" s="144"/>
      <c r="AZ18" s="144"/>
      <c r="BA18" s="144"/>
      <c r="BB18" s="144"/>
      <c r="BC18" s="144"/>
      <c r="BD18" s="144"/>
      <c r="BE18" s="143"/>
      <c r="BF18" s="144"/>
      <c r="BG18" s="144"/>
      <c r="BH18" s="144"/>
      <c r="BI18" s="144"/>
      <c r="BJ18" s="144"/>
      <c r="BK18" s="144"/>
      <c r="BL18" s="144"/>
      <c r="BM18" s="143"/>
      <c r="BN18" s="144"/>
      <c r="BO18" s="144"/>
      <c r="BP18" s="144"/>
      <c r="BQ18" s="144"/>
      <c r="BR18" s="144"/>
      <c r="BS18" s="144"/>
      <c r="BT18" s="144"/>
      <c r="BU18" s="143"/>
      <c r="BV18" s="144"/>
      <c r="BW18" s="144"/>
      <c r="BX18" s="144"/>
      <c r="BY18" s="144"/>
      <c r="BZ18" s="144"/>
      <c r="CA18" s="144"/>
      <c r="CB18" s="144"/>
      <c r="CC18" s="143"/>
      <c r="CD18" s="144"/>
      <c r="CE18" s="144"/>
      <c r="CF18" s="144"/>
      <c r="CG18" s="144"/>
      <c r="CH18" s="144"/>
      <c r="CI18" s="144"/>
      <c r="CJ18" s="144"/>
      <c r="CK18" s="143"/>
      <c r="CL18" s="144"/>
      <c r="CM18" s="144"/>
      <c r="CN18" s="144"/>
      <c r="CO18" s="144"/>
      <c r="CP18" s="144"/>
      <c r="CQ18" s="144"/>
      <c r="CR18" s="144"/>
      <c r="CS18" s="143"/>
      <c r="CT18" s="144"/>
      <c r="CU18" s="144"/>
      <c r="CV18" s="144"/>
      <c r="CW18" s="144"/>
      <c r="CX18" s="144"/>
      <c r="CY18" s="144"/>
      <c r="CZ18" s="144"/>
      <c r="DA18" s="143"/>
      <c r="DB18" s="144"/>
      <c r="DC18" s="144"/>
      <c r="DD18" s="144"/>
      <c r="DE18" s="144"/>
      <c r="DF18" s="144"/>
      <c r="DG18" s="144"/>
      <c r="DH18" s="144"/>
      <c r="DI18" s="143"/>
      <c r="DJ18" s="144"/>
      <c r="DK18" s="144"/>
      <c r="DL18" s="144"/>
      <c r="DM18" s="144"/>
      <c r="DN18" s="144"/>
      <c r="DO18" s="144"/>
      <c r="DP18" s="144"/>
      <c r="DQ18" s="143"/>
      <c r="DR18" s="144"/>
      <c r="DS18" s="144"/>
      <c r="DT18" s="144"/>
      <c r="DU18" s="144"/>
      <c r="DV18" s="144"/>
      <c r="DW18" s="144"/>
      <c r="DX18" s="144"/>
      <c r="DY18" s="143"/>
      <c r="DZ18" s="144"/>
      <c r="EA18" s="144"/>
      <c r="EB18" s="144"/>
      <c r="EC18" s="144"/>
      <c r="ED18" s="144"/>
      <c r="EE18" s="144"/>
      <c r="EF18" s="144"/>
      <c r="EG18" s="143"/>
      <c r="EH18" s="144"/>
      <c r="EI18" s="144"/>
      <c r="EJ18" s="144"/>
      <c r="EK18" s="144"/>
      <c r="EL18" s="144"/>
      <c r="EM18" s="144"/>
      <c r="EN18" s="144"/>
      <c r="EO18" s="143"/>
      <c r="EP18" s="144"/>
      <c r="EQ18" s="144"/>
      <c r="ER18" s="144"/>
      <c r="ES18" s="144"/>
      <c r="ET18" s="144"/>
      <c r="EU18" s="144"/>
      <c r="EV18" s="144"/>
      <c r="EW18" s="143"/>
      <c r="EX18" s="144"/>
      <c r="EY18" s="144"/>
      <c r="EZ18" s="144"/>
      <c r="FA18" s="144"/>
      <c r="FB18" s="144"/>
      <c r="FC18" s="144"/>
      <c r="FD18" s="144"/>
      <c r="FE18" s="143"/>
      <c r="FF18" s="144"/>
      <c r="FG18" s="144"/>
      <c r="FH18" s="144"/>
      <c r="FI18" s="144"/>
      <c r="FJ18" s="144"/>
      <c r="FK18" s="144"/>
      <c r="FL18" s="144"/>
      <c r="FM18" s="143"/>
      <c r="FN18" s="144"/>
      <c r="FO18" s="144"/>
      <c r="FP18" s="144"/>
      <c r="FQ18" s="144"/>
      <c r="FR18" s="144"/>
      <c r="FS18" s="144"/>
      <c r="FT18" s="144"/>
      <c r="FU18" s="143"/>
      <c r="FV18" s="144"/>
      <c r="FW18" s="144"/>
      <c r="FX18" s="144"/>
      <c r="FY18" s="144"/>
      <c r="FZ18" s="144"/>
      <c r="GA18" s="144"/>
      <c r="GB18" s="144"/>
      <c r="GC18" s="143"/>
      <c r="GD18" s="144"/>
      <c r="GE18" s="144"/>
      <c r="GF18" s="144"/>
      <c r="GG18" s="144"/>
      <c r="GH18" s="144"/>
      <c r="GI18" s="144"/>
      <c r="GJ18" s="144"/>
      <c r="GK18" s="143"/>
      <c r="GL18" s="144"/>
      <c r="GM18" s="144"/>
      <c r="GN18" s="144"/>
      <c r="GO18" s="144"/>
      <c r="GP18" s="144"/>
      <c r="GQ18" s="144"/>
      <c r="GR18" s="144"/>
      <c r="GS18" s="143"/>
      <c r="GT18" s="144"/>
      <c r="GU18" s="144"/>
      <c r="GV18" s="144"/>
      <c r="GW18" s="144"/>
      <c r="GX18" s="144"/>
      <c r="GY18" s="144"/>
      <c r="GZ18" s="144"/>
      <c r="HA18" s="143"/>
      <c r="HB18" s="144"/>
      <c r="HC18" s="144"/>
      <c r="HD18" s="144"/>
      <c r="HE18" s="144"/>
      <c r="HF18" s="144"/>
      <c r="HG18" s="144"/>
      <c r="HH18" s="144"/>
      <c r="HI18" s="143"/>
      <c r="HJ18" s="144"/>
      <c r="HK18" s="144"/>
      <c r="HL18" s="144"/>
      <c r="HM18" s="144"/>
      <c r="HN18" s="144"/>
      <c r="HO18" s="144"/>
      <c r="HP18" s="144"/>
      <c r="HQ18" s="143"/>
      <c r="HR18" s="144"/>
      <c r="HS18" s="144"/>
      <c r="HT18" s="144"/>
      <c r="HU18" s="144"/>
      <c r="HV18" s="144"/>
      <c r="HW18" s="144"/>
      <c r="HX18" s="144"/>
      <c r="HY18" s="143"/>
      <c r="HZ18" s="144"/>
      <c r="IA18" s="144"/>
      <c r="IB18" s="144"/>
      <c r="IC18" s="144"/>
      <c r="ID18" s="144"/>
      <c r="IE18" s="144"/>
      <c r="IF18" s="144"/>
      <c r="IG18" s="143"/>
      <c r="IH18" s="144"/>
      <c r="II18" s="144"/>
      <c r="IJ18" s="144"/>
      <c r="IK18" s="144"/>
      <c r="IL18" s="144"/>
      <c r="IM18" s="144"/>
      <c r="IN18" s="144"/>
      <c r="IO18" s="143"/>
      <c r="IP18" s="144"/>
      <c r="IQ18" s="144"/>
      <c r="IR18" s="144"/>
      <c r="IS18" s="144"/>
      <c r="IT18" s="144"/>
      <c r="IU18" s="144"/>
      <c r="IV18" s="144"/>
      <c r="IW18" s="143"/>
      <c r="IX18" s="144"/>
      <c r="IY18" s="144"/>
      <c r="IZ18" s="144"/>
      <c r="JA18" s="144"/>
      <c r="JB18" s="144"/>
      <c r="JC18" s="144"/>
      <c r="JD18" s="144"/>
      <c r="JE18" s="143"/>
      <c r="JF18" s="144"/>
      <c r="JG18" s="144"/>
      <c r="JH18" s="144"/>
      <c r="JI18" s="144"/>
      <c r="JJ18" s="144"/>
      <c r="JK18" s="144"/>
      <c r="JL18" s="144"/>
      <c r="JM18" s="143"/>
      <c r="JN18" s="144"/>
      <c r="JO18" s="144"/>
      <c r="JP18" s="144"/>
      <c r="JQ18" s="144"/>
      <c r="JR18" s="144"/>
      <c r="JS18" s="144"/>
      <c r="JT18" s="144"/>
      <c r="JU18" s="143"/>
      <c r="JV18" s="144"/>
      <c r="JW18" s="144"/>
      <c r="JX18" s="144"/>
      <c r="JY18" s="144"/>
      <c r="JZ18" s="144"/>
      <c r="KA18" s="144"/>
      <c r="KB18" s="144"/>
      <c r="KC18" s="143"/>
      <c r="KD18" s="144"/>
      <c r="KE18" s="144"/>
      <c r="KF18" s="144"/>
      <c r="KG18" s="144"/>
      <c r="KH18" s="144"/>
      <c r="KI18" s="144"/>
      <c r="KJ18" s="144"/>
      <c r="KK18" s="143"/>
      <c r="KL18" s="144"/>
      <c r="KM18" s="144"/>
      <c r="KN18" s="144"/>
      <c r="KO18" s="144"/>
      <c r="KP18" s="144"/>
      <c r="KQ18" s="144"/>
      <c r="KR18" s="144"/>
      <c r="KS18" s="143"/>
      <c r="KT18" s="144"/>
      <c r="KU18" s="144"/>
      <c r="KV18" s="144"/>
      <c r="KW18" s="144"/>
      <c r="KX18" s="144"/>
      <c r="KY18" s="144"/>
      <c r="KZ18" s="144"/>
      <c r="LA18" s="143"/>
      <c r="LB18" s="144"/>
      <c r="LC18" s="144"/>
      <c r="LD18" s="144"/>
      <c r="LE18" s="144"/>
      <c r="LF18" s="144"/>
      <c r="LG18" s="144"/>
    </row>
    <row r="19" spans="1:319" ht="13.9" customHeight="1" thickBot="1">
      <c r="A19" s="166" t="s">
        <v>206</v>
      </c>
      <c r="B19" s="150"/>
      <c r="C19" s="150"/>
      <c r="D19" s="150"/>
      <c r="E19" s="150"/>
      <c r="F19" s="150"/>
      <c r="G19" s="151"/>
      <c r="H19" s="141"/>
      <c r="I19" s="166" t="s">
        <v>207</v>
      </c>
      <c r="J19" s="150"/>
      <c r="K19" s="150"/>
      <c r="L19" s="150"/>
      <c r="M19" s="150"/>
      <c r="N19" s="150"/>
      <c r="O19" s="151"/>
      <c r="P19" s="141"/>
      <c r="Q19" s="166" t="s">
        <v>209</v>
      </c>
      <c r="R19" s="150"/>
      <c r="S19" s="150"/>
      <c r="T19" s="150"/>
      <c r="U19" s="150"/>
      <c r="V19" s="150"/>
      <c r="W19" s="151"/>
      <c r="X19" s="141"/>
      <c r="Y19" s="166" t="s">
        <v>225</v>
      </c>
      <c r="Z19" s="150"/>
      <c r="AA19" s="150"/>
      <c r="AB19" s="150"/>
      <c r="AC19" s="150"/>
      <c r="AD19" s="150"/>
      <c r="AE19" s="151"/>
      <c r="AF19" s="141"/>
      <c r="AG19" s="166" t="s">
        <v>226</v>
      </c>
      <c r="AH19" s="150"/>
      <c r="AI19" s="150"/>
      <c r="AJ19" s="150"/>
      <c r="AK19" s="150"/>
      <c r="AL19" s="150"/>
      <c r="AM19" s="151"/>
      <c r="AN19" s="141"/>
      <c r="AO19" s="166" t="s">
        <v>227</v>
      </c>
      <c r="AP19" s="150"/>
      <c r="AQ19" s="150"/>
      <c r="AR19" s="150"/>
      <c r="AS19" s="150"/>
      <c r="AT19" s="150"/>
      <c r="AU19" s="151"/>
      <c r="AV19" s="141"/>
      <c r="AW19" s="166" t="s">
        <v>228</v>
      </c>
      <c r="AX19" s="150"/>
      <c r="AY19" s="150"/>
      <c r="AZ19" s="150"/>
      <c r="BA19" s="150"/>
      <c r="BB19" s="150"/>
      <c r="BC19" s="151"/>
      <c r="BD19" s="141"/>
      <c r="BE19" s="166" t="s">
        <v>229</v>
      </c>
      <c r="BF19" s="150"/>
      <c r="BG19" s="150"/>
      <c r="BH19" s="150"/>
      <c r="BI19" s="150"/>
      <c r="BJ19" s="150"/>
      <c r="BK19" s="151"/>
      <c r="BL19" s="141"/>
      <c r="BM19" s="166" t="s">
        <v>230</v>
      </c>
      <c r="BN19" s="150"/>
      <c r="BO19" s="150"/>
      <c r="BP19" s="150"/>
      <c r="BQ19" s="150"/>
      <c r="BR19" s="150"/>
      <c r="BS19" s="151"/>
      <c r="BT19" s="141"/>
      <c r="BU19" s="166" t="s">
        <v>231</v>
      </c>
      <c r="BV19" s="150"/>
      <c r="BW19" s="150"/>
      <c r="BX19" s="150"/>
      <c r="BY19" s="150"/>
      <c r="BZ19" s="150"/>
      <c r="CA19" s="151"/>
      <c r="CB19" s="141"/>
      <c r="CC19" s="166" t="s">
        <v>232</v>
      </c>
      <c r="CD19" s="150"/>
      <c r="CE19" s="150"/>
      <c r="CF19" s="150"/>
      <c r="CG19" s="150"/>
      <c r="CH19" s="150"/>
      <c r="CI19" s="151"/>
      <c r="CJ19" s="141"/>
      <c r="CK19" s="166" t="s">
        <v>233</v>
      </c>
      <c r="CL19" s="150"/>
      <c r="CM19" s="150"/>
      <c r="CN19" s="150"/>
      <c r="CO19" s="150"/>
      <c r="CP19" s="150"/>
      <c r="CQ19" s="151"/>
      <c r="CR19" s="141"/>
      <c r="CS19" s="166" t="s">
        <v>234</v>
      </c>
      <c r="CT19" s="150"/>
      <c r="CU19" s="150"/>
      <c r="CV19" s="150"/>
      <c r="CW19" s="150"/>
      <c r="CX19" s="150"/>
      <c r="CY19" s="151"/>
      <c r="CZ19" s="141"/>
      <c r="DA19" s="166" t="s">
        <v>235</v>
      </c>
      <c r="DB19" s="150"/>
      <c r="DC19" s="150"/>
      <c r="DD19" s="150"/>
      <c r="DE19" s="150"/>
      <c r="DF19" s="150"/>
      <c r="DG19" s="151"/>
      <c r="DH19" s="141"/>
      <c r="DI19" s="166" t="s">
        <v>236</v>
      </c>
      <c r="DJ19" s="150"/>
      <c r="DK19" s="150"/>
      <c r="DL19" s="150"/>
      <c r="DM19" s="150"/>
      <c r="DN19" s="150"/>
      <c r="DO19" s="151"/>
      <c r="DP19" s="141"/>
      <c r="DQ19" s="166" t="s">
        <v>237</v>
      </c>
      <c r="DR19" s="150"/>
      <c r="DS19" s="150"/>
      <c r="DT19" s="150"/>
      <c r="DU19" s="150"/>
      <c r="DV19" s="150"/>
      <c r="DW19" s="151"/>
      <c r="DX19" s="141"/>
      <c r="DY19" s="166" t="s">
        <v>238</v>
      </c>
      <c r="DZ19" s="150"/>
      <c r="EA19" s="150"/>
      <c r="EB19" s="150"/>
      <c r="EC19" s="150"/>
      <c r="ED19" s="150"/>
      <c r="EE19" s="151"/>
      <c r="EF19" s="141"/>
      <c r="EG19" s="166" t="s">
        <v>239</v>
      </c>
      <c r="EH19" s="150"/>
      <c r="EI19" s="150"/>
      <c r="EJ19" s="150"/>
      <c r="EK19" s="150"/>
      <c r="EL19" s="150"/>
      <c r="EM19" s="151"/>
      <c r="EN19" s="141"/>
      <c r="EO19" s="166" t="s">
        <v>240</v>
      </c>
      <c r="EP19" s="150"/>
      <c r="EQ19" s="150"/>
      <c r="ER19" s="150"/>
      <c r="ES19" s="150"/>
      <c r="ET19" s="150"/>
      <c r="EU19" s="151"/>
      <c r="EV19" s="141"/>
      <c r="EW19" s="166" t="s">
        <v>241</v>
      </c>
      <c r="EX19" s="150"/>
      <c r="EY19" s="150"/>
      <c r="EZ19" s="150"/>
      <c r="FA19" s="150"/>
      <c r="FB19" s="150"/>
      <c r="FC19" s="151"/>
      <c r="FD19" s="141"/>
      <c r="FE19" s="166" t="s">
        <v>242</v>
      </c>
      <c r="FF19" s="150"/>
      <c r="FG19" s="150"/>
      <c r="FH19" s="150"/>
      <c r="FI19" s="150"/>
      <c r="FJ19" s="150"/>
      <c r="FK19" s="151"/>
      <c r="FL19" s="141"/>
      <c r="FM19" s="166" t="s">
        <v>243</v>
      </c>
      <c r="FN19" s="150"/>
      <c r="FO19" s="150"/>
      <c r="FP19" s="150"/>
      <c r="FQ19" s="150"/>
      <c r="FR19" s="150"/>
      <c r="FS19" s="151"/>
      <c r="FT19" s="141"/>
      <c r="FU19" s="166" t="s">
        <v>244</v>
      </c>
      <c r="FV19" s="150"/>
      <c r="FW19" s="150"/>
      <c r="FX19" s="150"/>
      <c r="FY19" s="150"/>
      <c r="FZ19" s="150"/>
      <c r="GA19" s="151"/>
      <c r="GB19" s="141"/>
      <c r="GC19" s="166" t="s">
        <v>245</v>
      </c>
      <c r="GD19" s="150"/>
      <c r="GE19" s="150"/>
      <c r="GF19" s="150"/>
      <c r="GG19" s="150"/>
      <c r="GH19" s="150"/>
      <c r="GI19" s="151"/>
      <c r="GJ19" s="141"/>
      <c r="GK19" s="166" t="s">
        <v>246</v>
      </c>
      <c r="GL19" s="150"/>
      <c r="GM19" s="150"/>
      <c r="GN19" s="150"/>
      <c r="GO19" s="150"/>
      <c r="GP19" s="150"/>
      <c r="GQ19" s="151"/>
      <c r="GR19" s="141"/>
      <c r="GS19" s="166" t="s">
        <v>247</v>
      </c>
      <c r="GT19" s="150"/>
      <c r="GU19" s="150"/>
      <c r="GV19" s="150"/>
      <c r="GW19" s="150"/>
      <c r="GX19" s="150"/>
      <c r="GY19" s="151"/>
      <c r="GZ19" s="141"/>
      <c r="HA19" s="166" t="s">
        <v>248</v>
      </c>
      <c r="HB19" s="150"/>
      <c r="HC19" s="150"/>
      <c r="HD19" s="150"/>
      <c r="HE19" s="150"/>
      <c r="HF19" s="150"/>
      <c r="HG19" s="151"/>
      <c r="HH19" s="141"/>
      <c r="HI19" s="166" t="s">
        <v>249</v>
      </c>
      <c r="HJ19" s="150"/>
      <c r="HK19" s="150"/>
      <c r="HL19" s="150"/>
      <c r="HM19" s="150"/>
      <c r="HN19" s="150"/>
      <c r="HO19" s="151"/>
      <c r="HP19" s="141"/>
      <c r="HQ19" s="166" t="s">
        <v>250</v>
      </c>
      <c r="HR19" s="150"/>
      <c r="HS19" s="150"/>
      <c r="HT19" s="150"/>
      <c r="HU19" s="150"/>
      <c r="HV19" s="150"/>
      <c r="HW19" s="151"/>
      <c r="HX19" s="141"/>
      <c r="HY19" s="166" t="s">
        <v>251</v>
      </c>
      <c r="HZ19" s="150"/>
      <c r="IA19" s="150"/>
      <c r="IB19" s="150"/>
      <c r="IC19" s="150"/>
      <c r="ID19" s="150"/>
      <c r="IE19" s="151"/>
      <c r="IF19" s="141"/>
      <c r="IG19" s="166" t="s">
        <v>252</v>
      </c>
      <c r="IH19" s="150"/>
      <c r="II19" s="150"/>
      <c r="IJ19" s="150"/>
      <c r="IK19" s="150"/>
      <c r="IL19" s="150"/>
      <c r="IM19" s="151"/>
      <c r="IN19" s="141"/>
      <c r="IO19" s="166" t="s">
        <v>253</v>
      </c>
      <c r="IP19" s="150"/>
      <c r="IQ19" s="150"/>
      <c r="IR19" s="150"/>
      <c r="IS19" s="150"/>
      <c r="IT19" s="150"/>
      <c r="IU19" s="151"/>
      <c r="IV19" s="141"/>
      <c r="IW19" s="166" t="s">
        <v>254</v>
      </c>
      <c r="IX19" s="150"/>
      <c r="IY19" s="150"/>
      <c r="IZ19" s="150"/>
      <c r="JA19" s="150"/>
      <c r="JB19" s="150"/>
      <c r="JC19" s="151"/>
      <c r="JD19" s="141"/>
      <c r="JE19" s="166" t="s">
        <v>255</v>
      </c>
      <c r="JF19" s="150"/>
      <c r="JG19" s="150"/>
      <c r="JH19" s="150"/>
      <c r="JI19" s="150"/>
      <c r="JJ19" s="150"/>
      <c r="JK19" s="151"/>
      <c r="JL19" s="141"/>
      <c r="JM19" s="166" t="s">
        <v>256</v>
      </c>
      <c r="JN19" s="150"/>
      <c r="JO19" s="150"/>
      <c r="JP19" s="150"/>
      <c r="JQ19" s="150"/>
      <c r="JR19" s="150"/>
      <c r="JS19" s="151"/>
      <c r="JT19" s="141"/>
      <c r="JU19" s="166" t="s">
        <v>257</v>
      </c>
      <c r="JV19" s="150"/>
      <c r="JW19" s="150"/>
      <c r="JX19" s="150"/>
      <c r="JY19" s="150"/>
      <c r="JZ19" s="150"/>
      <c r="KA19" s="151"/>
      <c r="KB19" s="141"/>
      <c r="KC19" s="166" t="s">
        <v>258</v>
      </c>
      <c r="KD19" s="150"/>
      <c r="KE19" s="150"/>
      <c r="KF19" s="150"/>
      <c r="KG19" s="150"/>
      <c r="KH19" s="150"/>
      <c r="KI19" s="151"/>
      <c r="KJ19" s="141"/>
      <c r="KK19" s="166" t="s">
        <v>259</v>
      </c>
      <c r="KL19" s="150"/>
      <c r="KM19" s="150"/>
      <c r="KN19" s="150"/>
      <c r="KO19" s="150"/>
      <c r="KP19" s="150"/>
      <c r="KQ19" s="151"/>
      <c r="KR19" s="141"/>
      <c r="KS19" s="166" t="s">
        <v>260</v>
      </c>
      <c r="KT19" s="150"/>
      <c r="KU19" s="150"/>
      <c r="KV19" s="150"/>
      <c r="KW19" s="150"/>
      <c r="KX19" s="150"/>
      <c r="KY19" s="151"/>
      <c r="KZ19" s="141"/>
      <c r="LA19" s="166" t="s">
        <v>261</v>
      </c>
      <c r="LB19" s="150"/>
      <c r="LC19" s="150"/>
      <c r="LD19" s="150"/>
      <c r="LE19" s="150"/>
      <c r="LF19" s="150"/>
      <c r="LG19" s="151"/>
    </row>
    <row r="20" spans="1:319" ht="17.45" customHeight="1" thickBot="1">
      <c r="A20" s="182" t="s">
        <v>211</v>
      </c>
      <c r="B20" s="152"/>
      <c r="C20" s="187"/>
      <c r="D20" s="187"/>
      <c r="E20" s="187"/>
      <c r="F20" s="187"/>
      <c r="G20" s="153"/>
      <c r="H20" s="141"/>
      <c r="I20" s="182" t="s">
        <v>211</v>
      </c>
      <c r="J20" s="152"/>
      <c r="K20" s="187"/>
      <c r="L20" s="187"/>
      <c r="M20" s="187"/>
      <c r="N20" s="187"/>
      <c r="O20" s="153"/>
      <c r="P20" s="141"/>
      <c r="Q20" s="182" t="s">
        <v>211</v>
      </c>
      <c r="R20" s="152"/>
      <c r="S20" s="187"/>
      <c r="T20" s="187"/>
      <c r="U20" s="187"/>
      <c r="V20" s="187"/>
      <c r="W20" s="153"/>
      <c r="X20" s="141"/>
      <c r="Y20" s="182" t="s">
        <v>211</v>
      </c>
      <c r="Z20" s="152"/>
      <c r="AA20" s="187"/>
      <c r="AB20" s="187"/>
      <c r="AC20" s="187"/>
      <c r="AD20" s="187"/>
      <c r="AE20" s="153"/>
      <c r="AF20" s="141"/>
      <c r="AG20" s="182" t="s">
        <v>211</v>
      </c>
      <c r="AH20" s="152"/>
      <c r="AI20" s="187"/>
      <c r="AJ20" s="187"/>
      <c r="AK20" s="187"/>
      <c r="AL20" s="187"/>
      <c r="AM20" s="153"/>
      <c r="AN20" s="141"/>
      <c r="AO20" s="182" t="s">
        <v>211</v>
      </c>
      <c r="AP20" s="152"/>
      <c r="AQ20" s="187"/>
      <c r="AR20" s="187"/>
      <c r="AS20" s="187"/>
      <c r="AT20" s="187"/>
      <c r="AU20" s="153"/>
      <c r="AV20" s="141"/>
      <c r="AW20" s="182" t="s">
        <v>211</v>
      </c>
      <c r="AX20" s="152"/>
      <c r="AY20" s="187"/>
      <c r="AZ20" s="187"/>
      <c r="BA20" s="187"/>
      <c r="BB20" s="187"/>
      <c r="BC20" s="153"/>
      <c r="BD20" s="141"/>
      <c r="BE20" s="182" t="s">
        <v>211</v>
      </c>
      <c r="BF20" s="152"/>
      <c r="BG20" s="187"/>
      <c r="BH20" s="187"/>
      <c r="BI20" s="187"/>
      <c r="BJ20" s="187"/>
      <c r="BK20" s="153"/>
      <c r="BL20" s="141"/>
      <c r="BM20" s="182" t="s">
        <v>211</v>
      </c>
      <c r="BN20" s="152"/>
      <c r="BO20" s="187"/>
      <c r="BP20" s="187"/>
      <c r="BQ20" s="187"/>
      <c r="BR20" s="187"/>
      <c r="BS20" s="153"/>
      <c r="BT20" s="141"/>
      <c r="BU20" s="182" t="s">
        <v>211</v>
      </c>
      <c r="BV20" s="152"/>
      <c r="BW20" s="187"/>
      <c r="BX20" s="187"/>
      <c r="BY20" s="187"/>
      <c r="BZ20" s="187"/>
      <c r="CA20" s="153"/>
      <c r="CB20" s="141"/>
      <c r="CC20" s="182" t="s">
        <v>211</v>
      </c>
      <c r="CD20" s="152"/>
      <c r="CE20" s="187"/>
      <c r="CF20" s="187"/>
      <c r="CG20" s="187"/>
      <c r="CH20" s="187"/>
      <c r="CI20" s="153"/>
      <c r="CJ20" s="141"/>
      <c r="CK20" s="182" t="s">
        <v>211</v>
      </c>
      <c r="CL20" s="152"/>
      <c r="CM20" s="187"/>
      <c r="CN20" s="187"/>
      <c r="CO20" s="187"/>
      <c r="CP20" s="187"/>
      <c r="CQ20" s="153"/>
      <c r="CR20" s="141"/>
      <c r="CS20" s="182" t="s">
        <v>211</v>
      </c>
      <c r="CT20" s="152"/>
      <c r="CU20" s="187"/>
      <c r="CV20" s="187"/>
      <c r="CW20" s="187"/>
      <c r="CX20" s="187"/>
      <c r="CY20" s="153"/>
      <c r="CZ20" s="141"/>
      <c r="DA20" s="182" t="s">
        <v>211</v>
      </c>
      <c r="DB20" s="152"/>
      <c r="DC20" s="187"/>
      <c r="DD20" s="187"/>
      <c r="DE20" s="187"/>
      <c r="DF20" s="187"/>
      <c r="DG20" s="153"/>
      <c r="DH20" s="141"/>
      <c r="DI20" s="182" t="s">
        <v>211</v>
      </c>
      <c r="DJ20" s="152"/>
      <c r="DK20" s="187"/>
      <c r="DL20" s="187"/>
      <c r="DM20" s="187"/>
      <c r="DN20" s="187"/>
      <c r="DO20" s="153"/>
      <c r="DP20" s="141"/>
      <c r="DQ20" s="182" t="s">
        <v>211</v>
      </c>
      <c r="DR20" s="152"/>
      <c r="DS20" s="187"/>
      <c r="DT20" s="187"/>
      <c r="DU20" s="187"/>
      <c r="DV20" s="187"/>
      <c r="DW20" s="153"/>
      <c r="DX20" s="141"/>
      <c r="DY20" s="182" t="s">
        <v>211</v>
      </c>
      <c r="DZ20" s="152"/>
      <c r="EA20" s="187"/>
      <c r="EB20" s="187"/>
      <c r="EC20" s="187"/>
      <c r="ED20" s="187"/>
      <c r="EE20" s="153"/>
      <c r="EF20" s="141"/>
      <c r="EG20" s="182" t="s">
        <v>211</v>
      </c>
      <c r="EH20" s="152"/>
      <c r="EI20" s="187"/>
      <c r="EJ20" s="187"/>
      <c r="EK20" s="187"/>
      <c r="EL20" s="187"/>
      <c r="EM20" s="153"/>
      <c r="EN20" s="141"/>
      <c r="EO20" s="182" t="s">
        <v>211</v>
      </c>
      <c r="EP20" s="152"/>
      <c r="EQ20" s="187"/>
      <c r="ER20" s="187"/>
      <c r="ES20" s="187"/>
      <c r="ET20" s="187"/>
      <c r="EU20" s="153"/>
      <c r="EV20" s="141"/>
      <c r="EW20" s="182" t="s">
        <v>211</v>
      </c>
      <c r="EX20" s="152"/>
      <c r="EY20" s="187"/>
      <c r="EZ20" s="187"/>
      <c r="FA20" s="187"/>
      <c r="FB20" s="187"/>
      <c r="FC20" s="153"/>
      <c r="FD20" s="141"/>
      <c r="FE20" s="182" t="s">
        <v>211</v>
      </c>
      <c r="FF20" s="152"/>
      <c r="FG20" s="187"/>
      <c r="FH20" s="187"/>
      <c r="FI20" s="187"/>
      <c r="FJ20" s="187"/>
      <c r="FK20" s="153"/>
      <c r="FL20" s="141"/>
      <c r="FM20" s="182" t="s">
        <v>211</v>
      </c>
      <c r="FN20" s="152"/>
      <c r="FO20" s="187"/>
      <c r="FP20" s="187"/>
      <c r="FQ20" s="187"/>
      <c r="FR20" s="187"/>
      <c r="FS20" s="153"/>
      <c r="FT20" s="141"/>
      <c r="FU20" s="182" t="s">
        <v>211</v>
      </c>
      <c r="FV20" s="152"/>
      <c r="FW20" s="187"/>
      <c r="FX20" s="187"/>
      <c r="FY20" s="187"/>
      <c r="FZ20" s="187"/>
      <c r="GA20" s="153"/>
      <c r="GB20" s="141"/>
      <c r="GC20" s="182" t="s">
        <v>211</v>
      </c>
      <c r="GD20" s="152"/>
      <c r="GE20" s="187"/>
      <c r="GF20" s="187"/>
      <c r="GG20" s="187"/>
      <c r="GH20" s="187"/>
      <c r="GI20" s="153"/>
      <c r="GJ20" s="141"/>
      <c r="GK20" s="182" t="s">
        <v>211</v>
      </c>
      <c r="GL20" s="152"/>
      <c r="GM20" s="187"/>
      <c r="GN20" s="187"/>
      <c r="GO20" s="187"/>
      <c r="GP20" s="187"/>
      <c r="GQ20" s="153"/>
      <c r="GR20" s="141"/>
      <c r="GS20" s="182" t="s">
        <v>211</v>
      </c>
      <c r="GT20" s="152"/>
      <c r="GU20" s="187"/>
      <c r="GV20" s="187"/>
      <c r="GW20" s="187"/>
      <c r="GX20" s="187"/>
      <c r="GY20" s="153"/>
      <c r="GZ20" s="141"/>
      <c r="HA20" s="182" t="s">
        <v>211</v>
      </c>
      <c r="HB20" s="152"/>
      <c r="HC20" s="187"/>
      <c r="HD20" s="187"/>
      <c r="HE20" s="187"/>
      <c r="HF20" s="187"/>
      <c r="HG20" s="153"/>
      <c r="HH20" s="141"/>
      <c r="HI20" s="182" t="s">
        <v>211</v>
      </c>
      <c r="HJ20" s="152"/>
      <c r="HK20" s="187"/>
      <c r="HL20" s="187"/>
      <c r="HM20" s="187"/>
      <c r="HN20" s="187"/>
      <c r="HO20" s="153"/>
      <c r="HP20" s="141"/>
      <c r="HQ20" s="182" t="s">
        <v>211</v>
      </c>
      <c r="HR20" s="152"/>
      <c r="HS20" s="187"/>
      <c r="HT20" s="187"/>
      <c r="HU20" s="187"/>
      <c r="HV20" s="187"/>
      <c r="HW20" s="153"/>
      <c r="HX20" s="141"/>
      <c r="HY20" s="182" t="s">
        <v>211</v>
      </c>
      <c r="HZ20" s="152"/>
      <c r="IA20" s="187"/>
      <c r="IB20" s="187"/>
      <c r="IC20" s="187"/>
      <c r="ID20" s="187"/>
      <c r="IE20" s="153"/>
      <c r="IF20" s="141"/>
      <c r="IG20" s="182" t="s">
        <v>211</v>
      </c>
      <c r="IH20" s="152"/>
      <c r="II20" s="187"/>
      <c r="IJ20" s="187"/>
      <c r="IK20" s="187"/>
      <c r="IL20" s="187"/>
      <c r="IM20" s="153"/>
      <c r="IN20" s="141"/>
      <c r="IO20" s="182" t="s">
        <v>211</v>
      </c>
      <c r="IP20" s="152"/>
      <c r="IQ20" s="187"/>
      <c r="IR20" s="187"/>
      <c r="IS20" s="187"/>
      <c r="IT20" s="187"/>
      <c r="IU20" s="153"/>
      <c r="IV20" s="141"/>
      <c r="IW20" s="182" t="s">
        <v>211</v>
      </c>
      <c r="IX20" s="152"/>
      <c r="IY20" s="187"/>
      <c r="IZ20" s="187"/>
      <c r="JA20" s="187"/>
      <c r="JB20" s="187"/>
      <c r="JC20" s="153"/>
      <c r="JD20" s="141"/>
      <c r="JE20" s="182" t="s">
        <v>211</v>
      </c>
      <c r="JF20" s="152"/>
      <c r="JG20" s="187"/>
      <c r="JH20" s="187"/>
      <c r="JI20" s="187"/>
      <c r="JJ20" s="187"/>
      <c r="JK20" s="153"/>
      <c r="JL20" s="141"/>
      <c r="JM20" s="182" t="s">
        <v>211</v>
      </c>
      <c r="JN20" s="152"/>
      <c r="JO20" s="187"/>
      <c r="JP20" s="187"/>
      <c r="JQ20" s="187"/>
      <c r="JR20" s="187"/>
      <c r="JS20" s="153"/>
      <c r="JT20" s="141"/>
      <c r="JU20" s="182" t="s">
        <v>211</v>
      </c>
      <c r="JV20" s="152"/>
      <c r="JW20" s="187"/>
      <c r="JX20" s="187"/>
      <c r="JY20" s="187"/>
      <c r="JZ20" s="187"/>
      <c r="KA20" s="153"/>
      <c r="KB20" s="141"/>
      <c r="KC20" s="182" t="s">
        <v>211</v>
      </c>
      <c r="KD20" s="152"/>
      <c r="KE20" s="187"/>
      <c r="KF20" s="187"/>
      <c r="KG20" s="187"/>
      <c r="KH20" s="187"/>
      <c r="KI20" s="153"/>
      <c r="KJ20" s="141"/>
      <c r="KK20" s="182" t="s">
        <v>211</v>
      </c>
      <c r="KL20" s="152"/>
      <c r="KM20" s="187"/>
      <c r="KN20" s="187"/>
      <c r="KO20" s="187"/>
      <c r="KP20" s="187"/>
      <c r="KQ20" s="153"/>
      <c r="KR20" s="141"/>
      <c r="KS20" s="182" t="s">
        <v>211</v>
      </c>
      <c r="KT20" s="152"/>
      <c r="KU20" s="187"/>
      <c r="KV20" s="187"/>
      <c r="KW20" s="187"/>
      <c r="KX20" s="187"/>
      <c r="KY20" s="153"/>
      <c r="KZ20" s="141"/>
      <c r="LA20" s="182" t="s">
        <v>211</v>
      </c>
      <c r="LB20" s="152"/>
      <c r="LC20" s="187"/>
      <c r="LD20" s="187"/>
      <c r="LE20" s="187"/>
      <c r="LF20" s="187"/>
      <c r="LG20" s="153"/>
    </row>
    <row r="21" spans="1:319" ht="13.9" customHeight="1" thickBot="1">
      <c r="A21" s="363" t="s">
        <v>201</v>
      </c>
      <c r="B21" s="364"/>
      <c r="C21" s="365"/>
      <c r="D21" s="366"/>
      <c r="E21" s="366"/>
      <c r="F21" s="367"/>
      <c r="G21" s="153"/>
      <c r="H21" s="141"/>
      <c r="I21" s="363" t="s">
        <v>201</v>
      </c>
      <c r="J21" s="364"/>
      <c r="K21" s="365"/>
      <c r="L21" s="366"/>
      <c r="M21" s="366"/>
      <c r="N21" s="367"/>
      <c r="O21" s="153"/>
      <c r="P21" s="141"/>
      <c r="Q21" s="363" t="s">
        <v>201</v>
      </c>
      <c r="R21" s="364"/>
      <c r="S21" s="365"/>
      <c r="T21" s="366"/>
      <c r="U21" s="366"/>
      <c r="V21" s="367"/>
      <c r="W21" s="153"/>
      <c r="X21" s="141"/>
      <c r="Y21" s="363" t="s">
        <v>201</v>
      </c>
      <c r="Z21" s="364"/>
      <c r="AA21" s="365"/>
      <c r="AB21" s="366"/>
      <c r="AC21" s="366"/>
      <c r="AD21" s="367"/>
      <c r="AE21" s="153"/>
      <c r="AF21" s="141"/>
      <c r="AG21" s="363" t="s">
        <v>201</v>
      </c>
      <c r="AH21" s="364"/>
      <c r="AI21" s="365"/>
      <c r="AJ21" s="366"/>
      <c r="AK21" s="366"/>
      <c r="AL21" s="367"/>
      <c r="AM21" s="153"/>
      <c r="AN21" s="141"/>
      <c r="AO21" s="363" t="s">
        <v>201</v>
      </c>
      <c r="AP21" s="364"/>
      <c r="AQ21" s="365"/>
      <c r="AR21" s="366"/>
      <c r="AS21" s="366"/>
      <c r="AT21" s="367"/>
      <c r="AU21" s="153"/>
      <c r="AV21" s="141"/>
      <c r="AW21" s="363" t="s">
        <v>201</v>
      </c>
      <c r="AX21" s="364"/>
      <c r="AY21" s="365"/>
      <c r="AZ21" s="366"/>
      <c r="BA21" s="366"/>
      <c r="BB21" s="367"/>
      <c r="BC21" s="153"/>
      <c r="BD21" s="141"/>
      <c r="BE21" s="363" t="s">
        <v>201</v>
      </c>
      <c r="BF21" s="364"/>
      <c r="BG21" s="365"/>
      <c r="BH21" s="366"/>
      <c r="BI21" s="366"/>
      <c r="BJ21" s="367"/>
      <c r="BK21" s="153"/>
      <c r="BL21" s="141"/>
      <c r="BM21" s="363" t="s">
        <v>201</v>
      </c>
      <c r="BN21" s="364"/>
      <c r="BO21" s="365"/>
      <c r="BP21" s="366"/>
      <c r="BQ21" s="366"/>
      <c r="BR21" s="367"/>
      <c r="BS21" s="153"/>
      <c r="BT21" s="141"/>
      <c r="BU21" s="363" t="s">
        <v>201</v>
      </c>
      <c r="BV21" s="364"/>
      <c r="BW21" s="365"/>
      <c r="BX21" s="366"/>
      <c r="BY21" s="366"/>
      <c r="BZ21" s="367"/>
      <c r="CA21" s="153"/>
      <c r="CB21" s="141"/>
      <c r="CC21" s="363" t="s">
        <v>201</v>
      </c>
      <c r="CD21" s="364"/>
      <c r="CE21" s="365"/>
      <c r="CF21" s="366"/>
      <c r="CG21" s="366"/>
      <c r="CH21" s="367"/>
      <c r="CI21" s="153"/>
      <c r="CJ21" s="141"/>
      <c r="CK21" s="363" t="s">
        <v>201</v>
      </c>
      <c r="CL21" s="364"/>
      <c r="CM21" s="365"/>
      <c r="CN21" s="366"/>
      <c r="CO21" s="366"/>
      <c r="CP21" s="367"/>
      <c r="CQ21" s="153"/>
      <c r="CR21" s="141"/>
      <c r="CS21" s="363" t="s">
        <v>201</v>
      </c>
      <c r="CT21" s="364"/>
      <c r="CU21" s="365"/>
      <c r="CV21" s="366"/>
      <c r="CW21" s="366"/>
      <c r="CX21" s="367"/>
      <c r="CY21" s="153"/>
      <c r="CZ21" s="141"/>
      <c r="DA21" s="363" t="s">
        <v>201</v>
      </c>
      <c r="DB21" s="364"/>
      <c r="DC21" s="365"/>
      <c r="DD21" s="366"/>
      <c r="DE21" s="366"/>
      <c r="DF21" s="367"/>
      <c r="DG21" s="153"/>
      <c r="DH21" s="141"/>
      <c r="DI21" s="363" t="s">
        <v>201</v>
      </c>
      <c r="DJ21" s="364"/>
      <c r="DK21" s="365"/>
      <c r="DL21" s="366"/>
      <c r="DM21" s="366"/>
      <c r="DN21" s="367"/>
      <c r="DO21" s="153"/>
      <c r="DP21" s="141"/>
      <c r="DQ21" s="363" t="s">
        <v>201</v>
      </c>
      <c r="DR21" s="364"/>
      <c r="DS21" s="365"/>
      <c r="DT21" s="366"/>
      <c r="DU21" s="366"/>
      <c r="DV21" s="367"/>
      <c r="DW21" s="153"/>
      <c r="DX21" s="141"/>
      <c r="DY21" s="363" t="s">
        <v>201</v>
      </c>
      <c r="DZ21" s="364"/>
      <c r="EA21" s="365"/>
      <c r="EB21" s="366"/>
      <c r="EC21" s="366"/>
      <c r="ED21" s="367"/>
      <c r="EE21" s="153"/>
      <c r="EF21" s="141"/>
      <c r="EG21" s="363" t="s">
        <v>201</v>
      </c>
      <c r="EH21" s="364"/>
      <c r="EI21" s="365"/>
      <c r="EJ21" s="366"/>
      <c r="EK21" s="366"/>
      <c r="EL21" s="367"/>
      <c r="EM21" s="153"/>
      <c r="EN21" s="141"/>
      <c r="EO21" s="363" t="s">
        <v>201</v>
      </c>
      <c r="EP21" s="364"/>
      <c r="EQ21" s="365"/>
      <c r="ER21" s="366"/>
      <c r="ES21" s="366"/>
      <c r="ET21" s="367"/>
      <c r="EU21" s="153"/>
      <c r="EV21" s="141"/>
      <c r="EW21" s="363" t="s">
        <v>201</v>
      </c>
      <c r="EX21" s="364"/>
      <c r="EY21" s="365"/>
      <c r="EZ21" s="366"/>
      <c r="FA21" s="366"/>
      <c r="FB21" s="367"/>
      <c r="FC21" s="153"/>
      <c r="FD21" s="141"/>
      <c r="FE21" s="363" t="s">
        <v>201</v>
      </c>
      <c r="FF21" s="364"/>
      <c r="FG21" s="365"/>
      <c r="FH21" s="366"/>
      <c r="FI21" s="366"/>
      <c r="FJ21" s="367"/>
      <c r="FK21" s="153"/>
      <c r="FL21" s="141"/>
      <c r="FM21" s="363" t="s">
        <v>201</v>
      </c>
      <c r="FN21" s="364"/>
      <c r="FO21" s="365"/>
      <c r="FP21" s="366"/>
      <c r="FQ21" s="366"/>
      <c r="FR21" s="367"/>
      <c r="FS21" s="153"/>
      <c r="FT21" s="141"/>
      <c r="FU21" s="363" t="s">
        <v>201</v>
      </c>
      <c r="FV21" s="364"/>
      <c r="FW21" s="365"/>
      <c r="FX21" s="366"/>
      <c r="FY21" s="366"/>
      <c r="FZ21" s="367"/>
      <c r="GA21" s="153"/>
      <c r="GB21" s="141"/>
      <c r="GC21" s="363" t="s">
        <v>201</v>
      </c>
      <c r="GD21" s="364"/>
      <c r="GE21" s="365"/>
      <c r="GF21" s="366"/>
      <c r="GG21" s="366"/>
      <c r="GH21" s="367"/>
      <c r="GI21" s="153"/>
      <c r="GJ21" s="141"/>
      <c r="GK21" s="363" t="s">
        <v>201</v>
      </c>
      <c r="GL21" s="364"/>
      <c r="GM21" s="365"/>
      <c r="GN21" s="366"/>
      <c r="GO21" s="366"/>
      <c r="GP21" s="367"/>
      <c r="GQ21" s="153"/>
      <c r="GR21" s="141"/>
      <c r="GS21" s="363" t="s">
        <v>201</v>
      </c>
      <c r="GT21" s="364"/>
      <c r="GU21" s="365"/>
      <c r="GV21" s="366"/>
      <c r="GW21" s="366"/>
      <c r="GX21" s="367"/>
      <c r="GY21" s="153"/>
      <c r="GZ21" s="141"/>
      <c r="HA21" s="363" t="s">
        <v>201</v>
      </c>
      <c r="HB21" s="364"/>
      <c r="HC21" s="365"/>
      <c r="HD21" s="366"/>
      <c r="HE21" s="366"/>
      <c r="HF21" s="367"/>
      <c r="HG21" s="153"/>
      <c r="HH21" s="141"/>
      <c r="HI21" s="363" t="s">
        <v>201</v>
      </c>
      <c r="HJ21" s="364"/>
      <c r="HK21" s="365"/>
      <c r="HL21" s="366"/>
      <c r="HM21" s="366"/>
      <c r="HN21" s="367"/>
      <c r="HO21" s="153"/>
      <c r="HP21" s="141"/>
      <c r="HQ21" s="363" t="s">
        <v>201</v>
      </c>
      <c r="HR21" s="364"/>
      <c r="HS21" s="365"/>
      <c r="HT21" s="366"/>
      <c r="HU21" s="366"/>
      <c r="HV21" s="367"/>
      <c r="HW21" s="153"/>
      <c r="HX21" s="141"/>
      <c r="HY21" s="363" t="s">
        <v>201</v>
      </c>
      <c r="HZ21" s="364"/>
      <c r="IA21" s="365"/>
      <c r="IB21" s="366"/>
      <c r="IC21" s="366"/>
      <c r="ID21" s="367"/>
      <c r="IE21" s="153"/>
      <c r="IF21" s="141"/>
      <c r="IG21" s="363" t="s">
        <v>201</v>
      </c>
      <c r="IH21" s="364"/>
      <c r="II21" s="365"/>
      <c r="IJ21" s="366"/>
      <c r="IK21" s="366"/>
      <c r="IL21" s="367"/>
      <c r="IM21" s="153"/>
      <c r="IN21" s="141"/>
      <c r="IO21" s="363" t="s">
        <v>201</v>
      </c>
      <c r="IP21" s="364"/>
      <c r="IQ21" s="365"/>
      <c r="IR21" s="366"/>
      <c r="IS21" s="366"/>
      <c r="IT21" s="367"/>
      <c r="IU21" s="153"/>
      <c r="IV21" s="141"/>
      <c r="IW21" s="363" t="s">
        <v>201</v>
      </c>
      <c r="IX21" s="364"/>
      <c r="IY21" s="365"/>
      <c r="IZ21" s="366"/>
      <c r="JA21" s="366"/>
      <c r="JB21" s="367"/>
      <c r="JC21" s="153"/>
      <c r="JD21" s="141"/>
      <c r="JE21" s="363" t="s">
        <v>201</v>
      </c>
      <c r="JF21" s="364"/>
      <c r="JG21" s="365"/>
      <c r="JH21" s="366"/>
      <c r="JI21" s="366"/>
      <c r="JJ21" s="367"/>
      <c r="JK21" s="153"/>
      <c r="JL21" s="141"/>
      <c r="JM21" s="363" t="s">
        <v>201</v>
      </c>
      <c r="JN21" s="364"/>
      <c r="JO21" s="365"/>
      <c r="JP21" s="366"/>
      <c r="JQ21" s="366"/>
      <c r="JR21" s="367"/>
      <c r="JS21" s="153"/>
      <c r="JT21" s="141"/>
      <c r="JU21" s="363" t="s">
        <v>201</v>
      </c>
      <c r="JV21" s="364"/>
      <c r="JW21" s="365"/>
      <c r="JX21" s="366"/>
      <c r="JY21" s="366"/>
      <c r="JZ21" s="367"/>
      <c r="KA21" s="153"/>
      <c r="KB21" s="141"/>
      <c r="KC21" s="363" t="s">
        <v>201</v>
      </c>
      <c r="KD21" s="364"/>
      <c r="KE21" s="365"/>
      <c r="KF21" s="366"/>
      <c r="KG21" s="366"/>
      <c r="KH21" s="367"/>
      <c r="KI21" s="153"/>
      <c r="KJ21" s="141"/>
      <c r="KK21" s="363" t="s">
        <v>201</v>
      </c>
      <c r="KL21" s="364"/>
      <c r="KM21" s="365"/>
      <c r="KN21" s="366"/>
      <c r="KO21" s="366"/>
      <c r="KP21" s="367"/>
      <c r="KQ21" s="153"/>
      <c r="KR21" s="141"/>
      <c r="KS21" s="363" t="s">
        <v>201</v>
      </c>
      <c r="KT21" s="364"/>
      <c r="KU21" s="365"/>
      <c r="KV21" s="366"/>
      <c r="KW21" s="366"/>
      <c r="KX21" s="367"/>
      <c r="KY21" s="153"/>
      <c r="KZ21" s="141"/>
      <c r="LA21" s="363" t="s">
        <v>201</v>
      </c>
      <c r="LB21" s="364"/>
      <c r="LC21" s="365"/>
      <c r="LD21" s="366"/>
      <c r="LE21" s="366"/>
      <c r="LF21" s="367"/>
      <c r="LG21" s="153"/>
    </row>
    <row r="22" spans="1:319" ht="13.9" customHeight="1" thickBot="1">
      <c r="A22" s="363" t="s">
        <v>301</v>
      </c>
      <c r="B22" s="364"/>
      <c r="C22" s="365"/>
      <c r="D22" s="366"/>
      <c r="E22" s="366"/>
      <c r="F22" s="367"/>
      <c r="G22" s="153"/>
      <c r="H22" s="141"/>
      <c r="I22" s="363" t="s">
        <v>301</v>
      </c>
      <c r="J22" s="364"/>
      <c r="K22" s="365"/>
      <c r="L22" s="366"/>
      <c r="M22" s="366"/>
      <c r="N22" s="367"/>
      <c r="O22" s="153"/>
      <c r="P22" s="141"/>
      <c r="Q22" s="363" t="s">
        <v>301</v>
      </c>
      <c r="R22" s="364"/>
      <c r="S22" s="365"/>
      <c r="T22" s="366"/>
      <c r="U22" s="366"/>
      <c r="V22" s="367"/>
      <c r="W22" s="153"/>
      <c r="X22" s="141"/>
      <c r="Y22" s="363" t="s">
        <v>301</v>
      </c>
      <c r="Z22" s="364"/>
      <c r="AA22" s="365"/>
      <c r="AB22" s="366"/>
      <c r="AC22" s="366"/>
      <c r="AD22" s="367"/>
      <c r="AE22" s="153"/>
      <c r="AF22" s="141"/>
      <c r="AG22" s="363" t="s">
        <v>301</v>
      </c>
      <c r="AH22" s="364"/>
      <c r="AI22" s="365"/>
      <c r="AJ22" s="366"/>
      <c r="AK22" s="366"/>
      <c r="AL22" s="367"/>
      <c r="AM22" s="153"/>
      <c r="AN22" s="141"/>
      <c r="AO22" s="363" t="s">
        <v>301</v>
      </c>
      <c r="AP22" s="364"/>
      <c r="AQ22" s="365"/>
      <c r="AR22" s="366"/>
      <c r="AS22" s="366"/>
      <c r="AT22" s="367"/>
      <c r="AU22" s="153"/>
      <c r="AV22" s="141"/>
      <c r="AW22" s="363" t="s">
        <v>301</v>
      </c>
      <c r="AX22" s="364"/>
      <c r="AY22" s="365"/>
      <c r="AZ22" s="366"/>
      <c r="BA22" s="366"/>
      <c r="BB22" s="367"/>
      <c r="BC22" s="153"/>
      <c r="BD22" s="141"/>
      <c r="BE22" s="363" t="s">
        <v>301</v>
      </c>
      <c r="BF22" s="364"/>
      <c r="BG22" s="365"/>
      <c r="BH22" s="366"/>
      <c r="BI22" s="366"/>
      <c r="BJ22" s="367"/>
      <c r="BK22" s="153"/>
      <c r="BL22" s="141"/>
      <c r="BM22" s="363" t="s">
        <v>301</v>
      </c>
      <c r="BN22" s="364"/>
      <c r="BO22" s="365"/>
      <c r="BP22" s="366"/>
      <c r="BQ22" s="366"/>
      <c r="BR22" s="367"/>
      <c r="BS22" s="153"/>
      <c r="BT22" s="141"/>
      <c r="BU22" s="363" t="s">
        <v>301</v>
      </c>
      <c r="BV22" s="364"/>
      <c r="BW22" s="365"/>
      <c r="BX22" s="366"/>
      <c r="BY22" s="366"/>
      <c r="BZ22" s="367"/>
      <c r="CA22" s="153"/>
      <c r="CB22" s="141"/>
      <c r="CC22" s="363" t="s">
        <v>301</v>
      </c>
      <c r="CD22" s="364"/>
      <c r="CE22" s="365"/>
      <c r="CF22" s="366"/>
      <c r="CG22" s="366"/>
      <c r="CH22" s="367"/>
      <c r="CI22" s="153"/>
      <c r="CJ22" s="141"/>
      <c r="CK22" s="363" t="s">
        <v>301</v>
      </c>
      <c r="CL22" s="364"/>
      <c r="CM22" s="365"/>
      <c r="CN22" s="366"/>
      <c r="CO22" s="366"/>
      <c r="CP22" s="367"/>
      <c r="CQ22" s="153"/>
      <c r="CR22" s="141"/>
      <c r="CS22" s="363" t="s">
        <v>301</v>
      </c>
      <c r="CT22" s="364"/>
      <c r="CU22" s="365"/>
      <c r="CV22" s="366"/>
      <c r="CW22" s="366"/>
      <c r="CX22" s="367"/>
      <c r="CY22" s="153"/>
      <c r="CZ22" s="141"/>
      <c r="DA22" s="363" t="s">
        <v>301</v>
      </c>
      <c r="DB22" s="364"/>
      <c r="DC22" s="365"/>
      <c r="DD22" s="366"/>
      <c r="DE22" s="366"/>
      <c r="DF22" s="367"/>
      <c r="DG22" s="153"/>
      <c r="DH22" s="141"/>
      <c r="DI22" s="363" t="s">
        <v>301</v>
      </c>
      <c r="DJ22" s="364"/>
      <c r="DK22" s="365"/>
      <c r="DL22" s="366"/>
      <c r="DM22" s="366"/>
      <c r="DN22" s="367"/>
      <c r="DO22" s="153"/>
      <c r="DP22" s="141"/>
      <c r="DQ22" s="363" t="s">
        <v>301</v>
      </c>
      <c r="DR22" s="364"/>
      <c r="DS22" s="365"/>
      <c r="DT22" s="366"/>
      <c r="DU22" s="366"/>
      <c r="DV22" s="367"/>
      <c r="DW22" s="153"/>
      <c r="DX22" s="141"/>
      <c r="DY22" s="363" t="s">
        <v>301</v>
      </c>
      <c r="DZ22" s="364"/>
      <c r="EA22" s="365"/>
      <c r="EB22" s="366"/>
      <c r="EC22" s="366"/>
      <c r="ED22" s="367"/>
      <c r="EE22" s="153"/>
      <c r="EF22" s="141"/>
      <c r="EG22" s="363" t="s">
        <v>301</v>
      </c>
      <c r="EH22" s="364"/>
      <c r="EI22" s="365"/>
      <c r="EJ22" s="366"/>
      <c r="EK22" s="366"/>
      <c r="EL22" s="367"/>
      <c r="EM22" s="153"/>
      <c r="EN22" s="141"/>
      <c r="EO22" s="363" t="s">
        <v>301</v>
      </c>
      <c r="EP22" s="364"/>
      <c r="EQ22" s="365"/>
      <c r="ER22" s="366"/>
      <c r="ES22" s="366"/>
      <c r="ET22" s="367"/>
      <c r="EU22" s="153"/>
      <c r="EV22" s="141"/>
      <c r="EW22" s="363" t="s">
        <v>301</v>
      </c>
      <c r="EX22" s="364"/>
      <c r="EY22" s="365"/>
      <c r="EZ22" s="366"/>
      <c r="FA22" s="366"/>
      <c r="FB22" s="367"/>
      <c r="FC22" s="153"/>
      <c r="FD22" s="141"/>
      <c r="FE22" s="363" t="s">
        <v>301</v>
      </c>
      <c r="FF22" s="364"/>
      <c r="FG22" s="365"/>
      <c r="FH22" s="366"/>
      <c r="FI22" s="366"/>
      <c r="FJ22" s="367"/>
      <c r="FK22" s="153"/>
      <c r="FL22" s="141"/>
      <c r="FM22" s="363" t="s">
        <v>301</v>
      </c>
      <c r="FN22" s="364"/>
      <c r="FO22" s="365"/>
      <c r="FP22" s="366"/>
      <c r="FQ22" s="366"/>
      <c r="FR22" s="367"/>
      <c r="FS22" s="153"/>
      <c r="FT22" s="141"/>
      <c r="FU22" s="363" t="s">
        <v>301</v>
      </c>
      <c r="FV22" s="364"/>
      <c r="FW22" s="365"/>
      <c r="FX22" s="366"/>
      <c r="FY22" s="366"/>
      <c r="FZ22" s="367"/>
      <c r="GA22" s="153"/>
      <c r="GB22" s="141"/>
      <c r="GC22" s="363" t="s">
        <v>301</v>
      </c>
      <c r="GD22" s="364"/>
      <c r="GE22" s="365"/>
      <c r="GF22" s="366"/>
      <c r="GG22" s="366"/>
      <c r="GH22" s="367"/>
      <c r="GI22" s="153"/>
      <c r="GJ22" s="141"/>
      <c r="GK22" s="363" t="s">
        <v>301</v>
      </c>
      <c r="GL22" s="364"/>
      <c r="GM22" s="365"/>
      <c r="GN22" s="366"/>
      <c r="GO22" s="366"/>
      <c r="GP22" s="367"/>
      <c r="GQ22" s="153"/>
      <c r="GR22" s="141"/>
      <c r="GS22" s="363" t="s">
        <v>301</v>
      </c>
      <c r="GT22" s="364"/>
      <c r="GU22" s="365"/>
      <c r="GV22" s="366"/>
      <c r="GW22" s="366"/>
      <c r="GX22" s="367"/>
      <c r="GY22" s="153"/>
      <c r="GZ22" s="141"/>
      <c r="HA22" s="363" t="s">
        <v>301</v>
      </c>
      <c r="HB22" s="364"/>
      <c r="HC22" s="365"/>
      <c r="HD22" s="366"/>
      <c r="HE22" s="366"/>
      <c r="HF22" s="367"/>
      <c r="HG22" s="153"/>
      <c r="HH22" s="141"/>
      <c r="HI22" s="363" t="s">
        <v>301</v>
      </c>
      <c r="HJ22" s="364"/>
      <c r="HK22" s="365"/>
      <c r="HL22" s="366"/>
      <c r="HM22" s="366"/>
      <c r="HN22" s="367"/>
      <c r="HO22" s="153"/>
      <c r="HP22" s="141"/>
      <c r="HQ22" s="363" t="s">
        <v>301</v>
      </c>
      <c r="HR22" s="364"/>
      <c r="HS22" s="365"/>
      <c r="HT22" s="366"/>
      <c r="HU22" s="366"/>
      <c r="HV22" s="367"/>
      <c r="HW22" s="153"/>
      <c r="HX22" s="141"/>
      <c r="HY22" s="363" t="s">
        <v>301</v>
      </c>
      <c r="HZ22" s="364"/>
      <c r="IA22" s="365"/>
      <c r="IB22" s="366"/>
      <c r="IC22" s="366"/>
      <c r="ID22" s="367"/>
      <c r="IE22" s="153"/>
      <c r="IF22" s="141"/>
      <c r="IG22" s="363" t="s">
        <v>301</v>
      </c>
      <c r="IH22" s="364"/>
      <c r="II22" s="365"/>
      <c r="IJ22" s="366"/>
      <c r="IK22" s="366"/>
      <c r="IL22" s="367"/>
      <c r="IM22" s="153"/>
      <c r="IN22" s="141"/>
      <c r="IO22" s="363" t="s">
        <v>301</v>
      </c>
      <c r="IP22" s="364"/>
      <c r="IQ22" s="365"/>
      <c r="IR22" s="366"/>
      <c r="IS22" s="366"/>
      <c r="IT22" s="367"/>
      <c r="IU22" s="153"/>
      <c r="IV22" s="141"/>
      <c r="IW22" s="363" t="s">
        <v>301</v>
      </c>
      <c r="IX22" s="364"/>
      <c r="IY22" s="365"/>
      <c r="IZ22" s="366"/>
      <c r="JA22" s="366"/>
      <c r="JB22" s="367"/>
      <c r="JC22" s="153"/>
      <c r="JD22" s="141"/>
      <c r="JE22" s="363" t="s">
        <v>301</v>
      </c>
      <c r="JF22" s="364"/>
      <c r="JG22" s="365"/>
      <c r="JH22" s="366"/>
      <c r="JI22" s="366"/>
      <c r="JJ22" s="367"/>
      <c r="JK22" s="153"/>
      <c r="JL22" s="141"/>
      <c r="JM22" s="363" t="s">
        <v>301</v>
      </c>
      <c r="JN22" s="364"/>
      <c r="JO22" s="365"/>
      <c r="JP22" s="366"/>
      <c r="JQ22" s="366"/>
      <c r="JR22" s="367"/>
      <c r="JS22" s="153"/>
      <c r="JT22" s="141"/>
      <c r="JU22" s="363" t="s">
        <v>301</v>
      </c>
      <c r="JV22" s="364"/>
      <c r="JW22" s="365"/>
      <c r="JX22" s="366"/>
      <c r="JY22" s="366"/>
      <c r="JZ22" s="367"/>
      <c r="KA22" s="153"/>
      <c r="KB22" s="141"/>
      <c r="KC22" s="363" t="s">
        <v>301</v>
      </c>
      <c r="KD22" s="364"/>
      <c r="KE22" s="365"/>
      <c r="KF22" s="366"/>
      <c r="KG22" s="366"/>
      <c r="KH22" s="367"/>
      <c r="KI22" s="153"/>
      <c r="KJ22" s="141"/>
      <c r="KK22" s="363" t="s">
        <v>301</v>
      </c>
      <c r="KL22" s="364"/>
      <c r="KM22" s="365"/>
      <c r="KN22" s="366"/>
      <c r="KO22" s="366"/>
      <c r="KP22" s="367"/>
      <c r="KQ22" s="153"/>
      <c r="KR22" s="141"/>
      <c r="KS22" s="363" t="s">
        <v>301</v>
      </c>
      <c r="KT22" s="364"/>
      <c r="KU22" s="365"/>
      <c r="KV22" s="366"/>
      <c r="KW22" s="366"/>
      <c r="KX22" s="367"/>
      <c r="KY22" s="153"/>
      <c r="KZ22" s="141"/>
      <c r="LA22" s="363" t="s">
        <v>301</v>
      </c>
      <c r="LB22" s="364"/>
      <c r="LC22" s="365"/>
      <c r="LD22" s="366"/>
      <c r="LE22" s="366"/>
      <c r="LF22" s="367"/>
      <c r="LG22" s="153"/>
    </row>
    <row r="23" spans="1:319" ht="13.9" customHeight="1" thickBot="1">
      <c r="A23" s="363" t="s">
        <v>204</v>
      </c>
      <c r="B23" s="364"/>
      <c r="C23" s="368"/>
      <c r="D23" s="369"/>
      <c r="E23" s="369"/>
      <c r="F23" s="370"/>
      <c r="G23" s="154"/>
      <c r="H23" s="142"/>
      <c r="I23" s="363" t="s">
        <v>204</v>
      </c>
      <c r="J23" s="364"/>
      <c r="K23" s="368"/>
      <c r="L23" s="369"/>
      <c r="M23" s="369"/>
      <c r="N23" s="370"/>
      <c r="O23" s="154"/>
      <c r="P23" s="142"/>
      <c r="Q23" s="363" t="s">
        <v>204</v>
      </c>
      <c r="R23" s="364"/>
      <c r="S23" s="368"/>
      <c r="T23" s="369"/>
      <c r="U23" s="369"/>
      <c r="V23" s="370"/>
      <c r="W23" s="154"/>
      <c r="X23" s="142"/>
      <c r="Y23" s="363" t="s">
        <v>204</v>
      </c>
      <c r="Z23" s="364"/>
      <c r="AA23" s="368"/>
      <c r="AB23" s="369"/>
      <c r="AC23" s="369"/>
      <c r="AD23" s="370"/>
      <c r="AE23" s="154"/>
      <c r="AF23" s="142"/>
      <c r="AG23" s="363" t="s">
        <v>204</v>
      </c>
      <c r="AH23" s="364"/>
      <c r="AI23" s="368"/>
      <c r="AJ23" s="369"/>
      <c r="AK23" s="369"/>
      <c r="AL23" s="370"/>
      <c r="AM23" s="154"/>
      <c r="AN23" s="142"/>
      <c r="AO23" s="363" t="s">
        <v>204</v>
      </c>
      <c r="AP23" s="364"/>
      <c r="AQ23" s="368"/>
      <c r="AR23" s="369"/>
      <c r="AS23" s="369"/>
      <c r="AT23" s="370"/>
      <c r="AU23" s="154"/>
      <c r="AV23" s="142"/>
      <c r="AW23" s="363" t="s">
        <v>204</v>
      </c>
      <c r="AX23" s="364"/>
      <c r="AY23" s="368"/>
      <c r="AZ23" s="369"/>
      <c r="BA23" s="369"/>
      <c r="BB23" s="370"/>
      <c r="BC23" s="154"/>
      <c r="BD23" s="142"/>
      <c r="BE23" s="363" t="s">
        <v>204</v>
      </c>
      <c r="BF23" s="364"/>
      <c r="BG23" s="368"/>
      <c r="BH23" s="369"/>
      <c r="BI23" s="369"/>
      <c r="BJ23" s="370"/>
      <c r="BK23" s="154"/>
      <c r="BL23" s="142"/>
      <c r="BM23" s="363" t="s">
        <v>204</v>
      </c>
      <c r="BN23" s="364"/>
      <c r="BO23" s="368"/>
      <c r="BP23" s="369"/>
      <c r="BQ23" s="369"/>
      <c r="BR23" s="370"/>
      <c r="BS23" s="154"/>
      <c r="BT23" s="142"/>
      <c r="BU23" s="363" t="s">
        <v>204</v>
      </c>
      <c r="BV23" s="364"/>
      <c r="BW23" s="368"/>
      <c r="BX23" s="369"/>
      <c r="BY23" s="369"/>
      <c r="BZ23" s="370"/>
      <c r="CA23" s="154"/>
      <c r="CB23" s="142"/>
      <c r="CC23" s="363" t="s">
        <v>204</v>
      </c>
      <c r="CD23" s="364"/>
      <c r="CE23" s="368"/>
      <c r="CF23" s="369"/>
      <c r="CG23" s="369"/>
      <c r="CH23" s="370"/>
      <c r="CI23" s="154"/>
      <c r="CJ23" s="142"/>
      <c r="CK23" s="363" t="s">
        <v>204</v>
      </c>
      <c r="CL23" s="364"/>
      <c r="CM23" s="368"/>
      <c r="CN23" s="369"/>
      <c r="CO23" s="369"/>
      <c r="CP23" s="370"/>
      <c r="CQ23" s="154"/>
      <c r="CR23" s="142"/>
      <c r="CS23" s="363" t="s">
        <v>204</v>
      </c>
      <c r="CT23" s="364"/>
      <c r="CU23" s="368"/>
      <c r="CV23" s="369"/>
      <c r="CW23" s="369"/>
      <c r="CX23" s="370"/>
      <c r="CY23" s="154"/>
      <c r="CZ23" s="142"/>
      <c r="DA23" s="363" t="s">
        <v>204</v>
      </c>
      <c r="DB23" s="364"/>
      <c r="DC23" s="368"/>
      <c r="DD23" s="369"/>
      <c r="DE23" s="369"/>
      <c r="DF23" s="370"/>
      <c r="DG23" s="154"/>
      <c r="DH23" s="142"/>
      <c r="DI23" s="363" t="s">
        <v>204</v>
      </c>
      <c r="DJ23" s="364"/>
      <c r="DK23" s="368"/>
      <c r="DL23" s="369"/>
      <c r="DM23" s="369"/>
      <c r="DN23" s="370"/>
      <c r="DO23" s="154"/>
      <c r="DP23" s="142"/>
      <c r="DQ23" s="363" t="s">
        <v>204</v>
      </c>
      <c r="DR23" s="364"/>
      <c r="DS23" s="368"/>
      <c r="DT23" s="369"/>
      <c r="DU23" s="369"/>
      <c r="DV23" s="370"/>
      <c r="DW23" s="154"/>
      <c r="DX23" s="142"/>
      <c r="DY23" s="363" t="s">
        <v>204</v>
      </c>
      <c r="DZ23" s="364"/>
      <c r="EA23" s="368"/>
      <c r="EB23" s="369"/>
      <c r="EC23" s="369"/>
      <c r="ED23" s="370"/>
      <c r="EE23" s="154"/>
      <c r="EF23" s="142"/>
      <c r="EG23" s="363" t="s">
        <v>204</v>
      </c>
      <c r="EH23" s="364"/>
      <c r="EI23" s="368"/>
      <c r="EJ23" s="369"/>
      <c r="EK23" s="369"/>
      <c r="EL23" s="370"/>
      <c r="EM23" s="154"/>
      <c r="EN23" s="142"/>
      <c r="EO23" s="363" t="s">
        <v>204</v>
      </c>
      <c r="EP23" s="364"/>
      <c r="EQ23" s="368"/>
      <c r="ER23" s="369"/>
      <c r="ES23" s="369"/>
      <c r="ET23" s="370"/>
      <c r="EU23" s="154"/>
      <c r="EV23" s="142"/>
      <c r="EW23" s="363" t="s">
        <v>204</v>
      </c>
      <c r="EX23" s="364"/>
      <c r="EY23" s="368"/>
      <c r="EZ23" s="369"/>
      <c r="FA23" s="369"/>
      <c r="FB23" s="370"/>
      <c r="FC23" s="154"/>
      <c r="FD23" s="142"/>
      <c r="FE23" s="363" t="s">
        <v>204</v>
      </c>
      <c r="FF23" s="364"/>
      <c r="FG23" s="368"/>
      <c r="FH23" s="369"/>
      <c r="FI23" s="369"/>
      <c r="FJ23" s="370"/>
      <c r="FK23" s="154"/>
      <c r="FL23" s="142"/>
      <c r="FM23" s="363" t="s">
        <v>204</v>
      </c>
      <c r="FN23" s="364"/>
      <c r="FO23" s="368"/>
      <c r="FP23" s="369"/>
      <c r="FQ23" s="369"/>
      <c r="FR23" s="370"/>
      <c r="FS23" s="154"/>
      <c r="FT23" s="142"/>
      <c r="FU23" s="363" t="s">
        <v>204</v>
      </c>
      <c r="FV23" s="364"/>
      <c r="FW23" s="368"/>
      <c r="FX23" s="369"/>
      <c r="FY23" s="369"/>
      <c r="FZ23" s="370"/>
      <c r="GA23" s="154"/>
      <c r="GB23" s="142"/>
      <c r="GC23" s="363" t="s">
        <v>204</v>
      </c>
      <c r="GD23" s="364"/>
      <c r="GE23" s="368"/>
      <c r="GF23" s="369"/>
      <c r="GG23" s="369"/>
      <c r="GH23" s="370"/>
      <c r="GI23" s="154"/>
      <c r="GJ23" s="142"/>
      <c r="GK23" s="363" t="s">
        <v>204</v>
      </c>
      <c r="GL23" s="364"/>
      <c r="GM23" s="368"/>
      <c r="GN23" s="369"/>
      <c r="GO23" s="369"/>
      <c r="GP23" s="370"/>
      <c r="GQ23" s="154"/>
      <c r="GR23" s="142"/>
      <c r="GS23" s="363" t="s">
        <v>204</v>
      </c>
      <c r="GT23" s="364"/>
      <c r="GU23" s="368"/>
      <c r="GV23" s="369"/>
      <c r="GW23" s="369"/>
      <c r="GX23" s="370"/>
      <c r="GY23" s="154"/>
      <c r="GZ23" s="142"/>
      <c r="HA23" s="363" t="s">
        <v>204</v>
      </c>
      <c r="HB23" s="364"/>
      <c r="HC23" s="368"/>
      <c r="HD23" s="369"/>
      <c r="HE23" s="369"/>
      <c r="HF23" s="370"/>
      <c r="HG23" s="154"/>
      <c r="HH23" s="142"/>
      <c r="HI23" s="363" t="s">
        <v>204</v>
      </c>
      <c r="HJ23" s="364"/>
      <c r="HK23" s="368"/>
      <c r="HL23" s="369"/>
      <c r="HM23" s="369"/>
      <c r="HN23" s="370"/>
      <c r="HO23" s="154"/>
      <c r="HP23" s="142"/>
      <c r="HQ23" s="363" t="s">
        <v>204</v>
      </c>
      <c r="HR23" s="364"/>
      <c r="HS23" s="368"/>
      <c r="HT23" s="369"/>
      <c r="HU23" s="369"/>
      <c r="HV23" s="370"/>
      <c r="HW23" s="154"/>
      <c r="HX23" s="142"/>
      <c r="HY23" s="363" t="s">
        <v>204</v>
      </c>
      <c r="HZ23" s="364"/>
      <c r="IA23" s="368"/>
      <c r="IB23" s="369"/>
      <c r="IC23" s="369"/>
      <c r="ID23" s="370"/>
      <c r="IE23" s="154"/>
      <c r="IF23" s="142"/>
      <c r="IG23" s="363" t="s">
        <v>204</v>
      </c>
      <c r="IH23" s="364"/>
      <c r="II23" s="368"/>
      <c r="IJ23" s="369"/>
      <c r="IK23" s="369"/>
      <c r="IL23" s="370"/>
      <c r="IM23" s="154"/>
      <c r="IN23" s="142"/>
      <c r="IO23" s="363" t="s">
        <v>204</v>
      </c>
      <c r="IP23" s="364"/>
      <c r="IQ23" s="368"/>
      <c r="IR23" s="369"/>
      <c r="IS23" s="369"/>
      <c r="IT23" s="370"/>
      <c r="IU23" s="154"/>
      <c r="IV23" s="142"/>
      <c r="IW23" s="363" t="s">
        <v>204</v>
      </c>
      <c r="IX23" s="364"/>
      <c r="IY23" s="368"/>
      <c r="IZ23" s="369"/>
      <c r="JA23" s="369"/>
      <c r="JB23" s="370"/>
      <c r="JC23" s="154"/>
      <c r="JD23" s="142"/>
      <c r="JE23" s="363" t="s">
        <v>204</v>
      </c>
      <c r="JF23" s="364"/>
      <c r="JG23" s="368"/>
      <c r="JH23" s="369"/>
      <c r="JI23" s="369"/>
      <c r="JJ23" s="370"/>
      <c r="JK23" s="154"/>
      <c r="JL23" s="142"/>
      <c r="JM23" s="363" t="s">
        <v>204</v>
      </c>
      <c r="JN23" s="364"/>
      <c r="JO23" s="368"/>
      <c r="JP23" s="369"/>
      <c r="JQ23" s="369"/>
      <c r="JR23" s="370"/>
      <c r="JS23" s="154"/>
      <c r="JT23" s="142"/>
      <c r="JU23" s="363" t="s">
        <v>204</v>
      </c>
      <c r="JV23" s="364"/>
      <c r="JW23" s="368"/>
      <c r="JX23" s="369"/>
      <c r="JY23" s="369"/>
      <c r="JZ23" s="370"/>
      <c r="KA23" s="154"/>
      <c r="KB23" s="142"/>
      <c r="KC23" s="363" t="s">
        <v>204</v>
      </c>
      <c r="KD23" s="364"/>
      <c r="KE23" s="368"/>
      <c r="KF23" s="369"/>
      <c r="KG23" s="369"/>
      <c r="KH23" s="370"/>
      <c r="KI23" s="154"/>
      <c r="KJ23" s="142"/>
      <c r="KK23" s="363" t="s">
        <v>204</v>
      </c>
      <c r="KL23" s="364"/>
      <c r="KM23" s="368"/>
      <c r="KN23" s="369"/>
      <c r="KO23" s="369"/>
      <c r="KP23" s="370"/>
      <c r="KQ23" s="154"/>
      <c r="KR23" s="142"/>
      <c r="KS23" s="363" t="s">
        <v>204</v>
      </c>
      <c r="KT23" s="364"/>
      <c r="KU23" s="368"/>
      <c r="KV23" s="369"/>
      <c r="KW23" s="369"/>
      <c r="KX23" s="370"/>
      <c r="KY23" s="154"/>
      <c r="KZ23" s="142"/>
      <c r="LA23" s="363" t="s">
        <v>204</v>
      </c>
      <c r="LB23" s="364"/>
      <c r="LC23" s="368"/>
      <c r="LD23" s="369"/>
      <c r="LE23" s="369"/>
      <c r="LF23" s="370"/>
      <c r="LG23" s="154"/>
    </row>
    <row r="24" spans="1:319" ht="13.9" customHeight="1" thickBot="1">
      <c r="A24" s="172"/>
      <c r="B24" s="173" t="s">
        <v>205</v>
      </c>
      <c r="C24" s="371"/>
      <c r="D24" s="372"/>
      <c r="E24" s="165"/>
      <c r="F24" s="142"/>
      <c r="G24" s="154"/>
      <c r="H24" s="142"/>
      <c r="I24" s="247"/>
      <c r="J24" s="248" t="s">
        <v>205</v>
      </c>
      <c r="K24" s="371"/>
      <c r="L24" s="372"/>
      <c r="M24" s="165"/>
      <c r="N24" s="142"/>
      <c r="O24" s="154"/>
      <c r="P24" s="142"/>
      <c r="Q24" s="247"/>
      <c r="R24" s="248" t="s">
        <v>205</v>
      </c>
      <c r="S24" s="371"/>
      <c r="T24" s="372"/>
      <c r="U24" s="165"/>
      <c r="V24" s="142"/>
      <c r="W24" s="154"/>
      <c r="X24" s="142"/>
      <c r="Y24" s="247"/>
      <c r="Z24" s="248" t="s">
        <v>205</v>
      </c>
      <c r="AA24" s="371"/>
      <c r="AB24" s="372"/>
      <c r="AC24" s="165"/>
      <c r="AD24" s="142"/>
      <c r="AE24" s="154"/>
      <c r="AF24" s="142"/>
      <c r="AG24" s="247"/>
      <c r="AH24" s="248" t="s">
        <v>205</v>
      </c>
      <c r="AI24" s="371"/>
      <c r="AJ24" s="372"/>
      <c r="AK24" s="165"/>
      <c r="AL24" s="142"/>
      <c r="AM24" s="154"/>
      <c r="AN24" s="142"/>
      <c r="AO24" s="247"/>
      <c r="AP24" s="248" t="s">
        <v>205</v>
      </c>
      <c r="AQ24" s="371"/>
      <c r="AR24" s="372"/>
      <c r="AS24" s="165"/>
      <c r="AT24" s="142"/>
      <c r="AU24" s="154"/>
      <c r="AV24" s="142"/>
      <c r="AW24" s="247"/>
      <c r="AX24" s="248" t="s">
        <v>205</v>
      </c>
      <c r="AY24" s="371"/>
      <c r="AZ24" s="372"/>
      <c r="BA24" s="165"/>
      <c r="BB24" s="142"/>
      <c r="BC24" s="154"/>
      <c r="BD24" s="142"/>
      <c r="BE24" s="247"/>
      <c r="BF24" s="248" t="s">
        <v>205</v>
      </c>
      <c r="BG24" s="371"/>
      <c r="BH24" s="372"/>
      <c r="BI24" s="165"/>
      <c r="BJ24" s="142"/>
      <c r="BK24" s="154"/>
      <c r="BL24" s="142"/>
      <c r="BM24" s="247"/>
      <c r="BN24" s="248" t="s">
        <v>205</v>
      </c>
      <c r="BO24" s="371"/>
      <c r="BP24" s="372"/>
      <c r="BQ24" s="165"/>
      <c r="BR24" s="142"/>
      <c r="BS24" s="154"/>
      <c r="BT24" s="142"/>
      <c r="BU24" s="247"/>
      <c r="BV24" s="248" t="s">
        <v>205</v>
      </c>
      <c r="BW24" s="371"/>
      <c r="BX24" s="372"/>
      <c r="BY24" s="165"/>
      <c r="BZ24" s="142"/>
      <c r="CA24" s="154"/>
      <c r="CB24" s="142"/>
      <c r="CC24" s="247"/>
      <c r="CD24" s="248" t="s">
        <v>205</v>
      </c>
      <c r="CE24" s="371"/>
      <c r="CF24" s="372"/>
      <c r="CG24" s="165"/>
      <c r="CH24" s="142"/>
      <c r="CI24" s="154"/>
      <c r="CJ24" s="142"/>
      <c r="CK24" s="247"/>
      <c r="CL24" s="248" t="s">
        <v>205</v>
      </c>
      <c r="CM24" s="371"/>
      <c r="CN24" s="372"/>
      <c r="CO24" s="165"/>
      <c r="CP24" s="142"/>
      <c r="CQ24" s="154"/>
      <c r="CR24" s="142"/>
      <c r="CS24" s="247"/>
      <c r="CT24" s="248" t="s">
        <v>205</v>
      </c>
      <c r="CU24" s="371"/>
      <c r="CV24" s="372"/>
      <c r="CW24" s="165"/>
      <c r="CX24" s="142"/>
      <c r="CY24" s="154"/>
      <c r="CZ24" s="142"/>
      <c r="DA24" s="247"/>
      <c r="DB24" s="248" t="s">
        <v>205</v>
      </c>
      <c r="DC24" s="371"/>
      <c r="DD24" s="372"/>
      <c r="DE24" s="165"/>
      <c r="DF24" s="142"/>
      <c r="DG24" s="154"/>
      <c r="DH24" s="142"/>
      <c r="DI24" s="247"/>
      <c r="DJ24" s="248" t="s">
        <v>205</v>
      </c>
      <c r="DK24" s="371"/>
      <c r="DL24" s="372"/>
      <c r="DM24" s="165"/>
      <c r="DN24" s="142"/>
      <c r="DO24" s="154"/>
      <c r="DP24" s="142"/>
      <c r="DQ24" s="247"/>
      <c r="DR24" s="248" t="s">
        <v>205</v>
      </c>
      <c r="DS24" s="371"/>
      <c r="DT24" s="372"/>
      <c r="DU24" s="165"/>
      <c r="DV24" s="142"/>
      <c r="DW24" s="154"/>
      <c r="DX24" s="142"/>
      <c r="DY24" s="247"/>
      <c r="DZ24" s="248" t="s">
        <v>205</v>
      </c>
      <c r="EA24" s="371"/>
      <c r="EB24" s="372"/>
      <c r="EC24" s="165"/>
      <c r="ED24" s="142"/>
      <c r="EE24" s="154"/>
      <c r="EF24" s="142"/>
      <c r="EG24" s="247"/>
      <c r="EH24" s="248" t="s">
        <v>205</v>
      </c>
      <c r="EI24" s="371"/>
      <c r="EJ24" s="372"/>
      <c r="EK24" s="165"/>
      <c r="EL24" s="142"/>
      <c r="EM24" s="154"/>
      <c r="EN24" s="142"/>
      <c r="EO24" s="247"/>
      <c r="EP24" s="248" t="s">
        <v>205</v>
      </c>
      <c r="EQ24" s="371"/>
      <c r="ER24" s="372"/>
      <c r="ES24" s="165"/>
      <c r="ET24" s="142"/>
      <c r="EU24" s="154"/>
      <c r="EV24" s="142"/>
      <c r="EW24" s="247"/>
      <c r="EX24" s="248" t="s">
        <v>205</v>
      </c>
      <c r="EY24" s="371"/>
      <c r="EZ24" s="372"/>
      <c r="FA24" s="165"/>
      <c r="FB24" s="142"/>
      <c r="FC24" s="154"/>
      <c r="FD24" s="142"/>
      <c r="FE24" s="247"/>
      <c r="FF24" s="248" t="s">
        <v>205</v>
      </c>
      <c r="FG24" s="371"/>
      <c r="FH24" s="372"/>
      <c r="FI24" s="165"/>
      <c r="FJ24" s="142"/>
      <c r="FK24" s="154"/>
      <c r="FL24" s="142"/>
      <c r="FM24" s="247"/>
      <c r="FN24" s="248" t="s">
        <v>205</v>
      </c>
      <c r="FO24" s="371"/>
      <c r="FP24" s="372"/>
      <c r="FQ24" s="165"/>
      <c r="FR24" s="142"/>
      <c r="FS24" s="154"/>
      <c r="FT24" s="142"/>
      <c r="FU24" s="247"/>
      <c r="FV24" s="248" t="s">
        <v>205</v>
      </c>
      <c r="FW24" s="371"/>
      <c r="FX24" s="372"/>
      <c r="FY24" s="165"/>
      <c r="FZ24" s="142"/>
      <c r="GA24" s="154"/>
      <c r="GB24" s="142"/>
      <c r="GC24" s="247"/>
      <c r="GD24" s="248" t="s">
        <v>205</v>
      </c>
      <c r="GE24" s="371"/>
      <c r="GF24" s="372"/>
      <c r="GG24" s="165"/>
      <c r="GH24" s="142"/>
      <c r="GI24" s="154"/>
      <c r="GJ24" s="142"/>
      <c r="GK24" s="247"/>
      <c r="GL24" s="248" t="s">
        <v>205</v>
      </c>
      <c r="GM24" s="371"/>
      <c r="GN24" s="372"/>
      <c r="GO24" s="165"/>
      <c r="GP24" s="142"/>
      <c r="GQ24" s="154"/>
      <c r="GR24" s="142"/>
      <c r="GS24" s="247"/>
      <c r="GT24" s="248" t="s">
        <v>205</v>
      </c>
      <c r="GU24" s="371"/>
      <c r="GV24" s="372"/>
      <c r="GW24" s="165"/>
      <c r="GX24" s="142"/>
      <c r="GY24" s="154"/>
      <c r="GZ24" s="142"/>
      <c r="HA24" s="247"/>
      <c r="HB24" s="248" t="s">
        <v>205</v>
      </c>
      <c r="HC24" s="371"/>
      <c r="HD24" s="372"/>
      <c r="HE24" s="165"/>
      <c r="HF24" s="142"/>
      <c r="HG24" s="154"/>
      <c r="HH24" s="142"/>
      <c r="HI24" s="247"/>
      <c r="HJ24" s="248" t="s">
        <v>205</v>
      </c>
      <c r="HK24" s="371"/>
      <c r="HL24" s="372"/>
      <c r="HM24" s="165"/>
      <c r="HN24" s="142"/>
      <c r="HO24" s="154"/>
      <c r="HP24" s="142"/>
      <c r="HQ24" s="247"/>
      <c r="HR24" s="248" t="s">
        <v>205</v>
      </c>
      <c r="HS24" s="371"/>
      <c r="HT24" s="372"/>
      <c r="HU24" s="165"/>
      <c r="HV24" s="142"/>
      <c r="HW24" s="154"/>
      <c r="HX24" s="142"/>
      <c r="HY24" s="247"/>
      <c r="HZ24" s="248" t="s">
        <v>205</v>
      </c>
      <c r="IA24" s="371"/>
      <c r="IB24" s="372"/>
      <c r="IC24" s="165"/>
      <c r="ID24" s="142"/>
      <c r="IE24" s="154"/>
      <c r="IF24" s="142"/>
      <c r="IG24" s="247"/>
      <c r="IH24" s="248" t="s">
        <v>205</v>
      </c>
      <c r="II24" s="371"/>
      <c r="IJ24" s="372"/>
      <c r="IK24" s="165"/>
      <c r="IL24" s="142"/>
      <c r="IM24" s="154"/>
      <c r="IN24" s="142"/>
      <c r="IO24" s="247"/>
      <c r="IP24" s="248" t="s">
        <v>205</v>
      </c>
      <c r="IQ24" s="371"/>
      <c r="IR24" s="372"/>
      <c r="IS24" s="165"/>
      <c r="IT24" s="142"/>
      <c r="IU24" s="154"/>
      <c r="IV24" s="142"/>
      <c r="IW24" s="247"/>
      <c r="IX24" s="248" t="s">
        <v>205</v>
      </c>
      <c r="IY24" s="371"/>
      <c r="IZ24" s="372"/>
      <c r="JA24" s="165"/>
      <c r="JB24" s="142"/>
      <c r="JC24" s="154"/>
      <c r="JD24" s="142"/>
      <c r="JE24" s="247"/>
      <c r="JF24" s="248" t="s">
        <v>205</v>
      </c>
      <c r="JG24" s="371"/>
      <c r="JH24" s="372"/>
      <c r="JI24" s="165"/>
      <c r="JJ24" s="142"/>
      <c r="JK24" s="154"/>
      <c r="JL24" s="142"/>
      <c r="JM24" s="247"/>
      <c r="JN24" s="248" t="s">
        <v>205</v>
      </c>
      <c r="JO24" s="371"/>
      <c r="JP24" s="372"/>
      <c r="JQ24" s="165"/>
      <c r="JR24" s="142"/>
      <c r="JS24" s="154"/>
      <c r="JT24" s="142"/>
      <c r="JU24" s="247"/>
      <c r="JV24" s="248" t="s">
        <v>205</v>
      </c>
      <c r="JW24" s="371"/>
      <c r="JX24" s="372"/>
      <c r="JY24" s="165"/>
      <c r="JZ24" s="142"/>
      <c r="KA24" s="154"/>
      <c r="KB24" s="142"/>
      <c r="KC24" s="247"/>
      <c r="KD24" s="248" t="s">
        <v>205</v>
      </c>
      <c r="KE24" s="371"/>
      <c r="KF24" s="372"/>
      <c r="KG24" s="165"/>
      <c r="KH24" s="142"/>
      <c r="KI24" s="154"/>
      <c r="KJ24" s="142"/>
      <c r="KK24" s="247"/>
      <c r="KL24" s="248" t="s">
        <v>205</v>
      </c>
      <c r="KM24" s="371"/>
      <c r="KN24" s="372"/>
      <c r="KO24" s="165"/>
      <c r="KP24" s="142"/>
      <c r="KQ24" s="154"/>
      <c r="KR24" s="142"/>
      <c r="KS24" s="247"/>
      <c r="KT24" s="248" t="s">
        <v>205</v>
      </c>
      <c r="KU24" s="371"/>
      <c r="KV24" s="372"/>
      <c r="KW24" s="165"/>
      <c r="KX24" s="142"/>
      <c r="KY24" s="154"/>
      <c r="KZ24" s="142"/>
      <c r="LA24" s="247"/>
      <c r="LB24" s="248" t="s">
        <v>205</v>
      </c>
      <c r="LC24" s="371"/>
      <c r="LD24" s="372"/>
      <c r="LE24" s="165"/>
      <c r="LF24" s="142"/>
      <c r="LG24" s="154"/>
    </row>
    <row r="25" spans="1:319" ht="13.9" customHeight="1">
      <c r="A25" s="155"/>
      <c r="B25" s="156"/>
      <c r="C25" s="156"/>
      <c r="D25" s="156"/>
      <c r="E25" s="157"/>
      <c r="F25" s="157"/>
      <c r="G25" s="158"/>
      <c r="H25" s="140"/>
      <c r="I25" s="155"/>
      <c r="J25" s="156"/>
      <c r="K25" s="156"/>
      <c r="L25" s="156"/>
      <c r="M25" s="157"/>
      <c r="N25" s="157"/>
      <c r="O25" s="158"/>
      <c r="P25" s="140"/>
      <c r="Q25" s="155"/>
      <c r="R25" s="156"/>
      <c r="S25" s="156"/>
      <c r="T25" s="156"/>
      <c r="U25" s="157"/>
      <c r="V25" s="157"/>
      <c r="W25" s="158"/>
      <c r="X25" s="140"/>
      <c r="Y25" s="155"/>
      <c r="Z25" s="156"/>
      <c r="AA25" s="156"/>
      <c r="AB25" s="156"/>
      <c r="AC25" s="157"/>
      <c r="AD25" s="157"/>
      <c r="AE25" s="158"/>
      <c r="AF25" s="140"/>
      <c r="AG25" s="155"/>
      <c r="AH25" s="156"/>
      <c r="AI25" s="156"/>
      <c r="AJ25" s="156"/>
      <c r="AK25" s="157"/>
      <c r="AL25" s="157"/>
      <c r="AM25" s="158"/>
      <c r="AN25" s="140"/>
      <c r="AO25" s="155"/>
      <c r="AP25" s="156"/>
      <c r="AQ25" s="156"/>
      <c r="AR25" s="156"/>
      <c r="AS25" s="157"/>
      <c r="AT25" s="157"/>
      <c r="AU25" s="158"/>
      <c r="AV25" s="140"/>
      <c r="AW25" s="155"/>
      <c r="AX25" s="156"/>
      <c r="AY25" s="156"/>
      <c r="AZ25" s="156"/>
      <c r="BA25" s="157"/>
      <c r="BB25" s="157"/>
      <c r="BC25" s="158"/>
      <c r="BD25" s="140"/>
      <c r="BE25" s="155"/>
      <c r="BF25" s="156"/>
      <c r="BG25" s="156"/>
      <c r="BH25" s="156"/>
      <c r="BI25" s="157"/>
      <c r="BJ25" s="157"/>
      <c r="BK25" s="158"/>
      <c r="BL25" s="140"/>
      <c r="BM25" s="155"/>
      <c r="BN25" s="156"/>
      <c r="BO25" s="156"/>
      <c r="BP25" s="156"/>
      <c r="BQ25" s="157"/>
      <c r="BR25" s="157"/>
      <c r="BS25" s="158"/>
      <c r="BT25" s="140"/>
      <c r="BU25" s="155"/>
      <c r="BV25" s="156"/>
      <c r="BW25" s="156"/>
      <c r="BX25" s="156"/>
      <c r="BY25" s="157"/>
      <c r="BZ25" s="157"/>
      <c r="CA25" s="158"/>
      <c r="CB25" s="140"/>
      <c r="CC25" s="155"/>
      <c r="CD25" s="156"/>
      <c r="CE25" s="156"/>
      <c r="CF25" s="156"/>
      <c r="CG25" s="157"/>
      <c r="CH25" s="157"/>
      <c r="CI25" s="158"/>
      <c r="CJ25" s="140"/>
      <c r="CK25" s="155"/>
      <c r="CL25" s="156"/>
      <c r="CM25" s="156"/>
      <c r="CN25" s="156"/>
      <c r="CO25" s="157"/>
      <c r="CP25" s="157"/>
      <c r="CQ25" s="158"/>
      <c r="CR25" s="140"/>
      <c r="CS25" s="155"/>
      <c r="CT25" s="156"/>
      <c r="CU25" s="156"/>
      <c r="CV25" s="156"/>
      <c r="CW25" s="157"/>
      <c r="CX25" s="157"/>
      <c r="CY25" s="158"/>
      <c r="CZ25" s="140"/>
      <c r="DA25" s="155"/>
      <c r="DB25" s="156"/>
      <c r="DC25" s="156"/>
      <c r="DD25" s="156"/>
      <c r="DE25" s="157"/>
      <c r="DF25" s="157"/>
      <c r="DG25" s="158"/>
      <c r="DH25" s="140"/>
      <c r="DI25" s="155"/>
      <c r="DJ25" s="156"/>
      <c r="DK25" s="156"/>
      <c r="DL25" s="156"/>
      <c r="DM25" s="157"/>
      <c r="DN25" s="157"/>
      <c r="DO25" s="158"/>
      <c r="DP25" s="140"/>
      <c r="DQ25" s="155"/>
      <c r="DR25" s="156"/>
      <c r="DS25" s="156"/>
      <c r="DT25" s="156"/>
      <c r="DU25" s="157"/>
      <c r="DV25" s="157"/>
      <c r="DW25" s="158"/>
      <c r="DX25" s="140"/>
      <c r="DY25" s="155"/>
      <c r="DZ25" s="156"/>
      <c r="EA25" s="156"/>
      <c r="EB25" s="156"/>
      <c r="EC25" s="157"/>
      <c r="ED25" s="157"/>
      <c r="EE25" s="158"/>
      <c r="EF25" s="140"/>
      <c r="EG25" s="155"/>
      <c r="EH25" s="156"/>
      <c r="EI25" s="156"/>
      <c r="EJ25" s="156"/>
      <c r="EK25" s="157"/>
      <c r="EL25" s="157"/>
      <c r="EM25" s="158"/>
      <c r="EN25" s="140"/>
      <c r="EO25" s="155"/>
      <c r="EP25" s="156"/>
      <c r="EQ25" s="156"/>
      <c r="ER25" s="156"/>
      <c r="ES25" s="157"/>
      <c r="ET25" s="157"/>
      <c r="EU25" s="158"/>
      <c r="EV25" s="140"/>
      <c r="EW25" s="155"/>
      <c r="EX25" s="156"/>
      <c r="EY25" s="156"/>
      <c r="EZ25" s="156"/>
      <c r="FA25" s="157"/>
      <c r="FB25" s="157"/>
      <c r="FC25" s="158"/>
      <c r="FD25" s="140"/>
      <c r="FE25" s="155"/>
      <c r="FF25" s="156"/>
      <c r="FG25" s="156"/>
      <c r="FH25" s="156"/>
      <c r="FI25" s="157"/>
      <c r="FJ25" s="157"/>
      <c r="FK25" s="158"/>
      <c r="FL25" s="140"/>
      <c r="FM25" s="155"/>
      <c r="FN25" s="156"/>
      <c r="FO25" s="156"/>
      <c r="FP25" s="156"/>
      <c r="FQ25" s="157"/>
      <c r="FR25" s="157"/>
      <c r="FS25" s="158"/>
      <c r="FT25" s="140"/>
      <c r="FU25" s="155"/>
      <c r="FV25" s="156"/>
      <c r="FW25" s="156"/>
      <c r="FX25" s="156"/>
      <c r="FY25" s="157"/>
      <c r="FZ25" s="157"/>
      <c r="GA25" s="158"/>
      <c r="GB25" s="140"/>
      <c r="GC25" s="155"/>
      <c r="GD25" s="156"/>
      <c r="GE25" s="156"/>
      <c r="GF25" s="156"/>
      <c r="GG25" s="157"/>
      <c r="GH25" s="157"/>
      <c r="GI25" s="158"/>
      <c r="GJ25" s="140"/>
      <c r="GK25" s="155"/>
      <c r="GL25" s="156"/>
      <c r="GM25" s="156"/>
      <c r="GN25" s="156"/>
      <c r="GO25" s="157"/>
      <c r="GP25" s="157"/>
      <c r="GQ25" s="158"/>
      <c r="GR25" s="140"/>
      <c r="GS25" s="155"/>
      <c r="GT25" s="156"/>
      <c r="GU25" s="156"/>
      <c r="GV25" s="156"/>
      <c r="GW25" s="157"/>
      <c r="GX25" s="157"/>
      <c r="GY25" s="158"/>
      <c r="GZ25" s="140"/>
      <c r="HA25" s="155"/>
      <c r="HB25" s="156"/>
      <c r="HC25" s="156"/>
      <c r="HD25" s="156"/>
      <c r="HE25" s="157"/>
      <c r="HF25" s="157"/>
      <c r="HG25" s="158"/>
      <c r="HH25" s="140"/>
      <c r="HI25" s="155"/>
      <c r="HJ25" s="156"/>
      <c r="HK25" s="156"/>
      <c r="HL25" s="156"/>
      <c r="HM25" s="157"/>
      <c r="HN25" s="157"/>
      <c r="HO25" s="158"/>
      <c r="HP25" s="140"/>
      <c r="HQ25" s="155"/>
      <c r="HR25" s="156"/>
      <c r="HS25" s="156"/>
      <c r="HT25" s="156"/>
      <c r="HU25" s="157"/>
      <c r="HV25" s="157"/>
      <c r="HW25" s="158"/>
      <c r="HX25" s="140"/>
      <c r="HY25" s="155"/>
      <c r="HZ25" s="156"/>
      <c r="IA25" s="156"/>
      <c r="IB25" s="156"/>
      <c r="IC25" s="157"/>
      <c r="ID25" s="157"/>
      <c r="IE25" s="158"/>
      <c r="IF25" s="140"/>
      <c r="IG25" s="155"/>
      <c r="IH25" s="156"/>
      <c r="II25" s="156"/>
      <c r="IJ25" s="156"/>
      <c r="IK25" s="157"/>
      <c r="IL25" s="157"/>
      <c r="IM25" s="158"/>
      <c r="IN25" s="140"/>
      <c r="IO25" s="155"/>
      <c r="IP25" s="156"/>
      <c r="IQ25" s="156"/>
      <c r="IR25" s="156"/>
      <c r="IS25" s="157"/>
      <c r="IT25" s="157"/>
      <c r="IU25" s="158"/>
      <c r="IV25" s="140"/>
      <c r="IW25" s="155"/>
      <c r="IX25" s="156"/>
      <c r="IY25" s="156"/>
      <c r="IZ25" s="156"/>
      <c r="JA25" s="157"/>
      <c r="JB25" s="157"/>
      <c r="JC25" s="158"/>
      <c r="JD25" s="140"/>
      <c r="JE25" s="155"/>
      <c r="JF25" s="156"/>
      <c r="JG25" s="156"/>
      <c r="JH25" s="156"/>
      <c r="JI25" s="157"/>
      <c r="JJ25" s="157"/>
      <c r="JK25" s="158"/>
      <c r="JL25" s="140"/>
      <c r="JM25" s="155"/>
      <c r="JN25" s="156"/>
      <c r="JO25" s="156"/>
      <c r="JP25" s="156"/>
      <c r="JQ25" s="157"/>
      <c r="JR25" s="157"/>
      <c r="JS25" s="158"/>
      <c r="JT25" s="140"/>
      <c r="JU25" s="155"/>
      <c r="JV25" s="156"/>
      <c r="JW25" s="156"/>
      <c r="JX25" s="156"/>
      <c r="JY25" s="157"/>
      <c r="JZ25" s="157"/>
      <c r="KA25" s="158"/>
      <c r="KB25" s="140"/>
      <c r="KC25" s="155"/>
      <c r="KD25" s="156"/>
      <c r="KE25" s="156"/>
      <c r="KF25" s="156"/>
      <c r="KG25" s="157"/>
      <c r="KH25" s="157"/>
      <c r="KI25" s="158"/>
      <c r="KJ25" s="140"/>
      <c r="KK25" s="155"/>
      <c r="KL25" s="156"/>
      <c r="KM25" s="156"/>
      <c r="KN25" s="156"/>
      <c r="KO25" s="157"/>
      <c r="KP25" s="157"/>
      <c r="KQ25" s="158"/>
      <c r="KR25" s="140"/>
      <c r="KS25" s="155"/>
      <c r="KT25" s="156"/>
      <c r="KU25" s="156"/>
      <c r="KV25" s="156"/>
      <c r="KW25" s="157"/>
      <c r="KX25" s="157"/>
      <c r="KY25" s="158"/>
      <c r="KZ25" s="140"/>
      <c r="LA25" s="155"/>
      <c r="LB25" s="156"/>
      <c r="LC25" s="156"/>
      <c r="LD25" s="156"/>
      <c r="LE25" s="157"/>
      <c r="LF25" s="157"/>
      <c r="LG25" s="158"/>
    </row>
    <row r="26" spans="1:319" s="181" customFormat="1" ht="17.45" customHeight="1" thickBot="1">
      <c r="A26" s="182" t="s">
        <v>202</v>
      </c>
      <c r="B26" s="183"/>
      <c r="C26" s="178"/>
      <c r="D26" s="178"/>
      <c r="E26" s="184"/>
      <c r="F26" s="184"/>
      <c r="G26" s="185"/>
      <c r="H26" s="186"/>
      <c r="I26" s="182" t="s">
        <v>202</v>
      </c>
      <c r="J26" s="183"/>
      <c r="K26" s="178"/>
      <c r="L26" s="178"/>
      <c r="M26" s="184"/>
      <c r="N26" s="184"/>
      <c r="O26" s="185"/>
      <c r="P26" s="186"/>
      <c r="Q26" s="182" t="s">
        <v>202</v>
      </c>
      <c r="R26" s="183"/>
      <c r="S26" s="178"/>
      <c r="T26" s="178"/>
      <c r="U26" s="184"/>
      <c r="V26" s="184"/>
      <c r="W26" s="185"/>
      <c r="X26" s="186"/>
      <c r="Y26" s="182" t="s">
        <v>202</v>
      </c>
      <c r="Z26" s="183"/>
      <c r="AA26" s="178"/>
      <c r="AB26" s="178"/>
      <c r="AC26" s="184"/>
      <c r="AD26" s="184"/>
      <c r="AE26" s="185"/>
      <c r="AF26" s="186"/>
      <c r="AG26" s="182" t="s">
        <v>202</v>
      </c>
      <c r="AH26" s="183"/>
      <c r="AI26" s="178"/>
      <c r="AJ26" s="178"/>
      <c r="AK26" s="184"/>
      <c r="AL26" s="184"/>
      <c r="AM26" s="185"/>
      <c r="AN26" s="186"/>
      <c r="AO26" s="182" t="s">
        <v>202</v>
      </c>
      <c r="AP26" s="183"/>
      <c r="AQ26" s="178"/>
      <c r="AR26" s="178"/>
      <c r="AS26" s="184"/>
      <c r="AT26" s="184"/>
      <c r="AU26" s="185"/>
      <c r="AV26" s="186"/>
      <c r="AW26" s="182" t="s">
        <v>202</v>
      </c>
      <c r="AX26" s="183"/>
      <c r="AY26" s="178"/>
      <c r="AZ26" s="178"/>
      <c r="BA26" s="184"/>
      <c r="BB26" s="184"/>
      <c r="BC26" s="185"/>
      <c r="BD26" s="186"/>
      <c r="BE26" s="182" t="s">
        <v>202</v>
      </c>
      <c r="BF26" s="183"/>
      <c r="BG26" s="178"/>
      <c r="BH26" s="178"/>
      <c r="BI26" s="184"/>
      <c r="BJ26" s="184"/>
      <c r="BK26" s="185"/>
      <c r="BL26" s="186"/>
      <c r="BM26" s="182" t="s">
        <v>202</v>
      </c>
      <c r="BN26" s="183"/>
      <c r="BO26" s="178"/>
      <c r="BP26" s="178"/>
      <c r="BQ26" s="184"/>
      <c r="BR26" s="184"/>
      <c r="BS26" s="185"/>
      <c r="BT26" s="186"/>
      <c r="BU26" s="182" t="s">
        <v>202</v>
      </c>
      <c r="BV26" s="183"/>
      <c r="BW26" s="178"/>
      <c r="BX26" s="178"/>
      <c r="BY26" s="184"/>
      <c r="BZ26" s="184"/>
      <c r="CA26" s="185"/>
      <c r="CB26" s="186"/>
      <c r="CC26" s="182" t="s">
        <v>202</v>
      </c>
      <c r="CD26" s="183"/>
      <c r="CE26" s="178"/>
      <c r="CF26" s="178"/>
      <c r="CG26" s="184"/>
      <c r="CH26" s="184"/>
      <c r="CI26" s="185"/>
      <c r="CJ26" s="186"/>
      <c r="CK26" s="182" t="s">
        <v>202</v>
      </c>
      <c r="CL26" s="183"/>
      <c r="CM26" s="178"/>
      <c r="CN26" s="178"/>
      <c r="CO26" s="184"/>
      <c r="CP26" s="184"/>
      <c r="CQ26" s="185"/>
      <c r="CR26" s="186"/>
      <c r="CS26" s="182" t="s">
        <v>202</v>
      </c>
      <c r="CT26" s="183"/>
      <c r="CU26" s="178"/>
      <c r="CV26" s="178"/>
      <c r="CW26" s="184"/>
      <c r="CX26" s="184"/>
      <c r="CY26" s="185"/>
      <c r="CZ26" s="186"/>
      <c r="DA26" s="182" t="s">
        <v>202</v>
      </c>
      <c r="DB26" s="183"/>
      <c r="DC26" s="178"/>
      <c r="DD26" s="178"/>
      <c r="DE26" s="184"/>
      <c r="DF26" s="184"/>
      <c r="DG26" s="185"/>
      <c r="DH26" s="186"/>
      <c r="DI26" s="182" t="s">
        <v>202</v>
      </c>
      <c r="DJ26" s="183"/>
      <c r="DK26" s="178"/>
      <c r="DL26" s="178"/>
      <c r="DM26" s="184"/>
      <c r="DN26" s="184"/>
      <c r="DO26" s="185"/>
      <c r="DP26" s="186"/>
      <c r="DQ26" s="182" t="s">
        <v>202</v>
      </c>
      <c r="DR26" s="183"/>
      <c r="DS26" s="178"/>
      <c r="DT26" s="178"/>
      <c r="DU26" s="184"/>
      <c r="DV26" s="184"/>
      <c r="DW26" s="185"/>
      <c r="DX26" s="186"/>
      <c r="DY26" s="182" t="s">
        <v>202</v>
      </c>
      <c r="DZ26" s="183"/>
      <c r="EA26" s="178"/>
      <c r="EB26" s="178"/>
      <c r="EC26" s="184"/>
      <c r="ED26" s="184"/>
      <c r="EE26" s="185"/>
      <c r="EF26" s="186"/>
      <c r="EG26" s="182" t="s">
        <v>202</v>
      </c>
      <c r="EH26" s="183"/>
      <c r="EI26" s="178"/>
      <c r="EJ26" s="178"/>
      <c r="EK26" s="184"/>
      <c r="EL26" s="184"/>
      <c r="EM26" s="185"/>
      <c r="EN26" s="186"/>
      <c r="EO26" s="182" t="s">
        <v>202</v>
      </c>
      <c r="EP26" s="183"/>
      <c r="EQ26" s="178"/>
      <c r="ER26" s="178"/>
      <c r="ES26" s="184"/>
      <c r="ET26" s="184"/>
      <c r="EU26" s="185"/>
      <c r="EV26" s="186"/>
      <c r="EW26" s="182" t="s">
        <v>202</v>
      </c>
      <c r="EX26" s="183"/>
      <c r="EY26" s="178"/>
      <c r="EZ26" s="178"/>
      <c r="FA26" s="184"/>
      <c r="FB26" s="184"/>
      <c r="FC26" s="185"/>
      <c r="FD26" s="186"/>
      <c r="FE26" s="182" t="s">
        <v>202</v>
      </c>
      <c r="FF26" s="183"/>
      <c r="FG26" s="178"/>
      <c r="FH26" s="178"/>
      <c r="FI26" s="184"/>
      <c r="FJ26" s="184"/>
      <c r="FK26" s="185"/>
      <c r="FL26" s="186"/>
      <c r="FM26" s="182" t="s">
        <v>202</v>
      </c>
      <c r="FN26" s="183"/>
      <c r="FO26" s="178"/>
      <c r="FP26" s="178"/>
      <c r="FQ26" s="184"/>
      <c r="FR26" s="184"/>
      <c r="FS26" s="185"/>
      <c r="FT26" s="186"/>
      <c r="FU26" s="182" t="s">
        <v>202</v>
      </c>
      <c r="FV26" s="183"/>
      <c r="FW26" s="178"/>
      <c r="FX26" s="178"/>
      <c r="FY26" s="184"/>
      <c r="FZ26" s="184"/>
      <c r="GA26" s="185"/>
      <c r="GB26" s="186"/>
      <c r="GC26" s="182" t="s">
        <v>202</v>
      </c>
      <c r="GD26" s="183"/>
      <c r="GE26" s="178"/>
      <c r="GF26" s="178"/>
      <c r="GG26" s="184"/>
      <c r="GH26" s="184"/>
      <c r="GI26" s="185"/>
      <c r="GJ26" s="186"/>
      <c r="GK26" s="182" t="s">
        <v>202</v>
      </c>
      <c r="GL26" s="183"/>
      <c r="GM26" s="178"/>
      <c r="GN26" s="178"/>
      <c r="GO26" s="184"/>
      <c r="GP26" s="184"/>
      <c r="GQ26" s="185"/>
      <c r="GR26" s="186"/>
      <c r="GS26" s="182" t="s">
        <v>202</v>
      </c>
      <c r="GT26" s="183"/>
      <c r="GU26" s="178"/>
      <c r="GV26" s="178"/>
      <c r="GW26" s="184"/>
      <c r="GX26" s="184"/>
      <c r="GY26" s="185"/>
      <c r="GZ26" s="186"/>
      <c r="HA26" s="182" t="s">
        <v>202</v>
      </c>
      <c r="HB26" s="183"/>
      <c r="HC26" s="178"/>
      <c r="HD26" s="178"/>
      <c r="HE26" s="184"/>
      <c r="HF26" s="184"/>
      <c r="HG26" s="185"/>
      <c r="HH26" s="186"/>
      <c r="HI26" s="182" t="s">
        <v>202</v>
      </c>
      <c r="HJ26" s="183"/>
      <c r="HK26" s="178"/>
      <c r="HL26" s="178"/>
      <c r="HM26" s="184"/>
      <c r="HN26" s="184"/>
      <c r="HO26" s="185"/>
      <c r="HP26" s="186"/>
      <c r="HQ26" s="182" t="s">
        <v>202</v>
      </c>
      <c r="HR26" s="183"/>
      <c r="HS26" s="178"/>
      <c r="HT26" s="178"/>
      <c r="HU26" s="184"/>
      <c r="HV26" s="184"/>
      <c r="HW26" s="185"/>
      <c r="HX26" s="186"/>
      <c r="HY26" s="182" t="s">
        <v>202</v>
      </c>
      <c r="HZ26" s="183"/>
      <c r="IA26" s="178"/>
      <c r="IB26" s="178"/>
      <c r="IC26" s="184"/>
      <c r="ID26" s="184"/>
      <c r="IE26" s="185"/>
      <c r="IF26" s="186"/>
      <c r="IG26" s="182" t="s">
        <v>202</v>
      </c>
      <c r="IH26" s="183"/>
      <c r="II26" s="178"/>
      <c r="IJ26" s="178"/>
      <c r="IK26" s="184"/>
      <c r="IL26" s="184"/>
      <c r="IM26" s="185"/>
      <c r="IN26" s="186"/>
      <c r="IO26" s="182" t="s">
        <v>202</v>
      </c>
      <c r="IP26" s="183"/>
      <c r="IQ26" s="178"/>
      <c r="IR26" s="178"/>
      <c r="IS26" s="184"/>
      <c r="IT26" s="184"/>
      <c r="IU26" s="185"/>
      <c r="IV26" s="186"/>
      <c r="IW26" s="182" t="s">
        <v>202</v>
      </c>
      <c r="IX26" s="183"/>
      <c r="IY26" s="178"/>
      <c r="IZ26" s="178"/>
      <c r="JA26" s="184"/>
      <c r="JB26" s="184"/>
      <c r="JC26" s="185"/>
      <c r="JD26" s="186"/>
      <c r="JE26" s="182" t="s">
        <v>202</v>
      </c>
      <c r="JF26" s="183"/>
      <c r="JG26" s="178"/>
      <c r="JH26" s="178"/>
      <c r="JI26" s="184"/>
      <c r="JJ26" s="184"/>
      <c r="JK26" s="185"/>
      <c r="JL26" s="186"/>
      <c r="JM26" s="182" t="s">
        <v>202</v>
      </c>
      <c r="JN26" s="183"/>
      <c r="JO26" s="178"/>
      <c r="JP26" s="178"/>
      <c r="JQ26" s="184"/>
      <c r="JR26" s="184"/>
      <c r="JS26" s="185"/>
      <c r="JT26" s="186"/>
      <c r="JU26" s="182" t="s">
        <v>202</v>
      </c>
      <c r="JV26" s="183"/>
      <c r="JW26" s="178"/>
      <c r="JX26" s="178"/>
      <c r="JY26" s="184"/>
      <c r="JZ26" s="184"/>
      <c r="KA26" s="185"/>
      <c r="KB26" s="186"/>
      <c r="KC26" s="182" t="s">
        <v>202</v>
      </c>
      <c r="KD26" s="183"/>
      <c r="KE26" s="178"/>
      <c r="KF26" s="178"/>
      <c r="KG26" s="184"/>
      <c r="KH26" s="184"/>
      <c r="KI26" s="185"/>
      <c r="KJ26" s="186"/>
      <c r="KK26" s="182" t="s">
        <v>202</v>
      </c>
      <c r="KL26" s="183"/>
      <c r="KM26" s="178"/>
      <c r="KN26" s="178"/>
      <c r="KO26" s="184"/>
      <c r="KP26" s="184"/>
      <c r="KQ26" s="185"/>
      <c r="KR26" s="186"/>
      <c r="KS26" s="182" t="s">
        <v>202</v>
      </c>
      <c r="KT26" s="183"/>
      <c r="KU26" s="178"/>
      <c r="KV26" s="178"/>
      <c r="KW26" s="184"/>
      <c r="KX26" s="184"/>
      <c r="KY26" s="185"/>
      <c r="KZ26" s="186"/>
      <c r="LA26" s="182" t="s">
        <v>202</v>
      </c>
      <c r="LB26" s="183"/>
      <c r="LC26" s="178"/>
      <c r="LD26" s="178"/>
      <c r="LE26" s="184"/>
      <c r="LF26" s="184"/>
      <c r="LG26" s="185"/>
    </row>
    <row r="27" spans="1:319" ht="13.9" customHeight="1" thickBot="1">
      <c r="A27" s="155"/>
      <c r="B27" s="167" t="s">
        <v>200</v>
      </c>
      <c r="C27" s="249">
        <v>3</v>
      </c>
      <c r="D27" s="326" t="s">
        <v>199</v>
      </c>
      <c r="E27" s="263"/>
      <c r="F27" s="358"/>
      <c r="G27" s="134"/>
      <c r="I27" s="155"/>
      <c r="J27" s="167" t="s">
        <v>200</v>
      </c>
      <c r="K27" s="249">
        <v>3</v>
      </c>
      <c r="L27" s="326" t="s">
        <v>199</v>
      </c>
      <c r="M27" s="263"/>
      <c r="N27" s="358"/>
      <c r="O27" s="134"/>
      <c r="Q27" s="155"/>
      <c r="R27" s="167" t="s">
        <v>200</v>
      </c>
      <c r="S27" s="249">
        <v>3</v>
      </c>
      <c r="T27" s="140" t="s">
        <v>199</v>
      </c>
      <c r="U27" s="263"/>
      <c r="V27" s="358"/>
      <c r="W27" s="134"/>
      <c r="Y27" s="155"/>
      <c r="Z27" s="167" t="s">
        <v>200</v>
      </c>
      <c r="AA27" s="249">
        <v>3</v>
      </c>
      <c r="AB27" s="140" t="s">
        <v>199</v>
      </c>
      <c r="AC27" s="263"/>
      <c r="AD27" s="358"/>
      <c r="AE27" s="134"/>
      <c r="AG27" s="155"/>
      <c r="AH27" s="167" t="s">
        <v>200</v>
      </c>
      <c r="AI27" s="249">
        <v>3</v>
      </c>
      <c r="AJ27" s="140" t="s">
        <v>199</v>
      </c>
      <c r="AK27" s="263"/>
      <c r="AL27" s="358"/>
      <c r="AM27" s="134"/>
      <c r="AO27" s="155"/>
      <c r="AP27" s="167" t="s">
        <v>200</v>
      </c>
      <c r="AQ27" s="249">
        <v>3</v>
      </c>
      <c r="AR27" s="140" t="s">
        <v>199</v>
      </c>
      <c r="AS27" s="263"/>
      <c r="AT27" s="358"/>
      <c r="AU27" s="134"/>
      <c r="AW27" s="155"/>
      <c r="AX27" s="167" t="s">
        <v>200</v>
      </c>
      <c r="AY27" s="249">
        <v>3</v>
      </c>
      <c r="AZ27" s="140" t="s">
        <v>199</v>
      </c>
      <c r="BA27" s="263"/>
      <c r="BB27" s="358"/>
      <c r="BC27" s="134"/>
      <c r="BE27" s="155"/>
      <c r="BF27" s="167" t="s">
        <v>200</v>
      </c>
      <c r="BG27" s="249">
        <v>3</v>
      </c>
      <c r="BH27" s="140" t="s">
        <v>199</v>
      </c>
      <c r="BI27" s="263"/>
      <c r="BJ27" s="358"/>
      <c r="BK27" s="134"/>
      <c r="BM27" s="155"/>
      <c r="BN27" s="167" t="s">
        <v>200</v>
      </c>
      <c r="BO27" s="249">
        <v>3</v>
      </c>
      <c r="BP27" s="140" t="s">
        <v>199</v>
      </c>
      <c r="BQ27" s="263"/>
      <c r="BR27" s="358"/>
      <c r="BS27" s="134"/>
      <c r="BU27" s="155"/>
      <c r="BV27" s="167" t="s">
        <v>200</v>
      </c>
      <c r="BW27" s="249">
        <v>3</v>
      </c>
      <c r="BX27" s="140" t="s">
        <v>199</v>
      </c>
      <c r="BY27" s="263"/>
      <c r="BZ27" s="358"/>
      <c r="CA27" s="134"/>
      <c r="CC27" s="155"/>
      <c r="CD27" s="167" t="s">
        <v>200</v>
      </c>
      <c r="CE27" s="249">
        <v>3</v>
      </c>
      <c r="CF27" s="140" t="s">
        <v>199</v>
      </c>
      <c r="CG27" s="263"/>
      <c r="CH27" s="358"/>
      <c r="CI27" s="134"/>
      <c r="CK27" s="155"/>
      <c r="CL27" s="167" t="s">
        <v>200</v>
      </c>
      <c r="CM27" s="249">
        <v>3</v>
      </c>
      <c r="CN27" s="140" t="s">
        <v>199</v>
      </c>
      <c r="CO27" s="263"/>
      <c r="CP27" s="358"/>
      <c r="CQ27" s="134"/>
      <c r="CS27" s="155"/>
      <c r="CT27" s="167" t="s">
        <v>200</v>
      </c>
      <c r="CU27" s="249">
        <v>3</v>
      </c>
      <c r="CV27" s="140" t="s">
        <v>199</v>
      </c>
      <c r="CW27" s="263"/>
      <c r="CX27" s="358"/>
      <c r="CY27" s="134"/>
      <c r="DA27" s="155"/>
      <c r="DB27" s="167" t="s">
        <v>200</v>
      </c>
      <c r="DC27" s="249">
        <v>3</v>
      </c>
      <c r="DD27" s="140" t="s">
        <v>199</v>
      </c>
      <c r="DE27" s="263"/>
      <c r="DF27" s="358"/>
      <c r="DG27" s="134"/>
      <c r="DI27" s="155"/>
      <c r="DJ27" s="167" t="s">
        <v>200</v>
      </c>
      <c r="DK27" s="249">
        <v>3</v>
      </c>
      <c r="DL27" s="140" t="s">
        <v>199</v>
      </c>
      <c r="DM27" s="263"/>
      <c r="DN27" s="358"/>
      <c r="DO27" s="134"/>
      <c r="DQ27" s="155"/>
      <c r="DR27" s="167" t="s">
        <v>200</v>
      </c>
      <c r="DS27" s="249">
        <v>3</v>
      </c>
      <c r="DT27" s="140" t="s">
        <v>199</v>
      </c>
      <c r="DU27" s="263"/>
      <c r="DV27" s="358"/>
      <c r="DW27" s="134"/>
      <c r="DY27" s="155"/>
      <c r="DZ27" s="167" t="s">
        <v>200</v>
      </c>
      <c r="EA27" s="249">
        <v>3</v>
      </c>
      <c r="EB27" s="140" t="s">
        <v>199</v>
      </c>
      <c r="EC27" s="263"/>
      <c r="ED27" s="358"/>
      <c r="EE27" s="134"/>
      <c r="EG27" s="155"/>
      <c r="EH27" s="167" t="s">
        <v>200</v>
      </c>
      <c r="EI27" s="249">
        <v>3</v>
      </c>
      <c r="EJ27" s="140" t="s">
        <v>199</v>
      </c>
      <c r="EK27" s="263"/>
      <c r="EL27" s="358"/>
      <c r="EM27" s="134"/>
      <c r="EO27" s="155"/>
      <c r="EP27" s="167" t="s">
        <v>200</v>
      </c>
      <c r="EQ27" s="249">
        <v>3</v>
      </c>
      <c r="ER27" s="140" t="s">
        <v>199</v>
      </c>
      <c r="ES27" s="263"/>
      <c r="ET27" s="358"/>
      <c r="EU27" s="134"/>
      <c r="EW27" s="155"/>
      <c r="EX27" s="167" t="s">
        <v>200</v>
      </c>
      <c r="EY27" s="249">
        <v>3</v>
      </c>
      <c r="EZ27" s="140" t="s">
        <v>199</v>
      </c>
      <c r="FA27" s="263"/>
      <c r="FB27" s="358"/>
      <c r="FC27" s="134"/>
      <c r="FE27" s="155"/>
      <c r="FF27" s="167" t="s">
        <v>200</v>
      </c>
      <c r="FG27" s="249">
        <v>3</v>
      </c>
      <c r="FH27" s="140" t="s">
        <v>199</v>
      </c>
      <c r="FI27" s="263"/>
      <c r="FJ27" s="358"/>
      <c r="FK27" s="134"/>
      <c r="FM27" s="155"/>
      <c r="FN27" s="167" t="s">
        <v>200</v>
      </c>
      <c r="FO27" s="249">
        <v>3</v>
      </c>
      <c r="FP27" s="140" t="s">
        <v>199</v>
      </c>
      <c r="FQ27" s="263"/>
      <c r="FR27" s="358"/>
      <c r="FS27" s="134"/>
      <c r="FU27" s="155"/>
      <c r="FV27" s="167" t="s">
        <v>200</v>
      </c>
      <c r="FW27" s="249">
        <v>3</v>
      </c>
      <c r="FX27" s="140" t="s">
        <v>199</v>
      </c>
      <c r="FY27" s="263"/>
      <c r="FZ27" s="358"/>
      <c r="GA27" s="134"/>
      <c r="GC27" s="155"/>
      <c r="GD27" s="167" t="s">
        <v>200</v>
      </c>
      <c r="GE27" s="249">
        <v>3</v>
      </c>
      <c r="GF27" s="140" t="s">
        <v>199</v>
      </c>
      <c r="GG27" s="263"/>
      <c r="GH27" s="358"/>
      <c r="GI27" s="134"/>
      <c r="GK27" s="155"/>
      <c r="GL27" s="167" t="s">
        <v>200</v>
      </c>
      <c r="GM27" s="249">
        <v>3</v>
      </c>
      <c r="GN27" s="140" t="s">
        <v>199</v>
      </c>
      <c r="GO27" s="263"/>
      <c r="GP27" s="358"/>
      <c r="GQ27" s="134"/>
      <c r="GS27" s="155"/>
      <c r="GT27" s="167" t="s">
        <v>200</v>
      </c>
      <c r="GU27" s="249">
        <v>3</v>
      </c>
      <c r="GV27" s="140" t="s">
        <v>199</v>
      </c>
      <c r="GW27" s="263"/>
      <c r="GX27" s="358"/>
      <c r="GY27" s="134"/>
      <c r="HA27" s="155"/>
      <c r="HB27" s="167" t="s">
        <v>200</v>
      </c>
      <c r="HC27" s="249">
        <v>3</v>
      </c>
      <c r="HD27" s="140" t="s">
        <v>199</v>
      </c>
      <c r="HE27" s="263"/>
      <c r="HF27" s="358"/>
      <c r="HG27" s="134"/>
      <c r="HI27" s="155"/>
      <c r="HJ27" s="167" t="s">
        <v>200</v>
      </c>
      <c r="HK27" s="249">
        <v>3</v>
      </c>
      <c r="HL27" s="140" t="s">
        <v>199</v>
      </c>
      <c r="HM27" s="263"/>
      <c r="HN27" s="358"/>
      <c r="HO27" s="134"/>
      <c r="HQ27" s="155"/>
      <c r="HR27" s="167" t="s">
        <v>200</v>
      </c>
      <c r="HS27" s="249">
        <v>3</v>
      </c>
      <c r="HT27" s="140" t="s">
        <v>199</v>
      </c>
      <c r="HU27" s="263"/>
      <c r="HV27" s="358"/>
      <c r="HW27" s="134"/>
      <c r="HY27" s="155"/>
      <c r="HZ27" s="167" t="s">
        <v>200</v>
      </c>
      <c r="IA27" s="249">
        <v>3</v>
      </c>
      <c r="IB27" s="140" t="s">
        <v>199</v>
      </c>
      <c r="IC27" s="263"/>
      <c r="ID27" s="358"/>
      <c r="IE27" s="134"/>
      <c r="IG27" s="155"/>
      <c r="IH27" s="167" t="s">
        <v>200</v>
      </c>
      <c r="II27" s="249">
        <v>3</v>
      </c>
      <c r="IJ27" s="140" t="s">
        <v>199</v>
      </c>
      <c r="IK27" s="263"/>
      <c r="IL27" s="358"/>
      <c r="IM27" s="134"/>
      <c r="IO27" s="155"/>
      <c r="IP27" s="167" t="s">
        <v>200</v>
      </c>
      <c r="IQ27" s="249">
        <v>3</v>
      </c>
      <c r="IR27" s="140" t="s">
        <v>199</v>
      </c>
      <c r="IS27" s="263"/>
      <c r="IT27" s="358"/>
      <c r="IU27" s="134"/>
      <c r="IW27" s="155"/>
      <c r="IX27" s="167" t="s">
        <v>200</v>
      </c>
      <c r="IY27" s="249">
        <v>3</v>
      </c>
      <c r="IZ27" s="140" t="s">
        <v>199</v>
      </c>
      <c r="JA27" s="263"/>
      <c r="JB27" s="358"/>
      <c r="JC27" s="134"/>
      <c r="JE27" s="155"/>
      <c r="JF27" s="167" t="s">
        <v>200</v>
      </c>
      <c r="JG27" s="249">
        <v>3</v>
      </c>
      <c r="JH27" s="140" t="s">
        <v>199</v>
      </c>
      <c r="JI27" s="263"/>
      <c r="JJ27" s="358"/>
      <c r="JK27" s="134"/>
      <c r="JM27" s="155"/>
      <c r="JN27" s="167" t="s">
        <v>200</v>
      </c>
      <c r="JO27" s="249">
        <v>3</v>
      </c>
      <c r="JP27" s="140" t="s">
        <v>199</v>
      </c>
      <c r="JQ27" s="263"/>
      <c r="JR27" s="358"/>
      <c r="JS27" s="134"/>
      <c r="JU27" s="155"/>
      <c r="JV27" s="167" t="s">
        <v>200</v>
      </c>
      <c r="JW27" s="249">
        <v>3</v>
      </c>
      <c r="JX27" s="140" t="s">
        <v>199</v>
      </c>
      <c r="JY27" s="263"/>
      <c r="JZ27" s="358"/>
      <c r="KA27" s="134"/>
      <c r="KC27" s="155"/>
      <c r="KD27" s="167" t="s">
        <v>200</v>
      </c>
      <c r="KE27" s="249">
        <v>3</v>
      </c>
      <c r="KF27" s="140" t="s">
        <v>199</v>
      </c>
      <c r="KG27" s="263"/>
      <c r="KH27" s="358"/>
      <c r="KI27" s="134"/>
      <c r="KK27" s="155"/>
      <c r="KL27" s="167" t="s">
        <v>200</v>
      </c>
      <c r="KM27" s="249">
        <v>3</v>
      </c>
      <c r="KN27" s="140" t="s">
        <v>199</v>
      </c>
      <c r="KO27" s="263"/>
      <c r="KP27" s="358"/>
      <c r="KQ27" s="134"/>
      <c r="KS27" s="155"/>
      <c r="KT27" s="167" t="s">
        <v>200</v>
      </c>
      <c r="KU27" s="249">
        <v>3</v>
      </c>
      <c r="KV27" s="140" t="s">
        <v>199</v>
      </c>
      <c r="KW27" s="263"/>
      <c r="KX27" s="358"/>
      <c r="KY27" s="134"/>
      <c r="LA27" s="155"/>
      <c r="LB27" s="167" t="s">
        <v>200</v>
      </c>
      <c r="LC27" s="249">
        <v>3</v>
      </c>
      <c r="LD27" s="140" t="s">
        <v>199</v>
      </c>
      <c r="LE27" s="263"/>
      <c r="LF27" s="358"/>
      <c r="LG27" s="134"/>
    </row>
    <row r="28" spans="1:319" ht="13.9" customHeight="1">
      <c r="A28" s="155"/>
      <c r="B28" s="139" t="s">
        <v>197</v>
      </c>
      <c r="C28" s="138" t="s">
        <v>196</v>
      </c>
      <c r="D28" s="356" t="s">
        <v>195</v>
      </c>
      <c r="E28" s="357"/>
      <c r="F28" s="358"/>
      <c r="G28" s="134"/>
      <c r="I28" s="155"/>
      <c r="J28" s="139" t="s">
        <v>197</v>
      </c>
      <c r="K28" s="138" t="s">
        <v>196</v>
      </c>
      <c r="L28" s="356" t="s">
        <v>195</v>
      </c>
      <c r="M28" s="357"/>
      <c r="N28" s="358"/>
      <c r="O28" s="134"/>
      <c r="Q28" s="155"/>
      <c r="R28" s="139" t="s">
        <v>197</v>
      </c>
      <c r="S28" s="138" t="s">
        <v>196</v>
      </c>
      <c r="T28" s="356" t="s">
        <v>195</v>
      </c>
      <c r="U28" s="357"/>
      <c r="V28" s="358"/>
      <c r="W28" s="134"/>
      <c r="Y28" s="155"/>
      <c r="Z28" s="139" t="s">
        <v>197</v>
      </c>
      <c r="AA28" s="138" t="s">
        <v>196</v>
      </c>
      <c r="AB28" s="356" t="s">
        <v>195</v>
      </c>
      <c r="AC28" s="357"/>
      <c r="AD28" s="358"/>
      <c r="AE28" s="134"/>
      <c r="AG28" s="155"/>
      <c r="AH28" s="139" t="s">
        <v>197</v>
      </c>
      <c r="AI28" s="138" t="s">
        <v>196</v>
      </c>
      <c r="AJ28" s="356" t="s">
        <v>195</v>
      </c>
      <c r="AK28" s="357"/>
      <c r="AL28" s="358"/>
      <c r="AM28" s="134"/>
      <c r="AO28" s="155"/>
      <c r="AP28" s="139" t="s">
        <v>197</v>
      </c>
      <c r="AQ28" s="138" t="s">
        <v>196</v>
      </c>
      <c r="AR28" s="356" t="s">
        <v>195</v>
      </c>
      <c r="AS28" s="357"/>
      <c r="AT28" s="358"/>
      <c r="AU28" s="134"/>
      <c r="AW28" s="155"/>
      <c r="AX28" s="139" t="s">
        <v>197</v>
      </c>
      <c r="AY28" s="138" t="s">
        <v>196</v>
      </c>
      <c r="AZ28" s="356" t="s">
        <v>195</v>
      </c>
      <c r="BA28" s="357"/>
      <c r="BB28" s="358"/>
      <c r="BC28" s="134"/>
      <c r="BE28" s="155"/>
      <c r="BF28" s="139" t="s">
        <v>197</v>
      </c>
      <c r="BG28" s="138" t="s">
        <v>196</v>
      </c>
      <c r="BH28" s="356" t="s">
        <v>195</v>
      </c>
      <c r="BI28" s="357"/>
      <c r="BJ28" s="358"/>
      <c r="BK28" s="134"/>
      <c r="BM28" s="155"/>
      <c r="BN28" s="139" t="s">
        <v>197</v>
      </c>
      <c r="BO28" s="138" t="s">
        <v>196</v>
      </c>
      <c r="BP28" s="356" t="s">
        <v>195</v>
      </c>
      <c r="BQ28" s="357"/>
      <c r="BR28" s="358"/>
      <c r="BS28" s="134"/>
      <c r="BU28" s="155"/>
      <c r="BV28" s="139" t="s">
        <v>197</v>
      </c>
      <c r="BW28" s="138" t="s">
        <v>196</v>
      </c>
      <c r="BX28" s="356" t="s">
        <v>195</v>
      </c>
      <c r="BY28" s="357"/>
      <c r="BZ28" s="358"/>
      <c r="CA28" s="134"/>
      <c r="CC28" s="155"/>
      <c r="CD28" s="139" t="s">
        <v>197</v>
      </c>
      <c r="CE28" s="138" t="s">
        <v>196</v>
      </c>
      <c r="CF28" s="356" t="s">
        <v>195</v>
      </c>
      <c r="CG28" s="357"/>
      <c r="CH28" s="358"/>
      <c r="CI28" s="134"/>
      <c r="CK28" s="155"/>
      <c r="CL28" s="139" t="s">
        <v>197</v>
      </c>
      <c r="CM28" s="138" t="s">
        <v>196</v>
      </c>
      <c r="CN28" s="356" t="s">
        <v>195</v>
      </c>
      <c r="CO28" s="357"/>
      <c r="CP28" s="358"/>
      <c r="CQ28" s="134"/>
      <c r="CS28" s="155"/>
      <c r="CT28" s="139" t="s">
        <v>197</v>
      </c>
      <c r="CU28" s="138" t="s">
        <v>196</v>
      </c>
      <c r="CV28" s="356" t="s">
        <v>195</v>
      </c>
      <c r="CW28" s="357"/>
      <c r="CX28" s="358"/>
      <c r="CY28" s="134"/>
      <c r="DA28" s="155"/>
      <c r="DB28" s="139" t="s">
        <v>197</v>
      </c>
      <c r="DC28" s="138" t="s">
        <v>196</v>
      </c>
      <c r="DD28" s="356" t="s">
        <v>195</v>
      </c>
      <c r="DE28" s="357"/>
      <c r="DF28" s="358"/>
      <c r="DG28" s="134"/>
      <c r="DI28" s="155"/>
      <c r="DJ28" s="139" t="s">
        <v>197</v>
      </c>
      <c r="DK28" s="138" t="s">
        <v>196</v>
      </c>
      <c r="DL28" s="356" t="s">
        <v>195</v>
      </c>
      <c r="DM28" s="357"/>
      <c r="DN28" s="358"/>
      <c r="DO28" s="134"/>
      <c r="DQ28" s="155"/>
      <c r="DR28" s="139" t="s">
        <v>197</v>
      </c>
      <c r="DS28" s="138" t="s">
        <v>196</v>
      </c>
      <c r="DT28" s="356" t="s">
        <v>195</v>
      </c>
      <c r="DU28" s="357"/>
      <c r="DV28" s="358"/>
      <c r="DW28" s="134"/>
      <c r="DY28" s="155"/>
      <c r="DZ28" s="139" t="s">
        <v>197</v>
      </c>
      <c r="EA28" s="138" t="s">
        <v>196</v>
      </c>
      <c r="EB28" s="356" t="s">
        <v>195</v>
      </c>
      <c r="EC28" s="357"/>
      <c r="ED28" s="358"/>
      <c r="EE28" s="134"/>
      <c r="EG28" s="155"/>
      <c r="EH28" s="139" t="s">
        <v>197</v>
      </c>
      <c r="EI28" s="138" t="s">
        <v>196</v>
      </c>
      <c r="EJ28" s="356" t="s">
        <v>195</v>
      </c>
      <c r="EK28" s="357"/>
      <c r="EL28" s="358"/>
      <c r="EM28" s="134"/>
      <c r="EO28" s="155"/>
      <c r="EP28" s="139" t="s">
        <v>197</v>
      </c>
      <c r="EQ28" s="138" t="s">
        <v>196</v>
      </c>
      <c r="ER28" s="356" t="s">
        <v>195</v>
      </c>
      <c r="ES28" s="357"/>
      <c r="ET28" s="358"/>
      <c r="EU28" s="134"/>
      <c r="EW28" s="155"/>
      <c r="EX28" s="139" t="s">
        <v>197</v>
      </c>
      <c r="EY28" s="138" t="s">
        <v>196</v>
      </c>
      <c r="EZ28" s="356" t="s">
        <v>195</v>
      </c>
      <c r="FA28" s="357"/>
      <c r="FB28" s="358"/>
      <c r="FC28" s="134"/>
      <c r="FE28" s="155"/>
      <c r="FF28" s="139" t="s">
        <v>197</v>
      </c>
      <c r="FG28" s="138" t="s">
        <v>196</v>
      </c>
      <c r="FH28" s="356" t="s">
        <v>195</v>
      </c>
      <c r="FI28" s="357"/>
      <c r="FJ28" s="358"/>
      <c r="FK28" s="134"/>
      <c r="FM28" s="155"/>
      <c r="FN28" s="139" t="s">
        <v>197</v>
      </c>
      <c r="FO28" s="138" t="s">
        <v>196</v>
      </c>
      <c r="FP28" s="356" t="s">
        <v>195</v>
      </c>
      <c r="FQ28" s="357"/>
      <c r="FR28" s="358"/>
      <c r="FS28" s="134"/>
      <c r="FU28" s="155"/>
      <c r="FV28" s="139" t="s">
        <v>197</v>
      </c>
      <c r="FW28" s="138" t="s">
        <v>196</v>
      </c>
      <c r="FX28" s="356" t="s">
        <v>195</v>
      </c>
      <c r="FY28" s="357"/>
      <c r="FZ28" s="358"/>
      <c r="GA28" s="134"/>
      <c r="GC28" s="155"/>
      <c r="GD28" s="139" t="s">
        <v>197</v>
      </c>
      <c r="GE28" s="138" t="s">
        <v>196</v>
      </c>
      <c r="GF28" s="356" t="s">
        <v>195</v>
      </c>
      <c r="GG28" s="357"/>
      <c r="GH28" s="358"/>
      <c r="GI28" s="134"/>
      <c r="GK28" s="155"/>
      <c r="GL28" s="139" t="s">
        <v>197</v>
      </c>
      <c r="GM28" s="138" t="s">
        <v>196</v>
      </c>
      <c r="GN28" s="356" t="s">
        <v>195</v>
      </c>
      <c r="GO28" s="357"/>
      <c r="GP28" s="358"/>
      <c r="GQ28" s="134"/>
      <c r="GS28" s="155"/>
      <c r="GT28" s="139" t="s">
        <v>197</v>
      </c>
      <c r="GU28" s="138" t="s">
        <v>196</v>
      </c>
      <c r="GV28" s="356" t="s">
        <v>195</v>
      </c>
      <c r="GW28" s="357"/>
      <c r="GX28" s="358"/>
      <c r="GY28" s="134"/>
      <c r="HA28" s="155"/>
      <c r="HB28" s="139" t="s">
        <v>197</v>
      </c>
      <c r="HC28" s="138" t="s">
        <v>196</v>
      </c>
      <c r="HD28" s="356" t="s">
        <v>195</v>
      </c>
      <c r="HE28" s="357"/>
      <c r="HF28" s="358"/>
      <c r="HG28" s="134"/>
      <c r="HI28" s="155"/>
      <c r="HJ28" s="139" t="s">
        <v>197</v>
      </c>
      <c r="HK28" s="138" t="s">
        <v>196</v>
      </c>
      <c r="HL28" s="356" t="s">
        <v>195</v>
      </c>
      <c r="HM28" s="357"/>
      <c r="HN28" s="358"/>
      <c r="HO28" s="134"/>
      <c r="HQ28" s="155"/>
      <c r="HR28" s="139" t="s">
        <v>197</v>
      </c>
      <c r="HS28" s="138" t="s">
        <v>196</v>
      </c>
      <c r="HT28" s="356" t="s">
        <v>195</v>
      </c>
      <c r="HU28" s="357"/>
      <c r="HV28" s="358"/>
      <c r="HW28" s="134"/>
      <c r="HY28" s="155"/>
      <c r="HZ28" s="139" t="s">
        <v>197</v>
      </c>
      <c r="IA28" s="138" t="s">
        <v>196</v>
      </c>
      <c r="IB28" s="356" t="s">
        <v>195</v>
      </c>
      <c r="IC28" s="357"/>
      <c r="ID28" s="358"/>
      <c r="IE28" s="134"/>
      <c r="IG28" s="155"/>
      <c r="IH28" s="139" t="s">
        <v>197</v>
      </c>
      <c r="II28" s="138" t="s">
        <v>196</v>
      </c>
      <c r="IJ28" s="356" t="s">
        <v>195</v>
      </c>
      <c r="IK28" s="357"/>
      <c r="IL28" s="358"/>
      <c r="IM28" s="134"/>
      <c r="IO28" s="155"/>
      <c r="IP28" s="139" t="s">
        <v>197</v>
      </c>
      <c r="IQ28" s="138" t="s">
        <v>196</v>
      </c>
      <c r="IR28" s="356" t="s">
        <v>195</v>
      </c>
      <c r="IS28" s="357"/>
      <c r="IT28" s="358"/>
      <c r="IU28" s="134"/>
      <c r="IW28" s="155"/>
      <c r="IX28" s="139" t="s">
        <v>197</v>
      </c>
      <c r="IY28" s="138" t="s">
        <v>196</v>
      </c>
      <c r="IZ28" s="356" t="s">
        <v>195</v>
      </c>
      <c r="JA28" s="357"/>
      <c r="JB28" s="358"/>
      <c r="JC28" s="134"/>
      <c r="JE28" s="155"/>
      <c r="JF28" s="139" t="s">
        <v>197</v>
      </c>
      <c r="JG28" s="138" t="s">
        <v>196</v>
      </c>
      <c r="JH28" s="356" t="s">
        <v>195</v>
      </c>
      <c r="JI28" s="357"/>
      <c r="JJ28" s="358"/>
      <c r="JK28" s="134"/>
      <c r="JM28" s="155"/>
      <c r="JN28" s="139" t="s">
        <v>197</v>
      </c>
      <c r="JO28" s="138" t="s">
        <v>196</v>
      </c>
      <c r="JP28" s="356" t="s">
        <v>195</v>
      </c>
      <c r="JQ28" s="357"/>
      <c r="JR28" s="358"/>
      <c r="JS28" s="134"/>
      <c r="JU28" s="155"/>
      <c r="JV28" s="139" t="s">
        <v>197</v>
      </c>
      <c r="JW28" s="138" t="s">
        <v>196</v>
      </c>
      <c r="JX28" s="356" t="s">
        <v>195</v>
      </c>
      <c r="JY28" s="357"/>
      <c r="JZ28" s="358"/>
      <c r="KA28" s="134"/>
      <c r="KC28" s="155"/>
      <c r="KD28" s="139" t="s">
        <v>197</v>
      </c>
      <c r="KE28" s="138" t="s">
        <v>196</v>
      </c>
      <c r="KF28" s="356" t="s">
        <v>195</v>
      </c>
      <c r="KG28" s="357"/>
      <c r="KH28" s="358"/>
      <c r="KI28" s="134"/>
      <c r="KK28" s="155"/>
      <c r="KL28" s="139" t="s">
        <v>197</v>
      </c>
      <c r="KM28" s="138" t="s">
        <v>196</v>
      </c>
      <c r="KN28" s="356" t="s">
        <v>195</v>
      </c>
      <c r="KO28" s="357"/>
      <c r="KP28" s="358"/>
      <c r="KQ28" s="134"/>
      <c r="KS28" s="155"/>
      <c r="KT28" s="139" t="s">
        <v>197</v>
      </c>
      <c r="KU28" s="138" t="s">
        <v>196</v>
      </c>
      <c r="KV28" s="356" t="s">
        <v>195</v>
      </c>
      <c r="KW28" s="357"/>
      <c r="KX28" s="358"/>
      <c r="KY28" s="134"/>
      <c r="LA28" s="155"/>
      <c r="LB28" s="139" t="s">
        <v>197</v>
      </c>
      <c r="LC28" s="138" t="s">
        <v>196</v>
      </c>
      <c r="LD28" s="356" t="s">
        <v>195</v>
      </c>
      <c r="LE28" s="357"/>
      <c r="LF28" s="358"/>
      <c r="LG28" s="134"/>
    </row>
    <row r="29" spans="1:319" ht="13.9" customHeight="1">
      <c r="A29" s="155"/>
      <c r="B29" s="137" t="str">
        <f>IF(C27="","対象月を入力してください","2024/"&amp;C27&amp;"/"&amp;1)</f>
        <v>2024/3/1</v>
      </c>
      <c r="C29" s="123" t="str">
        <f t="shared" ref="C29:C58" si="0">IF($C$27="","",TEXT(B29,"aaa"))</f>
        <v>金</v>
      </c>
      <c r="D29" s="352"/>
      <c r="E29" s="353"/>
      <c r="F29" s="358"/>
      <c r="G29" s="160"/>
      <c r="H29" s="136"/>
      <c r="I29" s="155"/>
      <c r="J29" s="137" t="str">
        <f>IF(K27="","対象月を入力してください","2024/"&amp;K27&amp;"/"&amp;1)</f>
        <v>2024/3/1</v>
      </c>
      <c r="K29" s="123" t="str">
        <f t="shared" ref="K29:K58" si="1">IF($C$27="","",TEXT(J29,"aaa"))</f>
        <v>金</v>
      </c>
      <c r="L29" s="352"/>
      <c r="M29" s="353"/>
      <c r="N29" s="358"/>
      <c r="O29" s="160"/>
      <c r="P29" s="136"/>
      <c r="Q29" s="155"/>
      <c r="R29" s="137" t="str">
        <f>IF(S27="","対象月を入力してください","2024/"&amp;S27&amp;"/"&amp;1)</f>
        <v>2024/3/1</v>
      </c>
      <c r="S29" s="123" t="str">
        <f t="shared" ref="S29:S58" si="2">IF($C$27="","",TEXT(R29,"aaa"))</f>
        <v>金</v>
      </c>
      <c r="T29" s="352"/>
      <c r="U29" s="353"/>
      <c r="V29" s="358"/>
      <c r="W29" s="160"/>
      <c r="X29" s="136"/>
      <c r="Y29" s="155"/>
      <c r="Z29" s="137" t="str">
        <f>IF(AA27="","対象月を入力してください","2024/"&amp;AA27&amp;"/"&amp;1)</f>
        <v>2024/3/1</v>
      </c>
      <c r="AA29" s="123" t="str">
        <f t="shared" ref="AA29:AA58" si="3">IF($C$27="","",TEXT(Z29,"aaa"))</f>
        <v>金</v>
      </c>
      <c r="AB29" s="352"/>
      <c r="AC29" s="353"/>
      <c r="AD29" s="358"/>
      <c r="AE29" s="160"/>
      <c r="AF29" s="136"/>
      <c r="AG29" s="155"/>
      <c r="AH29" s="137" t="str">
        <f>IF(AI27="","対象月を入力してください","2024/"&amp;AI27&amp;"/"&amp;1)</f>
        <v>2024/3/1</v>
      </c>
      <c r="AI29" s="123" t="str">
        <f t="shared" ref="AI29:AI58" si="4">IF($C$27="","",TEXT(AH29,"aaa"))</f>
        <v>金</v>
      </c>
      <c r="AJ29" s="352"/>
      <c r="AK29" s="353"/>
      <c r="AL29" s="358"/>
      <c r="AM29" s="160"/>
      <c r="AN29" s="136"/>
      <c r="AO29" s="155"/>
      <c r="AP29" s="137" t="str">
        <f>IF(AQ27="","対象月を入力してください","2024/"&amp;AQ27&amp;"/"&amp;1)</f>
        <v>2024/3/1</v>
      </c>
      <c r="AQ29" s="123" t="str">
        <f t="shared" ref="AQ29:AQ58" si="5">IF($C$27="","",TEXT(AP29,"aaa"))</f>
        <v>金</v>
      </c>
      <c r="AR29" s="352"/>
      <c r="AS29" s="353"/>
      <c r="AT29" s="358"/>
      <c r="AU29" s="160"/>
      <c r="AV29" s="136"/>
      <c r="AW29" s="155"/>
      <c r="AX29" s="137" t="str">
        <f>IF(AY27="","対象月を入力してください","2024/"&amp;AY27&amp;"/"&amp;1)</f>
        <v>2024/3/1</v>
      </c>
      <c r="AY29" s="123" t="str">
        <f t="shared" ref="AY29:AY58" si="6">IF($C$27="","",TEXT(AX29,"aaa"))</f>
        <v>金</v>
      </c>
      <c r="AZ29" s="352"/>
      <c r="BA29" s="353"/>
      <c r="BB29" s="358"/>
      <c r="BC29" s="160"/>
      <c r="BD29" s="136"/>
      <c r="BE29" s="155"/>
      <c r="BF29" s="137" t="str">
        <f>IF(BG27="","対象月を入力してください","2024/"&amp;BG27&amp;"/"&amp;1)</f>
        <v>2024/3/1</v>
      </c>
      <c r="BG29" s="123" t="str">
        <f t="shared" ref="BG29:BG58" si="7">IF($C$27="","",TEXT(BF29,"aaa"))</f>
        <v>金</v>
      </c>
      <c r="BH29" s="352"/>
      <c r="BI29" s="353"/>
      <c r="BJ29" s="358"/>
      <c r="BK29" s="160"/>
      <c r="BL29" s="136"/>
      <c r="BM29" s="155"/>
      <c r="BN29" s="137" t="str">
        <f>IF(BO27="","対象月を入力してください","2024/"&amp;BO27&amp;"/"&amp;1)</f>
        <v>2024/3/1</v>
      </c>
      <c r="BO29" s="123" t="str">
        <f t="shared" ref="BO29:BO58" si="8">IF($C$27="","",TEXT(BN29,"aaa"))</f>
        <v>金</v>
      </c>
      <c r="BP29" s="352"/>
      <c r="BQ29" s="353"/>
      <c r="BR29" s="358"/>
      <c r="BS29" s="160"/>
      <c r="BT29" s="136"/>
      <c r="BU29" s="155"/>
      <c r="BV29" s="137" t="str">
        <f>IF(BW27="","対象月を入力してください","2024/"&amp;BW27&amp;"/"&amp;1)</f>
        <v>2024/3/1</v>
      </c>
      <c r="BW29" s="123" t="str">
        <f t="shared" ref="BW29:BW58" si="9">IF($C$27="","",TEXT(BV29,"aaa"))</f>
        <v>金</v>
      </c>
      <c r="BX29" s="352"/>
      <c r="BY29" s="353"/>
      <c r="BZ29" s="358"/>
      <c r="CA29" s="160"/>
      <c r="CB29" s="136"/>
      <c r="CC29" s="155"/>
      <c r="CD29" s="137" t="str">
        <f>IF(CE27="","対象月を入力してください","2024/"&amp;CE27&amp;"/"&amp;1)</f>
        <v>2024/3/1</v>
      </c>
      <c r="CE29" s="123" t="str">
        <f t="shared" ref="CE29:CE58" si="10">IF($C$27="","",TEXT(CD29,"aaa"))</f>
        <v>金</v>
      </c>
      <c r="CF29" s="352"/>
      <c r="CG29" s="353"/>
      <c r="CH29" s="358"/>
      <c r="CI29" s="160"/>
      <c r="CJ29" s="136"/>
      <c r="CK29" s="155"/>
      <c r="CL29" s="137" t="str">
        <f>IF(CM27="","対象月を入力してください","2024/"&amp;CM27&amp;"/"&amp;1)</f>
        <v>2024/3/1</v>
      </c>
      <c r="CM29" s="123" t="str">
        <f t="shared" ref="CM29:CM58" si="11">IF($C$27="","",TEXT(CL29,"aaa"))</f>
        <v>金</v>
      </c>
      <c r="CN29" s="352"/>
      <c r="CO29" s="353"/>
      <c r="CP29" s="358"/>
      <c r="CQ29" s="160"/>
      <c r="CR29" s="136"/>
      <c r="CS29" s="155"/>
      <c r="CT29" s="137" t="str">
        <f>IF(CU27="","対象月を入力してください","2024/"&amp;CU27&amp;"/"&amp;1)</f>
        <v>2024/3/1</v>
      </c>
      <c r="CU29" s="123" t="str">
        <f t="shared" ref="CU29:CU58" si="12">IF($C$27="","",TEXT(CT29,"aaa"))</f>
        <v>金</v>
      </c>
      <c r="CV29" s="352"/>
      <c r="CW29" s="353"/>
      <c r="CX29" s="358"/>
      <c r="CY29" s="160"/>
      <c r="CZ29" s="136"/>
      <c r="DA29" s="155"/>
      <c r="DB29" s="137" t="str">
        <f>IF(DC27="","対象月を入力してください","2024/"&amp;DC27&amp;"/"&amp;1)</f>
        <v>2024/3/1</v>
      </c>
      <c r="DC29" s="123" t="str">
        <f t="shared" ref="DC29:DC58" si="13">IF($C$27="","",TEXT(DB29,"aaa"))</f>
        <v>金</v>
      </c>
      <c r="DD29" s="352"/>
      <c r="DE29" s="353"/>
      <c r="DF29" s="358"/>
      <c r="DG29" s="160"/>
      <c r="DH29" s="136"/>
      <c r="DI29" s="155"/>
      <c r="DJ29" s="137" t="str">
        <f>IF(DK27="","対象月を入力してください","2024/"&amp;DK27&amp;"/"&amp;1)</f>
        <v>2024/3/1</v>
      </c>
      <c r="DK29" s="123" t="str">
        <f t="shared" ref="DK29:DK58" si="14">IF($C$27="","",TEXT(DJ29,"aaa"))</f>
        <v>金</v>
      </c>
      <c r="DL29" s="352"/>
      <c r="DM29" s="353"/>
      <c r="DN29" s="358"/>
      <c r="DO29" s="160"/>
      <c r="DP29" s="136"/>
      <c r="DQ29" s="155"/>
      <c r="DR29" s="137" t="str">
        <f>IF(DS27="","対象月を入力してください","2024/"&amp;DS27&amp;"/"&amp;1)</f>
        <v>2024/3/1</v>
      </c>
      <c r="DS29" s="123" t="str">
        <f t="shared" ref="DS29:DS58" si="15">IF($C$27="","",TEXT(DR29,"aaa"))</f>
        <v>金</v>
      </c>
      <c r="DT29" s="352"/>
      <c r="DU29" s="353"/>
      <c r="DV29" s="358"/>
      <c r="DW29" s="160"/>
      <c r="DX29" s="136"/>
      <c r="DY29" s="155"/>
      <c r="DZ29" s="137" t="str">
        <f>IF(EA27="","対象月を入力してください","2024/"&amp;EA27&amp;"/"&amp;1)</f>
        <v>2024/3/1</v>
      </c>
      <c r="EA29" s="123" t="str">
        <f t="shared" ref="EA29:EA58" si="16">IF($C$27="","",TEXT(DZ29,"aaa"))</f>
        <v>金</v>
      </c>
      <c r="EB29" s="352"/>
      <c r="EC29" s="353"/>
      <c r="ED29" s="358"/>
      <c r="EE29" s="160"/>
      <c r="EF29" s="136"/>
      <c r="EG29" s="155"/>
      <c r="EH29" s="137" t="str">
        <f>IF(EI27="","対象月を入力してください","2024/"&amp;EI27&amp;"/"&amp;1)</f>
        <v>2024/3/1</v>
      </c>
      <c r="EI29" s="123" t="str">
        <f t="shared" ref="EI29:EI58" si="17">IF($C$27="","",TEXT(EH29,"aaa"))</f>
        <v>金</v>
      </c>
      <c r="EJ29" s="352"/>
      <c r="EK29" s="353"/>
      <c r="EL29" s="358"/>
      <c r="EM29" s="160"/>
      <c r="EN29" s="136"/>
      <c r="EO29" s="155"/>
      <c r="EP29" s="137" t="str">
        <f>IF(EQ27="","対象月を入力してください","2024/"&amp;EQ27&amp;"/"&amp;1)</f>
        <v>2024/3/1</v>
      </c>
      <c r="EQ29" s="123" t="str">
        <f t="shared" ref="EQ29:EQ58" si="18">IF($C$27="","",TEXT(EP29,"aaa"))</f>
        <v>金</v>
      </c>
      <c r="ER29" s="352"/>
      <c r="ES29" s="353"/>
      <c r="ET29" s="358"/>
      <c r="EU29" s="160"/>
      <c r="EV29" s="136"/>
      <c r="EW29" s="155"/>
      <c r="EX29" s="137" t="str">
        <f>IF(EY27="","対象月を入力してください","2024/"&amp;EY27&amp;"/"&amp;1)</f>
        <v>2024/3/1</v>
      </c>
      <c r="EY29" s="123" t="str">
        <f t="shared" ref="EY29:EY58" si="19">IF($C$27="","",TEXT(EX29,"aaa"))</f>
        <v>金</v>
      </c>
      <c r="EZ29" s="352"/>
      <c r="FA29" s="353"/>
      <c r="FB29" s="358"/>
      <c r="FC29" s="160"/>
      <c r="FD29" s="136"/>
      <c r="FE29" s="155"/>
      <c r="FF29" s="137" t="str">
        <f>IF(FG27="","対象月を入力してください","2024/"&amp;FG27&amp;"/"&amp;1)</f>
        <v>2024/3/1</v>
      </c>
      <c r="FG29" s="123" t="str">
        <f t="shared" ref="FG29:FG58" si="20">IF($C$27="","",TEXT(FF29,"aaa"))</f>
        <v>金</v>
      </c>
      <c r="FH29" s="352"/>
      <c r="FI29" s="353"/>
      <c r="FJ29" s="358"/>
      <c r="FK29" s="160"/>
      <c r="FL29" s="136"/>
      <c r="FM29" s="155"/>
      <c r="FN29" s="137" t="str">
        <f>IF(FO27="","対象月を入力してください","2024/"&amp;FO27&amp;"/"&amp;1)</f>
        <v>2024/3/1</v>
      </c>
      <c r="FO29" s="123" t="str">
        <f t="shared" ref="FO29:FO58" si="21">IF($C$27="","",TEXT(FN29,"aaa"))</f>
        <v>金</v>
      </c>
      <c r="FP29" s="352"/>
      <c r="FQ29" s="353"/>
      <c r="FR29" s="358"/>
      <c r="FS29" s="160"/>
      <c r="FT29" s="136"/>
      <c r="FU29" s="155"/>
      <c r="FV29" s="137" t="str">
        <f>IF(FW27="","対象月を入力してください","2024/"&amp;FW27&amp;"/"&amp;1)</f>
        <v>2024/3/1</v>
      </c>
      <c r="FW29" s="123" t="str">
        <f t="shared" ref="FW29:FW58" si="22">IF($C$27="","",TEXT(FV29,"aaa"))</f>
        <v>金</v>
      </c>
      <c r="FX29" s="352"/>
      <c r="FY29" s="353"/>
      <c r="FZ29" s="358"/>
      <c r="GA29" s="160"/>
      <c r="GB29" s="136"/>
      <c r="GC29" s="155"/>
      <c r="GD29" s="137" t="str">
        <f>IF(GE27="","対象月を入力してください","2024/"&amp;GE27&amp;"/"&amp;1)</f>
        <v>2024/3/1</v>
      </c>
      <c r="GE29" s="123" t="str">
        <f t="shared" ref="GE29:GE58" si="23">IF($C$27="","",TEXT(GD29,"aaa"))</f>
        <v>金</v>
      </c>
      <c r="GF29" s="352"/>
      <c r="GG29" s="353"/>
      <c r="GH29" s="358"/>
      <c r="GI29" s="160"/>
      <c r="GJ29" s="136"/>
      <c r="GK29" s="155"/>
      <c r="GL29" s="137" t="str">
        <f>IF(GM27="","対象月を入力してください","2024/"&amp;GM27&amp;"/"&amp;1)</f>
        <v>2024/3/1</v>
      </c>
      <c r="GM29" s="123" t="str">
        <f t="shared" ref="GM29:GM58" si="24">IF($C$27="","",TEXT(GL29,"aaa"))</f>
        <v>金</v>
      </c>
      <c r="GN29" s="352"/>
      <c r="GO29" s="353"/>
      <c r="GP29" s="358"/>
      <c r="GQ29" s="160"/>
      <c r="GR29" s="136"/>
      <c r="GS29" s="155"/>
      <c r="GT29" s="137" t="str">
        <f>IF(GU27="","対象月を入力してください","2024/"&amp;GU27&amp;"/"&amp;1)</f>
        <v>2024/3/1</v>
      </c>
      <c r="GU29" s="123" t="str">
        <f t="shared" ref="GU29:GU58" si="25">IF($C$27="","",TEXT(GT29,"aaa"))</f>
        <v>金</v>
      </c>
      <c r="GV29" s="352"/>
      <c r="GW29" s="353"/>
      <c r="GX29" s="358"/>
      <c r="GY29" s="160"/>
      <c r="GZ29" s="136"/>
      <c r="HA29" s="155"/>
      <c r="HB29" s="137" t="str">
        <f>IF(HC27="","対象月を入力してください","2024/"&amp;HC27&amp;"/"&amp;1)</f>
        <v>2024/3/1</v>
      </c>
      <c r="HC29" s="123" t="str">
        <f t="shared" ref="HC29:HC58" si="26">IF($C$27="","",TEXT(HB29,"aaa"))</f>
        <v>金</v>
      </c>
      <c r="HD29" s="352"/>
      <c r="HE29" s="353"/>
      <c r="HF29" s="358"/>
      <c r="HG29" s="160"/>
      <c r="HH29" s="136"/>
      <c r="HI29" s="155"/>
      <c r="HJ29" s="137" t="str">
        <f>IF(HK27="","対象月を入力してください","2024/"&amp;HK27&amp;"/"&amp;1)</f>
        <v>2024/3/1</v>
      </c>
      <c r="HK29" s="123" t="str">
        <f t="shared" ref="HK29:HK58" si="27">IF($C$27="","",TEXT(HJ29,"aaa"))</f>
        <v>金</v>
      </c>
      <c r="HL29" s="352"/>
      <c r="HM29" s="353"/>
      <c r="HN29" s="358"/>
      <c r="HO29" s="160"/>
      <c r="HP29" s="136"/>
      <c r="HQ29" s="155"/>
      <c r="HR29" s="137" t="str">
        <f>IF(HS27="","対象月を入力してください","2024/"&amp;HS27&amp;"/"&amp;1)</f>
        <v>2024/3/1</v>
      </c>
      <c r="HS29" s="123" t="str">
        <f t="shared" ref="HS29:HS58" si="28">IF($C$27="","",TEXT(HR29,"aaa"))</f>
        <v>金</v>
      </c>
      <c r="HT29" s="352"/>
      <c r="HU29" s="353"/>
      <c r="HV29" s="358"/>
      <c r="HW29" s="160"/>
      <c r="HX29" s="136"/>
      <c r="HY29" s="155"/>
      <c r="HZ29" s="137" t="str">
        <f>IF(IA27="","対象月を入力してください","2024/"&amp;IA27&amp;"/"&amp;1)</f>
        <v>2024/3/1</v>
      </c>
      <c r="IA29" s="123" t="str">
        <f t="shared" ref="IA29:IA58" si="29">IF($C$27="","",TEXT(HZ29,"aaa"))</f>
        <v>金</v>
      </c>
      <c r="IB29" s="352"/>
      <c r="IC29" s="353"/>
      <c r="ID29" s="358"/>
      <c r="IE29" s="160"/>
      <c r="IF29" s="136"/>
      <c r="IG29" s="155"/>
      <c r="IH29" s="137" t="str">
        <f>IF(II27="","対象月を入力してください","2024/"&amp;II27&amp;"/"&amp;1)</f>
        <v>2024/3/1</v>
      </c>
      <c r="II29" s="123" t="str">
        <f t="shared" ref="II29:II58" si="30">IF($C$27="","",TEXT(IH29,"aaa"))</f>
        <v>金</v>
      </c>
      <c r="IJ29" s="352"/>
      <c r="IK29" s="353"/>
      <c r="IL29" s="358"/>
      <c r="IM29" s="160"/>
      <c r="IN29" s="136"/>
      <c r="IO29" s="155"/>
      <c r="IP29" s="137" t="str">
        <f>IF(IQ27="","対象月を入力してください","2024/"&amp;IQ27&amp;"/"&amp;1)</f>
        <v>2024/3/1</v>
      </c>
      <c r="IQ29" s="123" t="str">
        <f t="shared" ref="IQ29:IQ58" si="31">IF($C$27="","",TEXT(IP29,"aaa"))</f>
        <v>金</v>
      </c>
      <c r="IR29" s="352"/>
      <c r="IS29" s="353"/>
      <c r="IT29" s="358"/>
      <c r="IU29" s="160"/>
      <c r="IV29" s="136"/>
      <c r="IW29" s="155"/>
      <c r="IX29" s="137" t="str">
        <f>IF(IY27="","対象月を入力してください","2024/"&amp;IY27&amp;"/"&amp;1)</f>
        <v>2024/3/1</v>
      </c>
      <c r="IY29" s="123" t="str">
        <f t="shared" ref="IY29:IY58" si="32">IF($C$27="","",TEXT(IX29,"aaa"))</f>
        <v>金</v>
      </c>
      <c r="IZ29" s="352"/>
      <c r="JA29" s="353"/>
      <c r="JB29" s="358"/>
      <c r="JC29" s="160"/>
      <c r="JD29" s="136"/>
      <c r="JE29" s="155"/>
      <c r="JF29" s="137" t="str">
        <f>IF(JG27="","対象月を入力してください","2024/"&amp;JG27&amp;"/"&amp;1)</f>
        <v>2024/3/1</v>
      </c>
      <c r="JG29" s="123" t="str">
        <f t="shared" ref="JG29:JG58" si="33">IF($C$27="","",TEXT(JF29,"aaa"))</f>
        <v>金</v>
      </c>
      <c r="JH29" s="352"/>
      <c r="JI29" s="353"/>
      <c r="JJ29" s="358"/>
      <c r="JK29" s="160"/>
      <c r="JL29" s="136"/>
      <c r="JM29" s="155"/>
      <c r="JN29" s="137" t="str">
        <f>IF(JO27="","対象月を入力してください","2024/"&amp;JO27&amp;"/"&amp;1)</f>
        <v>2024/3/1</v>
      </c>
      <c r="JO29" s="123" t="str">
        <f t="shared" ref="JO29:JO58" si="34">IF($C$27="","",TEXT(JN29,"aaa"))</f>
        <v>金</v>
      </c>
      <c r="JP29" s="352"/>
      <c r="JQ29" s="353"/>
      <c r="JR29" s="358"/>
      <c r="JS29" s="160"/>
      <c r="JT29" s="136"/>
      <c r="JU29" s="155"/>
      <c r="JV29" s="137" t="str">
        <f>IF(JW27="","対象月を入力してください","2024/"&amp;JW27&amp;"/"&amp;1)</f>
        <v>2024/3/1</v>
      </c>
      <c r="JW29" s="123" t="str">
        <f t="shared" ref="JW29:JW58" si="35">IF($C$27="","",TEXT(JV29,"aaa"))</f>
        <v>金</v>
      </c>
      <c r="JX29" s="352"/>
      <c r="JY29" s="353"/>
      <c r="JZ29" s="358"/>
      <c r="KA29" s="160"/>
      <c r="KB29" s="136"/>
      <c r="KC29" s="155"/>
      <c r="KD29" s="137" t="str">
        <f>IF(KE27="","対象月を入力してください","2024/"&amp;KE27&amp;"/"&amp;1)</f>
        <v>2024/3/1</v>
      </c>
      <c r="KE29" s="123" t="str">
        <f t="shared" ref="KE29:KE58" si="36">IF($C$27="","",TEXT(KD29,"aaa"))</f>
        <v>金</v>
      </c>
      <c r="KF29" s="352"/>
      <c r="KG29" s="353"/>
      <c r="KH29" s="358"/>
      <c r="KI29" s="160"/>
      <c r="KJ29" s="136"/>
      <c r="KK29" s="155"/>
      <c r="KL29" s="137" t="str">
        <f>IF(KM27="","対象月を入力してください","2024/"&amp;KM27&amp;"/"&amp;1)</f>
        <v>2024/3/1</v>
      </c>
      <c r="KM29" s="123" t="str">
        <f t="shared" ref="KM29:KM58" si="37">IF($C$27="","",TEXT(KL29,"aaa"))</f>
        <v>金</v>
      </c>
      <c r="KN29" s="352"/>
      <c r="KO29" s="353"/>
      <c r="KP29" s="358"/>
      <c r="KQ29" s="160"/>
      <c r="KR29" s="136"/>
      <c r="KS29" s="155"/>
      <c r="KT29" s="137" t="str">
        <f>IF(KU27="","対象月を入力してください","2024/"&amp;KU27&amp;"/"&amp;1)</f>
        <v>2024/3/1</v>
      </c>
      <c r="KU29" s="123" t="str">
        <f t="shared" ref="KU29:KU58" si="38">IF($C$27="","",TEXT(KT29,"aaa"))</f>
        <v>金</v>
      </c>
      <c r="KV29" s="352"/>
      <c r="KW29" s="353"/>
      <c r="KX29" s="358"/>
      <c r="KY29" s="160"/>
      <c r="KZ29" s="136"/>
      <c r="LA29" s="155"/>
      <c r="LB29" s="137" t="str">
        <f>IF(LC27="","対象月を入力してください","2024/"&amp;LC27&amp;"/"&amp;1)</f>
        <v>2024/3/1</v>
      </c>
      <c r="LC29" s="123" t="str">
        <f t="shared" ref="LC29:LC58" si="39">IF($C$27="","",TEXT(LB29,"aaa"))</f>
        <v>金</v>
      </c>
      <c r="LD29" s="352"/>
      <c r="LE29" s="353"/>
      <c r="LF29" s="358"/>
      <c r="LG29" s="160"/>
    </row>
    <row r="30" spans="1:319" ht="13.9" customHeight="1">
      <c r="A30" s="155"/>
      <c r="B30" s="170">
        <f t="shared" ref="B30:B58" si="40">IFERROR(B29+1,"")</f>
        <v>45353</v>
      </c>
      <c r="C30" s="123" t="str">
        <f t="shared" si="0"/>
        <v>土</v>
      </c>
      <c r="D30" s="352"/>
      <c r="E30" s="353"/>
      <c r="F30" s="358"/>
      <c r="G30" s="134"/>
      <c r="I30" s="155"/>
      <c r="J30" s="170">
        <f t="shared" ref="J30:J58" si="41">IFERROR(J29+1,"")</f>
        <v>45353</v>
      </c>
      <c r="K30" s="123" t="str">
        <f t="shared" si="1"/>
        <v>土</v>
      </c>
      <c r="L30" s="352"/>
      <c r="M30" s="353"/>
      <c r="N30" s="358"/>
      <c r="O30" s="134"/>
      <c r="Q30" s="155"/>
      <c r="R30" s="170">
        <f t="shared" ref="R30:R58" si="42">IFERROR(R29+1,"")</f>
        <v>45353</v>
      </c>
      <c r="S30" s="123" t="str">
        <f t="shared" si="2"/>
        <v>土</v>
      </c>
      <c r="T30" s="352"/>
      <c r="U30" s="353"/>
      <c r="V30" s="358"/>
      <c r="W30" s="134"/>
      <c r="Y30" s="155"/>
      <c r="Z30" s="170">
        <f t="shared" ref="Z30:Z58" si="43">IFERROR(Z29+1,"")</f>
        <v>45353</v>
      </c>
      <c r="AA30" s="123" t="str">
        <f t="shared" si="3"/>
        <v>土</v>
      </c>
      <c r="AB30" s="352"/>
      <c r="AC30" s="353"/>
      <c r="AD30" s="358"/>
      <c r="AE30" s="134"/>
      <c r="AG30" s="155"/>
      <c r="AH30" s="170">
        <f t="shared" ref="AH30:AH58" si="44">IFERROR(AH29+1,"")</f>
        <v>45353</v>
      </c>
      <c r="AI30" s="123" t="str">
        <f t="shared" si="4"/>
        <v>土</v>
      </c>
      <c r="AJ30" s="352"/>
      <c r="AK30" s="353"/>
      <c r="AL30" s="358"/>
      <c r="AM30" s="134"/>
      <c r="AO30" s="155"/>
      <c r="AP30" s="170">
        <f t="shared" ref="AP30:AP58" si="45">IFERROR(AP29+1,"")</f>
        <v>45353</v>
      </c>
      <c r="AQ30" s="123" t="str">
        <f t="shared" si="5"/>
        <v>土</v>
      </c>
      <c r="AR30" s="352"/>
      <c r="AS30" s="353"/>
      <c r="AT30" s="358"/>
      <c r="AU30" s="134"/>
      <c r="AW30" s="155"/>
      <c r="AX30" s="170">
        <f t="shared" ref="AX30:AX58" si="46">IFERROR(AX29+1,"")</f>
        <v>45353</v>
      </c>
      <c r="AY30" s="123" t="str">
        <f t="shared" si="6"/>
        <v>土</v>
      </c>
      <c r="AZ30" s="352"/>
      <c r="BA30" s="353"/>
      <c r="BB30" s="358"/>
      <c r="BC30" s="134"/>
      <c r="BE30" s="155"/>
      <c r="BF30" s="170">
        <f t="shared" ref="BF30:BF58" si="47">IFERROR(BF29+1,"")</f>
        <v>45353</v>
      </c>
      <c r="BG30" s="123" t="str">
        <f t="shared" si="7"/>
        <v>土</v>
      </c>
      <c r="BH30" s="352"/>
      <c r="BI30" s="353"/>
      <c r="BJ30" s="358"/>
      <c r="BK30" s="134"/>
      <c r="BM30" s="155"/>
      <c r="BN30" s="170">
        <f t="shared" ref="BN30:BN58" si="48">IFERROR(BN29+1,"")</f>
        <v>45353</v>
      </c>
      <c r="BO30" s="123" t="str">
        <f t="shared" si="8"/>
        <v>土</v>
      </c>
      <c r="BP30" s="352"/>
      <c r="BQ30" s="353"/>
      <c r="BR30" s="358"/>
      <c r="BS30" s="134"/>
      <c r="BU30" s="155"/>
      <c r="BV30" s="170">
        <f t="shared" ref="BV30:BV58" si="49">IFERROR(BV29+1,"")</f>
        <v>45353</v>
      </c>
      <c r="BW30" s="123" t="str">
        <f t="shared" si="9"/>
        <v>土</v>
      </c>
      <c r="BX30" s="352"/>
      <c r="BY30" s="353"/>
      <c r="BZ30" s="358"/>
      <c r="CA30" s="134"/>
      <c r="CC30" s="155"/>
      <c r="CD30" s="170">
        <f t="shared" ref="CD30:CD58" si="50">IFERROR(CD29+1,"")</f>
        <v>45353</v>
      </c>
      <c r="CE30" s="123" t="str">
        <f t="shared" si="10"/>
        <v>土</v>
      </c>
      <c r="CF30" s="352"/>
      <c r="CG30" s="353"/>
      <c r="CH30" s="358"/>
      <c r="CI30" s="134"/>
      <c r="CK30" s="155"/>
      <c r="CL30" s="170">
        <f t="shared" ref="CL30:CL58" si="51">IFERROR(CL29+1,"")</f>
        <v>45353</v>
      </c>
      <c r="CM30" s="123" t="str">
        <f t="shared" si="11"/>
        <v>土</v>
      </c>
      <c r="CN30" s="352"/>
      <c r="CO30" s="353"/>
      <c r="CP30" s="358"/>
      <c r="CQ30" s="134"/>
      <c r="CS30" s="155"/>
      <c r="CT30" s="170">
        <f t="shared" ref="CT30:CT58" si="52">IFERROR(CT29+1,"")</f>
        <v>45353</v>
      </c>
      <c r="CU30" s="123" t="str">
        <f t="shared" si="12"/>
        <v>土</v>
      </c>
      <c r="CV30" s="352"/>
      <c r="CW30" s="353"/>
      <c r="CX30" s="358"/>
      <c r="CY30" s="134"/>
      <c r="DA30" s="155"/>
      <c r="DB30" s="170">
        <f t="shared" ref="DB30:DB58" si="53">IFERROR(DB29+1,"")</f>
        <v>45353</v>
      </c>
      <c r="DC30" s="123" t="str">
        <f t="shared" si="13"/>
        <v>土</v>
      </c>
      <c r="DD30" s="352"/>
      <c r="DE30" s="353"/>
      <c r="DF30" s="358"/>
      <c r="DG30" s="134"/>
      <c r="DI30" s="155"/>
      <c r="DJ30" s="170">
        <f t="shared" ref="DJ30:DJ58" si="54">IFERROR(DJ29+1,"")</f>
        <v>45353</v>
      </c>
      <c r="DK30" s="123" t="str">
        <f t="shared" si="14"/>
        <v>土</v>
      </c>
      <c r="DL30" s="352"/>
      <c r="DM30" s="353"/>
      <c r="DN30" s="358"/>
      <c r="DO30" s="134"/>
      <c r="DQ30" s="155"/>
      <c r="DR30" s="170">
        <f t="shared" ref="DR30:DR58" si="55">IFERROR(DR29+1,"")</f>
        <v>45353</v>
      </c>
      <c r="DS30" s="123" t="str">
        <f t="shared" si="15"/>
        <v>土</v>
      </c>
      <c r="DT30" s="352"/>
      <c r="DU30" s="353"/>
      <c r="DV30" s="358"/>
      <c r="DW30" s="134"/>
      <c r="DY30" s="155"/>
      <c r="DZ30" s="170">
        <f t="shared" ref="DZ30:DZ58" si="56">IFERROR(DZ29+1,"")</f>
        <v>45353</v>
      </c>
      <c r="EA30" s="123" t="str">
        <f t="shared" si="16"/>
        <v>土</v>
      </c>
      <c r="EB30" s="352"/>
      <c r="EC30" s="353"/>
      <c r="ED30" s="358"/>
      <c r="EE30" s="134"/>
      <c r="EG30" s="155"/>
      <c r="EH30" s="170">
        <f t="shared" ref="EH30:EH58" si="57">IFERROR(EH29+1,"")</f>
        <v>45353</v>
      </c>
      <c r="EI30" s="123" t="str">
        <f t="shared" si="17"/>
        <v>土</v>
      </c>
      <c r="EJ30" s="352"/>
      <c r="EK30" s="353"/>
      <c r="EL30" s="358"/>
      <c r="EM30" s="134"/>
      <c r="EO30" s="155"/>
      <c r="EP30" s="170">
        <f t="shared" ref="EP30:EP58" si="58">IFERROR(EP29+1,"")</f>
        <v>45353</v>
      </c>
      <c r="EQ30" s="123" t="str">
        <f t="shared" si="18"/>
        <v>土</v>
      </c>
      <c r="ER30" s="352"/>
      <c r="ES30" s="353"/>
      <c r="ET30" s="358"/>
      <c r="EU30" s="134"/>
      <c r="EW30" s="155"/>
      <c r="EX30" s="170">
        <f t="shared" ref="EX30:EX58" si="59">IFERROR(EX29+1,"")</f>
        <v>45353</v>
      </c>
      <c r="EY30" s="123" t="str">
        <f t="shared" si="19"/>
        <v>土</v>
      </c>
      <c r="EZ30" s="352"/>
      <c r="FA30" s="353"/>
      <c r="FB30" s="358"/>
      <c r="FC30" s="134"/>
      <c r="FE30" s="155"/>
      <c r="FF30" s="170">
        <f t="shared" ref="FF30:FF58" si="60">IFERROR(FF29+1,"")</f>
        <v>45353</v>
      </c>
      <c r="FG30" s="123" t="str">
        <f t="shared" si="20"/>
        <v>土</v>
      </c>
      <c r="FH30" s="352"/>
      <c r="FI30" s="353"/>
      <c r="FJ30" s="358"/>
      <c r="FK30" s="134"/>
      <c r="FM30" s="155"/>
      <c r="FN30" s="170">
        <f t="shared" ref="FN30:FN58" si="61">IFERROR(FN29+1,"")</f>
        <v>45353</v>
      </c>
      <c r="FO30" s="123" t="str">
        <f t="shared" si="21"/>
        <v>土</v>
      </c>
      <c r="FP30" s="352"/>
      <c r="FQ30" s="353"/>
      <c r="FR30" s="358"/>
      <c r="FS30" s="134"/>
      <c r="FU30" s="155"/>
      <c r="FV30" s="170">
        <f t="shared" ref="FV30:FV58" si="62">IFERROR(FV29+1,"")</f>
        <v>45353</v>
      </c>
      <c r="FW30" s="123" t="str">
        <f t="shared" si="22"/>
        <v>土</v>
      </c>
      <c r="FX30" s="352"/>
      <c r="FY30" s="353"/>
      <c r="FZ30" s="358"/>
      <c r="GA30" s="134"/>
      <c r="GC30" s="155"/>
      <c r="GD30" s="170">
        <f t="shared" ref="GD30:GD58" si="63">IFERROR(GD29+1,"")</f>
        <v>45353</v>
      </c>
      <c r="GE30" s="123" t="str">
        <f t="shared" si="23"/>
        <v>土</v>
      </c>
      <c r="GF30" s="352"/>
      <c r="GG30" s="353"/>
      <c r="GH30" s="358"/>
      <c r="GI30" s="134"/>
      <c r="GK30" s="155"/>
      <c r="GL30" s="170">
        <f t="shared" ref="GL30:GL58" si="64">IFERROR(GL29+1,"")</f>
        <v>45353</v>
      </c>
      <c r="GM30" s="123" t="str">
        <f t="shared" si="24"/>
        <v>土</v>
      </c>
      <c r="GN30" s="352"/>
      <c r="GO30" s="353"/>
      <c r="GP30" s="358"/>
      <c r="GQ30" s="134"/>
      <c r="GS30" s="155"/>
      <c r="GT30" s="170">
        <f t="shared" ref="GT30:GT58" si="65">IFERROR(GT29+1,"")</f>
        <v>45353</v>
      </c>
      <c r="GU30" s="123" t="str">
        <f t="shared" si="25"/>
        <v>土</v>
      </c>
      <c r="GV30" s="352"/>
      <c r="GW30" s="353"/>
      <c r="GX30" s="358"/>
      <c r="GY30" s="134"/>
      <c r="HA30" s="155"/>
      <c r="HB30" s="170">
        <f t="shared" ref="HB30:HB58" si="66">IFERROR(HB29+1,"")</f>
        <v>45353</v>
      </c>
      <c r="HC30" s="123" t="str">
        <f t="shared" si="26"/>
        <v>土</v>
      </c>
      <c r="HD30" s="352"/>
      <c r="HE30" s="353"/>
      <c r="HF30" s="358"/>
      <c r="HG30" s="134"/>
      <c r="HI30" s="155"/>
      <c r="HJ30" s="170">
        <f t="shared" ref="HJ30:HJ58" si="67">IFERROR(HJ29+1,"")</f>
        <v>45353</v>
      </c>
      <c r="HK30" s="123" t="str">
        <f t="shared" si="27"/>
        <v>土</v>
      </c>
      <c r="HL30" s="352"/>
      <c r="HM30" s="353"/>
      <c r="HN30" s="358"/>
      <c r="HO30" s="134"/>
      <c r="HQ30" s="155"/>
      <c r="HR30" s="170">
        <f t="shared" ref="HR30:HR58" si="68">IFERROR(HR29+1,"")</f>
        <v>45353</v>
      </c>
      <c r="HS30" s="123" t="str">
        <f t="shared" si="28"/>
        <v>土</v>
      </c>
      <c r="HT30" s="352"/>
      <c r="HU30" s="353"/>
      <c r="HV30" s="358"/>
      <c r="HW30" s="134"/>
      <c r="HY30" s="155"/>
      <c r="HZ30" s="170">
        <f t="shared" ref="HZ30:HZ58" si="69">IFERROR(HZ29+1,"")</f>
        <v>45353</v>
      </c>
      <c r="IA30" s="123" t="str">
        <f t="shared" si="29"/>
        <v>土</v>
      </c>
      <c r="IB30" s="352"/>
      <c r="IC30" s="353"/>
      <c r="ID30" s="358"/>
      <c r="IE30" s="134"/>
      <c r="IG30" s="155"/>
      <c r="IH30" s="170">
        <f t="shared" ref="IH30:IH58" si="70">IFERROR(IH29+1,"")</f>
        <v>45353</v>
      </c>
      <c r="II30" s="123" t="str">
        <f t="shared" si="30"/>
        <v>土</v>
      </c>
      <c r="IJ30" s="352"/>
      <c r="IK30" s="353"/>
      <c r="IL30" s="358"/>
      <c r="IM30" s="134"/>
      <c r="IO30" s="155"/>
      <c r="IP30" s="170">
        <f t="shared" ref="IP30:IP58" si="71">IFERROR(IP29+1,"")</f>
        <v>45353</v>
      </c>
      <c r="IQ30" s="123" t="str">
        <f t="shared" si="31"/>
        <v>土</v>
      </c>
      <c r="IR30" s="352"/>
      <c r="IS30" s="353"/>
      <c r="IT30" s="358"/>
      <c r="IU30" s="134"/>
      <c r="IW30" s="155"/>
      <c r="IX30" s="170">
        <f t="shared" ref="IX30:IX58" si="72">IFERROR(IX29+1,"")</f>
        <v>45353</v>
      </c>
      <c r="IY30" s="123" t="str">
        <f t="shared" si="32"/>
        <v>土</v>
      </c>
      <c r="IZ30" s="352"/>
      <c r="JA30" s="353"/>
      <c r="JB30" s="358"/>
      <c r="JC30" s="134"/>
      <c r="JE30" s="155"/>
      <c r="JF30" s="170">
        <f t="shared" ref="JF30:JF58" si="73">IFERROR(JF29+1,"")</f>
        <v>45353</v>
      </c>
      <c r="JG30" s="123" t="str">
        <f t="shared" si="33"/>
        <v>土</v>
      </c>
      <c r="JH30" s="352"/>
      <c r="JI30" s="353"/>
      <c r="JJ30" s="358"/>
      <c r="JK30" s="134"/>
      <c r="JM30" s="155"/>
      <c r="JN30" s="170">
        <f t="shared" ref="JN30:JN58" si="74">IFERROR(JN29+1,"")</f>
        <v>45353</v>
      </c>
      <c r="JO30" s="123" t="str">
        <f t="shared" si="34"/>
        <v>土</v>
      </c>
      <c r="JP30" s="352"/>
      <c r="JQ30" s="353"/>
      <c r="JR30" s="358"/>
      <c r="JS30" s="134"/>
      <c r="JU30" s="155"/>
      <c r="JV30" s="170">
        <f t="shared" ref="JV30:JV58" si="75">IFERROR(JV29+1,"")</f>
        <v>45353</v>
      </c>
      <c r="JW30" s="123" t="str">
        <f t="shared" si="35"/>
        <v>土</v>
      </c>
      <c r="JX30" s="352"/>
      <c r="JY30" s="353"/>
      <c r="JZ30" s="358"/>
      <c r="KA30" s="134"/>
      <c r="KC30" s="155"/>
      <c r="KD30" s="170">
        <f t="shared" ref="KD30:KD58" si="76">IFERROR(KD29+1,"")</f>
        <v>45353</v>
      </c>
      <c r="KE30" s="123" t="str">
        <f t="shared" si="36"/>
        <v>土</v>
      </c>
      <c r="KF30" s="352"/>
      <c r="KG30" s="353"/>
      <c r="KH30" s="358"/>
      <c r="KI30" s="134"/>
      <c r="KK30" s="155"/>
      <c r="KL30" s="170">
        <f t="shared" ref="KL30:KL58" si="77">IFERROR(KL29+1,"")</f>
        <v>45353</v>
      </c>
      <c r="KM30" s="123" t="str">
        <f t="shared" si="37"/>
        <v>土</v>
      </c>
      <c r="KN30" s="352"/>
      <c r="KO30" s="353"/>
      <c r="KP30" s="358"/>
      <c r="KQ30" s="134"/>
      <c r="KS30" s="155"/>
      <c r="KT30" s="170">
        <f t="shared" ref="KT30:KT58" si="78">IFERROR(KT29+1,"")</f>
        <v>45353</v>
      </c>
      <c r="KU30" s="123" t="str">
        <f t="shared" si="38"/>
        <v>土</v>
      </c>
      <c r="KV30" s="352"/>
      <c r="KW30" s="353"/>
      <c r="KX30" s="358"/>
      <c r="KY30" s="134"/>
      <c r="LA30" s="155"/>
      <c r="LB30" s="170">
        <f t="shared" ref="LB30:LB58" si="79">IFERROR(LB29+1,"")</f>
        <v>45353</v>
      </c>
      <c r="LC30" s="123" t="str">
        <f t="shared" si="39"/>
        <v>土</v>
      </c>
      <c r="LD30" s="352"/>
      <c r="LE30" s="353"/>
      <c r="LF30" s="358"/>
      <c r="LG30" s="134"/>
    </row>
    <row r="31" spans="1:319" ht="13.9" customHeight="1">
      <c r="A31" s="155"/>
      <c r="B31" s="170">
        <f t="shared" si="40"/>
        <v>45354</v>
      </c>
      <c r="C31" s="123" t="str">
        <f t="shared" si="0"/>
        <v>日</v>
      </c>
      <c r="D31" s="352"/>
      <c r="E31" s="353"/>
      <c r="F31" s="358"/>
      <c r="G31" s="134"/>
      <c r="I31" s="155"/>
      <c r="J31" s="170">
        <f t="shared" si="41"/>
        <v>45354</v>
      </c>
      <c r="K31" s="123" t="str">
        <f t="shared" si="1"/>
        <v>日</v>
      </c>
      <c r="L31" s="352"/>
      <c r="M31" s="353"/>
      <c r="N31" s="358"/>
      <c r="O31" s="134"/>
      <c r="Q31" s="155"/>
      <c r="R31" s="170">
        <f t="shared" si="42"/>
        <v>45354</v>
      </c>
      <c r="S31" s="123" t="str">
        <f t="shared" si="2"/>
        <v>日</v>
      </c>
      <c r="T31" s="352"/>
      <c r="U31" s="353"/>
      <c r="V31" s="358"/>
      <c r="W31" s="134"/>
      <c r="Y31" s="155"/>
      <c r="Z31" s="170">
        <f t="shared" si="43"/>
        <v>45354</v>
      </c>
      <c r="AA31" s="123" t="str">
        <f t="shared" si="3"/>
        <v>日</v>
      </c>
      <c r="AB31" s="352"/>
      <c r="AC31" s="353"/>
      <c r="AD31" s="358"/>
      <c r="AE31" s="134"/>
      <c r="AG31" s="155"/>
      <c r="AH31" s="170">
        <f t="shared" si="44"/>
        <v>45354</v>
      </c>
      <c r="AI31" s="123" t="str">
        <f t="shared" si="4"/>
        <v>日</v>
      </c>
      <c r="AJ31" s="352"/>
      <c r="AK31" s="353"/>
      <c r="AL31" s="358"/>
      <c r="AM31" s="134"/>
      <c r="AO31" s="155"/>
      <c r="AP31" s="170">
        <f t="shared" si="45"/>
        <v>45354</v>
      </c>
      <c r="AQ31" s="123" t="str">
        <f t="shared" si="5"/>
        <v>日</v>
      </c>
      <c r="AR31" s="352"/>
      <c r="AS31" s="353"/>
      <c r="AT31" s="358"/>
      <c r="AU31" s="134"/>
      <c r="AW31" s="155"/>
      <c r="AX31" s="170">
        <f t="shared" si="46"/>
        <v>45354</v>
      </c>
      <c r="AY31" s="123" t="str">
        <f t="shared" si="6"/>
        <v>日</v>
      </c>
      <c r="AZ31" s="352"/>
      <c r="BA31" s="353"/>
      <c r="BB31" s="358"/>
      <c r="BC31" s="134"/>
      <c r="BE31" s="155"/>
      <c r="BF31" s="170">
        <f t="shared" si="47"/>
        <v>45354</v>
      </c>
      <c r="BG31" s="123" t="str">
        <f t="shared" si="7"/>
        <v>日</v>
      </c>
      <c r="BH31" s="352"/>
      <c r="BI31" s="353"/>
      <c r="BJ31" s="358"/>
      <c r="BK31" s="134"/>
      <c r="BM31" s="155"/>
      <c r="BN31" s="170">
        <f t="shared" si="48"/>
        <v>45354</v>
      </c>
      <c r="BO31" s="123" t="str">
        <f t="shared" si="8"/>
        <v>日</v>
      </c>
      <c r="BP31" s="352"/>
      <c r="BQ31" s="353"/>
      <c r="BR31" s="358"/>
      <c r="BS31" s="134"/>
      <c r="BU31" s="155"/>
      <c r="BV31" s="170">
        <f t="shared" si="49"/>
        <v>45354</v>
      </c>
      <c r="BW31" s="123" t="str">
        <f t="shared" si="9"/>
        <v>日</v>
      </c>
      <c r="BX31" s="352"/>
      <c r="BY31" s="353"/>
      <c r="BZ31" s="358"/>
      <c r="CA31" s="134"/>
      <c r="CC31" s="155"/>
      <c r="CD31" s="170">
        <f t="shared" si="50"/>
        <v>45354</v>
      </c>
      <c r="CE31" s="123" t="str">
        <f t="shared" si="10"/>
        <v>日</v>
      </c>
      <c r="CF31" s="352"/>
      <c r="CG31" s="353"/>
      <c r="CH31" s="358"/>
      <c r="CI31" s="134"/>
      <c r="CK31" s="155"/>
      <c r="CL31" s="170">
        <f t="shared" si="51"/>
        <v>45354</v>
      </c>
      <c r="CM31" s="123" t="str">
        <f t="shared" si="11"/>
        <v>日</v>
      </c>
      <c r="CN31" s="352"/>
      <c r="CO31" s="353"/>
      <c r="CP31" s="358"/>
      <c r="CQ31" s="134"/>
      <c r="CS31" s="155"/>
      <c r="CT31" s="170">
        <f t="shared" si="52"/>
        <v>45354</v>
      </c>
      <c r="CU31" s="123" t="str">
        <f t="shared" si="12"/>
        <v>日</v>
      </c>
      <c r="CV31" s="352"/>
      <c r="CW31" s="353"/>
      <c r="CX31" s="358"/>
      <c r="CY31" s="134"/>
      <c r="DA31" s="155"/>
      <c r="DB31" s="170">
        <f t="shared" si="53"/>
        <v>45354</v>
      </c>
      <c r="DC31" s="123" t="str">
        <f t="shared" si="13"/>
        <v>日</v>
      </c>
      <c r="DD31" s="352"/>
      <c r="DE31" s="353"/>
      <c r="DF31" s="358"/>
      <c r="DG31" s="134"/>
      <c r="DI31" s="155"/>
      <c r="DJ31" s="170">
        <f t="shared" si="54"/>
        <v>45354</v>
      </c>
      <c r="DK31" s="123" t="str">
        <f t="shared" si="14"/>
        <v>日</v>
      </c>
      <c r="DL31" s="352"/>
      <c r="DM31" s="353"/>
      <c r="DN31" s="358"/>
      <c r="DO31" s="134"/>
      <c r="DQ31" s="155"/>
      <c r="DR31" s="170">
        <f t="shared" si="55"/>
        <v>45354</v>
      </c>
      <c r="DS31" s="123" t="str">
        <f t="shared" si="15"/>
        <v>日</v>
      </c>
      <c r="DT31" s="352"/>
      <c r="DU31" s="353"/>
      <c r="DV31" s="358"/>
      <c r="DW31" s="134"/>
      <c r="DY31" s="155"/>
      <c r="DZ31" s="170">
        <f t="shared" si="56"/>
        <v>45354</v>
      </c>
      <c r="EA31" s="123" t="str">
        <f t="shared" si="16"/>
        <v>日</v>
      </c>
      <c r="EB31" s="352"/>
      <c r="EC31" s="353"/>
      <c r="ED31" s="358"/>
      <c r="EE31" s="134"/>
      <c r="EG31" s="155"/>
      <c r="EH31" s="170">
        <f t="shared" si="57"/>
        <v>45354</v>
      </c>
      <c r="EI31" s="123" t="str">
        <f t="shared" si="17"/>
        <v>日</v>
      </c>
      <c r="EJ31" s="352"/>
      <c r="EK31" s="353"/>
      <c r="EL31" s="358"/>
      <c r="EM31" s="134"/>
      <c r="EO31" s="155"/>
      <c r="EP31" s="170">
        <f t="shared" si="58"/>
        <v>45354</v>
      </c>
      <c r="EQ31" s="123" t="str">
        <f t="shared" si="18"/>
        <v>日</v>
      </c>
      <c r="ER31" s="352"/>
      <c r="ES31" s="353"/>
      <c r="ET31" s="358"/>
      <c r="EU31" s="134"/>
      <c r="EW31" s="155"/>
      <c r="EX31" s="170">
        <f t="shared" si="59"/>
        <v>45354</v>
      </c>
      <c r="EY31" s="123" t="str">
        <f t="shared" si="19"/>
        <v>日</v>
      </c>
      <c r="EZ31" s="352"/>
      <c r="FA31" s="353"/>
      <c r="FB31" s="358"/>
      <c r="FC31" s="134"/>
      <c r="FE31" s="155"/>
      <c r="FF31" s="170">
        <f t="shared" si="60"/>
        <v>45354</v>
      </c>
      <c r="FG31" s="123" t="str">
        <f t="shared" si="20"/>
        <v>日</v>
      </c>
      <c r="FH31" s="352"/>
      <c r="FI31" s="353"/>
      <c r="FJ31" s="358"/>
      <c r="FK31" s="134"/>
      <c r="FM31" s="155"/>
      <c r="FN31" s="170">
        <f t="shared" si="61"/>
        <v>45354</v>
      </c>
      <c r="FO31" s="123" t="str">
        <f t="shared" si="21"/>
        <v>日</v>
      </c>
      <c r="FP31" s="352"/>
      <c r="FQ31" s="353"/>
      <c r="FR31" s="358"/>
      <c r="FS31" s="134"/>
      <c r="FU31" s="155"/>
      <c r="FV31" s="170">
        <f t="shared" si="62"/>
        <v>45354</v>
      </c>
      <c r="FW31" s="123" t="str">
        <f t="shared" si="22"/>
        <v>日</v>
      </c>
      <c r="FX31" s="352"/>
      <c r="FY31" s="353"/>
      <c r="FZ31" s="358"/>
      <c r="GA31" s="134"/>
      <c r="GC31" s="155"/>
      <c r="GD31" s="170">
        <f t="shared" si="63"/>
        <v>45354</v>
      </c>
      <c r="GE31" s="123" t="str">
        <f t="shared" si="23"/>
        <v>日</v>
      </c>
      <c r="GF31" s="352"/>
      <c r="GG31" s="353"/>
      <c r="GH31" s="358"/>
      <c r="GI31" s="134"/>
      <c r="GK31" s="155"/>
      <c r="GL31" s="170">
        <f t="shared" si="64"/>
        <v>45354</v>
      </c>
      <c r="GM31" s="123" t="str">
        <f t="shared" si="24"/>
        <v>日</v>
      </c>
      <c r="GN31" s="352"/>
      <c r="GO31" s="353"/>
      <c r="GP31" s="358"/>
      <c r="GQ31" s="134"/>
      <c r="GS31" s="155"/>
      <c r="GT31" s="170">
        <f t="shared" si="65"/>
        <v>45354</v>
      </c>
      <c r="GU31" s="123" t="str">
        <f t="shared" si="25"/>
        <v>日</v>
      </c>
      <c r="GV31" s="352"/>
      <c r="GW31" s="353"/>
      <c r="GX31" s="358"/>
      <c r="GY31" s="134"/>
      <c r="HA31" s="155"/>
      <c r="HB31" s="170">
        <f t="shared" si="66"/>
        <v>45354</v>
      </c>
      <c r="HC31" s="123" t="str">
        <f t="shared" si="26"/>
        <v>日</v>
      </c>
      <c r="HD31" s="352"/>
      <c r="HE31" s="353"/>
      <c r="HF31" s="358"/>
      <c r="HG31" s="134"/>
      <c r="HI31" s="155"/>
      <c r="HJ31" s="170">
        <f t="shared" si="67"/>
        <v>45354</v>
      </c>
      <c r="HK31" s="123" t="str">
        <f t="shared" si="27"/>
        <v>日</v>
      </c>
      <c r="HL31" s="352"/>
      <c r="HM31" s="353"/>
      <c r="HN31" s="358"/>
      <c r="HO31" s="134"/>
      <c r="HQ31" s="155"/>
      <c r="HR31" s="170">
        <f t="shared" si="68"/>
        <v>45354</v>
      </c>
      <c r="HS31" s="123" t="str">
        <f t="shared" si="28"/>
        <v>日</v>
      </c>
      <c r="HT31" s="352"/>
      <c r="HU31" s="353"/>
      <c r="HV31" s="358"/>
      <c r="HW31" s="134"/>
      <c r="HY31" s="155"/>
      <c r="HZ31" s="170">
        <f t="shared" si="69"/>
        <v>45354</v>
      </c>
      <c r="IA31" s="123" t="str">
        <f t="shared" si="29"/>
        <v>日</v>
      </c>
      <c r="IB31" s="352"/>
      <c r="IC31" s="353"/>
      <c r="ID31" s="358"/>
      <c r="IE31" s="134"/>
      <c r="IG31" s="155"/>
      <c r="IH31" s="170">
        <f t="shared" si="70"/>
        <v>45354</v>
      </c>
      <c r="II31" s="123" t="str">
        <f t="shared" si="30"/>
        <v>日</v>
      </c>
      <c r="IJ31" s="352"/>
      <c r="IK31" s="353"/>
      <c r="IL31" s="358"/>
      <c r="IM31" s="134"/>
      <c r="IO31" s="155"/>
      <c r="IP31" s="170">
        <f t="shared" si="71"/>
        <v>45354</v>
      </c>
      <c r="IQ31" s="123" t="str">
        <f t="shared" si="31"/>
        <v>日</v>
      </c>
      <c r="IR31" s="352"/>
      <c r="IS31" s="353"/>
      <c r="IT31" s="358"/>
      <c r="IU31" s="134"/>
      <c r="IW31" s="155"/>
      <c r="IX31" s="170">
        <f t="shared" si="72"/>
        <v>45354</v>
      </c>
      <c r="IY31" s="123" t="str">
        <f t="shared" si="32"/>
        <v>日</v>
      </c>
      <c r="IZ31" s="352"/>
      <c r="JA31" s="353"/>
      <c r="JB31" s="358"/>
      <c r="JC31" s="134"/>
      <c r="JE31" s="155"/>
      <c r="JF31" s="170">
        <f t="shared" si="73"/>
        <v>45354</v>
      </c>
      <c r="JG31" s="123" t="str">
        <f t="shared" si="33"/>
        <v>日</v>
      </c>
      <c r="JH31" s="352"/>
      <c r="JI31" s="353"/>
      <c r="JJ31" s="358"/>
      <c r="JK31" s="134"/>
      <c r="JM31" s="155"/>
      <c r="JN31" s="170">
        <f t="shared" si="74"/>
        <v>45354</v>
      </c>
      <c r="JO31" s="123" t="str">
        <f t="shared" si="34"/>
        <v>日</v>
      </c>
      <c r="JP31" s="352"/>
      <c r="JQ31" s="353"/>
      <c r="JR31" s="358"/>
      <c r="JS31" s="134"/>
      <c r="JU31" s="155"/>
      <c r="JV31" s="170">
        <f t="shared" si="75"/>
        <v>45354</v>
      </c>
      <c r="JW31" s="123" t="str">
        <f t="shared" si="35"/>
        <v>日</v>
      </c>
      <c r="JX31" s="352"/>
      <c r="JY31" s="353"/>
      <c r="JZ31" s="358"/>
      <c r="KA31" s="134"/>
      <c r="KC31" s="155"/>
      <c r="KD31" s="170">
        <f t="shared" si="76"/>
        <v>45354</v>
      </c>
      <c r="KE31" s="123" t="str">
        <f t="shared" si="36"/>
        <v>日</v>
      </c>
      <c r="KF31" s="352"/>
      <c r="KG31" s="353"/>
      <c r="KH31" s="358"/>
      <c r="KI31" s="134"/>
      <c r="KK31" s="155"/>
      <c r="KL31" s="170">
        <f t="shared" si="77"/>
        <v>45354</v>
      </c>
      <c r="KM31" s="123" t="str">
        <f t="shared" si="37"/>
        <v>日</v>
      </c>
      <c r="KN31" s="352"/>
      <c r="KO31" s="353"/>
      <c r="KP31" s="358"/>
      <c r="KQ31" s="134"/>
      <c r="KS31" s="155"/>
      <c r="KT31" s="170">
        <f t="shared" si="78"/>
        <v>45354</v>
      </c>
      <c r="KU31" s="123" t="str">
        <f t="shared" si="38"/>
        <v>日</v>
      </c>
      <c r="KV31" s="352"/>
      <c r="KW31" s="353"/>
      <c r="KX31" s="358"/>
      <c r="KY31" s="134"/>
      <c r="LA31" s="155"/>
      <c r="LB31" s="170">
        <f t="shared" si="79"/>
        <v>45354</v>
      </c>
      <c r="LC31" s="123" t="str">
        <f t="shared" si="39"/>
        <v>日</v>
      </c>
      <c r="LD31" s="352"/>
      <c r="LE31" s="353"/>
      <c r="LF31" s="358"/>
      <c r="LG31" s="134"/>
    </row>
    <row r="32" spans="1:319" ht="13.9" customHeight="1">
      <c r="A32" s="155"/>
      <c r="B32" s="170">
        <f t="shared" si="40"/>
        <v>45355</v>
      </c>
      <c r="C32" s="123" t="str">
        <f t="shared" si="0"/>
        <v>月</v>
      </c>
      <c r="D32" s="352"/>
      <c r="E32" s="353"/>
      <c r="F32" s="358"/>
      <c r="G32" s="134"/>
      <c r="I32" s="155"/>
      <c r="J32" s="170">
        <f t="shared" si="41"/>
        <v>45355</v>
      </c>
      <c r="K32" s="123" t="str">
        <f t="shared" si="1"/>
        <v>月</v>
      </c>
      <c r="L32" s="352"/>
      <c r="M32" s="353"/>
      <c r="N32" s="358"/>
      <c r="O32" s="134"/>
      <c r="Q32" s="155"/>
      <c r="R32" s="170">
        <f t="shared" si="42"/>
        <v>45355</v>
      </c>
      <c r="S32" s="123" t="str">
        <f t="shared" si="2"/>
        <v>月</v>
      </c>
      <c r="T32" s="352"/>
      <c r="U32" s="353"/>
      <c r="V32" s="358"/>
      <c r="W32" s="134"/>
      <c r="Y32" s="155"/>
      <c r="Z32" s="170">
        <f t="shared" si="43"/>
        <v>45355</v>
      </c>
      <c r="AA32" s="123" t="str">
        <f t="shared" si="3"/>
        <v>月</v>
      </c>
      <c r="AB32" s="352"/>
      <c r="AC32" s="353"/>
      <c r="AD32" s="358"/>
      <c r="AE32" s="134"/>
      <c r="AG32" s="155"/>
      <c r="AH32" s="170">
        <f t="shared" si="44"/>
        <v>45355</v>
      </c>
      <c r="AI32" s="123" t="str">
        <f t="shared" si="4"/>
        <v>月</v>
      </c>
      <c r="AJ32" s="352"/>
      <c r="AK32" s="353"/>
      <c r="AL32" s="358"/>
      <c r="AM32" s="134"/>
      <c r="AO32" s="155"/>
      <c r="AP32" s="170">
        <f t="shared" si="45"/>
        <v>45355</v>
      </c>
      <c r="AQ32" s="123" t="str">
        <f t="shared" si="5"/>
        <v>月</v>
      </c>
      <c r="AR32" s="352"/>
      <c r="AS32" s="353"/>
      <c r="AT32" s="358"/>
      <c r="AU32" s="134"/>
      <c r="AW32" s="155"/>
      <c r="AX32" s="170">
        <f t="shared" si="46"/>
        <v>45355</v>
      </c>
      <c r="AY32" s="123" t="str">
        <f t="shared" si="6"/>
        <v>月</v>
      </c>
      <c r="AZ32" s="352"/>
      <c r="BA32" s="353"/>
      <c r="BB32" s="358"/>
      <c r="BC32" s="134"/>
      <c r="BE32" s="155"/>
      <c r="BF32" s="170">
        <f t="shared" si="47"/>
        <v>45355</v>
      </c>
      <c r="BG32" s="123" t="str">
        <f t="shared" si="7"/>
        <v>月</v>
      </c>
      <c r="BH32" s="352"/>
      <c r="BI32" s="353"/>
      <c r="BJ32" s="358"/>
      <c r="BK32" s="134"/>
      <c r="BM32" s="155"/>
      <c r="BN32" s="170">
        <f t="shared" si="48"/>
        <v>45355</v>
      </c>
      <c r="BO32" s="123" t="str">
        <f t="shared" si="8"/>
        <v>月</v>
      </c>
      <c r="BP32" s="352"/>
      <c r="BQ32" s="353"/>
      <c r="BR32" s="358"/>
      <c r="BS32" s="134"/>
      <c r="BU32" s="155"/>
      <c r="BV32" s="170">
        <f t="shared" si="49"/>
        <v>45355</v>
      </c>
      <c r="BW32" s="123" t="str">
        <f t="shared" si="9"/>
        <v>月</v>
      </c>
      <c r="BX32" s="352"/>
      <c r="BY32" s="353"/>
      <c r="BZ32" s="358"/>
      <c r="CA32" s="134"/>
      <c r="CC32" s="155"/>
      <c r="CD32" s="170">
        <f t="shared" si="50"/>
        <v>45355</v>
      </c>
      <c r="CE32" s="123" t="str">
        <f t="shared" si="10"/>
        <v>月</v>
      </c>
      <c r="CF32" s="352"/>
      <c r="CG32" s="353"/>
      <c r="CH32" s="358"/>
      <c r="CI32" s="134"/>
      <c r="CK32" s="155"/>
      <c r="CL32" s="170">
        <f t="shared" si="51"/>
        <v>45355</v>
      </c>
      <c r="CM32" s="123" t="str">
        <f t="shared" si="11"/>
        <v>月</v>
      </c>
      <c r="CN32" s="352"/>
      <c r="CO32" s="353"/>
      <c r="CP32" s="358"/>
      <c r="CQ32" s="134"/>
      <c r="CS32" s="155"/>
      <c r="CT32" s="170">
        <f t="shared" si="52"/>
        <v>45355</v>
      </c>
      <c r="CU32" s="123" t="str">
        <f t="shared" si="12"/>
        <v>月</v>
      </c>
      <c r="CV32" s="352"/>
      <c r="CW32" s="353"/>
      <c r="CX32" s="358"/>
      <c r="CY32" s="134"/>
      <c r="DA32" s="155"/>
      <c r="DB32" s="170">
        <f t="shared" si="53"/>
        <v>45355</v>
      </c>
      <c r="DC32" s="123" t="str">
        <f t="shared" si="13"/>
        <v>月</v>
      </c>
      <c r="DD32" s="352"/>
      <c r="DE32" s="353"/>
      <c r="DF32" s="358"/>
      <c r="DG32" s="134"/>
      <c r="DI32" s="155"/>
      <c r="DJ32" s="170">
        <f t="shared" si="54"/>
        <v>45355</v>
      </c>
      <c r="DK32" s="123" t="str">
        <f t="shared" si="14"/>
        <v>月</v>
      </c>
      <c r="DL32" s="352"/>
      <c r="DM32" s="353"/>
      <c r="DN32" s="358"/>
      <c r="DO32" s="134"/>
      <c r="DQ32" s="155"/>
      <c r="DR32" s="170">
        <f t="shared" si="55"/>
        <v>45355</v>
      </c>
      <c r="DS32" s="123" t="str">
        <f t="shared" si="15"/>
        <v>月</v>
      </c>
      <c r="DT32" s="352"/>
      <c r="DU32" s="353"/>
      <c r="DV32" s="358"/>
      <c r="DW32" s="134"/>
      <c r="DY32" s="155"/>
      <c r="DZ32" s="170">
        <f t="shared" si="56"/>
        <v>45355</v>
      </c>
      <c r="EA32" s="123" t="str">
        <f t="shared" si="16"/>
        <v>月</v>
      </c>
      <c r="EB32" s="352"/>
      <c r="EC32" s="353"/>
      <c r="ED32" s="358"/>
      <c r="EE32" s="134"/>
      <c r="EG32" s="155"/>
      <c r="EH32" s="170">
        <f t="shared" si="57"/>
        <v>45355</v>
      </c>
      <c r="EI32" s="123" t="str">
        <f t="shared" si="17"/>
        <v>月</v>
      </c>
      <c r="EJ32" s="352"/>
      <c r="EK32" s="353"/>
      <c r="EL32" s="358"/>
      <c r="EM32" s="134"/>
      <c r="EO32" s="155"/>
      <c r="EP32" s="170">
        <f t="shared" si="58"/>
        <v>45355</v>
      </c>
      <c r="EQ32" s="123" t="str">
        <f t="shared" si="18"/>
        <v>月</v>
      </c>
      <c r="ER32" s="352"/>
      <c r="ES32" s="353"/>
      <c r="ET32" s="358"/>
      <c r="EU32" s="134"/>
      <c r="EW32" s="155"/>
      <c r="EX32" s="170">
        <f t="shared" si="59"/>
        <v>45355</v>
      </c>
      <c r="EY32" s="123" t="str">
        <f t="shared" si="19"/>
        <v>月</v>
      </c>
      <c r="EZ32" s="352"/>
      <c r="FA32" s="353"/>
      <c r="FB32" s="358"/>
      <c r="FC32" s="134"/>
      <c r="FE32" s="155"/>
      <c r="FF32" s="170">
        <f t="shared" si="60"/>
        <v>45355</v>
      </c>
      <c r="FG32" s="123" t="str">
        <f t="shared" si="20"/>
        <v>月</v>
      </c>
      <c r="FH32" s="352"/>
      <c r="FI32" s="353"/>
      <c r="FJ32" s="358"/>
      <c r="FK32" s="134"/>
      <c r="FM32" s="155"/>
      <c r="FN32" s="170">
        <f t="shared" si="61"/>
        <v>45355</v>
      </c>
      <c r="FO32" s="123" t="str">
        <f t="shared" si="21"/>
        <v>月</v>
      </c>
      <c r="FP32" s="352"/>
      <c r="FQ32" s="353"/>
      <c r="FR32" s="358"/>
      <c r="FS32" s="134"/>
      <c r="FU32" s="155"/>
      <c r="FV32" s="170">
        <f t="shared" si="62"/>
        <v>45355</v>
      </c>
      <c r="FW32" s="123" t="str">
        <f t="shared" si="22"/>
        <v>月</v>
      </c>
      <c r="FX32" s="352"/>
      <c r="FY32" s="353"/>
      <c r="FZ32" s="358"/>
      <c r="GA32" s="134"/>
      <c r="GC32" s="155"/>
      <c r="GD32" s="170">
        <f t="shared" si="63"/>
        <v>45355</v>
      </c>
      <c r="GE32" s="123" t="str">
        <f t="shared" si="23"/>
        <v>月</v>
      </c>
      <c r="GF32" s="352"/>
      <c r="GG32" s="353"/>
      <c r="GH32" s="358"/>
      <c r="GI32" s="134"/>
      <c r="GK32" s="155"/>
      <c r="GL32" s="170">
        <f t="shared" si="64"/>
        <v>45355</v>
      </c>
      <c r="GM32" s="123" t="str">
        <f t="shared" si="24"/>
        <v>月</v>
      </c>
      <c r="GN32" s="352"/>
      <c r="GO32" s="353"/>
      <c r="GP32" s="358"/>
      <c r="GQ32" s="134"/>
      <c r="GS32" s="155"/>
      <c r="GT32" s="170">
        <f t="shared" si="65"/>
        <v>45355</v>
      </c>
      <c r="GU32" s="123" t="str">
        <f t="shared" si="25"/>
        <v>月</v>
      </c>
      <c r="GV32" s="352"/>
      <c r="GW32" s="353"/>
      <c r="GX32" s="358"/>
      <c r="GY32" s="134"/>
      <c r="HA32" s="155"/>
      <c r="HB32" s="170">
        <f t="shared" si="66"/>
        <v>45355</v>
      </c>
      <c r="HC32" s="123" t="str">
        <f t="shared" si="26"/>
        <v>月</v>
      </c>
      <c r="HD32" s="352"/>
      <c r="HE32" s="353"/>
      <c r="HF32" s="358"/>
      <c r="HG32" s="134"/>
      <c r="HI32" s="155"/>
      <c r="HJ32" s="170">
        <f t="shared" si="67"/>
        <v>45355</v>
      </c>
      <c r="HK32" s="123" t="str">
        <f t="shared" si="27"/>
        <v>月</v>
      </c>
      <c r="HL32" s="352"/>
      <c r="HM32" s="353"/>
      <c r="HN32" s="358"/>
      <c r="HO32" s="134"/>
      <c r="HQ32" s="155"/>
      <c r="HR32" s="170">
        <f t="shared" si="68"/>
        <v>45355</v>
      </c>
      <c r="HS32" s="123" t="str">
        <f t="shared" si="28"/>
        <v>月</v>
      </c>
      <c r="HT32" s="352"/>
      <c r="HU32" s="353"/>
      <c r="HV32" s="358"/>
      <c r="HW32" s="134"/>
      <c r="HY32" s="155"/>
      <c r="HZ32" s="170">
        <f t="shared" si="69"/>
        <v>45355</v>
      </c>
      <c r="IA32" s="123" t="str">
        <f t="shared" si="29"/>
        <v>月</v>
      </c>
      <c r="IB32" s="352"/>
      <c r="IC32" s="353"/>
      <c r="ID32" s="358"/>
      <c r="IE32" s="134"/>
      <c r="IG32" s="155"/>
      <c r="IH32" s="170">
        <f t="shared" si="70"/>
        <v>45355</v>
      </c>
      <c r="II32" s="123" t="str">
        <f t="shared" si="30"/>
        <v>月</v>
      </c>
      <c r="IJ32" s="352"/>
      <c r="IK32" s="353"/>
      <c r="IL32" s="358"/>
      <c r="IM32" s="134"/>
      <c r="IO32" s="155"/>
      <c r="IP32" s="170">
        <f t="shared" si="71"/>
        <v>45355</v>
      </c>
      <c r="IQ32" s="123" t="str">
        <f t="shared" si="31"/>
        <v>月</v>
      </c>
      <c r="IR32" s="352"/>
      <c r="IS32" s="353"/>
      <c r="IT32" s="358"/>
      <c r="IU32" s="134"/>
      <c r="IW32" s="155"/>
      <c r="IX32" s="170">
        <f t="shared" si="72"/>
        <v>45355</v>
      </c>
      <c r="IY32" s="123" t="str">
        <f t="shared" si="32"/>
        <v>月</v>
      </c>
      <c r="IZ32" s="352"/>
      <c r="JA32" s="353"/>
      <c r="JB32" s="358"/>
      <c r="JC32" s="134"/>
      <c r="JE32" s="155"/>
      <c r="JF32" s="170">
        <f t="shared" si="73"/>
        <v>45355</v>
      </c>
      <c r="JG32" s="123" t="str">
        <f t="shared" si="33"/>
        <v>月</v>
      </c>
      <c r="JH32" s="352"/>
      <c r="JI32" s="353"/>
      <c r="JJ32" s="358"/>
      <c r="JK32" s="134"/>
      <c r="JM32" s="155"/>
      <c r="JN32" s="170">
        <f t="shared" si="74"/>
        <v>45355</v>
      </c>
      <c r="JO32" s="123" t="str">
        <f t="shared" si="34"/>
        <v>月</v>
      </c>
      <c r="JP32" s="352"/>
      <c r="JQ32" s="353"/>
      <c r="JR32" s="358"/>
      <c r="JS32" s="134"/>
      <c r="JU32" s="155"/>
      <c r="JV32" s="170">
        <f t="shared" si="75"/>
        <v>45355</v>
      </c>
      <c r="JW32" s="123" t="str">
        <f t="shared" si="35"/>
        <v>月</v>
      </c>
      <c r="JX32" s="352"/>
      <c r="JY32" s="353"/>
      <c r="JZ32" s="358"/>
      <c r="KA32" s="134"/>
      <c r="KC32" s="155"/>
      <c r="KD32" s="170">
        <f t="shared" si="76"/>
        <v>45355</v>
      </c>
      <c r="KE32" s="123" t="str">
        <f t="shared" si="36"/>
        <v>月</v>
      </c>
      <c r="KF32" s="352"/>
      <c r="KG32" s="353"/>
      <c r="KH32" s="358"/>
      <c r="KI32" s="134"/>
      <c r="KK32" s="155"/>
      <c r="KL32" s="170">
        <f t="shared" si="77"/>
        <v>45355</v>
      </c>
      <c r="KM32" s="123" t="str">
        <f t="shared" si="37"/>
        <v>月</v>
      </c>
      <c r="KN32" s="352"/>
      <c r="KO32" s="353"/>
      <c r="KP32" s="358"/>
      <c r="KQ32" s="134"/>
      <c r="KS32" s="155"/>
      <c r="KT32" s="170">
        <f t="shared" si="78"/>
        <v>45355</v>
      </c>
      <c r="KU32" s="123" t="str">
        <f t="shared" si="38"/>
        <v>月</v>
      </c>
      <c r="KV32" s="352"/>
      <c r="KW32" s="353"/>
      <c r="KX32" s="358"/>
      <c r="KY32" s="134"/>
      <c r="LA32" s="155"/>
      <c r="LB32" s="170">
        <f t="shared" si="79"/>
        <v>45355</v>
      </c>
      <c r="LC32" s="123" t="str">
        <f t="shared" si="39"/>
        <v>月</v>
      </c>
      <c r="LD32" s="352"/>
      <c r="LE32" s="353"/>
      <c r="LF32" s="358"/>
      <c r="LG32" s="134"/>
    </row>
    <row r="33" spans="1:319" ht="13.9" customHeight="1">
      <c r="A33" s="155"/>
      <c r="B33" s="170">
        <f t="shared" si="40"/>
        <v>45356</v>
      </c>
      <c r="C33" s="123" t="str">
        <f t="shared" si="0"/>
        <v>火</v>
      </c>
      <c r="D33" s="352"/>
      <c r="E33" s="353"/>
      <c r="F33" s="358"/>
      <c r="G33" s="134"/>
      <c r="I33" s="155"/>
      <c r="J33" s="170">
        <f t="shared" si="41"/>
        <v>45356</v>
      </c>
      <c r="K33" s="123" t="str">
        <f t="shared" si="1"/>
        <v>火</v>
      </c>
      <c r="L33" s="352"/>
      <c r="M33" s="353"/>
      <c r="N33" s="358"/>
      <c r="O33" s="134"/>
      <c r="Q33" s="155"/>
      <c r="R33" s="170">
        <f t="shared" si="42"/>
        <v>45356</v>
      </c>
      <c r="S33" s="123" t="str">
        <f t="shared" si="2"/>
        <v>火</v>
      </c>
      <c r="T33" s="352"/>
      <c r="U33" s="353"/>
      <c r="V33" s="358"/>
      <c r="W33" s="134"/>
      <c r="Y33" s="155"/>
      <c r="Z33" s="170">
        <f t="shared" si="43"/>
        <v>45356</v>
      </c>
      <c r="AA33" s="123" t="str">
        <f t="shared" si="3"/>
        <v>火</v>
      </c>
      <c r="AB33" s="352"/>
      <c r="AC33" s="353"/>
      <c r="AD33" s="358"/>
      <c r="AE33" s="134"/>
      <c r="AG33" s="155"/>
      <c r="AH33" s="170">
        <f t="shared" si="44"/>
        <v>45356</v>
      </c>
      <c r="AI33" s="123" t="str">
        <f t="shared" si="4"/>
        <v>火</v>
      </c>
      <c r="AJ33" s="352"/>
      <c r="AK33" s="353"/>
      <c r="AL33" s="358"/>
      <c r="AM33" s="134"/>
      <c r="AO33" s="155"/>
      <c r="AP33" s="170">
        <f t="shared" si="45"/>
        <v>45356</v>
      </c>
      <c r="AQ33" s="123" t="str">
        <f t="shared" si="5"/>
        <v>火</v>
      </c>
      <c r="AR33" s="352"/>
      <c r="AS33" s="353"/>
      <c r="AT33" s="358"/>
      <c r="AU33" s="134"/>
      <c r="AW33" s="155"/>
      <c r="AX33" s="170">
        <f t="shared" si="46"/>
        <v>45356</v>
      </c>
      <c r="AY33" s="123" t="str">
        <f t="shared" si="6"/>
        <v>火</v>
      </c>
      <c r="AZ33" s="352"/>
      <c r="BA33" s="353"/>
      <c r="BB33" s="358"/>
      <c r="BC33" s="134"/>
      <c r="BE33" s="155"/>
      <c r="BF33" s="170">
        <f t="shared" si="47"/>
        <v>45356</v>
      </c>
      <c r="BG33" s="123" t="str">
        <f t="shared" si="7"/>
        <v>火</v>
      </c>
      <c r="BH33" s="352"/>
      <c r="BI33" s="353"/>
      <c r="BJ33" s="358"/>
      <c r="BK33" s="134"/>
      <c r="BM33" s="155"/>
      <c r="BN33" s="170">
        <f t="shared" si="48"/>
        <v>45356</v>
      </c>
      <c r="BO33" s="123" t="str">
        <f t="shared" si="8"/>
        <v>火</v>
      </c>
      <c r="BP33" s="352"/>
      <c r="BQ33" s="353"/>
      <c r="BR33" s="358"/>
      <c r="BS33" s="134"/>
      <c r="BU33" s="155"/>
      <c r="BV33" s="170">
        <f t="shared" si="49"/>
        <v>45356</v>
      </c>
      <c r="BW33" s="123" t="str">
        <f t="shared" si="9"/>
        <v>火</v>
      </c>
      <c r="BX33" s="352"/>
      <c r="BY33" s="353"/>
      <c r="BZ33" s="358"/>
      <c r="CA33" s="134"/>
      <c r="CC33" s="155"/>
      <c r="CD33" s="170">
        <f t="shared" si="50"/>
        <v>45356</v>
      </c>
      <c r="CE33" s="123" t="str">
        <f t="shared" si="10"/>
        <v>火</v>
      </c>
      <c r="CF33" s="352"/>
      <c r="CG33" s="353"/>
      <c r="CH33" s="358"/>
      <c r="CI33" s="134"/>
      <c r="CK33" s="155"/>
      <c r="CL33" s="170">
        <f t="shared" si="51"/>
        <v>45356</v>
      </c>
      <c r="CM33" s="123" t="str">
        <f t="shared" si="11"/>
        <v>火</v>
      </c>
      <c r="CN33" s="352"/>
      <c r="CO33" s="353"/>
      <c r="CP33" s="358"/>
      <c r="CQ33" s="134"/>
      <c r="CS33" s="155"/>
      <c r="CT33" s="170">
        <f t="shared" si="52"/>
        <v>45356</v>
      </c>
      <c r="CU33" s="123" t="str">
        <f t="shared" si="12"/>
        <v>火</v>
      </c>
      <c r="CV33" s="352"/>
      <c r="CW33" s="353"/>
      <c r="CX33" s="358"/>
      <c r="CY33" s="134"/>
      <c r="DA33" s="155"/>
      <c r="DB33" s="170">
        <f t="shared" si="53"/>
        <v>45356</v>
      </c>
      <c r="DC33" s="123" t="str">
        <f t="shared" si="13"/>
        <v>火</v>
      </c>
      <c r="DD33" s="352"/>
      <c r="DE33" s="353"/>
      <c r="DF33" s="358"/>
      <c r="DG33" s="134"/>
      <c r="DI33" s="155"/>
      <c r="DJ33" s="170">
        <f t="shared" si="54"/>
        <v>45356</v>
      </c>
      <c r="DK33" s="123" t="str">
        <f t="shared" si="14"/>
        <v>火</v>
      </c>
      <c r="DL33" s="352"/>
      <c r="DM33" s="353"/>
      <c r="DN33" s="358"/>
      <c r="DO33" s="134"/>
      <c r="DQ33" s="155"/>
      <c r="DR33" s="170">
        <f t="shared" si="55"/>
        <v>45356</v>
      </c>
      <c r="DS33" s="123" t="str">
        <f t="shared" si="15"/>
        <v>火</v>
      </c>
      <c r="DT33" s="352"/>
      <c r="DU33" s="353"/>
      <c r="DV33" s="358"/>
      <c r="DW33" s="134"/>
      <c r="DY33" s="155"/>
      <c r="DZ33" s="170">
        <f t="shared" si="56"/>
        <v>45356</v>
      </c>
      <c r="EA33" s="123" t="str">
        <f t="shared" si="16"/>
        <v>火</v>
      </c>
      <c r="EB33" s="352"/>
      <c r="EC33" s="353"/>
      <c r="ED33" s="358"/>
      <c r="EE33" s="134"/>
      <c r="EG33" s="155"/>
      <c r="EH33" s="170">
        <f t="shared" si="57"/>
        <v>45356</v>
      </c>
      <c r="EI33" s="123" t="str">
        <f t="shared" si="17"/>
        <v>火</v>
      </c>
      <c r="EJ33" s="352"/>
      <c r="EK33" s="353"/>
      <c r="EL33" s="358"/>
      <c r="EM33" s="134"/>
      <c r="EO33" s="155"/>
      <c r="EP33" s="170">
        <f t="shared" si="58"/>
        <v>45356</v>
      </c>
      <c r="EQ33" s="123" t="str">
        <f t="shared" si="18"/>
        <v>火</v>
      </c>
      <c r="ER33" s="352"/>
      <c r="ES33" s="353"/>
      <c r="ET33" s="358"/>
      <c r="EU33" s="134"/>
      <c r="EW33" s="155"/>
      <c r="EX33" s="170">
        <f t="shared" si="59"/>
        <v>45356</v>
      </c>
      <c r="EY33" s="123" t="str">
        <f t="shared" si="19"/>
        <v>火</v>
      </c>
      <c r="EZ33" s="352"/>
      <c r="FA33" s="353"/>
      <c r="FB33" s="358"/>
      <c r="FC33" s="134"/>
      <c r="FE33" s="155"/>
      <c r="FF33" s="170">
        <f t="shared" si="60"/>
        <v>45356</v>
      </c>
      <c r="FG33" s="123" t="str">
        <f t="shared" si="20"/>
        <v>火</v>
      </c>
      <c r="FH33" s="352"/>
      <c r="FI33" s="353"/>
      <c r="FJ33" s="358"/>
      <c r="FK33" s="134"/>
      <c r="FM33" s="155"/>
      <c r="FN33" s="170">
        <f t="shared" si="61"/>
        <v>45356</v>
      </c>
      <c r="FO33" s="123" t="str">
        <f t="shared" si="21"/>
        <v>火</v>
      </c>
      <c r="FP33" s="352"/>
      <c r="FQ33" s="353"/>
      <c r="FR33" s="358"/>
      <c r="FS33" s="134"/>
      <c r="FU33" s="155"/>
      <c r="FV33" s="170">
        <f t="shared" si="62"/>
        <v>45356</v>
      </c>
      <c r="FW33" s="123" t="str">
        <f t="shared" si="22"/>
        <v>火</v>
      </c>
      <c r="FX33" s="352"/>
      <c r="FY33" s="353"/>
      <c r="FZ33" s="358"/>
      <c r="GA33" s="134"/>
      <c r="GC33" s="155"/>
      <c r="GD33" s="170">
        <f t="shared" si="63"/>
        <v>45356</v>
      </c>
      <c r="GE33" s="123" t="str">
        <f t="shared" si="23"/>
        <v>火</v>
      </c>
      <c r="GF33" s="352"/>
      <c r="GG33" s="353"/>
      <c r="GH33" s="358"/>
      <c r="GI33" s="134"/>
      <c r="GK33" s="155"/>
      <c r="GL33" s="170">
        <f t="shared" si="64"/>
        <v>45356</v>
      </c>
      <c r="GM33" s="123" t="str">
        <f t="shared" si="24"/>
        <v>火</v>
      </c>
      <c r="GN33" s="352"/>
      <c r="GO33" s="353"/>
      <c r="GP33" s="358"/>
      <c r="GQ33" s="134"/>
      <c r="GS33" s="155"/>
      <c r="GT33" s="170">
        <f t="shared" si="65"/>
        <v>45356</v>
      </c>
      <c r="GU33" s="123" t="str">
        <f t="shared" si="25"/>
        <v>火</v>
      </c>
      <c r="GV33" s="352"/>
      <c r="GW33" s="353"/>
      <c r="GX33" s="358"/>
      <c r="GY33" s="134"/>
      <c r="HA33" s="155"/>
      <c r="HB33" s="170">
        <f t="shared" si="66"/>
        <v>45356</v>
      </c>
      <c r="HC33" s="123" t="str">
        <f t="shared" si="26"/>
        <v>火</v>
      </c>
      <c r="HD33" s="352"/>
      <c r="HE33" s="353"/>
      <c r="HF33" s="358"/>
      <c r="HG33" s="134"/>
      <c r="HI33" s="155"/>
      <c r="HJ33" s="170">
        <f t="shared" si="67"/>
        <v>45356</v>
      </c>
      <c r="HK33" s="123" t="str">
        <f t="shared" si="27"/>
        <v>火</v>
      </c>
      <c r="HL33" s="352"/>
      <c r="HM33" s="353"/>
      <c r="HN33" s="358"/>
      <c r="HO33" s="134"/>
      <c r="HQ33" s="155"/>
      <c r="HR33" s="170">
        <f t="shared" si="68"/>
        <v>45356</v>
      </c>
      <c r="HS33" s="123" t="str">
        <f t="shared" si="28"/>
        <v>火</v>
      </c>
      <c r="HT33" s="352"/>
      <c r="HU33" s="353"/>
      <c r="HV33" s="358"/>
      <c r="HW33" s="134"/>
      <c r="HY33" s="155"/>
      <c r="HZ33" s="170">
        <f t="shared" si="69"/>
        <v>45356</v>
      </c>
      <c r="IA33" s="123" t="str">
        <f t="shared" si="29"/>
        <v>火</v>
      </c>
      <c r="IB33" s="352"/>
      <c r="IC33" s="353"/>
      <c r="ID33" s="358"/>
      <c r="IE33" s="134"/>
      <c r="IG33" s="155"/>
      <c r="IH33" s="170">
        <f t="shared" si="70"/>
        <v>45356</v>
      </c>
      <c r="II33" s="123" t="str">
        <f t="shared" si="30"/>
        <v>火</v>
      </c>
      <c r="IJ33" s="352"/>
      <c r="IK33" s="353"/>
      <c r="IL33" s="358"/>
      <c r="IM33" s="134"/>
      <c r="IO33" s="155"/>
      <c r="IP33" s="170">
        <f t="shared" si="71"/>
        <v>45356</v>
      </c>
      <c r="IQ33" s="123" t="str">
        <f t="shared" si="31"/>
        <v>火</v>
      </c>
      <c r="IR33" s="352"/>
      <c r="IS33" s="353"/>
      <c r="IT33" s="358"/>
      <c r="IU33" s="134"/>
      <c r="IW33" s="155"/>
      <c r="IX33" s="170">
        <f t="shared" si="72"/>
        <v>45356</v>
      </c>
      <c r="IY33" s="123" t="str">
        <f t="shared" si="32"/>
        <v>火</v>
      </c>
      <c r="IZ33" s="352"/>
      <c r="JA33" s="353"/>
      <c r="JB33" s="358"/>
      <c r="JC33" s="134"/>
      <c r="JE33" s="155"/>
      <c r="JF33" s="170">
        <f t="shared" si="73"/>
        <v>45356</v>
      </c>
      <c r="JG33" s="123" t="str">
        <f t="shared" si="33"/>
        <v>火</v>
      </c>
      <c r="JH33" s="352"/>
      <c r="JI33" s="353"/>
      <c r="JJ33" s="358"/>
      <c r="JK33" s="134"/>
      <c r="JM33" s="155"/>
      <c r="JN33" s="170">
        <f t="shared" si="74"/>
        <v>45356</v>
      </c>
      <c r="JO33" s="123" t="str">
        <f t="shared" si="34"/>
        <v>火</v>
      </c>
      <c r="JP33" s="352"/>
      <c r="JQ33" s="353"/>
      <c r="JR33" s="358"/>
      <c r="JS33" s="134"/>
      <c r="JU33" s="155"/>
      <c r="JV33" s="170">
        <f t="shared" si="75"/>
        <v>45356</v>
      </c>
      <c r="JW33" s="123" t="str">
        <f t="shared" si="35"/>
        <v>火</v>
      </c>
      <c r="JX33" s="352"/>
      <c r="JY33" s="353"/>
      <c r="JZ33" s="358"/>
      <c r="KA33" s="134"/>
      <c r="KC33" s="155"/>
      <c r="KD33" s="170">
        <f t="shared" si="76"/>
        <v>45356</v>
      </c>
      <c r="KE33" s="123" t="str">
        <f t="shared" si="36"/>
        <v>火</v>
      </c>
      <c r="KF33" s="352"/>
      <c r="KG33" s="353"/>
      <c r="KH33" s="358"/>
      <c r="KI33" s="134"/>
      <c r="KK33" s="155"/>
      <c r="KL33" s="170">
        <f t="shared" si="77"/>
        <v>45356</v>
      </c>
      <c r="KM33" s="123" t="str">
        <f t="shared" si="37"/>
        <v>火</v>
      </c>
      <c r="KN33" s="352"/>
      <c r="KO33" s="353"/>
      <c r="KP33" s="358"/>
      <c r="KQ33" s="134"/>
      <c r="KS33" s="155"/>
      <c r="KT33" s="170">
        <f t="shared" si="78"/>
        <v>45356</v>
      </c>
      <c r="KU33" s="123" t="str">
        <f t="shared" si="38"/>
        <v>火</v>
      </c>
      <c r="KV33" s="352"/>
      <c r="KW33" s="353"/>
      <c r="KX33" s="358"/>
      <c r="KY33" s="134"/>
      <c r="LA33" s="155"/>
      <c r="LB33" s="170">
        <f t="shared" si="79"/>
        <v>45356</v>
      </c>
      <c r="LC33" s="123" t="str">
        <f t="shared" si="39"/>
        <v>火</v>
      </c>
      <c r="LD33" s="352"/>
      <c r="LE33" s="353"/>
      <c r="LF33" s="358"/>
      <c r="LG33" s="134"/>
    </row>
    <row r="34" spans="1:319" ht="13.9" customHeight="1">
      <c r="A34" s="155"/>
      <c r="B34" s="170">
        <f t="shared" si="40"/>
        <v>45357</v>
      </c>
      <c r="C34" s="123" t="str">
        <f t="shared" si="0"/>
        <v>水</v>
      </c>
      <c r="D34" s="352"/>
      <c r="E34" s="353"/>
      <c r="F34" s="358"/>
      <c r="G34" s="134"/>
      <c r="I34" s="155"/>
      <c r="J34" s="170">
        <f t="shared" si="41"/>
        <v>45357</v>
      </c>
      <c r="K34" s="123" t="str">
        <f t="shared" si="1"/>
        <v>水</v>
      </c>
      <c r="L34" s="352"/>
      <c r="M34" s="353"/>
      <c r="N34" s="358"/>
      <c r="O34" s="134"/>
      <c r="Q34" s="155"/>
      <c r="R34" s="170">
        <f t="shared" si="42"/>
        <v>45357</v>
      </c>
      <c r="S34" s="123" t="str">
        <f t="shared" si="2"/>
        <v>水</v>
      </c>
      <c r="T34" s="352"/>
      <c r="U34" s="353"/>
      <c r="V34" s="358"/>
      <c r="W34" s="134"/>
      <c r="Y34" s="155"/>
      <c r="Z34" s="170">
        <f t="shared" si="43"/>
        <v>45357</v>
      </c>
      <c r="AA34" s="123" t="str">
        <f t="shared" si="3"/>
        <v>水</v>
      </c>
      <c r="AB34" s="352"/>
      <c r="AC34" s="353"/>
      <c r="AD34" s="358"/>
      <c r="AE34" s="134"/>
      <c r="AG34" s="155"/>
      <c r="AH34" s="170">
        <f t="shared" si="44"/>
        <v>45357</v>
      </c>
      <c r="AI34" s="123" t="str">
        <f t="shared" si="4"/>
        <v>水</v>
      </c>
      <c r="AJ34" s="352"/>
      <c r="AK34" s="353"/>
      <c r="AL34" s="358"/>
      <c r="AM34" s="134"/>
      <c r="AO34" s="155"/>
      <c r="AP34" s="170">
        <f t="shared" si="45"/>
        <v>45357</v>
      </c>
      <c r="AQ34" s="123" t="str">
        <f t="shared" si="5"/>
        <v>水</v>
      </c>
      <c r="AR34" s="352"/>
      <c r="AS34" s="353"/>
      <c r="AT34" s="358"/>
      <c r="AU34" s="134"/>
      <c r="AW34" s="155"/>
      <c r="AX34" s="170">
        <f t="shared" si="46"/>
        <v>45357</v>
      </c>
      <c r="AY34" s="123" t="str">
        <f t="shared" si="6"/>
        <v>水</v>
      </c>
      <c r="AZ34" s="352"/>
      <c r="BA34" s="353"/>
      <c r="BB34" s="358"/>
      <c r="BC34" s="134"/>
      <c r="BE34" s="155"/>
      <c r="BF34" s="170">
        <f t="shared" si="47"/>
        <v>45357</v>
      </c>
      <c r="BG34" s="123" t="str">
        <f t="shared" si="7"/>
        <v>水</v>
      </c>
      <c r="BH34" s="352"/>
      <c r="BI34" s="353"/>
      <c r="BJ34" s="358"/>
      <c r="BK34" s="134"/>
      <c r="BM34" s="155"/>
      <c r="BN34" s="170">
        <f t="shared" si="48"/>
        <v>45357</v>
      </c>
      <c r="BO34" s="123" t="str">
        <f t="shared" si="8"/>
        <v>水</v>
      </c>
      <c r="BP34" s="352"/>
      <c r="BQ34" s="353"/>
      <c r="BR34" s="358"/>
      <c r="BS34" s="134"/>
      <c r="BU34" s="155"/>
      <c r="BV34" s="170">
        <f t="shared" si="49"/>
        <v>45357</v>
      </c>
      <c r="BW34" s="123" t="str">
        <f t="shared" si="9"/>
        <v>水</v>
      </c>
      <c r="BX34" s="352"/>
      <c r="BY34" s="353"/>
      <c r="BZ34" s="358"/>
      <c r="CA34" s="134"/>
      <c r="CC34" s="155"/>
      <c r="CD34" s="170">
        <f t="shared" si="50"/>
        <v>45357</v>
      </c>
      <c r="CE34" s="123" t="str">
        <f t="shared" si="10"/>
        <v>水</v>
      </c>
      <c r="CF34" s="352"/>
      <c r="CG34" s="353"/>
      <c r="CH34" s="358"/>
      <c r="CI34" s="134"/>
      <c r="CK34" s="155"/>
      <c r="CL34" s="170">
        <f t="shared" si="51"/>
        <v>45357</v>
      </c>
      <c r="CM34" s="123" t="str">
        <f t="shared" si="11"/>
        <v>水</v>
      </c>
      <c r="CN34" s="352"/>
      <c r="CO34" s="353"/>
      <c r="CP34" s="358"/>
      <c r="CQ34" s="134"/>
      <c r="CS34" s="155"/>
      <c r="CT34" s="170">
        <f t="shared" si="52"/>
        <v>45357</v>
      </c>
      <c r="CU34" s="123" t="str">
        <f t="shared" si="12"/>
        <v>水</v>
      </c>
      <c r="CV34" s="352"/>
      <c r="CW34" s="353"/>
      <c r="CX34" s="358"/>
      <c r="CY34" s="134"/>
      <c r="DA34" s="155"/>
      <c r="DB34" s="170">
        <f t="shared" si="53"/>
        <v>45357</v>
      </c>
      <c r="DC34" s="123" t="str">
        <f t="shared" si="13"/>
        <v>水</v>
      </c>
      <c r="DD34" s="352"/>
      <c r="DE34" s="353"/>
      <c r="DF34" s="358"/>
      <c r="DG34" s="134"/>
      <c r="DI34" s="155"/>
      <c r="DJ34" s="170">
        <f t="shared" si="54"/>
        <v>45357</v>
      </c>
      <c r="DK34" s="123" t="str">
        <f t="shared" si="14"/>
        <v>水</v>
      </c>
      <c r="DL34" s="352"/>
      <c r="DM34" s="353"/>
      <c r="DN34" s="358"/>
      <c r="DO34" s="134"/>
      <c r="DQ34" s="155"/>
      <c r="DR34" s="170">
        <f t="shared" si="55"/>
        <v>45357</v>
      </c>
      <c r="DS34" s="123" t="str">
        <f t="shared" si="15"/>
        <v>水</v>
      </c>
      <c r="DT34" s="352"/>
      <c r="DU34" s="353"/>
      <c r="DV34" s="358"/>
      <c r="DW34" s="134"/>
      <c r="DY34" s="155"/>
      <c r="DZ34" s="170">
        <f t="shared" si="56"/>
        <v>45357</v>
      </c>
      <c r="EA34" s="123" t="str">
        <f t="shared" si="16"/>
        <v>水</v>
      </c>
      <c r="EB34" s="352"/>
      <c r="EC34" s="353"/>
      <c r="ED34" s="358"/>
      <c r="EE34" s="134"/>
      <c r="EG34" s="155"/>
      <c r="EH34" s="170">
        <f t="shared" si="57"/>
        <v>45357</v>
      </c>
      <c r="EI34" s="123" t="str">
        <f t="shared" si="17"/>
        <v>水</v>
      </c>
      <c r="EJ34" s="352"/>
      <c r="EK34" s="353"/>
      <c r="EL34" s="358"/>
      <c r="EM34" s="134"/>
      <c r="EO34" s="155"/>
      <c r="EP34" s="170">
        <f t="shared" si="58"/>
        <v>45357</v>
      </c>
      <c r="EQ34" s="123" t="str">
        <f t="shared" si="18"/>
        <v>水</v>
      </c>
      <c r="ER34" s="352"/>
      <c r="ES34" s="353"/>
      <c r="ET34" s="358"/>
      <c r="EU34" s="134"/>
      <c r="EW34" s="155"/>
      <c r="EX34" s="170">
        <f t="shared" si="59"/>
        <v>45357</v>
      </c>
      <c r="EY34" s="123" t="str">
        <f t="shared" si="19"/>
        <v>水</v>
      </c>
      <c r="EZ34" s="352"/>
      <c r="FA34" s="353"/>
      <c r="FB34" s="358"/>
      <c r="FC34" s="134"/>
      <c r="FE34" s="155"/>
      <c r="FF34" s="170">
        <f t="shared" si="60"/>
        <v>45357</v>
      </c>
      <c r="FG34" s="123" t="str">
        <f t="shared" si="20"/>
        <v>水</v>
      </c>
      <c r="FH34" s="352"/>
      <c r="FI34" s="353"/>
      <c r="FJ34" s="358"/>
      <c r="FK34" s="134"/>
      <c r="FM34" s="155"/>
      <c r="FN34" s="170">
        <f t="shared" si="61"/>
        <v>45357</v>
      </c>
      <c r="FO34" s="123" t="str">
        <f t="shared" si="21"/>
        <v>水</v>
      </c>
      <c r="FP34" s="352"/>
      <c r="FQ34" s="353"/>
      <c r="FR34" s="358"/>
      <c r="FS34" s="134"/>
      <c r="FU34" s="155"/>
      <c r="FV34" s="170">
        <f t="shared" si="62"/>
        <v>45357</v>
      </c>
      <c r="FW34" s="123" t="str">
        <f t="shared" si="22"/>
        <v>水</v>
      </c>
      <c r="FX34" s="352"/>
      <c r="FY34" s="353"/>
      <c r="FZ34" s="358"/>
      <c r="GA34" s="134"/>
      <c r="GC34" s="155"/>
      <c r="GD34" s="170">
        <f t="shared" si="63"/>
        <v>45357</v>
      </c>
      <c r="GE34" s="123" t="str">
        <f t="shared" si="23"/>
        <v>水</v>
      </c>
      <c r="GF34" s="352"/>
      <c r="GG34" s="353"/>
      <c r="GH34" s="358"/>
      <c r="GI34" s="134"/>
      <c r="GK34" s="155"/>
      <c r="GL34" s="170">
        <f t="shared" si="64"/>
        <v>45357</v>
      </c>
      <c r="GM34" s="123" t="str">
        <f t="shared" si="24"/>
        <v>水</v>
      </c>
      <c r="GN34" s="352"/>
      <c r="GO34" s="353"/>
      <c r="GP34" s="358"/>
      <c r="GQ34" s="134"/>
      <c r="GS34" s="155"/>
      <c r="GT34" s="170">
        <f t="shared" si="65"/>
        <v>45357</v>
      </c>
      <c r="GU34" s="123" t="str">
        <f t="shared" si="25"/>
        <v>水</v>
      </c>
      <c r="GV34" s="352"/>
      <c r="GW34" s="353"/>
      <c r="GX34" s="358"/>
      <c r="GY34" s="134"/>
      <c r="HA34" s="155"/>
      <c r="HB34" s="170">
        <f t="shared" si="66"/>
        <v>45357</v>
      </c>
      <c r="HC34" s="123" t="str">
        <f t="shared" si="26"/>
        <v>水</v>
      </c>
      <c r="HD34" s="352"/>
      <c r="HE34" s="353"/>
      <c r="HF34" s="358"/>
      <c r="HG34" s="134"/>
      <c r="HI34" s="155"/>
      <c r="HJ34" s="170">
        <f t="shared" si="67"/>
        <v>45357</v>
      </c>
      <c r="HK34" s="123" t="str">
        <f t="shared" si="27"/>
        <v>水</v>
      </c>
      <c r="HL34" s="352"/>
      <c r="HM34" s="353"/>
      <c r="HN34" s="358"/>
      <c r="HO34" s="134"/>
      <c r="HQ34" s="155"/>
      <c r="HR34" s="170">
        <f t="shared" si="68"/>
        <v>45357</v>
      </c>
      <c r="HS34" s="123" t="str">
        <f t="shared" si="28"/>
        <v>水</v>
      </c>
      <c r="HT34" s="352"/>
      <c r="HU34" s="353"/>
      <c r="HV34" s="358"/>
      <c r="HW34" s="134"/>
      <c r="HY34" s="155"/>
      <c r="HZ34" s="170">
        <f t="shared" si="69"/>
        <v>45357</v>
      </c>
      <c r="IA34" s="123" t="str">
        <f t="shared" si="29"/>
        <v>水</v>
      </c>
      <c r="IB34" s="352"/>
      <c r="IC34" s="353"/>
      <c r="ID34" s="358"/>
      <c r="IE34" s="134"/>
      <c r="IG34" s="155"/>
      <c r="IH34" s="170">
        <f t="shared" si="70"/>
        <v>45357</v>
      </c>
      <c r="II34" s="123" t="str">
        <f t="shared" si="30"/>
        <v>水</v>
      </c>
      <c r="IJ34" s="352"/>
      <c r="IK34" s="353"/>
      <c r="IL34" s="358"/>
      <c r="IM34" s="134"/>
      <c r="IO34" s="155"/>
      <c r="IP34" s="170">
        <f t="shared" si="71"/>
        <v>45357</v>
      </c>
      <c r="IQ34" s="123" t="str">
        <f t="shared" si="31"/>
        <v>水</v>
      </c>
      <c r="IR34" s="352"/>
      <c r="IS34" s="353"/>
      <c r="IT34" s="358"/>
      <c r="IU34" s="134"/>
      <c r="IW34" s="155"/>
      <c r="IX34" s="170">
        <f t="shared" si="72"/>
        <v>45357</v>
      </c>
      <c r="IY34" s="123" t="str">
        <f t="shared" si="32"/>
        <v>水</v>
      </c>
      <c r="IZ34" s="352"/>
      <c r="JA34" s="353"/>
      <c r="JB34" s="358"/>
      <c r="JC34" s="134"/>
      <c r="JE34" s="155"/>
      <c r="JF34" s="170">
        <f t="shared" si="73"/>
        <v>45357</v>
      </c>
      <c r="JG34" s="123" t="str">
        <f t="shared" si="33"/>
        <v>水</v>
      </c>
      <c r="JH34" s="352"/>
      <c r="JI34" s="353"/>
      <c r="JJ34" s="358"/>
      <c r="JK34" s="134"/>
      <c r="JM34" s="155"/>
      <c r="JN34" s="170">
        <f t="shared" si="74"/>
        <v>45357</v>
      </c>
      <c r="JO34" s="123" t="str">
        <f t="shared" si="34"/>
        <v>水</v>
      </c>
      <c r="JP34" s="352"/>
      <c r="JQ34" s="353"/>
      <c r="JR34" s="358"/>
      <c r="JS34" s="134"/>
      <c r="JU34" s="155"/>
      <c r="JV34" s="170">
        <f t="shared" si="75"/>
        <v>45357</v>
      </c>
      <c r="JW34" s="123" t="str">
        <f t="shared" si="35"/>
        <v>水</v>
      </c>
      <c r="JX34" s="352"/>
      <c r="JY34" s="353"/>
      <c r="JZ34" s="358"/>
      <c r="KA34" s="134"/>
      <c r="KC34" s="155"/>
      <c r="KD34" s="170">
        <f t="shared" si="76"/>
        <v>45357</v>
      </c>
      <c r="KE34" s="123" t="str">
        <f t="shared" si="36"/>
        <v>水</v>
      </c>
      <c r="KF34" s="352"/>
      <c r="KG34" s="353"/>
      <c r="KH34" s="358"/>
      <c r="KI34" s="134"/>
      <c r="KK34" s="155"/>
      <c r="KL34" s="170">
        <f t="shared" si="77"/>
        <v>45357</v>
      </c>
      <c r="KM34" s="123" t="str">
        <f t="shared" si="37"/>
        <v>水</v>
      </c>
      <c r="KN34" s="352"/>
      <c r="KO34" s="353"/>
      <c r="KP34" s="358"/>
      <c r="KQ34" s="134"/>
      <c r="KS34" s="155"/>
      <c r="KT34" s="170">
        <f t="shared" si="78"/>
        <v>45357</v>
      </c>
      <c r="KU34" s="123" t="str">
        <f t="shared" si="38"/>
        <v>水</v>
      </c>
      <c r="KV34" s="352"/>
      <c r="KW34" s="353"/>
      <c r="KX34" s="358"/>
      <c r="KY34" s="134"/>
      <c r="LA34" s="155"/>
      <c r="LB34" s="170">
        <f t="shared" si="79"/>
        <v>45357</v>
      </c>
      <c r="LC34" s="123" t="str">
        <f t="shared" si="39"/>
        <v>水</v>
      </c>
      <c r="LD34" s="352"/>
      <c r="LE34" s="353"/>
      <c r="LF34" s="358"/>
      <c r="LG34" s="134"/>
    </row>
    <row r="35" spans="1:319" ht="13.9" customHeight="1">
      <c r="A35" s="155"/>
      <c r="B35" s="170">
        <f t="shared" si="40"/>
        <v>45358</v>
      </c>
      <c r="C35" s="123" t="str">
        <f t="shared" si="0"/>
        <v>木</v>
      </c>
      <c r="D35" s="352"/>
      <c r="E35" s="353"/>
      <c r="F35" s="358"/>
      <c r="G35" s="134"/>
      <c r="I35" s="155"/>
      <c r="J35" s="170">
        <f t="shared" si="41"/>
        <v>45358</v>
      </c>
      <c r="K35" s="123" t="str">
        <f t="shared" si="1"/>
        <v>木</v>
      </c>
      <c r="L35" s="352"/>
      <c r="M35" s="353"/>
      <c r="N35" s="358"/>
      <c r="O35" s="134"/>
      <c r="Q35" s="155"/>
      <c r="R35" s="170">
        <f t="shared" si="42"/>
        <v>45358</v>
      </c>
      <c r="S35" s="123" t="str">
        <f t="shared" si="2"/>
        <v>木</v>
      </c>
      <c r="T35" s="352"/>
      <c r="U35" s="353"/>
      <c r="V35" s="358"/>
      <c r="W35" s="134"/>
      <c r="Y35" s="155"/>
      <c r="Z35" s="170">
        <f t="shared" si="43"/>
        <v>45358</v>
      </c>
      <c r="AA35" s="123" t="str">
        <f t="shared" si="3"/>
        <v>木</v>
      </c>
      <c r="AB35" s="352"/>
      <c r="AC35" s="353"/>
      <c r="AD35" s="358"/>
      <c r="AE35" s="134"/>
      <c r="AG35" s="155"/>
      <c r="AH35" s="170">
        <f t="shared" si="44"/>
        <v>45358</v>
      </c>
      <c r="AI35" s="123" t="str">
        <f t="shared" si="4"/>
        <v>木</v>
      </c>
      <c r="AJ35" s="352"/>
      <c r="AK35" s="353"/>
      <c r="AL35" s="358"/>
      <c r="AM35" s="134"/>
      <c r="AO35" s="155"/>
      <c r="AP35" s="170">
        <f t="shared" si="45"/>
        <v>45358</v>
      </c>
      <c r="AQ35" s="123" t="str">
        <f t="shared" si="5"/>
        <v>木</v>
      </c>
      <c r="AR35" s="352"/>
      <c r="AS35" s="353"/>
      <c r="AT35" s="358"/>
      <c r="AU35" s="134"/>
      <c r="AW35" s="155"/>
      <c r="AX35" s="170">
        <f t="shared" si="46"/>
        <v>45358</v>
      </c>
      <c r="AY35" s="123" t="str">
        <f t="shared" si="6"/>
        <v>木</v>
      </c>
      <c r="AZ35" s="352"/>
      <c r="BA35" s="353"/>
      <c r="BB35" s="358"/>
      <c r="BC35" s="134"/>
      <c r="BE35" s="155"/>
      <c r="BF35" s="170">
        <f t="shared" si="47"/>
        <v>45358</v>
      </c>
      <c r="BG35" s="123" t="str">
        <f t="shared" si="7"/>
        <v>木</v>
      </c>
      <c r="BH35" s="352"/>
      <c r="BI35" s="353"/>
      <c r="BJ35" s="358"/>
      <c r="BK35" s="134"/>
      <c r="BM35" s="155"/>
      <c r="BN35" s="170">
        <f t="shared" si="48"/>
        <v>45358</v>
      </c>
      <c r="BO35" s="123" t="str">
        <f t="shared" si="8"/>
        <v>木</v>
      </c>
      <c r="BP35" s="352"/>
      <c r="BQ35" s="353"/>
      <c r="BR35" s="358"/>
      <c r="BS35" s="134"/>
      <c r="BU35" s="155"/>
      <c r="BV35" s="170">
        <f t="shared" si="49"/>
        <v>45358</v>
      </c>
      <c r="BW35" s="123" t="str">
        <f t="shared" si="9"/>
        <v>木</v>
      </c>
      <c r="BX35" s="352"/>
      <c r="BY35" s="353"/>
      <c r="BZ35" s="358"/>
      <c r="CA35" s="134"/>
      <c r="CC35" s="155"/>
      <c r="CD35" s="170">
        <f t="shared" si="50"/>
        <v>45358</v>
      </c>
      <c r="CE35" s="123" t="str">
        <f t="shared" si="10"/>
        <v>木</v>
      </c>
      <c r="CF35" s="352"/>
      <c r="CG35" s="353"/>
      <c r="CH35" s="358"/>
      <c r="CI35" s="134"/>
      <c r="CK35" s="155"/>
      <c r="CL35" s="170">
        <f t="shared" si="51"/>
        <v>45358</v>
      </c>
      <c r="CM35" s="123" t="str">
        <f t="shared" si="11"/>
        <v>木</v>
      </c>
      <c r="CN35" s="352"/>
      <c r="CO35" s="353"/>
      <c r="CP35" s="358"/>
      <c r="CQ35" s="134"/>
      <c r="CS35" s="155"/>
      <c r="CT35" s="170">
        <f t="shared" si="52"/>
        <v>45358</v>
      </c>
      <c r="CU35" s="123" t="str">
        <f t="shared" si="12"/>
        <v>木</v>
      </c>
      <c r="CV35" s="352"/>
      <c r="CW35" s="353"/>
      <c r="CX35" s="358"/>
      <c r="CY35" s="134"/>
      <c r="DA35" s="155"/>
      <c r="DB35" s="170">
        <f t="shared" si="53"/>
        <v>45358</v>
      </c>
      <c r="DC35" s="123" t="str">
        <f t="shared" si="13"/>
        <v>木</v>
      </c>
      <c r="DD35" s="352"/>
      <c r="DE35" s="353"/>
      <c r="DF35" s="358"/>
      <c r="DG35" s="134"/>
      <c r="DI35" s="155"/>
      <c r="DJ35" s="170">
        <f t="shared" si="54"/>
        <v>45358</v>
      </c>
      <c r="DK35" s="123" t="str">
        <f t="shared" si="14"/>
        <v>木</v>
      </c>
      <c r="DL35" s="352"/>
      <c r="DM35" s="353"/>
      <c r="DN35" s="358"/>
      <c r="DO35" s="134"/>
      <c r="DQ35" s="155"/>
      <c r="DR35" s="170">
        <f t="shared" si="55"/>
        <v>45358</v>
      </c>
      <c r="DS35" s="123" t="str">
        <f t="shared" si="15"/>
        <v>木</v>
      </c>
      <c r="DT35" s="352"/>
      <c r="DU35" s="353"/>
      <c r="DV35" s="358"/>
      <c r="DW35" s="134"/>
      <c r="DY35" s="155"/>
      <c r="DZ35" s="170">
        <f t="shared" si="56"/>
        <v>45358</v>
      </c>
      <c r="EA35" s="123" t="str">
        <f t="shared" si="16"/>
        <v>木</v>
      </c>
      <c r="EB35" s="352"/>
      <c r="EC35" s="353"/>
      <c r="ED35" s="358"/>
      <c r="EE35" s="134"/>
      <c r="EG35" s="155"/>
      <c r="EH35" s="170">
        <f t="shared" si="57"/>
        <v>45358</v>
      </c>
      <c r="EI35" s="123" t="str">
        <f t="shared" si="17"/>
        <v>木</v>
      </c>
      <c r="EJ35" s="352"/>
      <c r="EK35" s="353"/>
      <c r="EL35" s="358"/>
      <c r="EM35" s="134"/>
      <c r="EO35" s="155"/>
      <c r="EP35" s="170">
        <f t="shared" si="58"/>
        <v>45358</v>
      </c>
      <c r="EQ35" s="123" t="str">
        <f t="shared" si="18"/>
        <v>木</v>
      </c>
      <c r="ER35" s="352"/>
      <c r="ES35" s="353"/>
      <c r="ET35" s="358"/>
      <c r="EU35" s="134"/>
      <c r="EW35" s="155"/>
      <c r="EX35" s="170">
        <f t="shared" si="59"/>
        <v>45358</v>
      </c>
      <c r="EY35" s="123" t="str">
        <f t="shared" si="19"/>
        <v>木</v>
      </c>
      <c r="EZ35" s="352"/>
      <c r="FA35" s="353"/>
      <c r="FB35" s="358"/>
      <c r="FC35" s="134"/>
      <c r="FE35" s="155"/>
      <c r="FF35" s="170">
        <f t="shared" si="60"/>
        <v>45358</v>
      </c>
      <c r="FG35" s="123" t="str">
        <f t="shared" si="20"/>
        <v>木</v>
      </c>
      <c r="FH35" s="352"/>
      <c r="FI35" s="353"/>
      <c r="FJ35" s="358"/>
      <c r="FK35" s="134"/>
      <c r="FM35" s="155"/>
      <c r="FN35" s="170">
        <f t="shared" si="61"/>
        <v>45358</v>
      </c>
      <c r="FO35" s="123" t="str">
        <f t="shared" si="21"/>
        <v>木</v>
      </c>
      <c r="FP35" s="352"/>
      <c r="FQ35" s="353"/>
      <c r="FR35" s="358"/>
      <c r="FS35" s="134"/>
      <c r="FU35" s="155"/>
      <c r="FV35" s="170">
        <f t="shared" si="62"/>
        <v>45358</v>
      </c>
      <c r="FW35" s="123" t="str">
        <f t="shared" si="22"/>
        <v>木</v>
      </c>
      <c r="FX35" s="352"/>
      <c r="FY35" s="353"/>
      <c r="FZ35" s="358"/>
      <c r="GA35" s="134"/>
      <c r="GC35" s="155"/>
      <c r="GD35" s="170">
        <f t="shared" si="63"/>
        <v>45358</v>
      </c>
      <c r="GE35" s="123" t="str">
        <f t="shared" si="23"/>
        <v>木</v>
      </c>
      <c r="GF35" s="352"/>
      <c r="GG35" s="353"/>
      <c r="GH35" s="358"/>
      <c r="GI35" s="134"/>
      <c r="GK35" s="155"/>
      <c r="GL35" s="170">
        <f t="shared" si="64"/>
        <v>45358</v>
      </c>
      <c r="GM35" s="123" t="str">
        <f t="shared" si="24"/>
        <v>木</v>
      </c>
      <c r="GN35" s="352"/>
      <c r="GO35" s="353"/>
      <c r="GP35" s="358"/>
      <c r="GQ35" s="134"/>
      <c r="GS35" s="155"/>
      <c r="GT35" s="170">
        <f t="shared" si="65"/>
        <v>45358</v>
      </c>
      <c r="GU35" s="123" t="str">
        <f t="shared" si="25"/>
        <v>木</v>
      </c>
      <c r="GV35" s="352"/>
      <c r="GW35" s="353"/>
      <c r="GX35" s="358"/>
      <c r="GY35" s="134"/>
      <c r="HA35" s="155"/>
      <c r="HB35" s="170">
        <f t="shared" si="66"/>
        <v>45358</v>
      </c>
      <c r="HC35" s="123" t="str">
        <f t="shared" si="26"/>
        <v>木</v>
      </c>
      <c r="HD35" s="352"/>
      <c r="HE35" s="353"/>
      <c r="HF35" s="358"/>
      <c r="HG35" s="134"/>
      <c r="HI35" s="155"/>
      <c r="HJ35" s="170">
        <f t="shared" si="67"/>
        <v>45358</v>
      </c>
      <c r="HK35" s="123" t="str">
        <f t="shared" si="27"/>
        <v>木</v>
      </c>
      <c r="HL35" s="352"/>
      <c r="HM35" s="353"/>
      <c r="HN35" s="358"/>
      <c r="HO35" s="134"/>
      <c r="HQ35" s="155"/>
      <c r="HR35" s="170">
        <f t="shared" si="68"/>
        <v>45358</v>
      </c>
      <c r="HS35" s="123" t="str">
        <f t="shared" si="28"/>
        <v>木</v>
      </c>
      <c r="HT35" s="352"/>
      <c r="HU35" s="353"/>
      <c r="HV35" s="358"/>
      <c r="HW35" s="134"/>
      <c r="HY35" s="155"/>
      <c r="HZ35" s="170">
        <f t="shared" si="69"/>
        <v>45358</v>
      </c>
      <c r="IA35" s="123" t="str">
        <f t="shared" si="29"/>
        <v>木</v>
      </c>
      <c r="IB35" s="352"/>
      <c r="IC35" s="353"/>
      <c r="ID35" s="358"/>
      <c r="IE35" s="134"/>
      <c r="IG35" s="155"/>
      <c r="IH35" s="170">
        <f t="shared" si="70"/>
        <v>45358</v>
      </c>
      <c r="II35" s="123" t="str">
        <f t="shared" si="30"/>
        <v>木</v>
      </c>
      <c r="IJ35" s="352"/>
      <c r="IK35" s="353"/>
      <c r="IL35" s="358"/>
      <c r="IM35" s="134"/>
      <c r="IO35" s="155"/>
      <c r="IP35" s="170">
        <f t="shared" si="71"/>
        <v>45358</v>
      </c>
      <c r="IQ35" s="123" t="str">
        <f t="shared" si="31"/>
        <v>木</v>
      </c>
      <c r="IR35" s="352"/>
      <c r="IS35" s="353"/>
      <c r="IT35" s="358"/>
      <c r="IU35" s="134"/>
      <c r="IW35" s="155"/>
      <c r="IX35" s="170">
        <f t="shared" si="72"/>
        <v>45358</v>
      </c>
      <c r="IY35" s="123" t="str">
        <f t="shared" si="32"/>
        <v>木</v>
      </c>
      <c r="IZ35" s="352"/>
      <c r="JA35" s="353"/>
      <c r="JB35" s="358"/>
      <c r="JC35" s="134"/>
      <c r="JE35" s="155"/>
      <c r="JF35" s="170">
        <f t="shared" si="73"/>
        <v>45358</v>
      </c>
      <c r="JG35" s="123" t="str">
        <f t="shared" si="33"/>
        <v>木</v>
      </c>
      <c r="JH35" s="352"/>
      <c r="JI35" s="353"/>
      <c r="JJ35" s="358"/>
      <c r="JK35" s="134"/>
      <c r="JM35" s="155"/>
      <c r="JN35" s="170">
        <f t="shared" si="74"/>
        <v>45358</v>
      </c>
      <c r="JO35" s="123" t="str">
        <f t="shared" si="34"/>
        <v>木</v>
      </c>
      <c r="JP35" s="352"/>
      <c r="JQ35" s="353"/>
      <c r="JR35" s="358"/>
      <c r="JS35" s="134"/>
      <c r="JU35" s="155"/>
      <c r="JV35" s="170">
        <f t="shared" si="75"/>
        <v>45358</v>
      </c>
      <c r="JW35" s="123" t="str">
        <f t="shared" si="35"/>
        <v>木</v>
      </c>
      <c r="JX35" s="352"/>
      <c r="JY35" s="353"/>
      <c r="JZ35" s="358"/>
      <c r="KA35" s="134"/>
      <c r="KC35" s="155"/>
      <c r="KD35" s="170">
        <f t="shared" si="76"/>
        <v>45358</v>
      </c>
      <c r="KE35" s="123" t="str">
        <f t="shared" si="36"/>
        <v>木</v>
      </c>
      <c r="KF35" s="352"/>
      <c r="KG35" s="353"/>
      <c r="KH35" s="358"/>
      <c r="KI35" s="134"/>
      <c r="KK35" s="155"/>
      <c r="KL35" s="170">
        <f t="shared" si="77"/>
        <v>45358</v>
      </c>
      <c r="KM35" s="123" t="str">
        <f t="shared" si="37"/>
        <v>木</v>
      </c>
      <c r="KN35" s="352"/>
      <c r="KO35" s="353"/>
      <c r="KP35" s="358"/>
      <c r="KQ35" s="134"/>
      <c r="KS35" s="155"/>
      <c r="KT35" s="170">
        <f t="shared" si="78"/>
        <v>45358</v>
      </c>
      <c r="KU35" s="123" t="str">
        <f t="shared" si="38"/>
        <v>木</v>
      </c>
      <c r="KV35" s="352"/>
      <c r="KW35" s="353"/>
      <c r="KX35" s="358"/>
      <c r="KY35" s="134"/>
      <c r="LA35" s="155"/>
      <c r="LB35" s="170">
        <f t="shared" si="79"/>
        <v>45358</v>
      </c>
      <c r="LC35" s="123" t="str">
        <f t="shared" si="39"/>
        <v>木</v>
      </c>
      <c r="LD35" s="352"/>
      <c r="LE35" s="353"/>
      <c r="LF35" s="358"/>
      <c r="LG35" s="134"/>
    </row>
    <row r="36" spans="1:319" ht="13.9" customHeight="1">
      <c r="A36" s="155"/>
      <c r="B36" s="170">
        <f t="shared" si="40"/>
        <v>45359</v>
      </c>
      <c r="C36" s="123" t="str">
        <f t="shared" si="0"/>
        <v>金</v>
      </c>
      <c r="D36" s="352"/>
      <c r="E36" s="353"/>
      <c r="F36" s="358"/>
      <c r="G36" s="134"/>
      <c r="I36" s="155"/>
      <c r="J36" s="170">
        <f t="shared" si="41"/>
        <v>45359</v>
      </c>
      <c r="K36" s="123" t="str">
        <f t="shared" si="1"/>
        <v>金</v>
      </c>
      <c r="L36" s="352"/>
      <c r="M36" s="353"/>
      <c r="N36" s="358"/>
      <c r="O36" s="134"/>
      <c r="Q36" s="155"/>
      <c r="R36" s="170">
        <f t="shared" si="42"/>
        <v>45359</v>
      </c>
      <c r="S36" s="123" t="str">
        <f t="shared" si="2"/>
        <v>金</v>
      </c>
      <c r="T36" s="352"/>
      <c r="U36" s="353"/>
      <c r="V36" s="358"/>
      <c r="W36" s="134"/>
      <c r="Y36" s="155"/>
      <c r="Z36" s="170">
        <f t="shared" si="43"/>
        <v>45359</v>
      </c>
      <c r="AA36" s="123" t="str">
        <f t="shared" si="3"/>
        <v>金</v>
      </c>
      <c r="AB36" s="352"/>
      <c r="AC36" s="353"/>
      <c r="AD36" s="358"/>
      <c r="AE36" s="134"/>
      <c r="AG36" s="155"/>
      <c r="AH36" s="170">
        <f t="shared" si="44"/>
        <v>45359</v>
      </c>
      <c r="AI36" s="123" t="str">
        <f t="shared" si="4"/>
        <v>金</v>
      </c>
      <c r="AJ36" s="352"/>
      <c r="AK36" s="353"/>
      <c r="AL36" s="358"/>
      <c r="AM36" s="134"/>
      <c r="AO36" s="155"/>
      <c r="AP36" s="170">
        <f t="shared" si="45"/>
        <v>45359</v>
      </c>
      <c r="AQ36" s="123" t="str">
        <f t="shared" si="5"/>
        <v>金</v>
      </c>
      <c r="AR36" s="352"/>
      <c r="AS36" s="353"/>
      <c r="AT36" s="358"/>
      <c r="AU36" s="134"/>
      <c r="AW36" s="155"/>
      <c r="AX36" s="170">
        <f t="shared" si="46"/>
        <v>45359</v>
      </c>
      <c r="AY36" s="123" t="str">
        <f t="shared" si="6"/>
        <v>金</v>
      </c>
      <c r="AZ36" s="352"/>
      <c r="BA36" s="353"/>
      <c r="BB36" s="358"/>
      <c r="BC36" s="134"/>
      <c r="BE36" s="155"/>
      <c r="BF36" s="170">
        <f t="shared" si="47"/>
        <v>45359</v>
      </c>
      <c r="BG36" s="123" t="str">
        <f t="shared" si="7"/>
        <v>金</v>
      </c>
      <c r="BH36" s="352"/>
      <c r="BI36" s="353"/>
      <c r="BJ36" s="358"/>
      <c r="BK36" s="134"/>
      <c r="BM36" s="155"/>
      <c r="BN36" s="170">
        <f t="shared" si="48"/>
        <v>45359</v>
      </c>
      <c r="BO36" s="123" t="str">
        <f t="shared" si="8"/>
        <v>金</v>
      </c>
      <c r="BP36" s="352"/>
      <c r="BQ36" s="353"/>
      <c r="BR36" s="358"/>
      <c r="BS36" s="134"/>
      <c r="BU36" s="155"/>
      <c r="BV36" s="170">
        <f t="shared" si="49"/>
        <v>45359</v>
      </c>
      <c r="BW36" s="123" t="str">
        <f t="shared" si="9"/>
        <v>金</v>
      </c>
      <c r="BX36" s="352"/>
      <c r="BY36" s="353"/>
      <c r="BZ36" s="358"/>
      <c r="CA36" s="134"/>
      <c r="CC36" s="155"/>
      <c r="CD36" s="170">
        <f t="shared" si="50"/>
        <v>45359</v>
      </c>
      <c r="CE36" s="123" t="str">
        <f t="shared" si="10"/>
        <v>金</v>
      </c>
      <c r="CF36" s="352"/>
      <c r="CG36" s="353"/>
      <c r="CH36" s="358"/>
      <c r="CI36" s="134"/>
      <c r="CK36" s="155"/>
      <c r="CL36" s="170">
        <f t="shared" si="51"/>
        <v>45359</v>
      </c>
      <c r="CM36" s="123" t="str">
        <f t="shared" si="11"/>
        <v>金</v>
      </c>
      <c r="CN36" s="352"/>
      <c r="CO36" s="353"/>
      <c r="CP36" s="358"/>
      <c r="CQ36" s="134"/>
      <c r="CS36" s="155"/>
      <c r="CT36" s="170">
        <f t="shared" si="52"/>
        <v>45359</v>
      </c>
      <c r="CU36" s="123" t="str">
        <f t="shared" si="12"/>
        <v>金</v>
      </c>
      <c r="CV36" s="352"/>
      <c r="CW36" s="353"/>
      <c r="CX36" s="358"/>
      <c r="CY36" s="134"/>
      <c r="DA36" s="155"/>
      <c r="DB36" s="170">
        <f t="shared" si="53"/>
        <v>45359</v>
      </c>
      <c r="DC36" s="123" t="str">
        <f t="shared" si="13"/>
        <v>金</v>
      </c>
      <c r="DD36" s="352"/>
      <c r="DE36" s="353"/>
      <c r="DF36" s="358"/>
      <c r="DG36" s="134"/>
      <c r="DI36" s="155"/>
      <c r="DJ36" s="170">
        <f t="shared" si="54"/>
        <v>45359</v>
      </c>
      <c r="DK36" s="123" t="str">
        <f t="shared" si="14"/>
        <v>金</v>
      </c>
      <c r="DL36" s="352"/>
      <c r="DM36" s="353"/>
      <c r="DN36" s="358"/>
      <c r="DO36" s="134"/>
      <c r="DQ36" s="155"/>
      <c r="DR36" s="170">
        <f t="shared" si="55"/>
        <v>45359</v>
      </c>
      <c r="DS36" s="123" t="str">
        <f t="shared" si="15"/>
        <v>金</v>
      </c>
      <c r="DT36" s="352"/>
      <c r="DU36" s="353"/>
      <c r="DV36" s="358"/>
      <c r="DW36" s="134"/>
      <c r="DY36" s="155"/>
      <c r="DZ36" s="170">
        <f t="shared" si="56"/>
        <v>45359</v>
      </c>
      <c r="EA36" s="123" t="str">
        <f t="shared" si="16"/>
        <v>金</v>
      </c>
      <c r="EB36" s="352"/>
      <c r="EC36" s="353"/>
      <c r="ED36" s="358"/>
      <c r="EE36" s="134"/>
      <c r="EG36" s="155"/>
      <c r="EH36" s="170">
        <f t="shared" si="57"/>
        <v>45359</v>
      </c>
      <c r="EI36" s="123" t="str">
        <f t="shared" si="17"/>
        <v>金</v>
      </c>
      <c r="EJ36" s="352"/>
      <c r="EK36" s="353"/>
      <c r="EL36" s="358"/>
      <c r="EM36" s="134"/>
      <c r="EO36" s="155"/>
      <c r="EP36" s="170">
        <f t="shared" si="58"/>
        <v>45359</v>
      </c>
      <c r="EQ36" s="123" t="str">
        <f t="shared" si="18"/>
        <v>金</v>
      </c>
      <c r="ER36" s="352"/>
      <c r="ES36" s="353"/>
      <c r="ET36" s="358"/>
      <c r="EU36" s="134"/>
      <c r="EW36" s="155"/>
      <c r="EX36" s="170">
        <f t="shared" si="59"/>
        <v>45359</v>
      </c>
      <c r="EY36" s="123" t="str">
        <f t="shared" si="19"/>
        <v>金</v>
      </c>
      <c r="EZ36" s="352"/>
      <c r="FA36" s="353"/>
      <c r="FB36" s="358"/>
      <c r="FC36" s="134"/>
      <c r="FE36" s="155"/>
      <c r="FF36" s="170">
        <f t="shared" si="60"/>
        <v>45359</v>
      </c>
      <c r="FG36" s="123" t="str">
        <f t="shared" si="20"/>
        <v>金</v>
      </c>
      <c r="FH36" s="352"/>
      <c r="FI36" s="353"/>
      <c r="FJ36" s="358"/>
      <c r="FK36" s="134"/>
      <c r="FM36" s="155"/>
      <c r="FN36" s="170">
        <f t="shared" si="61"/>
        <v>45359</v>
      </c>
      <c r="FO36" s="123" t="str">
        <f t="shared" si="21"/>
        <v>金</v>
      </c>
      <c r="FP36" s="352"/>
      <c r="FQ36" s="353"/>
      <c r="FR36" s="358"/>
      <c r="FS36" s="134"/>
      <c r="FU36" s="155"/>
      <c r="FV36" s="170">
        <f t="shared" si="62"/>
        <v>45359</v>
      </c>
      <c r="FW36" s="123" t="str">
        <f t="shared" si="22"/>
        <v>金</v>
      </c>
      <c r="FX36" s="352"/>
      <c r="FY36" s="353"/>
      <c r="FZ36" s="358"/>
      <c r="GA36" s="134"/>
      <c r="GC36" s="155"/>
      <c r="GD36" s="170">
        <f t="shared" si="63"/>
        <v>45359</v>
      </c>
      <c r="GE36" s="123" t="str">
        <f t="shared" si="23"/>
        <v>金</v>
      </c>
      <c r="GF36" s="352"/>
      <c r="GG36" s="353"/>
      <c r="GH36" s="358"/>
      <c r="GI36" s="134"/>
      <c r="GK36" s="155"/>
      <c r="GL36" s="170">
        <f t="shared" si="64"/>
        <v>45359</v>
      </c>
      <c r="GM36" s="123" t="str">
        <f t="shared" si="24"/>
        <v>金</v>
      </c>
      <c r="GN36" s="352"/>
      <c r="GO36" s="353"/>
      <c r="GP36" s="358"/>
      <c r="GQ36" s="134"/>
      <c r="GS36" s="155"/>
      <c r="GT36" s="170">
        <f t="shared" si="65"/>
        <v>45359</v>
      </c>
      <c r="GU36" s="123" t="str">
        <f t="shared" si="25"/>
        <v>金</v>
      </c>
      <c r="GV36" s="352"/>
      <c r="GW36" s="353"/>
      <c r="GX36" s="358"/>
      <c r="GY36" s="134"/>
      <c r="HA36" s="155"/>
      <c r="HB36" s="170">
        <f t="shared" si="66"/>
        <v>45359</v>
      </c>
      <c r="HC36" s="123" t="str">
        <f t="shared" si="26"/>
        <v>金</v>
      </c>
      <c r="HD36" s="352"/>
      <c r="HE36" s="353"/>
      <c r="HF36" s="358"/>
      <c r="HG36" s="134"/>
      <c r="HI36" s="155"/>
      <c r="HJ36" s="170">
        <f t="shared" si="67"/>
        <v>45359</v>
      </c>
      <c r="HK36" s="123" t="str">
        <f t="shared" si="27"/>
        <v>金</v>
      </c>
      <c r="HL36" s="352"/>
      <c r="HM36" s="353"/>
      <c r="HN36" s="358"/>
      <c r="HO36" s="134"/>
      <c r="HQ36" s="155"/>
      <c r="HR36" s="170">
        <f t="shared" si="68"/>
        <v>45359</v>
      </c>
      <c r="HS36" s="123" t="str">
        <f t="shared" si="28"/>
        <v>金</v>
      </c>
      <c r="HT36" s="352"/>
      <c r="HU36" s="353"/>
      <c r="HV36" s="358"/>
      <c r="HW36" s="134"/>
      <c r="HY36" s="155"/>
      <c r="HZ36" s="170">
        <f t="shared" si="69"/>
        <v>45359</v>
      </c>
      <c r="IA36" s="123" t="str">
        <f t="shared" si="29"/>
        <v>金</v>
      </c>
      <c r="IB36" s="352"/>
      <c r="IC36" s="353"/>
      <c r="ID36" s="358"/>
      <c r="IE36" s="134"/>
      <c r="IG36" s="155"/>
      <c r="IH36" s="170">
        <f t="shared" si="70"/>
        <v>45359</v>
      </c>
      <c r="II36" s="123" t="str">
        <f t="shared" si="30"/>
        <v>金</v>
      </c>
      <c r="IJ36" s="352"/>
      <c r="IK36" s="353"/>
      <c r="IL36" s="358"/>
      <c r="IM36" s="134"/>
      <c r="IO36" s="155"/>
      <c r="IP36" s="170">
        <f t="shared" si="71"/>
        <v>45359</v>
      </c>
      <c r="IQ36" s="123" t="str">
        <f t="shared" si="31"/>
        <v>金</v>
      </c>
      <c r="IR36" s="352"/>
      <c r="IS36" s="353"/>
      <c r="IT36" s="358"/>
      <c r="IU36" s="134"/>
      <c r="IW36" s="155"/>
      <c r="IX36" s="170">
        <f t="shared" si="72"/>
        <v>45359</v>
      </c>
      <c r="IY36" s="123" t="str">
        <f t="shared" si="32"/>
        <v>金</v>
      </c>
      <c r="IZ36" s="352"/>
      <c r="JA36" s="353"/>
      <c r="JB36" s="358"/>
      <c r="JC36" s="134"/>
      <c r="JE36" s="155"/>
      <c r="JF36" s="170">
        <f t="shared" si="73"/>
        <v>45359</v>
      </c>
      <c r="JG36" s="123" t="str">
        <f t="shared" si="33"/>
        <v>金</v>
      </c>
      <c r="JH36" s="352"/>
      <c r="JI36" s="353"/>
      <c r="JJ36" s="358"/>
      <c r="JK36" s="134"/>
      <c r="JM36" s="155"/>
      <c r="JN36" s="170">
        <f t="shared" si="74"/>
        <v>45359</v>
      </c>
      <c r="JO36" s="123" t="str">
        <f t="shared" si="34"/>
        <v>金</v>
      </c>
      <c r="JP36" s="352"/>
      <c r="JQ36" s="353"/>
      <c r="JR36" s="358"/>
      <c r="JS36" s="134"/>
      <c r="JU36" s="155"/>
      <c r="JV36" s="170">
        <f t="shared" si="75"/>
        <v>45359</v>
      </c>
      <c r="JW36" s="123" t="str">
        <f t="shared" si="35"/>
        <v>金</v>
      </c>
      <c r="JX36" s="352"/>
      <c r="JY36" s="353"/>
      <c r="JZ36" s="358"/>
      <c r="KA36" s="134"/>
      <c r="KC36" s="155"/>
      <c r="KD36" s="170">
        <f t="shared" si="76"/>
        <v>45359</v>
      </c>
      <c r="KE36" s="123" t="str">
        <f t="shared" si="36"/>
        <v>金</v>
      </c>
      <c r="KF36" s="352"/>
      <c r="KG36" s="353"/>
      <c r="KH36" s="358"/>
      <c r="KI36" s="134"/>
      <c r="KK36" s="155"/>
      <c r="KL36" s="170">
        <f t="shared" si="77"/>
        <v>45359</v>
      </c>
      <c r="KM36" s="123" t="str">
        <f t="shared" si="37"/>
        <v>金</v>
      </c>
      <c r="KN36" s="352"/>
      <c r="KO36" s="353"/>
      <c r="KP36" s="358"/>
      <c r="KQ36" s="134"/>
      <c r="KS36" s="155"/>
      <c r="KT36" s="170">
        <f t="shared" si="78"/>
        <v>45359</v>
      </c>
      <c r="KU36" s="123" t="str">
        <f t="shared" si="38"/>
        <v>金</v>
      </c>
      <c r="KV36" s="352"/>
      <c r="KW36" s="353"/>
      <c r="KX36" s="358"/>
      <c r="KY36" s="134"/>
      <c r="LA36" s="155"/>
      <c r="LB36" s="170">
        <f t="shared" si="79"/>
        <v>45359</v>
      </c>
      <c r="LC36" s="123" t="str">
        <f t="shared" si="39"/>
        <v>金</v>
      </c>
      <c r="LD36" s="352"/>
      <c r="LE36" s="353"/>
      <c r="LF36" s="358"/>
      <c r="LG36" s="134"/>
    </row>
    <row r="37" spans="1:319" ht="13.9" customHeight="1">
      <c r="A37" s="155"/>
      <c r="B37" s="170">
        <f t="shared" si="40"/>
        <v>45360</v>
      </c>
      <c r="C37" s="123" t="str">
        <f t="shared" si="0"/>
        <v>土</v>
      </c>
      <c r="D37" s="352"/>
      <c r="E37" s="353"/>
      <c r="F37" s="358"/>
      <c r="G37" s="134"/>
      <c r="I37" s="155"/>
      <c r="J37" s="170">
        <f t="shared" si="41"/>
        <v>45360</v>
      </c>
      <c r="K37" s="123" t="str">
        <f t="shared" si="1"/>
        <v>土</v>
      </c>
      <c r="L37" s="352"/>
      <c r="M37" s="353"/>
      <c r="N37" s="358"/>
      <c r="O37" s="134"/>
      <c r="Q37" s="155"/>
      <c r="R37" s="170">
        <f t="shared" si="42"/>
        <v>45360</v>
      </c>
      <c r="S37" s="123" t="str">
        <f t="shared" si="2"/>
        <v>土</v>
      </c>
      <c r="T37" s="352"/>
      <c r="U37" s="353"/>
      <c r="V37" s="358"/>
      <c r="W37" s="134"/>
      <c r="Y37" s="155"/>
      <c r="Z37" s="170">
        <f t="shared" si="43"/>
        <v>45360</v>
      </c>
      <c r="AA37" s="123" t="str">
        <f t="shared" si="3"/>
        <v>土</v>
      </c>
      <c r="AB37" s="352"/>
      <c r="AC37" s="353"/>
      <c r="AD37" s="358"/>
      <c r="AE37" s="134"/>
      <c r="AG37" s="155"/>
      <c r="AH37" s="170">
        <f t="shared" si="44"/>
        <v>45360</v>
      </c>
      <c r="AI37" s="123" t="str">
        <f t="shared" si="4"/>
        <v>土</v>
      </c>
      <c r="AJ37" s="352"/>
      <c r="AK37" s="353"/>
      <c r="AL37" s="358"/>
      <c r="AM37" s="134"/>
      <c r="AO37" s="155"/>
      <c r="AP37" s="170">
        <f t="shared" si="45"/>
        <v>45360</v>
      </c>
      <c r="AQ37" s="123" t="str">
        <f t="shared" si="5"/>
        <v>土</v>
      </c>
      <c r="AR37" s="352"/>
      <c r="AS37" s="353"/>
      <c r="AT37" s="358"/>
      <c r="AU37" s="134"/>
      <c r="AW37" s="155"/>
      <c r="AX37" s="170">
        <f t="shared" si="46"/>
        <v>45360</v>
      </c>
      <c r="AY37" s="123" t="str">
        <f t="shared" si="6"/>
        <v>土</v>
      </c>
      <c r="AZ37" s="352"/>
      <c r="BA37" s="353"/>
      <c r="BB37" s="358"/>
      <c r="BC37" s="134"/>
      <c r="BE37" s="155"/>
      <c r="BF37" s="170">
        <f t="shared" si="47"/>
        <v>45360</v>
      </c>
      <c r="BG37" s="123" t="str">
        <f t="shared" si="7"/>
        <v>土</v>
      </c>
      <c r="BH37" s="352"/>
      <c r="BI37" s="353"/>
      <c r="BJ37" s="358"/>
      <c r="BK37" s="134"/>
      <c r="BM37" s="155"/>
      <c r="BN37" s="170">
        <f t="shared" si="48"/>
        <v>45360</v>
      </c>
      <c r="BO37" s="123" t="str">
        <f t="shared" si="8"/>
        <v>土</v>
      </c>
      <c r="BP37" s="352"/>
      <c r="BQ37" s="353"/>
      <c r="BR37" s="358"/>
      <c r="BS37" s="134"/>
      <c r="BU37" s="155"/>
      <c r="BV37" s="170">
        <f t="shared" si="49"/>
        <v>45360</v>
      </c>
      <c r="BW37" s="123" t="str">
        <f t="shared" si="9"/>
        <v>土</v>
      </c>
      <c r="BX37" s="352"/>
      <c r="BY37" s="353"/>
      <c r="BZ37" s="358"/>
      <c r="CA37" s="134"/>
      <c r="CC37" s="155"/>
      <c r="CD37" s="170">
        <f t="shared" si="50"/>
        <v>45360</v>
      </c>
      <c r="CE37" s="123" t="str">
        <f t="shared" si="10"/>
        <v>土</v>
      </c>
      <c r="CF37" s="352"/>
      <c r="CG37" s="353"/>
      <c r="CH37" s="358"/>
      <c r="CI37" s="134"/>
      <c r="CK37" s="155"/>
      <c r="CL37" s="170">
        <f t="shared" si="51"/>
        <v>45360</v>
      </c>
      <c r="CM37" s="123" t="str">
        <f t="shared" si="11"/>
        <v>土</v>
      </c>
      <c r="CN37" s="352"/>
      <c r="CO37" s="353"/>
      <c r="CP37" s="358"/>
      <c r="CQ37" s="134"/>
      <c r="CS37" s="155"/>
      <c r="CT37" s="170">
        <f t="shared" si="52"/>
        <v>45360</v>
      </c>
      <c r="CU37" s="123" t="str">
        <f t="shared" si="12"/>
        <v>土</v>
      </c>
      <c r="CV37" s="352"/>
      <c r="CW37" s="353"/>
      <c r="CX37" s="358"/>
      <c r="CY37" s="134"/>
      <c r="DA37" s="155"/>
      <c r="DB37" s="170">
        <f t="shared" si="53"/>
        <v>45360</v>
      </c>
      <c r="DC37" s="123" t="str">
        <f t="shared" si="13"/>
        <v>土</v>
      </c>
      <c r="DD37" s="352"/>
      <c r="DE37" s="353"/>
      <c r="DF37" s="358"/>
      <c r="DG37" s="134"/>
      <c r="DI37" s="155"/>
      <c r="DJ37" s="170">
        <f t="shared" si="54"/>
        <v>45360</v>
      </c>
      <c r="DK37" s="123" t="str">
        <f t="shared" si="14"/>
        <v>土</v>
      </c>
      <c r="DL37" s="352"/>
      <c r="DM37" s="353"/>
      <c r="DN37" s="358"/>
      <c r="DO37" s="134"/>
      <c r="DQ37" s="155"/>
      <c r="DR37" s="170">
        <f t="shared" si="55"/>
        <v>45360</v>
      </c>
      <c r="DS37" s="123" t="str">
        <f t="shared" si="15"/>
        <v>土</v>
      </c>
      <c r="DT37" s="352"/>
      <c r="DU37" s="353"/>
      <c r="DV37" s="358"/>
      <c r="DW37" s="134"/>
      <c r="DY37" s="155"/>
      <c r="DZ37" s="170">
        <f t="shared" si="56"/>
        <v>45360</v>
      </c>
      <c r="EA37" s="123" t="str">
        <f t="shared" si="16"/>
        <v>土</v>
      </c>
      <c r="EB37" s="352"/>
      <c r="EC37" s="353"/>
      <c r="ED37" s="358"/>
      <c r="EE37" s="134"/>
      <c r="EG37" s="155"/>
      <c r="EH37" s="170">
        <f t="shared" si="57"/>
        <v>45360</v>
      </c>
      <c r="EI37" s="123" t="str">
        <f t="shared" si="17"/>
        <v>土</v>
      </c>
      <c r="EJ37" s="352"/>
      <c r="EK37" s="353"/>
      <c r="EL37" s="358"/>
      <c r="EM37" s="134"/>
      <c r="EO37" s="155"/>
      <c r="EP37" s="170">
        <f t="shared" si="58"/>
        <v>45360</v>
      </c>
      <c r="EQ37" s="123" t="str">
        <f t="shared" si="18"/>
        <v>土</v>
      </c>
      <c r="ER37" s="352"/>
      <c r="ES37" s="353"/>
      <c r="ET37" s="358"/>
      <c r="EU37" s="134"/>
      <c r="EW37" s="155"/>
      <c r="EX37" s="170">
        <f t="shared" si="59"/>
        <v>45360</v>
      </c>
      <c r="EY37" s="123" t="str">
        <f t="shared" si="19"/>
        <v>土</v>
      </c>
      <c r="EZ37" s="352"/>
      <c r="FA37" s="353"/>
      <c r="FB37" s="358"/>
      <c r="FC37" s="134"/>
      <c r="FE37" s="155"/>
      <c r="FF37" s="170">
        <f t="shared" si="60"/>
        <v>45360</v>
      </c>
      <c r="FG37" s="123" t="str">
        <f t="shared" si="20"/>
        <v>土</v>
      </c>
      <c r="FH37" s="352"/>
      <c r="FI37" s="353"/>
      <c r="FJ37" s="358"/>
      <c r="FK37" s="134"/>
      <c r="FM37" s="155"/>
      <c r="FN37" s="170">
        <f t="shared" si="61"/>
        <v>45360</v>
      </c>
      <c r="FO37" s="123" t="str">
        <f t="shared" si="21"/>
        <v>土</v>
      </c>
      <c r="FP37" s="352"/>
      <c r="FQ37" s="353"/>
      <c r="FR37" s="358"/>
      <c r="FS37" s="134"/>
      <c r="FU37" s="155"/>
      <c r="FV37" s="170">
        <f t="shared" si="62"/>
        <v>45360</v>
      </c>
      <c r="FW37" s="123" t="str">
        <f t="shared" si="22"/>
        <v>土</v>
      </c>
      <c r="FX37" s="352"/>
      <c r="FY37" s="353"/>
      <c r="FZ37" s="358"/>
      <c r="GA37" s="134"/>
      <c r="GC37" s="155"/>
      <c r="GD37" s="170">
        <f t="shared" si="63"/>
        <v>45360</v>
      </c>
      <c r="GE37" s="123" t="str">
        <f t="shared" si="23"/>
        <v>土</v>
      </c>
      <c r="GF37" s="352"/>
      <c r="GG37" s="353"/>
      <c r="GH37" s="358"/>
      <c r="GI37" s="134"/>
      <c r="GK37" s="155"/>
      <c r="GL37" s="170">
        <f t="shared" si="64"/>
        <v>45360</v>
      </c>
      <c r="GM37" s="123" t="str">
        <f t="shared" si="24"/>
        <v>土</v>
      </c>
      <c r="GN37" s="352"/>
      <c r="GO37" s="353"/>
      <c r="GP37" s="358"/>
      <c r="GQ37" s="134"/>
      <c r="GS37" s="155"/>
      <c r="GT37" s="170">
        <f t="shared" si="65"/>
        <v>45360</v>
      </c>
      <c r="GU37" s="123" t="str">
        <f t="shared" si="25"/>
        <v>土</v>
      </c>
      <c r="GV37" s="352"/>
      <c r="GW37" s="353"/>
      <c r="GX37" s="358"/>
      <c r="GY37" s="134"/>
      <c r="HA37" s="155"/>
      <c r="HB37" s="170">
        <f t="shared" si="66"/>
        <v>45360</v>
      </c>
      <c r="HC37" s="123" t="str">
        <f t="shared" si="26"/>
        <v>土</v>
      </c>
      <c r="HD37" s="352"/>
      <c r="HE37" s="353"/>
      <c r="HF37" s="358"/>
      <c r="HG37" s="134"/>
      <c r="HI37" s="155"/>
      <c r="HJ37" s="170">
        <f t="shared" si="67"/>
        <v>45360</v>
      </c>
      <c r="HK37" s="123" t="str">
        <f t="shared" si="27"/>
        <v>土</v>
      </c>
      <c r="HL37" s="352"/>
      <c r="HM37" s="353"/>
      <c r="HN37" s="358"/>
      <c r="HO37" s="134"/>
      <c r="HQ37" s="155"/>
      <c r="HR37" s="170">
        <f t="shared" si="68"/>
        <v>45360</v>
      </c>
      <c r="HS37" s="123" t="str">
        <f t="shared" si="28"/>
        <v>土</v>
      </c>
      <c r="HT37" s="352"/>
      <c r="HU37" s="353"/>
      <c r="HV37" s="358"/>
      <c r="HW37" s="134"/>
      <c r="HY37" s="155"/>
      <c r="HZ37" s="170">
        <f t="shared" si="69"/>
        <v>45360</v>
      </c>
      <c r="IA37" s="123" t="str">
        <f t="shared" si="29"/>
        <v>土</v>
      </c>
      <c r="IB37" s="352"/>
      <c r="IC37" s="353"/>
      <c r="ID37" s="358"/>
      <c r="IE37" s="134"/>
      <c r="IG37" s="155"/>
      <c r="IH37" s="170">
        <f t="shared" si="70"/>
        <v>45360</v>
      </c>
      <c r="II37" s="123" t="str">
        <f t="shared" si="30"/>
        <v>土</v>
      </c>
      <c r="IJ37" s="352"/>
      <c r="IK37" s="353"/>
      <c r="IL37" s="358"/>
      <c r="IM37" s="134"/>
      <c r="IO37" s="155"/>
      <c r="IP37" s="170">
        <f t="shared" si="71"/>
        <v>45360</v>
      </c>
      <c r="IQ37" s="123" t="str">
        <f t="shared" si="31"/>
        <v>土</v>
      </c>
      <c r="IR37" s="352"/>
      <c r="IS37" s="353"/>
      <c r="IT37" s="358"/>
      <c r="IU37" s="134"/>
      <c r="IW37" s="155"/>
      <c r="IX37" s="170">
        <f t="shared" si="72"/>
        <v>45360</v>
      </c>
      <c r="IY37" s="123" t="str">
        <f t="shared" si="32"/>
        <v>土</v>
      </c>
      <c r="IZ37" s="352"/>
      <c r="JA37" s="353"/>
      <c r="JB37" s="358"/>
      <c r="JC37" s="134"/>
      <c r="JE37" s="155"/>
      <c r="JF37" s="170">
        <f t="shared" si="73"/>
        <v>45360</v>
      </c>
      <c r="JG37" s="123" t="str">
        <f t="shared" si="33"/>
        <v>土</v>
      </c>
      <c r="JH37" s="352"/>
      <c r="JI37" s="353"/>
      <c r="JJ37" s="358"/>
      <c r="JK37" s="134"/>
      <c r="JM37" s="155"/>
      <c r="JN37" s="170">
        <f t="shared" si="74"/>
        <v>45360</v>
      </c>
      <c r="JO37" s="123" t="str">
        <f t="shared" si="34"/>
        <v>土</v>
      </c>
      <c r="JP37" s="352"/>
      <c r="JQ37" s="353"/>
      <c r="JR37" s="358"/>
      <c r="JS37" s="134"/>
      <c r="JU37" s="155"/>
      <c r="JV37" s="170">
        <f t="shared" si="75"/>
        <v>45360</v>
      </c>
      <c r="JW37" s="123" t="str">
        <f t="shared" si="35"/>
        <v>土</v>
      </c>
      <c r="JX37" s="352"/>
      <c r="JY37" s="353"/>
      <c r="JZ37" s="358"/>
      <c r="KA37" s="134"/>
      <c r="KC37" s="155"/>
      <c r="KD37" s="170">
        <f t="shared" si="76"/>
        <v>45360</v>
      </c>
      <c r="KE37" s="123" t="str">
        <f t="shared" si="36"/>
        <v>土</v>
      </c>
      <c r="KF37" s="352"/>
      <c r="KG37" s="353"/>
      <c r="KH37" s="358"/>
      <c r="KI37" s="134"/>
      <c r="KK37" s="155"/>
      <c r="KL37" s="170">
        <f t="shared" si="77"/>
        <v>45360</v>
      </c>
      <c r="KM37" s="123" t="str">
        <f t="shared" si="37"/>
        <v>土</v>
      </c>
      <c r="KN37" s="352"/>
      <c r="KO37" s="353"/>
      <c r="KP37" s="358"/>
      <c r="KQ37" s="134"/>
      <c r="KS37" s="155"/>
      <c r="KT37" s="170">
        <f t="shared" si="78"/>
        <v>45360</v>
      </c>
      <c r="KU37" s="123" t="str">
        <f t="shared" si="38"/>
        <v>土</v>
      </c>
      <c r="KV37" s="352"/>
      <c r="KW37" s="353"/>
      <c r="KX37" s="358"/>
      <c r="KY37" s="134"/>
      <c r="LA37" s="155"/>
      <c r="LB37" s="170">
        <f t="shared" si="79"/>
        <v>45360</v>
      </c>
      <c r="LC37" s="123" t="str">
        <f t="shared" si="39"/>
        <v>土</v>
      </c>
      <c r="LD37" s="352"/>
      <c r="LE37" s="353"/>
      <c r="LF37" s="358"/>
      <c r="LG37" s="134"/>
    </row>
    <row r="38" spans="1:319" ht="13.9" customHeight="1">
      <c r="A38" s="155"/>
      <c r="B38" s="170">
        <f t="shared" si="40"/>
        <v>45361</v>
      </c>
      <c r="C38" s="123" t="str">
        <f t="shared" si="0"/>
        <v>日</v>
      </c>
      <c r="D38" s="352"/>
      <c r="E38" s="353"/>
      <c r="F38" s="358"/>
      <c r="G38" s="134"/>
      <c r="I38" s="155"/>
      <c r="J38" s="170">
        <f t="shared" si="41"/>
        <v>45361</v>
      </c>
      <c r="K38" s="123" t="str">
        <f t="shared" si="1"/>
        <v>日</v>
      </c>
      <c r="L38" s="352"/>
      <c r="M38" s="353"/>
      <c r="N38" s="358"/>
      <c r="O38" s="134"/>
      <c r="Q38" s="155"/>
      <c r="R38" s="170">
        <f t="shared" si="42"/>
        <v>45361</v>
      </c>
      <c r="S38" s="123" t="str">
        <f t="shared" si="2"/>
        <v>日</v>
      </c>
      <c r="T38" s="352"/>
      <c r="U38" s="353"/>
      <c r="V38" s="358"/>
      <c r="W38" s="134"/>
      <c r="Y38" s="155"/>
      <c r="Z38" s="170">
        <f t="shared" si="43"/>
        <v>45361</v>
      </c>
      <c r="AA38" s="123" t="str">
        <f t="shared" si="3"/>
        <v>日</v>
      </c>
      <c r="AB38" s="352"/>
      <c r="AC38" s="353"/>
      <c r="AD38" s="358"/>
      <c r="AE38" s="134"/>
      <c r="AG38" s="155"/>
      <c r="AH38" s="170">
        <f t="shared" si="44"/>
        <v>45361</v>
      </c>
      <c r="AI38" s="123" t="str">
        <f t="shared" si="4"/>
        <v>日</v>
      </c>
      <c r="AJ38" s="352"/>
      <c r="AK38" s="353"/>
      <c r="AL38" s="358"/>
      <c r="AM38" s="134"/>
      <c r="AO38" s="155"/>
      <c r="AP38" s="170">
        <f t="shared" si="45"/>
        <v>45361</v>
      </c>
      <c r="AQ38" s="123" t="str">
        <f t="shared" si="5"/>
        <v>日</v>
      </c>
      <c r="AR38" s="352"/>
      <c r="AS38" s="353"/>
      <c r="AT38" s="358"/>
      <c r="AU38" s="134"/>
      <c r="AW38" s="155"/>
      <c r="AX38" s="170">
        <f t="shared" si="46"/>
        <v>45361</v>
      </c>
      <c r="AY38" s="123" t="str">
        <f t="shared" si="6"/>
        <v>日</v>
      </c>
      <c r="AZ38" s="352"/>
      <c r="BA38" s="353"/>
      <c r="BB38" s="358"/>
      <c r="BC38" s="134"/>
      <c r="BE38" s="155"/>
      <c r="BF38" s="170">
        <f t="shared" si="47"/>
        <v>45361</v>
      </c>
      <c r="BG38" s="123" t="str">
        <f t="shared" si="7"/>
        <v>日</v>
      </c>
      <c r="BH38" s="352"/>
      <c r="BI38" s="353"/>
      <c r="BJ38" s="358"/>
      <c r="BK38" s="134"/>
      <c r="BM38" s="155"/>
      <c r="BN38" s="170">
        <f t="shared" si="48"/>
        <v>45361</v>
      </c>
      <c r="BO38" s="123" t="str">
        <f t="shared" si="8"/>
        <v>日</v>
      </c>
      <c r="BP38" s="352"/>
      <c r="BQ38" s="353"/>
      <c r="BR38" s="358"/>
      <c r="BS38" s="134"/>
      <c r="BU38" s="155"/>
      <c r="BV38" s="170">
        <f t="shared" si="49"/>
        <v>45361</v>
      </c>
      <c r="BW38" s="123" t="str">
        <f t="shared" si="9"/>
        <v>日</v>
      </c>
      <c r="BX38" s="352"/>
      <c r="BY38" s="353"/>
      <c r="BZ38" s="358"/>
      <c r="CA38" s="134"/>
      <c r="CC38" s="155"/>
      <c r="CD38" s="170">
        <f t="shared" si="50"/>
        <v>45361</v>
      </c>
      <c r="CE38" s="123" t="str">
        <f t="shared" si="10"/>
        <v>日</v>
      </c>
      <c r="CF38" s="352"/>
      <c r="CG38" s="353"/>
      <c r="CH38" s="358"/>
      <c r="CI38" s="134"/>
      <c r="CK38" s="155"/>
      <c r="CL38" s="170">
        <f t="shared" si="51"/>
        <v>45361</v>
      </c>
      <c r="CM38" s="123" t="str">
        <f t="shared" si="11"/>
        <v>日</v>
      </c>
      <c r="CN38" s="352"/>
      <c r="CO38" s="353"/>
      <c r="CP38" s="358"/>
      <c r="CQ38" s="134"/>
      <c r="CS38" s="155"/>
      <c r="CT38" s="170">
        <f t="shared" si="52"/>
        <v>45361</v>
      </c>
      <c r="CU38" s="123" t="str">
        <f t="shared" si="12"/>
        <v>日</v>
      </c>
      <c r="CV38" s="352"/>
      <c r="CW38" s="353"/>
      <c r="CX38" s="358"/>
      <c r="CY38" s="134"/>
      <c r="DA38" s="155"/>
      <c r="DB38" s="170">
        <f t="shared" si="53"/>
        <v>45361</v>
      </c>
      <c r="DC38" s="123" t="str">
        <f t="shared" si="13"/>
        <v>日</v>
      </c>
      <c r="DD38" s="352"/>
      <c r="DE38" s="353"/>
      <c r="DF38" s="358"/>
      <c r="DG38" s="134"/>
      <c r="DI38" s="155"/>
      <c r="DJ38" s="170">
        <f t="shared" si="54"/>
        <v>45361</v>
      </c>
      <c r="DK38" s="123" t="str">
        <f t="shared" si="14"/>
        <v>日</v>
      </c>
      <c r="DL38" s="352"/>
      <c r="DM38" s="353"/>
      <c r="DN38" s="358"/>
      <c r="DO38" s="134"/>
      <c r="DQ38" s="155"/>
      <c r="DR38" s="170">
        <f t="shared" si="55"/>
        <v>45361</v>
      </c>
      <c r="DS38" s="123" t="str">
        <f t="shared" si="15"/>
        <v>日</v>
      </c>
      <c r="DT38" s="352"/>
      <c r="DU38" s="353"/>
      <c r="DV38" s="358"/>
      <c r="DW38" s="134"/>
      <c r="DY38" s="155"/>
      <c r="DZ38" s="170">
        <f t="shared" si="56"/>
        <v>45361</v>
      </c>
      <c r="EA38" s="123" t="str">
        <f t="shared" si="16"/>
        <v>日</v>
      </c>
      <c r="EB38" s="352"/>
      <c r="EC38" s="353"/>
      <c r="ED38" s="358"/>
      <c r="EE38" s="134"/>
      <c r="EG38" s="155"/>
      <c r="EH38" s="170">
        <f t="shared" si="57"/>
        <v>45361</v>
      </c>
      <c r="EI38" s="123" t="str">
        <f t="shared" si="17"/>
        <v>日</v>
      </c>
      <c r="EJ38" s="352"/>
      <c r="EK38" s="353"/>
      <c r="EL38" s="358"/>
      <c r="EM38" s="134"/>
      <c r="EO38" s="155"/>
      <c r="EP38" s="170">
        <f t="shared" si="58"/>
        <v>45361</v>
      </c>
      <c r="EQ38" s="123" t="str">
        <f t="shared" si="18"/>
        <v>日</v>
      </c>
      <c r="ER38" s="352"/>
      <c r="ES38" s="353"/>
      <c r="ET38" s="358"/>
      <c r="EU38" s="134"/>
      <c r="EW38" s="155"/>
      <c r="EX38" s="170">
        <f t="shared" si="59"/>
        <v>45361</v>
      </c>
      <c r="EY38" s="123" t="str">
        <f t="shared" si="19"/>
        <v>日</v>
      </c>
      <c r="EZ38" s="352"/>
      <c r="FA38" s="353"/>
      <c r="FB38" s="358"/>
      <c r="FC38" s="134"/>
      <c r="FE38" s="155"/>
      <c r="FF38" s="170">
        <f t="shared" si="60"/>
        <v>45361</v>
      </c>
      <c r="FG38" s="123" t="str">
        <f t="shared" si="20"/>
        <v>日</v>
      </c>
      <c r="FH38" s="352"/>
      <c r="FI38" s="353"/>
      <c r="FJ38" s="358"/>
      <c r="FK38" s="134"/>
      <c r="FM38" s="155"/>
      <c r="FN38" s="170">
        <f t="shared" si="61"/>
        <v>45361</v>
      </c>
      <c r="FO38" s="123" t="str">
        <f t="shared" si="21"/>
        <v>日</v>
      </c>
      <c r="FP38" s="352"/>
      <c r="FQ38" s="353"/>
      <c r="FR38" s="358"/>
      <c r="FS38" s="134"/>
      <c r="FU38" s="155"/>
      <c r="FV38" s="170">
        <f t="shared" si="62"/>
        <v>45361</v>
      </c>
      <c r="FW38" s="123" t="str">
        <f t="shared" si="22"/>
        <v>日</v>
      </c>
      <c r="FX38" s="352"/>
      <c r="FY38" s="353"/>
      <c r="FZ38" s="358"/>
      <c r="GA38" s="134"/>
      <c r="GC38" s="155"/>
      <c r="GD38" s="170">
        <f t="shared" si="63"/>
        <v>45361</v>
      </c>
      <c r="GE38" s="123" t="str">
        <f t="shared" si="23"/>
        <v>日</v>
      </c>
      <c r="GF38" s="352"/>
      <c r="GG38" s="353"/>
      <c r="GH38" s="358"/>
      <c r="GI38" s="134"/>
      <c r="GK38" s="155"/>
      <c r="GL38" s="170">
        <f t="shared" si="64"/>
        <v>45361</v>
      </c>
      <c r="GM38" s="123" t="str">
        <f t="shared" si="24"/>
        <v>日</v>
      </c>
      <c r="GN38" s="352"/>
      <c r="GO38" s="353"/>
      <c r="GP38" s="358"/>
      <c r="GQ38" s="134"/>
      <c r="GS38" s="155"/>
      <c r="GT38" s="170">
        <f t="shared" si="65"/>
        <v>45361</v>
      </c>
      <c r="GU38" s="123" t="str">
        <f t="shared" si="25"/>
        <v>日</v>
      </c>
      <c r="GV38" s="352"/>
      <c r="GW38" s="353"/>
      <c r="GX38" s="358"/>
      <c r="GY38" s="134"/>
      <c r="HA38" s="155"/>
      <c r="HB38" s="170">
        <f t="shared" si="66"/>
        <v>45361</v>
      </c>
      <c r="HC38" s="123" t="str">
        <f t="shared" si="26"/>
        <v>日</v>
      </c>
      <c r="HD38" s="352"/>
      <c r="HE38" s="353"/>
      <c r="HF38" s="358"/>
      <c r="HG38" s="134"/>
      <c r="HI38" s="155"/>
      <c r="HJ38" s="170">
        <f t="shared" si="67"/>
        <v>45361</v>
      </c>
      <c r="HK38" s="123" t="str">
        <f t="shared" si="27"/>
        <v>日</v>
      </c>
      <c r="HL38" s="352"/>
      <c r="HM38" s="353"/>
      <c r="HN38" s="358"/>
      <c r="HO38" s="134"/>
      <c r="HQ38" s="155"/>
      <c r="HR38" s="170">
        <f t="shared" si="68"/>
        <v>45361</v>
      </c>
      <c r="HS38" s="123" t="str">
        <f t="shared" si="28"/>
        <v>日</v>
      </c>
      <c r="HT38" s="352"/>
      <c r="HU38" s="353"/>
      <c r="HV38" s="358"/>
      <c r="HW38" s="134"/>
      <c r="HY38" s="155"/>
      <c r="HZ38" s="170">
        <f t="shared" si="69"/>
        <v>45361</v>
      </c>
      <c r="IA38" s="123" t="str">
        <f t="shared" si="29"/>
        <v>日</v>
      </c>
      <c r="IB38" s="352"/>
      <c r="IC38" s="353"/>
      <c r="ID38" s="358"/>
      <c r="IE38" s="134"/>
      <c r="IG38" s="155"/>
      <c r="IH38" s="170">
        <f t="shared" si="70"/>
        <v>45361</v>
      </c>
      <c r="II38" s="123" t="str">
        <f t="shared" si="30"/>
        <v>日</v>
      </c>
      <c r="IJ38" s="352"/>
      <c r="IK38" s="353"/>
      <c r="IL38" s="358"/>
      <c r="IM38" s="134"/>
      <c r="IO38" s="155"/>
      <c r="IP38" s="170">
        <f t="shared" si="71"/>
        <v>45361</v>
      </c>
      <c r="IQ38" s="123" t="str">
        <f t="shared" si="31"/>
        <v>日</v>
      </c>
      <c r="IR38" s="352"/>
      <c r="IS38" s="353"/>
      <c r="IT38" s="358"/>
      <c r="IU38" s="134"/>
      <c r="IW38" s="155"/>
      <c r="IX38" s="170">
        <f t="shared" si="72"/>
        <v>45361</v>
      </c>
      <c r="IY38" s="123" t="str">
        <f t="shared" si="32"/>
        <v>日</v>
      </c>
      <c r="IZ38" s="352"/>
      <c r="JA38" s="353"/>
      <c r="JB38" s="358"/>
      <c r="JC38" s="134"/>
      <c r="JE38" s="155"/>
      <c r="JF38" s="170">
        <f t="shared" si="73"/>
        <v>45361</v>
      </c>
      <c r="JG38" s="123" t="str">
        <f t="shared" si="33"/>
        <v>日</v>
      </c>
      <c r="JH38" s="352"/>
      <c r="JI38" s="353"/>
      <c r="JJ38" s="358"/>
      <c r="JK38" s="134"/>
      <c r="JM38" s="155"/>
      <c r="JN38" s="170">
        <f t="shared" si="74"/>
        <v>45361</v>
      </c>
      <c r="JO38" s="123" t="str">
        <f t="shared" si="34"/>
        <v>日</v>
      </c>
      <c r="JP38" s="352"/>
      <c r="JQ38" s="353"/>
      <c r="JR38" s="358"/>
      <c r="JS38" s="134"/>
      <c r="JU38" s="155"/>
      <c r="JV38" s="170">
        <f t="shared" si="75"/>
        <v>45361</v>
      </c>
      <c r="JW38" s="123" t="str">
        <f t="shared" si="35"/>
        <v>日</v>
      </c>
      <c r="JX38" s="352"/>
      <c r="JY38" s="353"/>
      <c r="JZ38" s="358"/>
      <c r="KA38" s="134"/>
      <c r="KC38" s="155"/>
      <c r="KD38" s="170">
        <f t="shared" si="76"/>
        <v>45361</v>
      </c>
      <c r="KE38" s="123" t="str">
        <f t="shared" si="36"/>
        <v>日</v>
      </c>
      <c r="KF38" s="352"/>
      <c r="KG38" s="353"/>
      <c r="KH38" s="358"/>
      <c r="KI38" s="134"/>
      <c r="KK38" s="155"/>
      <c r="KL38" s="170">
        <f t="shared" si="77"/>
        <v>45361</v>
      </c>
      <c r="KM38" s="123" t="str">
        <f t="shared" si="37"/>
        <v>日</v>
      </c>
      <c r="KN38" s="352"/>
      <c r="KO38" s="353"/>
      <c r="KP38" s="358"/>
      <c r="KQ38" s="134"/>
      <c r="KS38" s="155"/>
      <c r="KT38" s="170">
        <f t="shared" si="78"/>
        <v>45361</v>
      </c>
      <c r="KU38" s="123" t="str">
        <f t="shared" si="38"/>
        <v>日</v>
      </c>
      <c r="KV38" s="352"/>
      <c r="KW38" s="353"/>
      <c r="KX38" s="358"/>
      <c r="KY38" s="134"/>
      <c r="LA38" s="155"/>
      <c r="LB38" s="170">
        <f t="shared" si="79"/>
        <v>45361</v>
      </c>
      <c r="LC38" s="123" t="str">
        <f t="shared" si="39"/>
        <v>日</v>
      </c>
      <c r="LD38" s="352"/>
      <c r="LE38" s="353"/>
      <c r="LF38" s="358"/>
      <c r="LG38" s="134"/>
    </row>
    <row r="39" spans="1:319" ht="13.9" customHeight="1">
      <c r="A39" s="155"/>
      <c r="B39" s="170">
        <f t="shared" si="40"/>
        <v>45362</v>
      </c>
      <c r="C39" s="123" t="str">
        <f t="shared" si="0"/>
        <v>月</v>
      </c>
      <c r="D39" s="352"/>
      <c r="E39" s="353"/>
      <c r="F39" s="358"/>
      <c r="G39" s="134"/>
      <c r="I39" s="155"/>
      <c r="J39" s="170">
        <f t="shared" si="41"/>
        <v>45362</v>
      </c>
      <c r="K39" s="123" t="str">
        <f t="shared" si="1"/>
        <v>月</v>
      </c>
      <c r="L39" s="352"/>
      <c r="M39" s="353"/>
      <c r="N39" s="358"/>
      <c r="O39" s="134"/>
      <c r="Q39" s="155"/>
      <c r="R39" s="170">
        <f t="shared" si="42"/>
        <v>45362</v>
      </c>
      <c r="S39" s="123" t="str">
        <f t="shared" si="2"/>
        <v>月</v>
      </c>
      <c r="T39" s="352"/>
      <c r="U39" s="353"/>
      <c r="V39" s="358"/>
      <c r="W39" s="134"/>
      <c r="Y39" s="155"/>
      <c r="Z39" s="170">
        <f t="shared" si="43"/>
        <v>45362</v>
      </c>
      <c r="AA39" s="123" t="str">
        <f t="shared" si="3"/>
        <v>月</v>
      </c>
      <c r="AB39" s="352"/>
      <c r="AC39" s="353"/>
      <c r="AD39" s="358"/>
      <c r="AE39" s="134"/>
      <c r="AG39" s="155"/>
      <c r="AH39" s="170">
        <f t="shared" si="44"/>
        <v>45362</v>
      </c>
      <c r="AI39" s="123" t="str">
        <f t="shared" si="4"/>
        <v>月</v>
      </c>
      <c r="AJ39" s="352"/>
      <c r="AK39" s="353"/>
      <c r="AL39" s="358"/>
      <c r="AM39" s="134"/>
      <c r="AO39" s="155"/>
      <c r="AP39" s="170">
        <f t="shared" si="45"/>
        <v>45362</v>
      </c>
      <c r="AQ39" s="123" t="str">
        <f t="shared" si="5"/>
        <v>月</v>
      </c>
      <c r="AR39" s="352"/>
      <c r="AS39" s="353"/>
      <c r="AT39" s="358"/>
      <c r="AU39" s="134"/>
      <c r="AW39" s="155"/>
      <c r="AX39" s="170">
        <f t="shared" si="46"/>
        <v>45362</v>
      </c>
      <c r="AY39" s="123" t="str">
        <f t="shared" si="6"/>
        <v>月</v>
      </c>
      <c r="AZ39" s="352"/>
      <c r="BA39" s="353"/>
      <c r="BB39" s="358"/>
      <c r="BC39" s="134"/>
      <c r="BE39" s="155"/>
      <c r="BF39" s="170">
        <f t="shared" si="47"/>
        <v>45362</v>
      </c>
      <c r="BG39" s="123" t="str">
        <f t="shared" si="7"/>
        <v>月</v>
      </c>
      <c r="BH39" s="352"/>
      <c r="BI39" s="353"/>
      <c r="BJ39" s="358"/>
      <c r="BK39" s="134"/>
      <c r="BM39" s="155"/>
      <c r="BN39" s="170">
        <f t="shared" si="48"/>
        <v>45362</v>
      </c>
      <c r="BO39" s="123" t="str">
        <f t="shared" si="8"/>
        <v>月</v>
      </c>
      <c r="BP39" s="352"/>
      <c r="BQ39" s="353"/>
      <c r="BR39" s="358"/>
      <c r="BS39" s="134"/>
      <c r="BU39" s="155"/>
      <c r="BV39" s="170">
        <f t="shared" si="49"/>
        <v>45362</v>
      </c>
      <c r="BW39" s="123" t="str">
        <f t="shared" si="9"/>
        <v>月</v>
      </c>
      <c r="BX39" s="352"/>
      <c r="BY39" s="353"/>
      <c r="BZ39" s="358"/>
      <c r="CA39" s="134"/>
      <c r="CC39" s="155"/>
      <c r="CD39" s="170">
        <f t="shared" si="50"/>
        <v>45362</v>
      </c>
      <c r="CE39" s="123" t="str">
        <f t="shared" si="10"/>
        <v>月</v>
      </c>
      <c r="CF39" s="352"/>
      <c r="CG39" s="353"/>
      <c r="CH39" s="358"/>
      <c r="CI39" s="134"/>
      <c r="CK39" s="155"/>
      <c r="CL39" s="170">
        <f t="shared" si="51"/>
        <v>45362</v>
      </c>
      <c r="CM39" s="123" t="str">
        <f t="shared" si="11"/>
        <v>月</v>
      </c>
      <c r="CN39" s="352"/>
      <c r="CO39" s="353"/>
      <c r="CP39" s="358"/>
      <c r="CQ39" s="134"/>
      <c r="CS39" s="155"/>
      <c r="CT39" s="170">
        <f t="shared" si="52"/>
        <v>45362</v>
      </c>
      <c r="CU39" s="123" t="str">
        <f t="shared" si="12"/>
        <v>月</v>
      </c>
      <c r="CV39" s="352"/>
      <c r="CW39" s="353"/>
      <c r="CX39" s="358"/>
      <c r="CY39" s="134"/>
      <c r="DA39" s="155"/>
      <c r="DB39" s="170">
        <f t="shared" si="53"/>
        <v>45362</v>
      </c>
      <c r="DC39" s="123" t="str">
        <f t="shared" si="13"/>
        <v>月</v>
      </c>
      <c r="DD39" s="352"/>
      <c r="DE39" s="353"/>
      <c r="DF39" s="358"/>
      <c r="DG39" s="134"/>
      <c r="DI39" s="155"/>
      <c r="DJ39" s="170">
        <f t="shared" si="54"/>
        <v>45362</v>
      </c>
      <c r="DK39" s="123" t="str">
        <f t="shared" si="14"/>
        <v>月</v>
      </c>
      <c r="DL39" s="352"/>
      <c r="DM39" s="353"/>
      <c r="DN39" s="358"/>
      <c r="DO39" s="134"/>
      <c r="DQ39" s="155"/>
      <c r="DR39" s="170">
        <f t="shared" si="55"/>
        <v>45362</v>
      </c>
      <c r="DS39" s="123" t="str">
        <f t="shared" si="15"/>
        <v>月</v>
      </c>
      <c r="DT39" s="352"/>
      <c r="DU39" s="353"/>
      <c r="DV39" s="358"/>
      <c r="DW39" s="134"/>
      <c r="DY39" s="155"/>
      <c r="DZ39" s="170">
        <f t="shared" si="56"/>
        <v>45362</v>
      </c>
      <c r="EA39" s="123" t="str">
        <f t="shared" si="16"/>
        <v>月</v>
      </c>
      <c r="EB39" s="352"/>
      <c r="EC39" s="353"/>
      <c r="ED39" s="358"/>
      <c r="EE39" s="134"/>
      <c r="EG39" s="155"/>
      <c r="EH39" s="170">
        <f t="shared" si="57"/>
        <v>45362</v>
      </c>
      <c r="EI39" s="123" t="str">
        <f t="shared" si="17"/>
        <v>月</v>
      </c>
      <c r="EJ39" s="352"/>
      <c r="EK39" s="353"/>
      <c r="EL39" s="358"/>
      <c r="EM39" s="134"/>
      <c r="EO39" s="155"/>
      <c r="EP39" s="170">
        <f t="shared" si="58"/>
        <v>45362</v>
      </c>
      <c r="EQ39" s="123" t="str">
        <f t="shared" si="18"/>
        <v>月</v>
      </c>
      <c r="ER39" s="352"/>
      <c r="ES39" s="353"/>
      <c r="ET39" s="358"/>
      <c r="EU39" s="134"/>
      <c r="EW39" s="155"/>
      <c r="EX39" s="170">
        <f t="shared" si="59"/>
        <v>45362</v>
      </c>
      <c r="EY39" s="123" t="str">
        <f t="shared" si="19"/>
        <v>月</v>
      </c>
      <c r="EZ39" s="352"/>
      <c r="FA39" s="353"/>
      <c r="FB39" s="358"/>
      <c r="FC39" s="134"/>
      <c r="FE39" s="155"/>
      <c r="FF39" s="170">
        <f t="shared" si="60"/>
        <v>45362</v>
      </c>
      <c r="FG39" s="123" t="str">
        <f t="shared" si="20"/>
        <v>月</v>
      </c>
      <c r="FH39" s="352"/>
      <c r="FI39" s="353"/>
      <c r="FJ39" s="358"/>
      <c r="FK39" s="134"/>
      <c r="FM39" s="155"/>
      <c r="FN39" s="170">
        <f t="shared" si="61"/>
        <v>45362</v>
      </c>
      <c r="FO39" s="123" t="str">
        <f t="shared" si="21"/>
        <v>月</v>
      </c>
      <c r="FP39" s="352"/>
      <c r="FQ39" s="353"/>
      <c r="FR39" s="358"/>
      <c r="FS39" s="134"/>
      <c r="FU39" s="155"/>
      <c r="FV39" s="170">
        <f t="shared" si="62"/>
        <v>45362</v>
      </c>
      <c r="FW39" s="123" t="str">
        <f t="shared" si="22"/>
        <v>月</v>
      </c>
      <c r="FX39" s="352"/>
      <c r="FY39" s="353"/>
      <c r="FZ39" s="358"/>
      <c r="GA39" s="134"/>
      <c r="GC39" s="155"/>
      <c r="GD39" s="170">
        <f t="shared" si="63"/>
        <v>45362</v>
      </c>
      <c r="GE39" s="123" t="str">
        <f t="shared" si="23"/>
        <v>月</v>
      </c>
      <c r="GF39" s="352"/>
      <c r="GG39" s="353"/>
      <c r="GH39" s="358"/>
      <c r="GI39" s="134"/>
      <c r="GK39" s="155"/>
      <c r="GL39" s="170">
        <f t="shared" si="64"/>
        <v>45362</v>
      </c>
      <c r="GM39" s="123" t="str">
        <f t="shared" si="24"/>
        <v>月</v>
      </c>
      <c r="GN39" s="352"/>
      <c r="GO39" s="353"/>
      <c r="GP39" s="358"/>
      <c r="GQ39" s="134"/>
      <c r="GS39" s="155"/>
      <c r="GT39" s="170">
        <f t="shared" si="65"/>
        <v>45362</v>
      </c>
      <c r="GU39" s="123" t="str">
        <f t="shared" si="25"/>
        <v>月</v>
      </c>
      <c r="GV39" s="352"/>
      <c r="GW39" s="353"/>
      <c r="GX39" s="358"/>
      <c r="GY39" s="134"/>
      <c r="HA39" s="155"/>
      <c r="HB39" s="170">
        <f t="shared" si="66"/>
        <v>45362</v>
      </c>
      <c r="HC39" s="123" t="str">
        <f t="shared" si="26"/>
        <v>月</v>
      </c>
      <c r="HD39" s="352"/>
      <c r="HE39" s="353"/>
      <c r="HF39" s="358"/>
      <c r="HG39" s="134"/>
      <c r="HI39" s="155"/>
      <c r="HJ39" s="170">
        <f t="shared" si="67"/>
        <v>45362</v>
      </c>
      <c r="HK39" s="123" t="str">
        <f t="shared" si="27"/>
        <v>月</v>
      </c>
      <c r="HL39" s="352"/>
      <c r="HM39" s="353"/>
      <c r="HN39" s="358"/>
      <c r="HO39" s="134"/>
      <c r="HQ39" s="155"/>
      <c r="HR39" s="170">
        <f t="shared" si="68"/>
        <v>45362</v>
      </c>
      <c r="HS39" s="123" t="str">
        <f t="shared" si="28"/>
        <v>月</v>
      </c>
      <c r="HT39" s="352"/>
      <c r="HU39" s="353"/>
      <c r="HV39" s="358"/>
      <c r="HW39" s="134"/>
      <c r="HY39" s="155"/>
      <c r="HZ39" s="170">
        <f t="shared" si="69"/>
        <v>45362</v>
      </c>
      <c r="IA39" s="123" t="str">
        <f t="shared" si="29"/>
        <v>月</v>
      </c>
      <c r="IB39" s="352"/>
      <c r="IC39" s="353"/>
      <c r="ID39" s="358"/>
      <c r="IE39" s="134"/>
      <c r="IG39" s="155"/>
      <c r="IH39" s="170">
        <f t="shared" si="70"/>
        <v>45362</v>
      </c>
      <c r="II39" s="123" t="str">
        <f t="shared" si="30"/>
        <v>月</v>
      </c>
      <c r="IJ39" s="352"/>
      <c r="IK39" s="353"/>
      <c r="IL39" s="358"/>
      <c r="IM39" s="134"/>
      <c r="IO39" s="155"/>
      <c r="IP39" s="170">
        <f t="shared" si="71"/>
        <v>45362</v>
      </c>
      <c r="IQ39" s="123" t="str">
        <f t="shared" si="31"/>
        <v>月</v>
      </c>
      <c r="IR39" s="352"/>
      <c r="IS39" s="353"/>
      <c r="IT39" s="358"/>
      <c r="IU39" s="134"/>
      <c r="IW39" s="155"/>
      <c r="IX39" s="170">
        <f t="shared" si="72"/>
        <v>45362</v>
      </c>
      <c r="IY39" s="123" t="str">
        <f t="shared" si="32"/>
        <v>月</v>
      </c>
      <c r="IZ39" s="352"/>
      <c r="JA39" s="353"/>
      <c r="JB39" s="358"/>
      <c r="JC39" s="134"/>
      <c r="JE39" s="155"/>
      <c r="JF39" s="170">
        <f t="shared" si="73"/>
        <v>45362</v>
      </c>
      <c r="JG39" s="123" t="str">
        <f t="shared" si="33"/>
        <v>月</v>
      </c>
      <c r="JH39" s="352"/>
      <c r="JI39" s="353"/>
      <c r="JJ39" s="358"/>
      <c r="JK39" s="134"/>
      <c r="JM39" s="155"/>
      <c r="JN39" s="170">
        <f t="shared" si="74"/>
        <v>45362</v>
      </c>
      <c r="JO39" s="123" t="str">
        <f t="shared" si="34"/>
        <v>月</v>
      </c>
      <c r="JP39" s="352"/>
      <c r="JQ39" s="353"/>
      <c r="JR39" s="358"/>
      <c r="JS39" s="134"/>
      <c r="JU39" s="155"/>
      <c r="JV39" s="170">
        <f t="shared" si="75"/>
        <v>45362</v>
      </c>
      <c r="JW39" s="123" t="str">
        <f t="shared" si="35"/>
        <v>月</v>
      </c>
      <c r="JX39" s="352"/>
      <c r="JY39" s="353"/>
      <c r="JZ39" s="358"/>
      <c r="KA39" s="134"/>
      <c r="KC39" s="155"/>
      <c r="KD39" s="170">
        <f t="shared" si="76"/>
        <v>45362</v>
      </c>
      <c r="KE39" s="123" t="str">
        <f t="shared" si="36"/>
        <v>月</v>
      </c>
      <c r="KF39" s="352"/>
      <c r="KG39" s="353"/>
      <c r="KH39" s="358"/>
      <c r="KI39" s="134"/>
      <c r="KK39" s="155"/>
      <c r="KL39" s="170">
        <f t="shared" si="77"/>
        <v>45362</v>
      </c>
      <c r="KM39" s="123" t="str">
        <f t="shared" si="37"/>
        <v>月</v>
      </c>
      <c r="KN39" s="352"/>
      <c r="KO39" s="353"/>
      <c r="KP39" s="358"/>
      <c r="KQ39" s="134"/>
      <c r="KS39" s="155"/>
      <c r="KT39" s="170">
        <f t="shared" si="78"/>
        <v>45362</v>
      </c>
      <c r="KU39" s="123" t="str">
        <f t="shared" si="38"/>
        <v>月</v>
      </c>
      <c r="KV39" s="352"/>
      <c r="KW39" s="353"/>
      <c r="KX39" s="358"/>
      <c r="KY39" s="134"/>
      <c r="LA39" s="155"/>
      <c r="LB39" s="170">
        <f t="shared" si="79"/>
        <v>45362</v>
      </c>
      <c r="LC39" s="123" t="str">
        <f t="shared" si="39"/>
        <v>月</v>
      </c>
      <c r="LD39" s="352"/>
      <c r="LE39" s="353"/>
      <c r="LF39" s="358"/>
      <c r="LG39" s="134"/>
    </row>
    <row r="40" spans="1:319" ht="13.9" customHeight="1">
      <c r="A40" s="155"/>
      <c r="B40" s="170">
        <f t="shared" si="40"/>
        <v>45363</v>
      </c>
      <c r="C40" s="123" t="str">
        <f t="shared" si="0"/>
        <v>火</v>
      </c>
      <c r="D40" s="352"/>
      <c r="E40" s="353"/>
      <c r="F40" s="358"/>
      <c r="G40" s="134"/>
      <c r="I40" s="155"/>
      <c r="J40" s="170">
        <f t="shared" si="41"/>
        <v>45363</v>
      </c>
      <c r="K40" s="123" t="str">
        <f t="shared" si="1"/>
        <v>火</v>
      </c>
      <c r="L40" s="352"/>
      <c r="M40" s="353"/>
      <c r="N40" s="358"/>
      <c r="O40" s="134"/>
      <c r="Q40" s="155"/>
      <c r="R40" s="170">
        <f t="shared" si="42"/>
        <v>45363</v>
      </c>
      <c r="S40" s="123" t="str">
        <f t="shared" si="2"/>
        <v>火</v>
      </c>
      <c r="T40" s="352"/>
      <c r="U40" s="353"/>
      <c r="V40" s="358"/>
      <c r="W40" s="134"/>
      <c r="Y40" s="155"/>
      <c r="Z40" s="170">
        <f t="shared" si="43"/>
        <v>45363</v>
      </c>
      <c r="AA40" s="123" t="str">
        <f t="shared" si="3"/>
        <v>火</v>
      </c>
      <c r="AB40" s="352"/>
      <c r="AC40" s="353"/>
      <c r="AD40" s="358"/>
      <c r="AE40" s="134"/>
      <c r="AG40" s="155"/>
      <c r="AH40" s="170">
        <f t="shared" si="44"/>
        <v>45363</v>
      </c>
      <c r="AI40" s="123" t="str">
        <f t="shared" si="4"/>
        <v>火</v>
      </c>
      <c r="AJ40" s="352"/>
      <c r="AK40" s="353"/>
      <c r="AL40" s="358"/>
      <c r="AM40" s="134"/>
      <c r="AO40" s="155"/>
      <c r="AP40" s="170">
        <f t="shared" si="45"/>
        <v>45363</v>
      </c>
      <c r="AQ40" s="123" t="str">
        <f t="shared" si="5"/>
        <v>火</v>
      </c>
      <c r="AR40" s="352"/>
      <c r="AS40" s="353"/>
      <c r="AT40" s="358"/>
      <c r="AU40" s="134"/>
      <c r="AW40" s="155"/>
      <c r="AX40" s="170">
        <f t="shared" si="46"/>
        <v>45363</v>
      </c>
      <c r="AY40" s="123" t="str">
        <f t="shared" si="6"/>
        <v>火</v>
      </c>
      <c r="AZ40" s="352"/>
      <c r="BA40" s="353"/>
      <c r="BB40" s="358"/>
      <c r="BC40" s="134"/>
      <c r="BE40" s="155"/>
      <c r="BF40" s="170">
        <f t="shared" si="47"/>
        <v>45363</v>
      </c>
      <c r="BG40" s="123" t="str">
        <f t="shared" si="7"/>
        <v>火</v>
      </c>
      <c r="BH40" s="352"/>
      <c r="BI40" s="353"/>
      <c r="BJ40" s="358"/>
      <c r="BK40" s="134"/>
      <c r="BM40" s="155"/>
      <c r="BN40" s="170">
        <f t="shared" si="48"/>
        <v>45363</v>
      </c>
      <c r="BO40" s="123" t="str">
        <f t="shared" si="8"/>
        <v>火</v>
      </c>
      <c r="BP40" s="352"/>
      <c r="BQ40" s="353"/>
      <c r="BR40" s="358"/>
      <c r="BS40" s="134"/>
      <c r="BU40" s="155"/>
      <c r="BV40" s="170">
        <f t="shared" si="49"/>
        <v>45363</v>
      </c>
      <c r="BW40" s="123" t="str">
        <f t="shared" si="9"/>
        <v>火</v>
      </c>
      <c r="BX40" s="352"/>
      <c r="BY40" s="353"/>
      <c r="BZ40" s="358"/>
      <c r="CA40" s="134"/>
      <c r="CC40" s="155"/>
      <c r="CD40" s="170">
        <f t="shared" si="50"/>
        <v>45363</v>
      </c>
      <c r="CE40" s="123" t="str">
        <f t="shared" si="10"/>
        <v>火</v>
      </c>
      <c r="CF40" s="352"/>
      <c r="CG40" s="353"/>
      <c r="CH40" s="358"/>
      <c r="CI40" s="134"/>
      <c r="CK40" s="155"/>
      <c r="CL40" s="170">
        <f t="shared" si="51"/>
        <v>45363</v>
      </c>
      <c r="CM40" s="123" t="str">
        <f t="shared" si="11"/>
        <v>火</v>
      </c>
      <c r="CN40" s="352"/>
      <c r="CO40" s="353"/>
      <c r="CP40" s="358"/>
      <c r="CQ40" s="134"/>
      <c r="CS40" s="155"/>
      <c r="CT40" s="170">
        <f t="shared" si="52"/>
        <v>45363</v>
      </c>
      <c r="CU40" s="123" t="str">
        <f t="shared" si="12"/>
        <v>火</v>
      </c>
      <c r="CV40" s="352"/>
      <c r="CW40" s="353"/>
      <c r="CX40" s="358"/>
      <c r="CY40" s="134"/>
      <c r="DA40" s="155"/>
      <c r="DB40" s="170">
        <f t="shared" si="53"/>
        <v>45363</v>
      </c>
      <c r="DC40" s="123" t="str">
        <f t="shared" si="13"/>
        <v>火</v>
      </c>
      <c r="DD40" s="352"/>
      <c r="DE40" s="353"/>
      <c r="DF40" s="358"/>
      <c r="DG40" s="134"/>
      <c r="DI40" s="155"/>
      <c r="DJ40" s="170">
        <f t="shared" si="54"/>
        <v>45363</v>
      </c>
      <c r="DK40" s="123" t="str">
        <f t="shared" si="14"/>
        <v>火</v>
      </c>
      <c r="DL40" s="352"/>
      <c r="DM40" s="353"/>
      <c r="DN40" s="358"/>
      <c r="DO40" s="134"/>
      <c r="DQ40" s="155"/>
      <c r="DR40" s="170">
        <f t="shared" si="55"/>
        <v>45363</v>
      </c>
      <c r="DS40" s="123" t="str">
        <f t="shared" si="15"/>
        <v>火</v>
      </c>
      <c r="DT40" s="352"/>
      <c r="DU40" s="353"/>
      <c r="DV40" s="358"/>
      <c r="DW40" s="134"/>
      <c r="DY40" s="155"/>
      <c r="DZ40" s="170">
        <f t="shared" si="56"/>
        <v>45363</v>
      </c>
      <c r="EA40" s="123" t="str">
        <f t="shared" si="16"/>
        <v>火</v>
      </c>
      <c r="EB40" s="352"/>
      <c r="EC40" s="353"/>
      <c r="ED40" s="358"/>
      <c r="EE40" s="134"/>
      <c r="EG40" s="155"/>
      <c r="EH40" s="170">
        <f t="shared" si="57"/>
        <v>45363</v>
      </c>
      <c r="EI40" s="123" t="str">
        <f t="shared" si="17"/>
        <v>火</v>
      </c>
      <c r="EJ40" s="352"/>
      <c r="EK40" s="353"/>
      <c r="EL40" s="358"/>
      <c r="EM40" s="134"/>
      <c r="EO40" s="155"/>
      <c r="EP40" s="170">
        <f t="shared" si="58"/>
        <v>45363</v>
      </c>
      <c r="EQ40" s="123" t="str">
        <f t="shared" si="18"/>
        <v>火</v>
      </c>
      <c r="ER40" s="352"/>
      <c r="ES40" s="353"/>
      <c r="ET40" s="358"/>
      <c r="EU40" s="134"/>
      <c r="EW40" s="155"/>
      <c r="EX40" s="170">
        <f t="shared" si="59"/>
        <v>45363</v>
      </c>
      <c r="EY40" s="123" t="str">
        <f t="shared" si="19"/>
        <v>火</v>
      </c>
      <c r="EZ40" s="352"/>
      <c r="FA40" s="353"/>
      <c r="FB40" s="358"/>
      <c r="FC40" s="134"/>
      <c r="FE40" s="155"/>
      <c r="FF40" s="170">
        <f t="shared" si="60"/>
        <v>45363</v>
      </c>
      <c r="FG40" s="123" t="str">
        <f t="shared" si="20"/>
        <v>火</v>
      </c>
      <c r="FH40" s="352"/>
      <c r="FI40" s="353"/>
      <c r="FJ40" s="358"/>
      <c r="FK40" s="134"/>
      <c r="FM40" s="155"/>
      <c r="FN40" s="170">
        <f t="shared" si="61"/>
        <v>45363</v>
      </c>
      <c r="FO40" s="123" t="str">
        <f t="shared" si="21"/>
        <v>火</v>
      </c>
      <c r="FP40" s="352"/>
      <c r="FQ40" s="353"/>
      <c r="FR40" s="358"/>
      <c r="FS40" s="134"/>
      <c r="FU40" s="155"/>
      <c r="FV40" s="170">
        <f t="shared" si="62"/>
        <v>45363</v>
      </c>
      <c r="FW40" s="123" t="str">
        <f t="shared" si="22"/>
        <v>火</v>
      </c>
      <c r="FX40" s="352"/>
      <c r="FY40" s="353"/>
      <c r="FZ40" s="358"/>
      <c r="GA40" s="134"/>
      <c r="GC40" s="155"/>
      <c r="GD40" s="170">
        <f t="shared" si="63"/>
        <v>45363</v>
      </c>
      <c r="GE40" s="123" t="str">
        <f t="shared" si="23"/>
        <v>火</v>
      </c>
      <c r="GF40" s="352"/>
      <c r="GG40" s="353"/>
      <c r="GH40" s="358"/>
      <c r="GI40" s="134"/>
      <c r="GK40" s="155"/>
      <c r="GL40" s="170">
        <f t="shared" si="64"/>
        <v>45363</v>
      </c>
      <c r="GM40" s="123" t="str">
        <f t="shared" si="24"/>
        <v>火</v>
      </c>
      <c r="GN40" s="352"/>
      <c r="GO40" s="353"/>
      <c r="GP40" s="358"/>
      <c r="GQ40" s="134"/>
      <c r="GS40" s="155"/>
      <c r="GT40" s="170">
        <f t="shared" si="65"/>
        <v>45363</v>
      </c>
      <c r="GU40" s="123" t="str">
        <f t="shared" si="25"/>
        <v>火</v>
      </c>
      <c r="GV40" s="352"/>
      <c r="GW40" s="353"/>
      <c r="GX40" s="358"/>
      <c r="GY40" s="134"/>
      <c r="HA40" s="155"/>
      <c r="HB40" s="170">
        <f t="shared" si="66"/>
        <v>45363</v>
      </c>
      <c r="HC40" s="123" t="str">
        <f t="shared" si="26"/>
        <v>火</v>
      </c>
      <c r="HD40" s="352"/>
      <c r="HE40" s="353"/>
      <c r="HF40" s="358"/>
      <c r="HG40" s="134"/>
      <c r="HI40" s="155"/>
      <c r="HJ40" s="170">
        <f t="shared" si="67"/>
        <v>45363</v>
      </c>
      <c r="HK40" s="123" t="str">
        <f t="shared" si="27"/>
        <v>火</v>
      </c>
      <c r="HL40" s="352"/>
      <c r="HM40" s="353"/>
      <c r="HN40" s="358"/>
      <c r="HO40" s="134"/>
      <c r="HQ40" s="155"/>
      <c r="HR40" s="170">
        <f t="shared" si="68"/>
        <v>45363</v>
      </c>
      <c r="HS40" s="123" t="str">
        <f t="shared" si="28"/>
        <v>火</v>
      </c>
      <c r="HT40" s="352"/>
      <c r="HU40" s="353"/>
      <c r="HV40" s="358"/>
      <c r="HW40" s="134"/>
      <c r="HY40" s="155"/>
      <c r="HZ40" s="170">
        <f t="shared" si="69"/>
        <v>45363</v>
      </c>
      <c r="IA40" s="123" t="str">
        <f t="shared" si="29"/>
        <v>火</v>
      </c>
      <c r="IB40" s="352"/>
      <c r="IC40" s="353"/>
      <c r="ID40" s="358"/>
      <c r="IE40" s="134"/>
      <c r="IG40" s="155"/>
      <c r="IH40" s="170">
        <f t="shared" si="70"/>
        <v>45363</v>
      </c>
      <c r="II40" s="123" t="str">
        <f t="shared" si="30"/>
        <v>火</v>
      </c>
      <c r="IJ40" s="352"/>
      <c r="IK40" s="353"/>
      <c r="IL40" s="358"/>
      <c r="IM40" s="134"/>
      <c r="IO40" s="155"/>
      <c r="IP40" s="170">
        <f t="shared" si="71"/>
        <v>45363</v>
      </c>
      <c r="IQ40" s="123" t="str">
        <f t="shared" si="31"/>
        <v>火</v>
      </c>
      <c r="IR40" s="352"/>
      <c r="IS40" s="353"/>
      <c r="IT40" s="358"/>
      <c r="IU40" s="134"/>
      <c r="IW40" s="155"/>
      <c r="IX40" s="170">
        <f t="shared" si="72"/>
        <v>45363</v>
      </c>
      <c r="IY40" s="123" t="str">
        <f t="shared" si="32"/>
        <v>火</v>
      </c>
      <c r="IZ40" s="352"/>
      <c r="JA40" s="353"/>
      <c r="JB40" s="358"/>
      <c r="JC40" s="134"/>
      <c r="JE40" s="155"/>
      <c r="JF40" s="170">
        <f t="shared" si="73"/>
        <v>45363</v>
      </c>
      <c r="JG40" s="123" t="str">
        <f t="shared" si="33"/>
        <v>火</v>
      </c>
      <c r="JH40" s="352"/>
      <c r="JI40" s="353"/>
      <c r="JJ40" s="358"/>
      <c r="JK40" s="134"/>
      <c r="JM40" s="155"/>
      <c r="JN40" s="170">
        <f t="shared" si="74"/>
        <v>45363</v>
      </c>
      <c r="JO40" s="123" t="str">
        <f t="shared" si="34"/>
        <v>火</v>
      </c>
      <c r="JP40" s="352"/>
      <c r="JQ40" s="353"/>
      <c r="JR40" s="358"/>
      <c r="JS40" s="134"/>
      <c r="JU40" s="155"/>
      <c r="JV40" s="170">
        <f t="shared" si="75"/>
        <v>45363</v>
      </c>
      <c r="JW40" s="123" t="str">
        <f t="shared" si="35"/>
        <v>火</v>
      </c>
      <c r="JX40" s="352"/>
      <c r="JY40" s="353"/>
      <c r="JZ40" s="358"/>
      <c r="KA40" s="134"/>
      <c r="KC40" s="155"/>
      <c r="KD40" s="170">
        <f t="shared" si="76"/>
        <v>45363</v>
      </c>
      <c r="KE40" s="123" t="str">
        <f t="shared" si="36"/>
        <v>火</v>
      </c>
      <c r="KF40" s="352"/>
      <c r="KG40" s="353"/>
      <c r="KH40" s="358"/>
      <c r="KI40" s="134"/>
      <c r="KK40" s="155"/>
      <c r="KL40" s="170">
        <f t="shared" si="77"/>
        <v>45363</v>
      </c>
      <c r="KM40" s="123" t="str">
        <f t="shared" si="37"/>
        <v>火</v>
      </c>
      <c r="KN40" s="352"/>
      <c r="KO40" s="353"/>
      <c r="KP40" s="358"/>
      <c r="KQ40" s="134"/>
      <c r="KS40" s="155"/>
      <c r="KT40" s="170">
        <f t="shared" si="78"/>
        <v>45363</v>
      </c>
      <c r="KU40" s="123" t="str">
        <f t="shared" si="38"/>
        <v>火</v>
      </c>
      <c r="KV40" s="352"/>
      <c r="KW40" s="353"/>
      <c r="KX40" s="358"/>
      <c r="KY40" s="134"/>
      <c r="LA40" s="155"/>
      <c r="LB40" s="170">
        <f t="shared" si="79"/>
        <v>45363</v>
      </c>
      <c r="LC40" s="123" t="str">
        <f t="shared" si="39"/>
        <v>火</v>
      </c>
      <c r="LD40" s="352"/>
      <c r="LE40" s="353"/>
      <c r="LF40" s="358"/>
      <c r="LG40" s="134"/>
    </row>
    <row r="41" spans="1:319" ht="13.9" customHeight="1">
      <c r="A41" s="155"/>
      <c r="B41" s="170">
        <f t="shared" si="40"/>
        <v>45364</v>
      </c>
      <c r="C41" s="123" t="str">
        <f t="shared" si="0"/>
        <v>水</v>
      </c>
      <c r="D41" s="352"/>
      <c r="E41" s="353"/>
      <c r="F41" s="358"/>
      <c r="G41" s="134"/>
      <c r="I41" s="155"/>
      <c r="J41" s="170">
        <f t="shared" si="41"/>
        <v>45364</v>
      </c>
      <c r="K41" s="123" t="str">
        <f t="shared" si="1"/>
        <v>水</v>
      </c>
      <c r="L41" s="352"/>
      <c r="M41" s="353"/>
      <c r="N41" s="358"/>
      <c r="O41" s="134"/>
      <c r="Q41" s="155"/>
      <c r="R41" s="170">
        <f t="shared" si="42"/>
        <v>45364</v>
      </c>
      <c r="S41" s="123" t="str">
        <f t="shared" si="2"/>
        <v>水</v>
      </c>
      <c r="T41" s="352"/>
      <c r="U41" s="353"/>
      <c r="V41" s="358"/>
      <c r="W41" s="134"/>
      <c r="Y41" s="155"/>
      <c r="Z41" s="170">
        <f t="shared" si="43"/>
        <v>45364</v>
      </c>
      <c r="AA41" s="123" t="str">
        <f t="shared" si="3"/>
        <v>水</v>
      </c>
      <c r="AB41" s="352"/>
      <c r="AC41" s="353"/>
      <c r="AD41" s="358"/>
      <c r="AE41" s="134"/>
      <c r="AG41" s="155"/>
      <c r="AH41" s="170">
        <f t="shared" si="44"/>
        <v>45364</v>
      </c>
      <c r="AI41" s="123" t="str">
        <f t="shared" si="4"/>
        <v>水</v>
      </c>
      <c r="AJ41" s="352"/>
      <c r="AK41" s="353"/>
      <c r="AL41" s="358"/>
      <c r="AM41" s="134"/>
      <c r="AO41" s="155"/>
      <c r="AP41" s="170">
        <f t="shared" si="45"/>
        <v>45364</v>
      </c>
      <c r="AQ41" s="123" t="str">
        <f t="shared" si="5"/>
        <v>水</v>
      </c>
      <c r="AR41" s="352"/>
      <c r="AS41" s="353"/>
      <c r="AT41" s="358"/>
      <c r="AU41" s="134"/>
      <c r="AW41" s="155"/>
      <c r="AX41" s="170">
        <f t="shared" si="46"/>
        <v>45364</v>
      </c>
      <c r="AY41" s="123" t="str">
        <f t="shared" si="6"/>
        <v>水</v>
      </c>
      <c r="AZ41" s="352"/>
      <c r="BA41" s="353"/>
      <c r="BB41" s="358"/>
      <c r="BC41" s="134"/>
      <c r="BE41" s="155"/>
      <c r="BF41" s="170">
        <f t="shared" si="47"/>
        <v>45364</v>
      </c>
      <c r="BG41" s="123" t="str">
        <f t="shared" si="7"/>
        <v>水</v>
      </c>
      <c r="BH41" s="352"/>
      <c r="BI41" s="353"/>
      <c r="BJ41" s="358"/>
      <c r="BK41" s="134"/>
      <c r="BM41" s="155"/>
      <c r="BN41" s="170">
        <f t="shared" si="48"/>
        <v>45364</v>
      </c>
      <c r="BO41" s="123" t="str">
        <f t="shared" si="8"/>
        <v>水</v>
      </c>
      <c r="BP41" s="352"/>
      <c r="BQ41" s="353"/>
      <c r="BR41" s="358"/>
      <c r="BS41" s="134"/>
      <c r="BU41" s="155"/>
      <c r="BV41" s="170">
        <f t="shared" si="49"/>
        <v>45364</v>
      </c>
      <c r="BW41" s="123" t="str">
        <f t="shared" si="9"/>
        <v>水</v>
      </c>
      <c r="BX41" s="352"/>
      <c r="BY41" s="353"/>
      <c r="BZ41" s="358"/>
      <c r="CA41" s="134"/>
      <c r="CC41" s="155"/>
      <c r="CD41" s="170">
        <f t="shared" si="50"/>
        <v>45364</v>
      </c>
      <c r="CE41" s="123" t="str">
        <f t="shared" si="10"/>
        <v>水</v>
      </c>
      <c r="CF41" s="352"/>
      <c r="CG41" s="353"/>
      <c r="CH41" s="358"/>
      <c r="CI41" s="134"/>
      <c r="CK41" s="155"/>
      <c r="CL41" s="170">
        <f t="shared" si="51"/>
        <v>45364</v>
      </c>
      <c r="CM41" s="123" t="str">
        <f t="shared" si="11"/>
        <v>水</v>
      </c>
      <c r="CN41" s="352"/>
      <c r="CO41" s="353"/>
      <c r="CP41" s="358"/>
      <c r="CQ41" s="134"/>
      <c r="CS41" s="155"/>
      <c r="CT41" s="170">
        <f t="shared" si="52"/>
        <v>45364</v>
      </c>
      <c r="CU41" s="123" t="str">
        <f t="shared" si="12"/>
        <v>水</v>
      </c>
      <c r="CV41" s="352"/>
      <c r="CW41" s="353"/>
      <c r="CX41" s="358"/>
      <c r="CY41" s="134"/>
      <c r="DA41" s="155"/>
      <c r="DB41" s="170">
        <f t="shared" si="53"/>
        <v>45364</v>
      </c>
      <c r="DC41" s="123" t="str">
        <f t="shared" si="13"/>
        <v>水</v>
      </c>
      <c r="DD41" s="352"/>
      <c r="DE41" s="353"/>
      <c r="DF41" s="358"/>
      <c r="DG41" s="134"/>
      <c r="DI41" s="155"/>
      <c r="DJ41" s="170">
        <f t="shared" si="54"/>
        <v>45364</v>
      </c>
      <c r="DK41" s="123" t="str">
        <f t="shared" si="14"/>
        <v>水</v>
      </c>
      <c r="DL41" s="352"/>
      <c r="DM41" s="353"/>
      <c r="DN41" s="358"/>
      <c r="DO41" s="134"/>
      <c r="DQ41" s="155"/>
      <c r="DR41" s="170">
        <f t="shared" si="55"/>
        <v>45364</v>
      </c>
      <c r="DS41" s="123" t="str">
        <f t="shared" si="15"/>
        <v>水</v>
      </c>
      <c r="DT41" s="352"/>
      <c r="DU41" s="353"/>
      <c r="DV41" s="358"/>
      <c r="DW41" s="134"/>
      <c r="DY41" s="155"/>
      <c r="DZ41" s="170">
        <f t="shared" si="56"/>
        <v>45364</v>
      </c>
      <c r="EA41" s="123" t="str">
        <f t="shared" si="16"/>
        <v>水</v>
      </c>
      <c r="EB41" s="352"/>
      <c r="EC41" s="353"/>
      <c r="ED41" s="358"/>
      <c r="EE41" s="134"/>
      <c r="EG41" s="155"/>
      <c r="EH41" s="170">
        <f t="shared" si="57"/>
        <v>45364</v>
      </c>
      <c r="EI41" s="123" t="str">
        <f t="shared" si="17"/>
        <v>水</v>
      </c>
      <c r="EJ41" s="352"/>
      <c r="EK41" s="353"/>
      <c r="EL41" s="358"/>
      <c r="EM41" s="134"/>
      <c r="EO41" s="155"/>
      <c r="EP41" s="170">
        <f t="shared" si="58"/>
        <v>45364</v>
      </c>
      <c r="EQ41" s="123" t="str">
        <f t="shared" si="18"/>
        <v>水</v>
      </c>
      <c r="ER41" s="352"/>
      <c r="ES41" s="353"/>
      <c r="ET41" s="358"/>
      <c r="EU41" s="134"/>
      <c r="EW41" s="155"/>
      <c r="EX41" s="170">
        <f t="shared" si="59"/>
        <v>45364</v>
      </c>
      <c r="EY41" s="123" t="str">
        <f t="shared" si="19"/>
        <v>水</v>
      </c>
      <c r="EZ41" s="352"/>
      <c r="FA41" s="353"/>
      <c r="FB41" s="358"/>
      <c r="FC41" s="134"/>
      <c r="FE41" s="155"/>
      <c r="FF41" s="170">
        <f t="shared" si="60"/>
        <v>45364</v>
      </c>
      <c r="FG41" s="123" t="str">
        <f t="shared" si="20"/>
        <v>水</v>
      </c>
      <c r="FH41" s="352"/>
      <c r="FI41" s="353"/>
      <c r="FJ41" s="358"/>
      <c r="FK41" s="134"/>
      <c r="FM41" s="155"/>
      <c r="FN41" s="170">
        <f t="shared" si="61"/>
        <v>45364</v>
      </c>
      <c r="FO41" s="123" t="str">
        <f t="shared" si="21"/>
        <v>水</v>
      </c>
      <c r="FP41" s="352"/>
      <c r="FQ41" s="353"/>
      <c r="FR41" s="358"/>
      <c r="FS41" s="134"/>
      <c r="FU41" s="155"/>
      <c r="FV41" s="170">
        <f t="shared" si="62"/>
        <v>45364</v>
      </c>
      <c r="FW41" s="123" t="str">
        <f t="shared" si="22"/>
        <v>水</v>
      </c>
      <c r="FX41" s="352"/>
      <c r="FY41" s="353"/>
      <c r="FZ41" s="358"/>
      <c r="GA41" s="134"/>
      <c r="GC41" s="155"/>
      <c r="GD41" s="170">
        <f t="shared" si="63"/>
        <v>45364</v>
      </c>
      <c r="GE41" s="123" t="str">
        <f t="shared" si="23"/>
        <v>水</v>
      </c>
      <c r="GF41" s="352"/>
      <c r="GG41" s="353"/>
      <c r="GH41" s="358"/>
      <c r="GI41" s="134"/>
      <c r="GK41" s="155"/>
      <c r="GL41" s="170">
        <f t="shared" si="64"/>
        <v>45364</v>
      </c>
      <c r="GM41" s="123" t="str">
        <f t="shared" si="24"/>
        <v>水</v>
      </c>
      <c r="GN41" s="352"/>
      <c r="GO41" s="353"/>
      <c r="GP41" s="358"/>
      <c r="GQ41" s="134"/>
      <c r="GS41" s="155"/>
      <c r="GT41" s="170">
        <f t="shared" si="65"/>
        <v>45364</v>
      </c>
      <c r="GU41" s="123" t="str">
        <f t="shared" si="25"/>
        <v>水</v>
      </c>
      <c r="GV41" s="352"/>
      <c r="GW41" s="353"/>
      <c r="GX41" s="358"/>
      <c r="GY41" s="134"/>
      <c r="HA41" s="155"/>
      <c r="HB41" s="170">
        <f t="shared" si="66"/>
        <v>45364</v>
      </c>
      <c r="HC41" s="123" t="str">
        <f t="shared" si="26"/>
        <v>水</v>
      </c>
      <c r="HD41" s="352"/>
      <c r="HE41" s="353"/>
      <c r="HF41" s="358"/>
      <c r="HG41" s="134"/>
      <c r="HI41" s="155"/>
      <c r="HJ41" s="170">
        <f t="shared" si="67"/>
        <v>45364</v>
      </c>
      <c r="HK41" s="123" t="str">
        <f t="shared" si="27"/>
        <v>水</v>
      </c>
      <c r="HL41" s="352"/>
      <c r="HM41" s="353"/>
      <c r="HN41" s="358"/>
      <c r="HO41" s="134"/>
      <c r="HQ41" s="155"/>
      <c r="HR41" s="170">
        <f t="shared" si="68"/>
        <v>45364</v>
      </c>
      <c r="HS41" s="123" t="str">
        <f t="shared" si="28"/>
        <v>水</v>
      </c>
      <c r="HT41" s="352"/>
      <c r="HU41" s="353"/>
      <c r="HV41" s="358"/>
      <c r="HW41" s="134"/>
      <c r="HY41" s="155"/>
      <c r="HZ41" s="170">
        <f t="shared" si="69"/>
        <v>45364</v>
      </c>
      <c r="IA41" s="123" t="str">
        <f t="shared" si="29"/>
        <v>水</v>
      </c>
      <c r="IB41" s="352"/>
      <c r="IC41" s="353"/>
      <c r="ID41" s="358"/>
      <c r="IE41" s="134"/>
      <c r="IG41" s="155"/>
      <c r="IH41" s="170">
        <f t="shared" si="70"/>
        <v>45364</v>
      </c>
      <c r="II41" s="123" t="str">
        <f t="shared" si="30"/>
        <v>水</v>
      </c>
      <c r="IJ41" s="352"/>
      <c r="IK41" s="353"/>
      <c r="IL41" s="358"/>
      <c r="IM41" s="134"/>
      <c r="IO41" s="155"/>
      <c r="IP41" s="170">
        <f t="shared" si="71"/>
        <v>45364</v>
      </c>
      <c r="IQ41" s="123" t="str">
        <f t="shared" si="31"/>
        <v>水</v>
      </c>
      <c r="IR41" s="352"/>
      <c r="IS41" s="353"/>
      <c r="IT41" s="358"/>
      <c r="IU41" s="134"/>
      <c r="IW41" s="155"/>
      <c r="IX41" s="170">
        <f t="shared" si="72"/>
        <v>45364</v>
      </c>
      <c r="IY41" s="123" t="str">
        <f t="shared" si="32"/>
        <v>水</v>
      </c>
      <c r="IZ41" s="352"/>
      <c r="JA41" s="353"/>
      <c r="JB41" s="358"/>
      <c r="JC41" s="134"/>
      <c r="JE41" s="155"/>
      <c r="JF41" s="170">
        <f t="shared" si="73"/>
        <v>45364</v>
      </c>
      <c r="JG41" s="123" t="str">
        <f t="shared" si="33"/>
        <v>水</v>
      </c>
      <c r="JH41" s="352"/>
      <c r="JI41" s="353"/>
      <c r="JJ41" s="358"/>
      <c r="JK41" s="134"/>
      <c r="JM41" s="155"/>
      <c r="JN41" s="170">
        <f t="shared" si="74"/>
        <v>45364</v>
      </c>
      <c r="JO41" s="123" t="str">
        <f t="shared" si="34"/>
        <v>水</v>
      </c>
      <c r="JP41" s="352"/>
      <c r="JQ41" s="353"/>
      <c r="JR41" s="358"/>
      <c r="JS41" s="134"/>
      <c r="JU41" s="155"/>
      <c r="JV41" s="170">
        <f t="shared" si="75"/>
        <v>45364</v>
      </c>
      <c r="JW41" s="123" t="str">
        <f t="shared" si="35"/>
        <v>水</v>
      </c>
      <c r="JX41" s="352"/>
      <c r="JY41" s="353"/>
      <c r="JZ41" s="358"/>
      <c r="KA41" s="134"/>
      <c r="KC41" s="155"/>
      <c r="KD41" s="170">
        <f t="shared" si="76"/>
        <v>45364</v>
      </c>
      <c r="KE41" s="123" t="str">
        <f t="shared" si="36"/>
        <v>水</v>
      </c>
      <c r="KF41" s="352"/>
      <c r="KG41" s="353"/>
      <c r="KH41" s="358"/>
      <c r="KI41" s="134"/>
      <c r="KK41" s="155"/>
      <c r="KL41" s="170">
        <f t="shared" si="77"/>
        <v>45364</v>
      </c>
      <c r="KM41" s="123" t="str">
        <f t="shared" si="37"/>
        <v>水</v>
      </c>
      <c r="KN41" s="352"/>
      <c r="KO41" s="353"/>
      <c r="KP41" s="358"/>
      <c r="KQ41" s="134"/>
      <c r="KS41" s="155"/>
      <c r="KT41" s="170">
        <f t="shared" si="78"/>
        <v>45364</v>
      </c>
      <c r="KU41" s="123" t="str">
        <f t="shared" si="38"/>
        <v>水</v>
      </c>
      <c r="KV41" s="352"/>
      <c r="KW41" s="353"/>
      <c r="KX41" s="358"/>
      <c r="KY41" s="134"/>
      <c r="LA41" s="155"/>
      <c r="LB41" s="170">
        <f t="shared" si="79"/>
        <v>45364</v>
      </c>
      <c r="LC41" s="123" t="str">
        <f t="shared" si="39"/>
        <v>水</v>
      </c>
      <c r="LD41" s="352"/>
      <c r="LE41" s="353"/>
      <c r="LF41" s="358"/>
      <c r="LG41" s="134"/>
    </row>
    <row r="42" spans="1:319" ht="13.9" customHeight="1">
      <c r="A42" s="155"/>
      <c r="B42" s="170">
        <f t="shared" si="40"/>
        <v>45365</v>
      </c>
      <c r="C42" s="123" t="str">
        <f t="shared" si="0"/>
        <v>木</v>
      </c>
      <c r="D42" s="352"/>
      <c r="E42" s="353"/>
      <c r="F42" s="358"/>
      <c r="G42" s="134"/>
      <c r="I42" s="155"/>
      <c r="J42" s="170">
        <f t="shared" si="41"/>
        <v>45365</v>
      </c>
      <c r="K42" s="123" t="str">
        <f t="shared" si="1"/>
        <v>木</v>
      </c>
      <c r="L42" s="352"/>
      <c r="M42" s="353"/>
      <c r="N42" s="358"/>
      <c r="O42" s="134"/>
      <c r="Q42" s="155"/>
      <c r="R42" s="170">
        <f t="shared" si="42"/>
        <v>45365</v>
      </c>
      <c r="S42" s="123" t="str">
        <f t="shared" si="2"/>
        <v>木</v>
      </c>
      <c r="T42" s="352"/>
      <c r="U42" s="353"/>
      <c r="V42" s="358"/>
      <c r="W42" s="134"/>
      <c r="Y42" s="155"/>
      <c r="Z42" s="170">
        <f t="shared" si="43"/>
        <v>45365</v>
      </c>
      <c r="AA42" s="123" t="str">
        <f t="shared" si="3"/>
        <v>木</v>
      </c>
      <c r="AB42" s="352"/>
      <c r="AC42" s="353"/>
      <c r="AD42" s="358"/>
      <c r="AE42" s="134"/>
      <c r="AG42" s="155"/>
      <c r="AH42" s="170">
        <f t="shared" si="44"/>
        <v>45365</v>
      </c>
      <c r="AI42" s="123" t="str">
        <f t="shared" si="4"/>
        <v>木</v>
      </c>
      <c r="AJ42" s="352"/>
      <c r="AK42" s="353"/>
      <c r="AL42" s="358"/>
      <c r="AM42" s="134"/>
      <c r="AO42" s="155"/>
      <c r="AP42" s="170">
        <f t="shared" si="45"/>
        <v>45365</v>
      </c>
      <c r="AQ42" s="123" t="str">
        <f t="shared" si="5"/>
        <v>木</v>
      </c>
      <c r="AR42" s="352"/>
      <c r="AS42" s="353"/>
      <c r="AT42" s="358"/>
      <c r="AU42" s="134"/>
      <c r="AW42" s="155"/>
      <c r="AX42" s="170">
        <f t="shared" si="46"/>
        <v>45365</v>
      </c>
      <c r="AY42" s="123" t="str">
        <f t="shared" si="6"/>
        <v>木</v>
      </c>
      <c r="AZ42" s="352"/>
      <c r="BA42" s="353"/>
      <c r="BB42" s="358"/>
      <c r="BC42" s="134"/>
      <c r="BE42" s="155"/>
      <c r="BF42" s="170">
        <f t="shared" si="47"/>
        <v>45365</v>
      </c>
      <c r="BG42" s="123" t="str">
        <f t="shared" si="7"/>
        <v>木</v>
      </c>
      <c r="BH42" s="352"/>
      <c r="BI42" s="353"/>
      <c r="BJ42" s="358"/>
      <c r="BK42" s="134"/>
      <c r="BM42" s="155"/>
      <c r="BN42" s="170">
        <f t="shared" si="48"/>
        <v>45365</v>
      </c>
      <c r="BO42" s="123" t="str">
        <f t="shared" si="8"/>
        <v>木</v>
      </c>
      <c r="BP42" s="352"/>
      <c r="BQ42" s="353"/>
      <c r="BR42" s="358"/>
      <c r="BS42" s="134"/>
      <c r="BU42" s="155"/>
      <c r="BV42" s="170">
        <f t="shared" si="49"/>
        <v>45365</v>
      </c>
      <c r="BW42" s="123" t="str">
        <f t="shared" si="9"/>
        <v>木</v>
      </c>
      <c r="BX42" s="352"/>
      <c r="BY42" s="353"/>
      <c r="BZ42" s="358"/>
      <c r="CA42" s="134"/>
      <c r="CC42" s="155"/>
      <c r="CD42" s="170">
        <f t="shared" si="50"/>
        <v>45365</v>
      </c>
      <c r="CE42" s="123" t="str">
        <f t="shared" si="10"/>
        <v>木</v>
      </c>
      <c r="CF42" s="352"/>
      <c r="CG42" s="353"/>
      <c r="CH42" s="358"/>
      <c r="CI42" s="134"/>
      <c r="CK42" s="155"/>
      <c r="CL42" s="170">
        <f t="shared" si="51"/>
        <v>45365</v>
      </c>
      <c r="CM42" s="123" t="str">
        <f t="shared" si="11"/>
        <v>木</v>
      </c>
      <c r="CN42" s="352"/>
      <c r="CO42" s="353"/>
      <c r="CP42" s="358"/>
      <c r="CQ42" s="134"/>
      <c r="CS42" s="155"/>
      <c r="CT42" s="170">
        <f t="shared" si="52"/>
        <v>45365</v>
      </c>
      <c r="CU42" s="123" t="str">
        <f t="shared" si="12"/>
        <v>木</v>
      </c>
      <c r="CV42" s="352"/>
      <c r="CW42" s="353"/>
      <c r="CX42" s="358"/>
      <c r="CY42" s="134"/>
      <c r="DA42" s="155"/>
      <c r="DB42" s="170">
        <f t="shared" si="53"/>
        <v>45365</v>
      </c>
      <c r="DC42" s="123" t="str">
        <f t="shared" si="13"/>
        <v>木</v>
      </c>
      <c r="DD42" s="352"/>
      <c r="DE42" s="353"/>
      <c r="DF42" s="358"/>
      <c r="DG42" s="134"/>
      <c r="DI42" s="155"/>
      <c r="DJ42" s="170">
        <f t="shared" si="54"/>
        <v>45365</v>
      </c>
      <c r="DK42" s="123" t="str">
        <f t="shared" si="14"/>
        <v>木</v>
      </c>
      <c r="DL42" s="352"/>
      <c r="DM42" s="353"/>
      <c r="DN42" s="358"/>
      <c r="DO42" s="134"/>
      <c r="DQ42" s="155"/>
      <c r="DR42" s="170">
        <f t="shared" si="55"/>
        <v>45365</v>
      </c>
      <c r="DS42" s="123" t="str">
        <f t="shared" si="15"/>
        <v>木</v>
      </c>
      <c r="DT42" s="352"/>
      <c r="DU42" s="353"/>
      <c r="DV42" s="358"/>
      <c r="DW42" s="134"/>
      <c r="DY42" s="155"/>
      <c r="DZ42" s="170">
        <f t="shared" si="56"/>
        <v>45365</v>
      </c>
      <c r="EA42" s="123" t="str">
        <f t="shared" si="16"/>
        <v>木</v>
      </c>
      <c r="EB42" s="352"/>
      <c r="EC42" s="353"/>
      <c r="ED42" s="358"/>
      <c r="EE42" s="134"/>
      <c r="EG42" s="155"/>
      <c r="EH42" s="170">
        <f t="shared" si="57"/>
        <v>45365</v>
      </c>
      <c r="EI42" s="123" t="str">
        <f t="shared" si="17"/>
        <v>木</v>
      </c>
      <c r="EJ42" s="352"/>
      <c r="EK42" s="353"/>
      <c r="EL42" s="358"/>
      <c r="EM42" s="134"/>
      <c r="EO42" s="155"/>
      <c r="EP42" s="170">
        <f t="shared" si="58"/>
        <v>45365</v>
      </c>
      <c r="EQ42" s="123" t="str">
        <f t="shared" si="18"/>
        <v>木</v>
      </c>
      <c r="ER42" s="352"/>
      <c r="ES42" s="353"/>
      <c r="ET42" s="358"/>
      <c r="EU42" s="134"/>
      <c r="EW42" s="155"/>
      <c r="EX42" s="170">
        <f t="shared" si="59"/>
        <v>45365</v>
      </c>
      <c r="EY42" s="123" t="str">
        <f t="shared" si="19"/>
        <v>木</v>
      </c>
      <c r="EZ42" s="352"/>
      <c r="FA42" s="353"/>
      <c r="FB42" s="358"/>
      <c r="FC42" s="134"/>
      <c r="FE42" s="155"/>
      <c r="FF42" s="170">
        <f t="shared" si="60"/>
        <v>45365</v>
      </c>
      <c r="FG42" s="123" t="str">
        <f t="shared" si="20"/>
        <v>木</v>
      </c>
      <c r="FH42" s="352"/>
      <c r="FI42" s="353"/>
      <c r="FJ42" s="358"/>
      <c r="FK42" s="134"/>
      <c r="FM42" s="155"/>
      <c r="FN42" s="170">
        <f t="shared" si="61"/>
        <v>45365</v>
      </c>
      <c r="FO42" s="123" t="str">
        <f t="shared" si="21"/>
        <v>木</v>
      </c>
      <c r="FP42" s="352"/>
      <c r="FQ42" s="353"/>
      <c r="FR42" s="358"/>
      <c r="FS42" s="134"/>
      <c r="FU42" s="155"/>
      <c r="FV42" s="170">
        <f t="shared" si="62"/>
        <v>45365</v>
      </c>
      <c r="FW42" s="123" t="str">
        <f t="shared" si="22"/>
        <v>木</v>
      </c>
      <c r="FX42" s="352"/>
      <c r="FY42" s="353"/>
      <c r="FZ42" s="358"/>
      <c r="GA42" s="134"/>
      <c r="GC42" s="155"/>
      <c r="GD42" s="170">
        <f t="shared" si="63"/>
        <v>45365</v>
      </c>
      <c r="GE42" s="123" t="str">
        <f t="shared" si="23"/>
        <v>木</v>
      </c>
      <c r="GF42" s="352"/>
      <c r="GG42" s="353"/>
      <c r="GH42" s="358"/>
      <c r="GI42" s="134"/>
      <c r="GK42" s="155"/>
      <c r="GL42" s="170">
        <f t="shared" si="64"/>
        <v>45365</v>
      </c>
      <c r="GM42" s="123" t="str">
        <f t="shared" si="24"/>
        <v>木</v>
      </c>
      <c r="GN42" s="352"/>
      <c r="GO42" s="353"/>
      <c r="GP42" s="358"/>
      <c r="GQ42" s="134"/>
      <c r="GS42" s="155"/>
      <c r="GT42" s="170">
        <f t="shared" si="65"/>
        <v>45365</v>
      </c>
      <c r="GU42" s="123" t="str">
        <f t="shared" si="25"/>
        <v>木</v>
      </c>
      <c r="GV42" s="352"/>
      <c r="GW42" s="353"/>
      <c r="GX42" s="358"/>
      <c r="GY42" s="134"/>
      <c r="HA42" s="155"/>
      <c r="HB42" s="170">
        <f t="shared" si="66"/>
        <v>45365</v>
      </c>
      <c r="HC42" s="123" t="str">
        <f t="shared" si="26"/>
        <v>木</v>
      </c>
      <c r="HD42" s="352"/>
      <c r="HE42" s="353"/>
      <c r="HF42" s="358"/>
      <c r="HG42" s="134"/>
      <c r="HI42" s="155"/>
      <c r="HJ42" s="170">
        <f t="shared" si="67"/>
        <v>45365</v>
      </c>
      <c r="HK42" s="123" t="str">
        <f t="shared" si="27"/>
        <v>木</v>
      </c>
      <c r="HL42" s="352"/>
      <c r="HM42" s="353"/>
      <c r="HN42" s="358"/>
      <c r="HO42" s="134"/>
      <c r="HQ42" s="155"/>
      <c r="HR42" s="170">
        <f t="shared" si="68"/>
        <v>45365</v>
      </c>
      <c r="HS42" s="123" t="str">
        <f t="shared" si="28"/>
        <v>木</v>
      </c>
      <c r="HT42" s="352"/>
      <c r="HU42" s="353"/>
      <c r="HV42" s="358"/>
      <c r="HW42" s="134"/>
      <c r="HY42" s="155"/>
      <c r="HZ42" s="170">
        <f t="shared" si="69"/>
        <v>45365</v>
      </c>
      <c r="IA42" s="123" t="str">
        <f t="shared" si="29"/>
        <v>木</v>
      </c>
      <c r="IB42" s="352"/>
      <c r="IC42" s="353"/>
      <c r="ID42" s="358"/>
      <c r="IE42" s="134"/>
      <c r="IG42" s="155"/>
      <c r="IH42" s="170">
        <f t="shared" si="70"/>
        <v>45365</v>
      </c>
      <c r="II42" s="123" t="str">
        <f t="shared" si="30"/>
        <v>木</v>
      </c>
      <c r="IJ42" s="352"/>
      <c r="IK42" s="353"/>
      <c r="IL42" s="358"/>
      <c r="IM42" s="134"/>
      <c r="IO42" s="155"/>
      <c r="IP42" s="170">
        <f t="shared" si="71"/>
        <v>45365</v>
      </c>
      <c r="IQ42" s="123" t="str">
        <f t="shared" si="31"/>
        <v>木</v>
      </c>
      <c r="IR42" s="352"/>
      <c r="IS42" s="353"/>
      <c r="IT42" s="358"/>
      <c r="IU42" s="134"/>
      <c r="IW42" s="155"/>
      <c r="IX42" s="170">
        <f t="shared" si="72"/>
        <v>45365</v>
      </c>
      <c r="IY42" s="123" t="str">
        <f t="shared" si="32"/>
        <v>木</v>
      </c>
      <c r="IZ42" s="352"/>
      <c r="JA42" s="353"/>
      <c r="JB42" s="358"/>
      <c r="JC42" s="134"/>
      <c r="JE42" s="155"/>
      <c r="JF42" s="170">
        <f t="shared" si="73"/>
        <v>45365</v>
      </c>
      <c r="JG42" s="123" t="str">
        <f t="shared" si="33"/>
        <v>木</v>
      </c>
      <c r="JH42" s="352"/>
      <c r="JI42" s="353"/>
      <c r="JJ42" s="358"/>
      <c r="JK42" s="134"/>
      <c r="JM42" s="155"/>
      <c r="JN42" s="170">
        <f t="shared" si="74"/>
        <v>45365</v>
      </c>
      <c r="JO42" s="123" t="str">
        <f t="shared" si="34"/>
        <v>木</v>
      </c>
      <c r="JP42" s="352"/>
      <c r="JQ42" s="353"/>
      <c r="JR42" s="358"/>
      <c r="JS42" s="134"/>
      <c r="JU42" s="155"/>
      <c r="JV42" s="170">
        <f t="shared" si="75"/>
        <v>45365</v>
      </c>
      <c r="JW42" s="123" t="str">
        <f t="shared" si="35"/>
        <v>木</v>
      </c>
      <c r="JX42" s="352"/>
      <c r="JY42" s="353"/>
      <c r="JZ42" s="358"/>
      <c r="KA42" s="134"/>
      <c r="KC42" s="155"/>
      <c r="KD42" s="170">
        <f t="shared" si="76"/>
        <v>45365</v>
      </c>
      <c r="KE42" s="123" t="str">
        <f t="shared" si="36"/>
        <v>木</v>
      </c>
      <c r="KF42" s="352"/>
      <c r="KG42" s="353"/>
      <c r="KH42" s="358"/>
      <c r="KI42" s="134"/>
      <c r="KK42" s="155"/>
      <c r="KL42" s="170">
        <f t="shared" si="77"/>
        <v>45365</v>
      </c>
      <c r="KM42" s="123" t="str">
        <f t="shared" si="37"/>
        <v>木</v>
      </c>
      <c r="KN42" s="352"/>
      <c r="KO42" s="353"/>
      <c r="KP42" s="358"/>
      <c r="KQ42" s="134"/>
      <c r="KS42" s="155"/>
      <c r="KT42" s="170">
        <f t="shared" si="78"/>
        <v>45365</v>
      </c>
      <c r="KU42" s="123" t="str">
        <f t="shared" si="38"/>
        <v>木</v>
      </c>
      <c r="KV42" s="352"/>
      <c r="KW42" s="353"/>
      <c r="KX42" s="358"/>
      <c r="KY42" s="134"/>
      <c r="LA42" s="155"/>
      <c r="LB42" s="170">
        <f t="shared" si="79"/>
        <v>45365</v>
      </c>
      <c r="LC42" s="123" t="str">
        <f t="shared" si="39"/>
        <v>木</v>
      </c>
      <c r="LD42" s="352"/>
      <c r="LE42" s="353"/>
      <c r="LF42" s="358"/>
      <c r="LG42" s="134"/>
    </row>
    <row r="43" spans="1:319" ht="13.9" customHeight="1">
      <c r="A43" s="155"/>
      <c r="B43" s="170">
        <f t="shared" si="40"/>
        <v>45366</v>
      </c>
      <c r="C43" s="123" t="str">
        <f t="shared" si="0"/>
        <v>金</v>
      </c>
      <c r="D43" s="352"/>
      <c r="E43" s="353"/>
      <c r="F43" s="358"/>
      <c r="G43" s="134"/>
      <c r="I43" s="155"/>
      <c r="J43" s="170">
        <f t="shared" si="41"/>
        <v>45366</v>
      </c>
      <c r="K43" s="123" t="str">
        <f t="shared" si="1"/>
        <v>金</v>
      </c>
      <c r="L43" s="352"/>
      <c r="M43" s="353"/>
      <c r="N43" s="358"/>
      <c r="O43" s="134"/>
      <c r="Q43" s="155"/>
      <c r="R43" s="170">
        <f t="shared" si="42"/>
        <v>45366</v>
      </c>
      <c r="S43" s="123" t="str">
        <f t="shared" si="2"/>
        <v>金</v>
      </c>
      <c r="T43" s="352"/>
      <c r="U43" s="353"/>
      <c r="V43" s="358"/>
      <c r="W43" s="134"/>
      <c r="Y43" s="155"/>
      <c r="Z43" s="170">
        <f t="shared" si="43"/>
        <v>45366</v>
      </c>
      <c r="AA43" s="123" t="str">
        <f t="shared" si="3"/>
        <v>金</v>
      </c>
      <c r="AB43" s="352"/>
      <c r="AC43" s="353"/>
      <c r="AD43" s="358"/>
      <c r="AE43" s="134"/>
      <c r="AG43" s="155"/>
      <c r="AH43" s="170">
        <f t="shared" si="44"/>
        <v>45366</v>
      </c>
      <c r="AI43" s="123" t="str">
        <f t="shared" si="4"/>
        <v>金</v>
      </c>
      <c r="AJ43" s="352"/>
      <c r="AK43" s="353"/>
      <c r="AL43" s="358"/>
      <c r="AM43" s="134"/>
      <c r="AO43" s="155"/>
      <c r="AP43" s="170">
        <f t="shared" si="45"/>
        <v>45366</v>
      </c>
      <c r="AQ43" s="123" t="str">
        <f t="shared" si="5"/>
        <v>金</v>
      </c>
      <c r="AR43" s="352"/>
      <c r="AS43" s="353"/>
      <c r="AT43" s="358"/>
      <c r="AU43" s="134"/>
      <c r="AW43" s="155"/>
      <c r="AX43" s="170">
        <f t="shared" si="46"/>
        <v>45366</v>
      </c>
      <c r="AY43" s="123" t="str">
        <f t="shared" si="6"/>
        <v>金</v>
      </c>
      <c r="AZ43" s="352"/>
      <c r="BA43" s="353"/>
      <c r="BB43" s="358"/>
      <c r="BC43" s="134"/>
      <c r="BE43" s="155"/>
      <c r="BF43" s="170">
        <f t="shared" si="47"/>
        <v>45366</v>
      </c>
      <c r="BG43" s="123" t="str">
        <f t="shared" si="7"/>
        <v>金</v>
      </c>
      <c r="BH43" s="352"/>
      <c r="BI43" s="353"/>
      <c r="BJ43" s="358"/>
      <c r="BK43" s="134"/>
      <c r="BM43" s="155"/>
      <c r="BN43" s="170">
        <f t="shared" si="48"/>
        <v>45366</v>
      </c>
      <c r="BO43" s="123" t="str">
        <f t="shared" si="8"/>
        <v>金</v>
      </c>
      <c r="BP43" s="352"/>
      <c r="BQ43" s="353"/>
      <c r="BR43" s="358"/>
      <c r="BS43" s="134"/>
      <c r="BU43" s="155"/>
      <c r="BV43" s="170">
        <f t="shared" si="49"/>
        <v>45366</v>
      </c>
      <c r="BW43" s="123" t="str">
        <f t="shared" si="9"/>
        <v>金</v>
      </c>
      <c r="BX43" s="352"/>
      <c r="BY43" s="353"/>
      <c r="BZ43" s="358"/>
      <c r="CA43" s="134"/>
      <c r="CC43" s="155"/>
      <c r="CD43" s="170">
        <f t="shared" si="50"/>
        <v>45366</v>
      </c>
      <c r="CE43" s="123" t="str">
        <f t="shared" si="10"/>
        <v>金</v>
      </c>
      <c r="CF43" s="352"/>
      <c r="CG43" s="353"/>
      <c r="CH43" s="358"/>
      <c r="CI43" s="134"/>
      <c r="CK43" s="155"/>
      <c r="CL43" s="170">
        <f t="shared" si="51"/>
        <v>45366</v>
      </c>
      <c r="CM43" s="123" t="str">
        <f t="shared" si="11"/>
        <v>金</v>
      </c>
      <c r="CN43" s="352"/>
      <c r="CO43" s="353"/>
      <c r="CP43" s="358"/>
      <c r="CQ43" s="134"/>
      <c r="CS43" s="155"/>
      <c r="CT43" s="170">
        <f t="shared" si="52"/>
        <v>45366</v>
      </c>
      <c r="CU43" s="123" t="str">
        <f t="shared" si="12"/>
        <v>金</v>
      </c>
      <c r="CV43" s="352"/>
      <c r="CW43" s="353"/>
      <c r="CX43" s="358"/>
      <c r="CY43" s="134"/>
      <c r="DA43" s="155"/>
      <c r="DB43" s="170">
        <f t="shared" si="53"/>
        <v>45366</v>
      </c>
      <c r="DC43" s="123" t="str">
        <f t="shared" si="13"/>
        <v>金</v>
      </c>
      <c r="DD43" s="352"/>
      <c r="DE43" s="353"/>
      <c r="DF43" s="358"/>
      <c r="DG43" s="134"/>
      <c r="DI43" s="155"/>
      <c r="DJ43" s="170">
        <f t="shared" si="54"/>
        <v>45366</v>
      </c>
      <c r="DK43" s="123" t="str">
        <f t="shared" si="14"/>
        <v>金</v>
      </c>
      <c r="DL43" s="352"/>
      <c r="DM43" s="353"/>
      <c r="DN43" s="358"/>
      <c r="DO43" s="134"/>
      <c r="DQ43" s="155"/>
      <c r="DR43" s="170">
        <f t="shared" si="55"/>
        <v>45366</v>
      </c>
      <c r="DS43" s="123" t="str">
        <f t="shared" si="15"/>
        <v>金</v>
      </c>
      <c r="DT43" s="352"/>
      <c r="DU43" s="353"/>
      <c r="DV43" s="358"/>
      <c r="DW43" s="134"/>
      <c r="DY43" s="155"/>
      <c r="DZ43" s="170">
        <f t="shared" si="56"/>
        <v>45366</v>
      </c>
      <c r="EA43" s="123" t="str">
        <f t="shared" si="16"/>
        <v>金</v>
      </c>
      <c r="EB43" s="352"/>
      <c r="EC43" s="353"/>
      <c r="ED43" s="358"/>
      <c r="EE43" s="134"/>
      <c r="EG43" s="155"/>
      <c r="EH43" s="170">
        <f t="shared" si="57"/>
        <v>45366</v>
      </c>
      <c r="EI43" s="123" t="str">
        <f t="shared" si="17"/>
        <v>金</v>
      </c>
      <c r="EJ43" s="352"/>
      <c r="EK43" s="353"/>
      <c r="EL43" s="358"/>
      <c r="EM43" s="134"/>
      <c r="EO43" s="155"/>
      <c r="EP43" s="170">
        <f t="shared" si="58"/>
        <v>45366</v>
      </c>
      <c r="EQ43" s="123" t="str">
        <f t="shared" si="18"/>
        <v>金</v>
      </c>
      <c r="ER43" s="352"/>
      <c r="ES43" s="353"/>
      <c r="ET43" s="358"/>
      <c r="EU43" s="134"/>
      <c r="EW43" s="155"/>
      <c r="EX43" s="170">
        <f t="shared" si="59"/>
        <v>45366</v>
      </c>
      <c r="EY43" s="123" t="str">
        <f t="shared" si="19"/>
        <v>金</v>
      </c>
      <c r="EZ43" s="352"/>
      <c r="FA43" s="353"/>
      <c r="FB43" s="358"/>
      <c r="FC43" s="134"/>
      <c r="FE43" s="155"/>
      <c r="FF43" s="170">
        <f t="shared" si="60"/>
        <v>45366</v>
      </c>
      <c r="FG43" s="123" t="str">
        <f t="shared" si="20"/>
        <v>金</v>
      </c>
      <c r="FH43" s="352"/>
      <c r="FI43" s="353"/>
      <c r="FJ43" s="358"/>
      <c r="FK43" s="134"/>
      <c r="FM43" s="155"/>
      <c r="FN43" s="170">
        <f t="shared" si="61"/>
        <v>45366</v>
      </c>
      <c r="FO43" s="123" t="str">
        <f t="shared" si="21"/>
        <v>金</v>
      </c>
      <c r="FP43" s="352"/>
      <c r="FQ43" s="353"/>
      <c r="FR43" s="358"/>
      <c r="FS43" s="134"/>
      <c r="FU43" s="155"/>
      <c r="FV43" s="170">
        <f t="shared" si="62"/>
        <v>45366</v>
      </c>
      <c r="FW43" s="123" t="str">
        <f t="shared" si="22"/>
        <v>金</v>
      </c>
      <c r="FX43" s="352"/>
      <c r="FY43" s="353"/>
      <c r="FZ43" s="358"/>
      <c r="GA43" s="134"/>
      <c r="GC43" s="155"/>
      <c r="GD43" s="170">
        <f t="shared" si="63"/>
        <v>45366</v>
      </c>
      <c r="GE43" s="123" t="str">
        <f t="shared" si="23"/>
        <v>金</v>
      </c>
      <c r="GF43" s="352"/>
      <c r="GG43" s="353"/>
      <c r="GH43" s="358"/>
      <c r="GI43" s="134"/>
      <c r="GK43" s="155"/>
      <c r="GL43" s="170">
        <f t="shared" si="64"/>
        <v>45366</v>
      </c>
      <c r="GM43" s="123" t="str">
        <f t="shared" si="24"/>
        <v>金</v>
      </c>
      <c r="GN43" s="352"/>
      <c r="GO43" s="353"/>
      <c r="GP43" s="358"/>
      <c r="GQ43" s="134"/>
      <c r="GS43" s="155"/>
      <c r="GT43" s="170">
        <f t="shared" si="65"/>
        <v>45366</v>
      </c>
      <c r="GU43" s="123" t="str">
        <f t="shared" si="25"/>
        <v>金</v>
      </c>
      <c r="GV43" s="352"/>
      <c r="GW43" s="353"/>
      <c r="GX43" s="358"/>
      <c r="GY43" s="134"/>
      <c r="HA43" s="155"/>
      <c r="HB43" s="170">
        <f t="shared" si="66"/>
        <v>45366</v>
      </c>
      <c r="HC43" s="123" t="str">
        <f t="shared" si="26"/>
        <v>金</v>
      </c>
      <c r="HD43" s="352"/>
      <c r="HE43" s="353"/>
      <c r="HF43" s="358"/>
      <c r="HG43" s="134"/>
      <c r="HI43" s="155"/>
      <c r="HJ43" s="170">
        <f t="shared" si="67"/>
        <v>45366</v>
      </c>
      <c r="HK43" s="123" t="str">
        <f t="shared" si="27"/>
        <v>金</v>
      </c>
      <c r="HL43" s="352"/>
      <c r="HM43" s="353"/>
      <c r="HN43" s="358"/>
      <c r="HO43" s="134"/>
      <c r="HQ43" s="155"/>
      <c r="HR43" s="170">
        <f t="shared" si="68"/>
        <v>45366</v>
      </c>
      <c r="HS43" s="123" t="str">
        <f t="shared" si="28"/>
        <v>金</v>
      </c>
      <c r="HT43" s="352"/>
      <c r="HU43" s="353"/>
      <c r="HV43" s="358"/>
      <c r="HW43" s="134"/>
      <c r="HY43" s="155"/>
      <c r="HZ43" s="170">
        <f t="shared" si="69"/>
        <v>45366</v>
      </c>
      <c r="IA43" s="123" t="str">
        <f t="shared" si="29"/>
        <v>金</v>
      </c>
      <c r="IB43" s="352"/>
      <c r="IC43" s="353"/>
      <c r="ID43" s="358"/>
      <c r="IE43" s="134"/>
      <c r="IG43" s="155"/>
      <c r="IH43" s="170">
        <f t="shared" si="70"/>
        <v>45366</v>
      </c>
      <c r="II43" s="123" t="str">
        <f t="shared" si="30"/>
        <v>金</v>
      </c>
      <c r="IJ43" s="352"/>
      <c r="IK43" s="353"/>
      <c r="IL43" s="358"/>
      <c r="IM43" s="134"/>
      <c r="IO43" s="155"/>
      <c r="IP43" s="170">
        <f t="shared" si="71"/>
        <v>45366</v>
      </c>
      <c r="IQ43" s="123" t="str">
        <f t="shared" si="31"/>
        <v>金</v>
      </c>
      <c r="IR43" s="352"/>
      <c r="IS43" s="353"/>
      <c r="IT43" s="358"/>
      <c r="IU43" s="134"/>
      <c r="IW43" s="155"/>
      <c r="IX43" s="170">
        <f t="shared" si="72"/>
        <v>45366</v>
      </c>
      <c r="IY43" s="123" t="str">
        <f t="shared" si="32"/>
        <v>金</v>
      </c>
      <c r="IZ43" s="352"/>
      <c r="JA43" s="353"/>
      <c r="JB43" s="358"/>
      <c r="JC43" s="134"/>
      <c r="JE43" s="155"/>
      <c r="JF43" s="170">
        <f t="shared" si="73"/>
        <v>45366</v>
      </c>
      <c r="JG43" s="123" t="str">
        <f t="shared" si="33"/>
        <v>金</v>
      </c>
      <c r="JH43" s="352"/>
      <c r="JI43" s="353"/>
      <c r="JJ43" s="358"/>
      <c r="JK43" s="134"/>
      <c r="JM43" s="155"/>
      <c r="JN43" s="170">
        <f t="shared" si="74"/>
        <v>45366</v>
      </c>
      <c r="JO43" s="123" t="str">
        <f t="shared" si="34"/>
        <v>金</v>
      </c>
      <c r="JP43" s="352"/>
      <c r="JQ43" s="353"/>
      <c r="JR43" s="358"/>
      <c r="JS43" s="134"/>
      <c r="JU43" s="155"/>
      <c r="JV43" s="170">
        <f t="shared" si="75"/>
        <v>45366</v>
      </c>
      <c r="JW43" s="123" t="str">
        <f t="shared" si="35"/>
        <v>金</v>
      </c>
      <c r="JX43" s="352"/>
      <c r="JY43" s="353"/>
      <c r="JZ43" s="358"/>
      <c r="KA43" s="134"/>
      <c r="KC43" s="155"/>
      <c r="KD43" s="170">
        <f t="shared" si="76"/>
        <v>45366</v>
      </c>
      <c r="KE43" s="123" t="str">
        <f t="shared" si="36"/>
        <v>金</v>
      </c>
      <c r="KF43" s="352"/>
      <c r="KG43" s="353"/>
      <c r="KH43" s="358"/>
      <c r="KI43" s="134"/>
      <c r="KK43" s="155"/>
      <c r="KL43" s="170">
        <f t="shared" si="77"/>
        <v>45366</v>
      </c>
      <c r="KM43" s="123" t="str">
        <f t="shared" si="37"/>
        <v>金</v>
      </c>
      <c r="KN43" s="352"/>
      <c r="KO43" s="353"/>
      <c r="KP43" s="358"/>
      <c r="KQ43" s="134"/>
      <c r="KS43" s="155"/>
      <c r="KT43" s="170">
        <f t="shared" si="78"/>
        <v>45366</v>
      </c>
      <c r="KU43" s="123" t="str">
        <f t="shared" si="38"/>
        <v>金</v>
      </c>
      <c r="KV43" s="352"/>
      <c r="KW43" s="353"/>
      <c r="KX43" s="358"/>
      <c r="KY43" s="134"/>
      <c r="LA43" s="155"/>
      <c r="LB43" s="170">
        <f t="shared" si="79"/>
        <v>45366</v>
      </c>
      <c r="LC43" s="123" t="str">
        <f t="shared" si="39"/>
        <v>金</v>
      </c>
      <c r="LD43" s="352"/>
      <c r="LE43" s="353"/>
      <c r="LF43" s="358"/>
      <c r="LG43" s="134"/>
    </row>
    <row r="44" spans="1:319" ht="13.9" customHeight="1">
      <c r="A44" s="155"/>
      <c r="B44" s="170">
        <f t="shared" si="40"/>
        <v>45367</v>
      </c>
      <c r="C44" s="123" t="str">
        <f t="shared" si="0"/>
        <v>土</v>
      </c>
      <c r="D44" s="352"/>
      <c r="E44" s="353"/>
      <c r="F44" s="358"/>
      <c r="G44" s="134"/>
      <c r="I44" s="155"/>
      <c r="J44" s="170">
        <f t="shared" si="41"/>
        <v>45367</v>
      </c>
      <c r="K44" s="123" t="str">
        <f t="shared" si="1"/>
        <v>土</v>
      </c>
      <c r="L44" s="352"/>
      <c r="M44" s="353"/>
      <c r="N44" s="358"/>
      <c r="O44" s="134"/>
      <c r="Q44" s="155"/>
      <c r="R44" s="170">
        <f t="shared" si="42"/>
        <v>45367</v>
      </c>
      <c r="S44" s="123" t="str">
        <f t="shared" si="2"/>
        <v>土</v>
      </c>
      <c r="T44" s="352"/>
      <c r="U44" s="353"/>
      <c r="V44" s="358"/>
      <c r="W44" s="134"/>
      <c r="Y44" s="155"/>
      <c r="Z44" s="170">
        <f t="shared" si="43"/>
        <v>45367</v>
      </c>
      <c r="AA44" s="123" t="str">
        <f t="shared" si="3"/>
        <v>土</v>
      </c>
      <c r="AB44" s="352"/>
      <c r="AC44" s="353"/>
      <c r="AD44" s="358"/>
      <c r="AE44" s="134"/>
      <c r="AG44" s="155"/>
      <c r="AH44" s="170">
        <f t="shared" si="44"/>
        <v>45367</v>
      </c>
      <c r="AI44" s="123" t="str">
        <f t="shared" si="4"/>
        <v>土</v>
      </c>
      <c r="AJ44" s="352"/>
      <c r="AK44" s="353"/>
      <c r="AL44" s="358"/>
      <c r="AM44" s="134"/>
      <c r="AO44" s="155"/>
      <c r="AP44" s="170">
        <f t="shared" si="45"/>
        <v>45367</v>
      </c>
      <c r="AQ44" s="123" t="str">
        <f t="shared" si="5"/>
        <v>土</v>
      </c>
      <c r="AR44" s="352"/>
      <c r="AS44" s="353"/>
      <c r="AT44" s="358"/>
      <c r="AU44" s="134"/>
      <c r="AW44" s="155"/>
      <c r="AX44" s="170">
        <f t="shared" si="46"/>
        <v>45367</v>
      </c>
      <c r="AY44" s="123" t="str">
        <f t="shared" si="6"/>
        <v>土</v>
      </c>
      <c r="AZ44" s="352"/>
      <c r="BA44" s="353"/>
      <c r="BB44" s="358"/>
      <c r="BC44" s="134"/>
      <c r="BE44" s="155"/>
      <c r="BF44" s="170">
        <f t="shared" si="47"/>
        <v>45367</v>
      </c>
      <c r="BG44" s="123" t="str">
        <f t="shared" si="7"/>
        <v>土</v>
      </c>
      <c r="BH44" s="352"/>
      <c r="BI44" s="353"/>
      <c r="BJ44" s="358"/>
      <c r="BK44" s="134"/>
      <c r="BM44" s="155"/>
      <c r="BN44" s="170">
        <f t="shared" si="48"/>
        <v>45367</v>
      </c>
      <c r="BO44" s="123" t="str">
        <f t="shared" si="8"/>
        <v>土</v>
      </c>
      <c r="BP44" s="352"/>
      <c r="BQ44" s="353"/>
      <c r="BR44" s="358"/>
      <c r="BS44" s="134"/>
      <c r="BU44" s="155"/>
      <c r="BV44" s="170">
        <f t="shared" si="49"/>
        <v>45367</v>
      </c>
      <c r="BW44" s="123" t="str">
        <f t="shared" si="9"/>
        <v>土</v>
      </c>
      <c r="BX44" s="352"/>
      <c r="BY44" s="353"/>
      <c r="BZ44" s="358"/>
      <c r="CA44" s="134"/>
      <c r="CC44" s="155"/>
      <c r="CD44" s="170">
        <f t="shared" si="50"/>
        <v>45367</v>
      </c>
      <c r="CE44" s="123" t="str">
        <f t="shared" si="10"/>
        <v>土</v>
      </c>
      <c r="CF44" s="352"/>
      <c r="CG44" s="353"/>
      <c r="CH44" s="358"/>
      <c r="CI44" s="134"/>
      <c r="CK44" s="155"/>
      <c r="CL44" s="170">
        <f t="shared" si="51"/>
        <v>45367</v>
      </c>
      <c r="CM44" s="123" t="str">
        <f t="shared" si="11"/>
        <v>土</v>
      </c>
      <c r="CN44" s="352"/>
      <c r="CO44" s="353"/>
      <c r="CP44" s="358"/>
      <c r="CQ44" s="134"/>
      <c r="CS44" s="155"/>
      <c r="CT44" s="170">
        <f t="shared" si="52"/>
        <v>45367</v>
      </c>
      <c r="CU44" s="123" t="str">
        <f t="shared" si="12"/>
        <v>土</v>
      </c>
      <c r="CV44" s="352"/>
      <c r="CW44" s="353"/>
      <c r="CX44" s="358"/>
      <c r="CY44" s="134"/>
      <c r="DA44" s="155"/>
      <c r="DB44" s="170">
        <f t="shared" si="53"/>
        <v>45367</v>
      </c>
      <c r="DC44" s="123" t="str">
        <f t="shared" si="13"/>
        <v>土</v>
      </c>
      <c r="DD44" s="352"/>
      <c r="DE44" s="353"/>
      <c r="DF44" s="358"/>
      <c r="DG44" s="134"/>
      <c r="DI44" s="155"/>
      <c r="DJ44" s="170">
        <f t="shared" si="54"/>
        <v>45367</v>
      </c>
      <c r="DK44" s="123" t="str">
        <f t="shared" si="14"/>
        <v>土</v>
      </c>
      <c r="DL44" s="352"/>
      <c r="DM44" s="353"/>
      <c r="DN44" s="358"/>
      <c r="DO44" s="134"/>
      <c r="DQ44" s="155"/>
      <c r="DR44" s="170">
        <f t="shared" si="55"/>
        <v>45367</v>
      </c>
      <c r="DS44" s="123" t="str">
        <f t="shared" si="15"/>
        <v>土</v>
      </c>
      <c r="DT44" s="352"/>
      <c r="DU44" s="353"/>
      <c r="DV44" s="358"/>
      <c r="DW44" s="134"/>
      <c r="DY44" s="155"/>
      <c r="DZ44" s="170">
        <f t="shared" si="56"/>
        <v>45367</v>
      </c>
      <c r="EA44" s="123" t="str">
        <f t="shared" si="16"/>
        <v>土</v>
      </c>
      <c r="EB44" s="352"/>
      <c r="EC44" s="353"/>
      <c r="ED44" s="358"/>
      <c r="EE44" s="134"/>
      <c r="EG44" s="155"/>
      <c r="EH44" s="170">
        <f t="shared" si="57"/>
        <v>45367</v>
      </c>
      <c r="EI44" s="123" t="str">
        <f t="shared" si="17"/>
        <v>土</v>
      </c>
      <c r="EJ44" s="352"/>
      <c r="EK44" s="353"/>
      <c r="EL44" s="358"/>
      <c r="EM44" s="134"/>
      <c r="EO44" s="155"/>
      <c r="EP44" s="170">
        <f t="shared" si="58"/>
        <v>45367</v>
      </c>
      <c r="EQ44" s="123" t="str">
        <f t="shared" si="18"/>
        <v>土</v>
      </c>
      <c r="ER44" s="352"/>
      <c r="ES44" s="353"/>
      <c r="ET44" s="358"/>
      <c r="EU44" s="134"/>
      <c r="EW44" s="155"/>
      <c r="EX44" s="170">
        <f t="shared" si="59"/>
        <v>45367</v>
      </c>
      <c r="EY44" s="123" t="str">
        <f t="shared" si="19"/>
        <v>土</v>
      </c>
      <c r="EZ44" s="352"/>
      <c r="FA44" s="353"/>
      <c r="FB44" s="358"/>
      <c r="FC44" s="134"/>
      <c r="FE44" s="155"/>
      <c r="FF44" s="170">
        <f t="shared" si="60"/>
        <v>45367</v>
      </c>
      <c r="FG44" s="123" t="str">
        <f t="shared" si="20"/>
        <v>土</v>
      </c>
      <c r="FH44" s="352"/>
      <c r="FI44" s="353"/>
      <c r="FJ44" s="358"/>
      <c r="FK44" s="134"/>
      <c r="FM44" s="155"/>
      <c r="FN44" s="170">
        <f t="shared" si="61"/>
        <v>45367</v>
      </c>
      <c r="FO44" s="123" t="str">
        <f t="shared" si="21"/>
        <v>土</v>
      </c>
      <c r="FP44" s="352"/>
      <c r="FQ44" s="353"/>
      <c r="FR44" s="358"/>
      <c r="FS44" s="134"/>
      <c r="FU44" s="155"/>
      <c r="FV44" s="170">
        <f t="shared" si="62"/>
        <v>45367</v>
      </c>
      <c r="FW44" s="123" t="str">
        <f t="shared" si="22"/>
        <v>土</v>
      </c>
      <c r="FX44" s="352"/>
      <c r="FY44" s="353"/>
      <c r="FZ44" s="358"/>
      <c r="GA44" s="134"/>
      <c r="GC44" s="155"/>
      <c r="GD44" s="170">
        <f t="shared" si="63"/>
        <v>45367</v>
      </c>
      <c r="GE44" s="123" t="str">
        <f t="shared" si="23"/>
        <v>土</v>
      </c>
      <c r="GF44" s="352"/>
      <c r="GG44" s="353"/>
      <c r="GH44" s="358"/>
      <c r="GI44" s="134"/>
      <c r="GK44" s="155"/>
      <c r="GL44" s="170">
        <f t="shared" si="64"/>
        <v>45367</v>
      </c>
      <c r="GM44" s="123" t="str">
        <f t="shared" si="24"/>
        <v>土</v>
      </c>
      <c r="GN44" s="352"/>
      <c r="GO44" s="353"/>
      <c r="GP44" s="358"/>
      <c r="GQ44" s="134"/>
      <c r="GS44" s="155"/>
      <c r="GT44" s="170">
        <f t="shared" si="65"/>
        <v>45367</v>
      </c>
      <c r="GU44" s="123" t="str">
        <f t="shared" si="25"/>
        <v>土</v>
      </c>
      <c r="GV44" s="352"/>
      <c r="GW44" s="353"/>
      <c r="GX44" s="358"/>
      <c r="GY44" s="134"/>
      <c r="HA44" s="155"/>
      <c r="HB44" s="170">
        <f t="shared" si="66"/>
        <v>45367</v>
      </c>
      <c r="HC44" s="123" t="str">
        <f t="shared" si="26"/>
        <v>土</v>
      </c>
      <c r="HD44" s="352"/>
      <c r="HE44" s="353"/>
      <c r="HF44" s="358"/>
      <c r="HG44" s="134"/>
      <c r="HI44" s="155"/>
      <c r="HJ44" s="170">
        <f t="shared" si="67"/>
        <v>45367</v>
      </c>
      <c r="HK44" s="123" t="str">
        <f t="shared" si="27"/>
        <v>土</v>
      </c>
      <c r="HL44" s="352"/>
      <c r="HM44" s="353"/>
      <c r="HN44" s="358"/>
      <c r="HO44" s="134"/>
      <c r="HQ44" s="155"/>
      <c r="HR44" s="170">
        <f t="shared" si="68"/>
        <v>45367</v>
      </c>
      <c r="HS44" s="123" t="str">
        <f t="shared" si="28"/>
        <v>土</v>
      </c>
      <c r="HT44" s="352"/>
      <c r="HU44" s="353"/>
      <c r="HV44" s="358"/>
      <c r="HW44" s="134"/>
      <c r="HY44" s="155"/>
      <c r="HZ44" s="170">
        <f t="shared" si="69"/>
        <v>45367</v>
      </c>
      <c r="IA44" s="123" t="str">
        <f t="shared" si="29"/>
        <v>土</v>
      </c>
      <c r="IB44" s="352"/>
      <c r="IC44" s="353"/>
      <c r="ID44" s="358"/>
      <c r="IE44" s="134"/>
      <c r="IG44" s="155"/>
      <c r="IH44" s="170">
        <f t="shared" si="70"/>
        <v>45367</v>
      </c>
      <c r="II44" s="123" t="str">
        <f t="shared" si="30"/>
        <v>土</v>
      </c>
      <c r="IJ44" s="352"/>
      <c r="IK44" s="353"/>
      <c r="IL44" s="358"/>
      <c r="IM44" s="134"/>
      <c r="IO44" s="155"/>
      <c r="IP44" s="170">
        <f t="shared" si="71"/>
        <v>45367</v>
      </c>
      <c r="IQ44" s="123" t="str">
        <f t="shared" si="31"/>
        <v>土</v>
      </c>
      <c r="IR44" s="352"/>
      <c r="IS44" s="353"/>
      <c r="IT44" s="358"/>
      <c r="IU44" s="134"/>
      <c r="IW44" s="155"/>
      <c r="IX44" s="170">
        <f t="shared" si="72"/>
        <v>45367</v>
      </c>
      <c r="IY44" s="123" t="str">
        <f t="shared" si="32"/>
        <v>土</v>
      </c>
      <c r="IZ44" s="352"/>
      <c r="JA44" s="353"/>
      <c r="JB44" s="358"/>
      <c r="JC44" s="134"/>
      <c r="JE44" s="155"/>
      <c r="JF44" s="170">
        <f t="shared" si="73"/>
        <v>45367</v>
      </c>
      <c r="JG44" s="123" t="str">
        <f t="shared" si="33"/>
        <v>土</v>
      </c>
      <c r="JH44" s="352"/>
      <c r="JI44" s="353"/>
      <c r="JJ44" s="358"/>
      <c r="JK44" s="134"/>
      <c r="JM44" s="155"/>
      <c r="JN44" s="170">
        <f t="shared" si="74"/>
        <v>45367</v>
      </c>
      <c r="JO44" s="123" t="str">
        <f t="shared" si="34"/>
        <v>土</v>
      </c>
      <c r="JP44" s="352"/>
      <c r="JQ44" s="353"/>
      <c r="JR44" s="358"/>
      <c r="JS44" s="134"/>
      <c r="JU44" s="155"/>
      <c r="JV44" s="170">
        <f t="shared" si="75"/>
        <v>45367</v>
      </c>
      <c r="JW44" s="123" t="str">
        <f t="shared" si="35"/>
        <v>土</v>
      </c>
      <c r="JX44" s="352"/>
      <c r="JY44" s="353"/>
      <c r="JZ44" s="358"/>
      <c r="KA44" s="134"/>
      <c r="KC44" s="155"/>
      <c r="KD44" s="170">
        <f t="shared" si="76"/>
        <v>45367</v>
      </c>
      <c r="KE44" s="123" t="str">
        <f t="shared" si="36"/>
        <v>土</v>
      </c>
      <c r="KF44" s="352"/>
      <c r="KG44" s="353"/>
      <c r="KH44" s="358"/>
      <c r="KI44" s="134"/>
      <c r="KK44" s="155"/>
      <c r="KL44" s="170">
        <f t="shared" si="77"/>
        <v>45367</v>
      </c>
      <c r="KM44" s="123" t="str">
        <f t="shared" si="37"/>
        <v>土</v>
      </c>
      <c r="KN44" s="352"/>
      <c r="KO44" s="353"/>
      <c r="KP44" s="358"/>
      <c r="KQ44" s="134"/>
      <c r="KS44" s="155"/>
      <c r="KT44" s="170">
        <f t="shared" si="78"/>
        <v>45367</v>
      </c>
      <c r="KU44" s="123" t="str">
        <f t="shared" si="38"/>
        <v>土</v>
      </c>
      <c r="KV44" s="352"/>
      <c r="KW44" s="353"/>
      <c r="KX44" s="358"/>
      <c r="KY44" s="134"/>
      <c r="LA44" s="155"/>
      <c r="LB44" s="170">
        <f t="shared" si="79"/>
        <v>45367</v>
      </c>
      <c r="LC44" s="123" t="str">
        <f t="shared" si="39"/>
        <v>土</v>
      </c>
      <c r="LD44" s="352"/>
      <c r="LE44" s="353"/>
      <c r="LF44" s="358"/>
      <c r="LG44" s="134"/>
    </row>
    <row r="45" spans="1:319" ht="13.9" customHeight="1">
      <c r="A45" s="155"/>
      <c r="B45" s="170">
        <f t="shared" si="40"/>
        <v>45368</v>
      </c>
      <c r="C45" s="123" t="str">
        <f t="shared" si="0"/>
        <v>日</v>
      </c>
      <c r="D45" s="352"/>
      <c r="E45" s="353"/>
      <c r="F45" s="358"/>
      <c r="G45" s="134"/>
      <c r="I45" s="155"/>
      <c r="J45" s="170">
        <f t="shared" si="41"/>
        <v>45368</v>
      </c>
      <c r="K45" s="123" t="str">
        <f t="shared" si="1"/>
        <v>日</v>
      </c>
      <c r="L45" s="352"/>
      <c r="M45" s="353"/>
      <c r="N45" s="358"/>
      <c r="O45" s="134"/>
      <c r="Q45" s="155"/>
      <c r="R45" s="170">
        <f t="shared" si="42"/>
        <v>45368</v>
      </c>
      <c r="S45" s="123" t="str">
        <f t="shared" si="2"/>
        <v>日</v>
      </c>
      <c r="T45" s="352"/>
      <c r="U45" s="353"/>
      <c r="V45" s="358"/>
      <c r="W45" s="134"/>
      <c r="Y45" s="155"/>
      <c r="Z45" s="170">
        <f t="shared" si="43"/>
        <v>45368</v>
      </c>
      <c r="AA45" s="123" t="str">
        <f t="shared" si="3"/>
        <v>日</v>
      </c>
      <c r="AB45" s="352"/>
      <c r="AC45" s="353"/>
      <c r="AD45" s="358"/>
      <c r="AE45" s="134"/>
      <c r="AG45" s="155"/>
      <c r="AH45" s="170">
        <f t="shared" si="44"/>
        <v>45368</v>
      </c>
      <c r="AI45" s="123" t="str">
        <f t="shared" si="4"/>
        <v>日</v>
      </c>
      <c r="AJ45" s="352"/>
      <c r="AK45" s="353"/>
      <c r="AL45" s="358"/>
      <c r="AM45" s="134"/>
      <c r="AO45" s="155"/>
      <c r="AP45" s="170">
        <f t="shared" si="45"/>
        <v>45368</v>
      </c>
      <c r="AQ45" s="123" t="str">
        <f t="shared" si="5"/>
        <v>日</v>
      </c>
      <c r="AR45" s="352"/>
      <c r="AS45" s="353"/>
      <c r="AT45" s="358"/>
      <c r="AU45" s="134"/>
      <c r="AW45" s="155"/>
      <c r="AX45" s="170">
        <f t="shared" si="46"/>
        <v>45368</v>
      </c>
      <c r="AY45" s="123" t="str">
        <f t="shared" si="6"/>
        <v>日</v>
      </c>
      <c r="AZ45" s="352"/>
      <c r="BA45" s="353"/>
      <c r="BB45" s="358"/>
      <c r="BC45" s="134"/>
      <c r="BE45" s="155"/>
      <c r="BF45" s="170">
        <f t="shared" si="47"/>
        <v>45368</v>
      </c>
      <c r="BG45" s="123" t="str">
        <f t="shared" si="7"/>
        <v>日</v>
      </c>
      <c r="BH45" s="352"/>
      <c r="BI45" s="353"/>
      <c r="BJ45" s="358"/>
      <c r="BK45" s="134"/>
      <c r="BM45" s="155"/>
      <c r="BN45" s="170">
        <f t="shared" si="48"/>
        <v>45368</v>
      </c>
      <c r="BO45" s="123" t="str">
        <f t="shared" si="8"/>
        <v>日</v>
      </c>
      <c r="BP45" s="352"/>
      <c r="BQ45" s="353"/>
      <c r="BR45" s="358"/>
      <c r="BS45" s="134"/>
      <c r="BU45" s="155"/>
      <c r="BV45" s="170">
        <f t="shared" si="49"/>
        <v>45368</v>
      </c>
      <c r="BW45" s="123" t="str">
        <f t="shared" si="9"/>
        <v>日</v>
      </c>
      <c r="BX45" s="352"/>
      <c r="BY45" s="353"/>
      <c r="BZ45" s="358"/>
      <c r="CA45" s="134"/>
      <c r="CC45" s="155"/>
      <c r="CD45" s="170">
        <f t="shared" si="50"/>
        <v>45368</v>
      </c>
      <c r="CE45" s="123" t="str">
        <f t="shared" si="10"/>
        <v>日</v>
      </c>
      <c r="CF45" s="352"/>
      <c r="CG45" s="353"/>
      <c r="CH45" s="358"/>
      <c r="CI45" s="134"/>
      <c r="CK45" s="155"/>
      <c r="CL45" s="170">
        <f t="shared" si="51"/>
        <v>45368</v>
      </c>
      <c r="CM45" s="123" t="str">
        <f t="shared" si="11"/>
        <v>日</v>
      </c>
      <c r="CN45" s="352"/>
      <c r="CO45" s="353"/>
      <c r="CP45" s="358"/>
      <c r="CQ45" s="134"/>
      <c r="CS45" s="155"/>
      <c r="CT45" s="170">
        <f t="shared" si="52"/>
        <v>45368</v>
      </c>
      <c r="CU45" s="123" t="str">
        <f t="shared" si="12"/>
        <v>日</v>
      </c>
      <c r="CV45" s="352"/>
      <c r="CW45" s="353"/>
      <c r="CX45" s="358"/>
      <c r="CY45" s="134"/>
      <c r="DA45" s="155"/>
      <c r="DB45" s="170">
        <f t="shared" si="53"/>
        <v>45368</v>
      </c>
      <c r="DC45" s="123" t="str">
        <f t="shared" si="13"/>
        <v>日</v>
      </c>
      <c r="DD45" s="352"/>
      <c r="DE45" s="353"/>
      <c r="DF45" s="358"/>
      <c r="DG45" s="134"/>
      <c r="DI45" s="155"/>
      <c r="DJ45" s="170">
        <f t="shared" si="54"/>
        <v>45368</v>
      </c>
      <c r="DK45" s="123" t="str">
        <f t="shared" si="14"/>
        <v>日</v>
      </c>
      <c r="DL45" s="352"/>
      <c r="DM45" s="353"/>
      <c r="DN45" s="358"/>
      <c r="DO45" s="134"/>
      <c r="DQ45" s="155"/>
      <c r="DR45" s="170">
        <f t="shared" si="55"/>
        <v>45368</v>
      </c>
      <c r="DS45" s="123" t="str">
        <f t="shared" si="15"/>
        <v>日</v>
      </c>
      <c r="DT45" s="352"/>
      <c r="DU45" s="353"/>
      <c r="DV45" s="358"/>
      <c r="DW45" s="134"/>
      <c r="DY45" s="155"/>
      <c r="DZ45" s="170">
        <f t="shared" si="56"/>
        <v>45368</v>
      </c>
      <c r="EA45" s="123" t="str">
        <f t="shared" si="16"/>
        <v>日</v>
      </c>
      <c r="EB45" s="352"/>
      <c r="EC45" s="353"/>
      <c r="ED45" s="358"/>
      <c r="EE45" s="134"/>
      <c r="EG45" s="155"/>
      <c r="EH45" s="170">
        <f t="shared" si="57"/>
        <v>45368</v>
      </c>
      <c r="EI45" s="123" t="str">
        <f t="shared" si="17"/>
        <v>日</v>
      </c>
      <c r="EJ45" s="352"/>
      <c r="EK45" s="353"/>
      <c r="EL45" s="358"/>
      <c r="EM45" s="134"/>
      <c r="EO45" s="155"/>
      <c r="EP45" s="170">
        <f t="shared" si="58"/>
        <v>45368</v>
      </c>
      <c r="EQ45" s="123" t="str">
        <f t="shared" si="18"/>
        <v>日</v>
      </c>
      <c r="ER45" s="352"/>
      <c r="ES45" s="353"/>
      <c r="ET45" s="358"/>
      <c r="EU45" s="134"/>
      <c r="EW45" s="155"/>
      <c r="EX45" s="170">
        <f t="shared" si="59"/>
        <v>45368</v>
      </c>
      <c r="EY45" s="123" t="str">
        <f t="shared" si="19"/>
        <v>日</v>
      </c>
      <c r="EZ45" s="352"/>
      <c r="FA45" s="353"/>
      <c r="FB45" s="358"/>
      <c r="FC45" s="134"/>
      <c r="FE45" s="155"/>
      <c r="FF45" s="170">
        <f t="shared" si="60"/>
        <v>45368</v>
      </c>
      <c r="FG45" s="123" t="str">
        <f t="shared" si="20"/>
        <v>日</v>
      </c>
      <c r="FH45" s="352"/>
      <c r="FI45" s="353"/>
      <c r="FJ45" s="358"/>
      <c r="FK45" s="134"/>
      <c r="FM45" s="155"/>
      <c r="FN45" s="170">
        <f t="shared" si="61"/>
        <v>45368</v>
      </c>
      <c r="FO45" s="123" t="str">
        <f t="shared" si="21"/>
        <v>日</v>
      </c>
      <c r="FP45" s="352"/>
      <c r="FQ45" s="353"/>
      <c r="FR45" s="358"/>
      <c r="FS45" s="134"/>
      <c r="FU45" s="155"/>
      <c r="FV45" s="170">
        <f t="shared" si="62"/>
        <v>45368</v>
      </c>
      <c r="FW45" s="123" t="str">
        <f t="shared" si="22"/>
        <v>日</v>
      </c>
      <c r="FX45" s="352"/>
      <c r="FY45" s="353"/>
      <c r="FZ45" s="358"/>
      <c r="GA45" s="134"/>
      <c r="GC45" s="155"/>
      <c r="GD45" s="170">
        <f t="shared" si="63"/>
        <v>45368</v>
      </c>
      <c r="GE45" s="123" t="str">
        <f t="shared" si="23"/>
        <v>日</v>
      </c>
      <c r="GF45" s="352"/>
      <c r="GG45" s="353"/>
      <c r="GH45" s="358"/>
      <c r="GI45" s="134"/>
      <c r="GK45" s="155"/>
      <c r="GL45" s="170">
        <f t="shared" si="64"/>
        <v>45368</v>
      </c>
      <c r="GM45" s="123" t="str">
        <f t="shared" si="24"/>
        <v>日</v>
      </c>
      <c r="GN45" s="352"/>
      <c r="GO45" s="353"/>
      <c r="GP45" s="358"/>
      <c r="GQ45" s="134"/>
      <c r="GS45" s="155"/>
      <c r="GT45" s="170">
        <f t="shared" si="65"/>
        <v>45368</v>
      </c>
      <c r="GU45" s="123" t="str">
        <f t="shared" si="25"/>
        <v>日</v>
      </c>
      <c r="GV45" s="352"/>
      <c r="GW45" s="353"/>
      <c r="GX45" s="358"/>
      <c r="GY45" s="134"/>
      <c r="HA45" s="155"/>
      <c r="HB45" s="170">
        <f t="shared" si="66"/>
        <v>45368</v>
      </c>
      <c r="HC45" s="123" t="str">
        <f t="shared" si="26"/>
        <v>日</v>
      </c>
      <c r="HD45" s="352"/>
      <c r="HE45" s="353"/>
      <c r="HF45" s="358"/>
      <c r="HG45" s="134"/>
      <c r="HI45" s="155"/>
      <c r="HJ45" s="170">
        <f t="shared" si="67"/>
        <v>45368</v>
      </c>
      <c r="HK45" s="123" t="str">
        <f t="shared" si="27"/>
        <v>日</v>
      </c>
      <c r="HL45" s="352"/>
      <c r="HM45" s="353"/>
      <c r="HN45" s="358"/>
      <c r="HO45" s="134"/>
      <c r="HQ45" s="155"/>
      <c r="HR45" s="170">
        <f t="shared" si="68"/>
        <v>45368</v>
      </c>
      <c r="HS45" s="123" t="str">
        <f t="shared" si="28"/>
        <v>日</v>
      </c>
      <c r="HT45" s="352"/>
      <c r="HU45" s="353"/>
      <c r="HV45" s="358"/>
      <c r="HW45" s="134"/>
      <c r="HY45" s="155"/>
      <c r="HZ45" s="170">
        <f t="shared" si="69"/>
        <v>45368</v>
      </c>
      <c r="IA45" s="123" t="str">
        <f t="shared" si="29"/>
        <v>日</v>
      </c>
      <c r="IB45" s="352"/>
      <c r="IC45" s="353"/>
      <c r="ID45" s="358"/>
      <c r="IE45" s="134"/>
      <c r="IG45" s="155"/>
      <c r="IH45" s="170">
        <f t="shared" si="70"/>
        <v>45368</v>
      </c>
      <c r="II45" s="123" t="str">
        <f t="shared" si="30"/>
        <v>日</v>
      </c>
      <c r="IJ45" s="352"/>
      <c r="IK45" s="353"/>
      <c r="IL45" s="358"/>
      <c r="IM45" s="134"/>
      <c r="IO45" s="155"/>
      <c r="IP45" s="170">
        <f t="shared" si="71"/>
        <v>45368</v>
      </c>
      <c r="IQ45" s="123" t="str">
        <f t="shared" si="31"/>
        <v>日</v>
      </c>
      <c r="IR45" s="352"/>
      <c r="IS45" s="353"/>
      <c r="IT45" s="358"/>
      <c r="IU45" s="134"/>
      <c r="IW45" s="155"/>
      <c r="IX45" s="170">
        <f t="shared" si="72"/>
        <v>45368</v>
      </c>
      <c r="IY45" s="123" t="str">
        <f t="shared" si="32"/>
        <v>日</v>
      </c>
      <c r="IZ45" s="352"/>
      <c r="JA45" s="353"/>
      <c r="JB45" s="358"/>
      <c r="JC45" s="134"/>
      <c r="JE45" s="155"/>
      <c r="JF45" s="170">
        <f t="shared" si="73"/>
        <v>45368</v>
      </c>
      <c r="JG45" s="123" t="str">
        <f t="shared" si="33"/>
        <v>日</v>
      </c>
      <c r="JH45" s="352"/>
      <c r="JI45" s="353"/>
      <c r="JJ45" s="358"/>
      <c r="JK45" s="134"/>
      <c r="JM45" s="155"/>
      <c r="JN45" s="170">
        <f t="shared" si="74"/>
        <v>45368</v>
      </c>
      <c r="JO45" s="123" t="str">
        <f t="shared" si="34"/>
        <v>日</v>
      </c>
      <c r="JP45" s="352"/>
      <c r="JQ45" s="353"/>
      <c r="JR45" s="358"/>
      <c r="JS45" s="134"/>
      <c r="JU45" s="155"/>
      <c r="JV45" s="170">
        <f t="shared" si="75"/>
        <v>45368</v>
      </c>
      <c r="JW45" s="123" t="str">
        <f t="shared" si="35"/>
        <v>日</v>
      </c>
      <c r="JX45" s="352"/>
      <c r="JY45" s="353"/>
      <c r="JZ45" s="358"/>
      <c r="KA45" s="134"/>
      <c r="KC45" s="155"/>
      <c r="KD45" s="170">
        <f t="shared" si="76"/>
        <v>45368</v>
      </c>
      <c r="KE45" s="123" t="str">
        <f t="shared" si="36"/>
        <v>日</v>
      </c>
      <c r="KF45" s="352"/>
      <c r="KG45" s="353"/>
      <c r="KH45" s="358"/>
      <c r="KI45" s="134"/>
      <c r="KK45" s="155"/>
      <c r="KL45" s="170">
        <f t="shared" si="77"/>
        <v>45368</v>
      </c>
      <c r="KM45" s="123" t="str">
        <f t="shared" si="37"/>
        <v>日</v>
      </c>
      <c r="KN45" s="352"/>
      <c r="KO45" s="353"/>
      <c r="KP45" s="358"/>
      <c r="KQ45" s="134"/>
      <c r="KS45" s="155"/>
      <c r="KT45" s="170">
        <f t="shared" si="78"/>
        <v>45368</v>
      </c>
      <c r="KU45" s="123" t="str">
        <f t="shared" si="38"/>
        <v>日</v>
      </c>
      <c r="KV45" s="352"/>
      <c r="KW45" s="353"/>
      <c r="KX45" s="358"/>
      <c r="KY45" s="134"/>
      <c r="LA45" s="155"/>
      <c r="LB45" s="170">
        <f t="shared" si="79"/>
        <v>45368</v>
      </c>
      <c r="LC45" s="123" t="str">
        <f t="shared" si="39"/>
        <v>日</v>
      </c>
      <c r="LD45" s="352"/>
      <c r="LE45" s="353"/>
      <c r="LF45" s="358"/>
      <c r="LG45" s="134"/>
    </row>
    <row r="46" spans="1:319" ht="13.9" customHeight="1">
      <c r="A46" s="155"/>
      <c r="B46" s="170">
        <f t="shared" si="40"/>
        <v>45369</v>
      </c>
      <c r="C46" s="123" t="str">
        <f t="shared" si="0"/>
        <v>月</v>
      </c>
      <c r="D46" s="352"/>
      <c r="E46" s="353"/>
      <c r="F46" s="358"/>
      <c r="G46" s="134"/>
      <c r="I46" s="155"/>
      <c r="J46" s="170">
        <f t="shared" si="41"/>
        <v>45369</v>
      </c>
      <c r="K46" s="123" t="str">
        <f t="shared" si="1"/>
        <v>月</v>
      </c>
      <c r="L46" s="352"/>
      <c r="M46" s="353"/>
      <c r="N46" s="358"/>
      <c r="O46" s="134"/>
      <c r="Q46" s="155"/>
      <c r="R46" s="170">
        <f t="shared" si="42"/>
        <v>45369</v>
      </c>
      <c r="S46" s="123" t="str">
        <f t="shared" si="2"/>
        <v>月</v>
      </c>
      <c r="T46" s="352"/>
      <c r="U46" s="353"/>
      <c r="V46" s="358"/>
      <c r="W46" s="134"/>
      <c r="Y46" s="155"/>
      <c r="Z46" s="170">
        <f t="shared" si="43"/>
        <v>45369</v>
      </c>
      <c r="AA46" s="123" t="str">
        <f t="shared" si="3"/>
        <v>月</v>
      </c>
      <c r="AB46" s="352"/>
      <c r="AC46" s="353"/>
      <c r="AD46" s="358"/>
      <c r="AE46" s="134"/>
      <c r="AG46" s="155"/>
      <c r="AH46" s="170">
        <f t="shared" si="44"/>
        <v>45369</v>
      </c>
      <c r="AI46" s="123" t="str">
        <f t="shared" si="4"/>
        <v>月</v>
      </c>
      <c r="AJ46" s="352"/>
      <c r="AK46" s="353"/>
      <c r="AL46" s="358"/>
      <c r="AM46" s="134"/>
      <c r="AO46" s="155"/>
      <c r="AP46" s="170">
        <f t="shared" si="45"/>
        <v>45369</v>
      </c>
      <c r="AQ46" s="123" t="str">
        <f t="shared" si="5"/>
        <v>月</v>
      </c>
      <c r="AR46" s="352"/>
      <c r="AS46" s="353"/>
      <c r="AT46" s="358"/>
      <c r="AU46" s="134"/>
      <c r="AW46" s="155"/>
      <c r="AX46" s="170">
        <f t="shared" si="46"/>
        <v>45369</v>
      </c>
      <c r="AY46" s="123" t="str">
        <f t="shared" si="6"/>
        <v>月</v>
      </c>
      <c r="AZ46" s="352"/>
      <c r="BA46" s="353"/>
      <c r="BB46" s="358"/>
      <c r="BC46" s="134"/>
      <c r="BE46" s="155"/>
      <c r="BF46" s="170">
        <f t="shared" si="47"/>
        <v>45369</v>
      </c>
      <c r="BG46" s="123" t="str">
        <f t="shared" si="7"/>
        <v>月</v>
      </c>
      <c r="BH46" s="352"/>
      <c r="BI46" s="353"/>
      <c r="BJ46" s="358"/>
      <c r="BK46" s="134"/>
      <c r="BM46" s="155"/>
      <c r="BN46" s="170">
        <f t="shared" si="48"/>
        <v>45369</v>
      </c>
      <c r="BO46" s="123" t="str">
        <f t="shared" si="8"/>
        <v>月</v>
      </c>
      <c r="BP46" s="352"/>
      <c r="BQ46" s="353"/>
      <c r="BR46" s="358"/>
      <c r="BS46" s="134"/>
      <c r="BU46" s="155"/>
      <c r="BV46" s="170">
        <f t="shared" si="49"/>
        <v>45369</v>
      </c>
      <c r="BW46" s="123" t="str">
        <f t="shared" si="9"/>
        <v>月</v>
      </c>
      <c r="BX46" s="352"/>
      <c r="BY46" s="353"/>
      <c r="BZ46" s="358"/>
      <c r="CA46" s="134"/>
      <c r="CC46" s="155"/>
      <c r="CD46" s="170">
        <f t="shared" si="50"/>
        <v>45369</v>
      </c>
      <c r="CE46" s="123" t="str">
        <f t="shared" si="10"/>
        <v>月</v>
      </c>
      <c r="CF46" s="352"/>
      <c r="CG46" s="353"/>
      <c r="CH46" s="358"/>
      <c r="CI46" s="134"/>
      <c r="CK46" s="155"/>
      <c r="CL46" s="170">
        <f t="shared" si="51"/>
        <v>45369</v>
      </c>
      <c r="CM46" s="123" t="str">
        <f t="shared" si="11"/>
        <v>月</v>
      </c>
      <c r="CN46" s="352"/>
      <c r="CO46" s="353"/>
      <c r="CP46" s="358"/>
      <c r="CQ46" s="134"/>
      <c r="CS46" s="155"/>
      <c r="CT46" s="170">
        <f t="shared" si="52"/>
        <v>45369</v>
      </c>
      <c r="CU46" s="123" t="str">
        <f t="shared" si="12"/>
        <v>月</v>
      </c>
      <c r="CV46" s="352"/>
      <c r="CW46" s="353"/>
      <c r="CX46" s="358"/>
      <c r="CY46" s="134"/>
      <c r="DA46" s="155"/>
      <c r="DB46" s="170">
        <f t="shared" si="53"/>
        <v>45369</v>
      </c>
      <c r="DC46" s="123" t="str">
        <f t="shared" si="13"/>
        <v>月</v>
      </c>
      <c r="DD46" s="352"/>
      <c r="DE46" s="353"/>
      <c r="DF46" s="358"/>
      <c r="DG46" s="134"/>
      <c r="DI46" s="155"/>
      <c r="DJ46" s="170">
        <f t="shared" si="54"/>
        <v>45369</v>
      </c>
      <c r="DK46" s="123" t="str">
        <f t="shared" si="14"/>
        <v>月</v>
      </c>
      <c r="DL46" s="352"/>
      <c r="DM46" s="353"/>
      <c r="DN46" s="358"/>
      <c r="DO46" s="134"/>
      <c r="DQ46" s="155"/>
      <c r="DR46" s="170">
        <f t="shared" si="55"/>
        <v>45369</v>
      </c>
      <c r="DS46" s="123" t="str">
        <f t="shared" si="15"/>
        <v>月</v>
      </c>
      <c r="DT46" s="352"/>
      <c r="DU46" s="353"/>
      <c r="DV46" s="358"/>
      <c r="DW46" s="134"/>
      <c r="DY46" s="155"/>
      <c r="DZ46" s="170">
        <f t="shared" si="56"/>
        <v>45369</v>
      </c>
      <c r="EA46" s="123" t="str">
        <f t="shared" si="16"/>
        <v>月</v>
      </c>
      <c r="EB46" s="352"/>
      <c r="EC46" s="353"/>
      <c r="ED46" s="358"/>
      <c r="EE46" s="134"/>
      <c r="EG46" s="155"/>
      <c r="EH46" s="170">
        <f t="shared" si="57"/>
        <v>45369</v>
      </c>
      <c r="EI46" s="123" t="str">
        <f t="shared" si="17"/>
        <v>月</v>
      </c>
      <c r="EJ46" s="352"/>
      <c r="EK46" s="353"/>
      <c r="EL46" s="358"/>
      <c r="EM46" s="134"/>
      <c r="EO46" s="155"/>
      <c r="EP46" s="170">
        <f t="shared" si="58"/>
        <v>45369</v>
      </c>
      <c r="EQ46" s="123" t="str">
        <f t="shared" si="18"/>
        <v>月</v>
      </c>
      <c r="ER46" s="352"/>
      <c r="ES46" s="353"/>
      <c r="ET46" s="358"/>
      <c r="EU46" s="134"/>
      <c r="EW46" s="155"/>
      <c r="EX46" s="170">
        <f t="shared" si="59"/>
        <v>45369</v>
      </c>
      <c r="EY46" s="123" t="str">
        <f t="shared" si="19"/>
        <v>月</v>
      </c>
      <c r="EZ46" s="352"/>
      <c r="FA46" s="353"/>
      <c r="FB46" s="358"/>
      <c r="FC46" s="134"/>
      <c r="FE46" s="155"/>
      <c r="FF46" s="170">
        <f t="shared" si="60"/>
        <v>45369</v>
      </c>
      <c r="FG46" s="123" t="str">
        <f t="shared" si="20"/>
        <v>月</v>
      </c>
      <c r="FH46" s="352"/>
      <c r="FI46" s="353"/>
      <c r="FJ46" s="358"/>
      <c r="FK46" s="134"/>
      <c r="FM46" s="155"/>
      <c r="FN46" s="170">
        <f t="shared" si="61"/>
        <v>45369</v>
      </c>
      <c r="FO46" s="123" t="str">
        <f t="shared" si="21"/>
        <v>月</v>
      </c>
      <c r="FP46" s="352"/>
      <c r="FQ46" s="353"/>
      <c r="FR46" s="358"/>
      <c r="FS46" s="134"/>
      <c r="FU46" s="155"/>
      <c r="FV46" s="170">
        <f t="shared" si="62"/>
        <v>45369</v>
      </c>
      <c r="FW46" s="123" t="str">
        <f t="shared" si="22"/>
        <v>月</v>
      </c>
      <c r="FX46" s="352"/>
      <c r="FY46" s="353"/>
      <c r="FZ46" s="358"/>
      <c r="GA46" s="134"/>
      <c r="GC46" s="155"/>
      <c r="GD46" s="170">
        <f t="shared" si="63"/>
        <v>45369</v>
      </c>
      <c r="GE46" s="123" t="str">
        <f t="shared" si="23"/>
        <v>月</v>
      </c>
      <c r="GF46" s="352"/>
      <c r="GG46" s="353"/>
      <c r="GH46" s="358"/>
      <c r="GI46" s="134"/>
      <c r="GK46" s="155"/>
      <c r="GL46" s="170">
        <f t="shared" si="64"/>
        <v>45369</v>
      </c>
      <c r="GM46" s="123" t="str">
        <f t="shared" si="24"/>
        <v>月</v>
      </c>
      <c r="GN46" s="352"/>
      <c r="GO46" s="353"/>
      <c r="GP46" s="358"/>
      <c r="GQ46" s="134"/>
      <c r="GS46" s="155"/>
      <c r="GT46" s="170">
        <f t="shared" si="65"/>
        <v>45369</v>
      </c>
      <c r="GU46" s="123" t="str">
        <f t="shared" si="25"/>
        <v>月</v>
      </c>
      <c r="GV46" s="352"/>
      <c r="GW46" s="353"/>
      <c r="GX46" s="358"/>
      <c r="GY46" s="134"/>
      <c r="HA46" s="155"/>
      <c r="HB46" s="170">
        <f t="shared" si="66"/>
        <v>45369</v>
      </c>
      <c r="HC46" s="123" t="str">
        <f t="shared" si="26"/>
        <v>月</v>
      </c>
      <c r="HD46" s="352"/>
      <c r="HE46" s="353"/>
      <c r="HF46" s="358"/>
      <c r="HG46" s="134"/>
      <c r="HI46" s="155"/>
      <c r="HJ46" s="170">
        <f t="shared" si="67"/>
        <v>45369</v>
      </c>
      <c r="HK46" s="123" t="str">
        <f t="shared" si="27"/>
        <v>月</v>
      </c>
      <c r="HL46" s="352"/>
      <c r="HM46" s="353"/>
      <c r="HN46" s="358"/>
      <c r="HO46" s="134"/>
      <c r="HQ46" s="155"/>
      <c r="HR46" s="170">
        <f t="shared" si="68"/>
        <v>45369</v>
      </c>
      <c r="HS46" s="123" t="str">
        <f t="shared" si="28"/>
        <v>月</v>
      </c>
      <c r="HT46" s="352"/>
      <c r="HU46" s="353"/>
      <c r="HV46" s="358"/>
      <c r="HW46" s="134"/>
      <c r="HY46" s="155"/>
      <c r="HZ46" s="170">
        <f t="shared" si="69"/>
        <v>45369</v>
      </c>
      <c r="IA46" s="123" t="str">
        <f t="shared" si="29"/>
        <v>月</v>
      </c>
      <c r="IB46" s="352"/>
      <c r="IC46" s="353"/>
      <c r="ID46" s="358"/>
      <c r="IE46" s="134"/>
      <c r="IG46" s="155"/>
      <c r="IH46" s="170">
        <f t="shared" si="70"/>
        <v>45369</v>
      </c>
      <c r="II46" s="123" t="str">
        <f t="shared" si="30"/>
        <v>月</v>
      </c>
      <c r="IJ46" s="352"/>
      <c r="IK46" s="353"/>
      <c r="IL46" s="358"/>
      <c r="IM46" s="134"/>
      <c r="IO46" s="155"/>
      <c r="IP46" s="170">
        <f t="shared" si="71"/>
        <v>45369</v>
      </c>
      <c r="IQ46" s="123" t="str">
        <f t="shared" si="31"/>
        <v>月</v>
      </c>
      <c r="IR46" s="352"/>
      <c r="IS46" s="353"/>
      <c r="IT46" s="358"/>
      <c r="IU46" s="134"/>
      <c r="IW46" s="155"/>
      <c r="IX46" s="170">
        <f t="shared" si="72"/>
        <v>45369</v>
      </c>
      <c r="IY46" s="123" t="str">
        <f t="shared" si="32"/>
        <v>月</v>
      </c>
      <c r="IZ46" s="352"/>
      <c r="JA46" s="353"/>
      <c r="JB46" s="358"/>
      <c r="JC46" s="134"/>
      <c r="JE46" s="155"/>
      <c r="JF46" s="170">
        <f t="shared" si="73"/>
        <v>45369</v>
      </c>
      <c r="JG46" s="123" t="str">
        <f t="shared" si="33"/>
        <v>月</v>
      </c>
      <c r="JH46" s="352"/>
      <c r="JI46" s="353"/>
      <c r="JJ46" s="358"/>
      <c r="JK46" s="134"/>
      <c r="JM46" s="155"/>
      <c r="JN46" s="170">
        <f t="shared" si="74"/>
        <v>45369</v>
      </c>
      <c r="JO46" s="123" t="str">
        <f t="shared" si="34"/>
        <v>月</v>
      </c>
      <c r="JP46" s="352"/>
      <c r="JQ46" s="353"/>
      <c r="JR46" s="358"/>
      <c r="JS46" s="134"/>
      <c r="JU46" s="155"/>
      <c r="JV46" s="170">
        <f t="shared" si="75"/>
        <v>45369</v>
      </c>
      <c r="JW46" s="123" t="str">
        <f t="shared" si="35"/>
        <v>月</v>
      </c>
      <c r="JX46" s="352"/>
      <c r="JY46" s="353"/>
      <c r="JZ46" s="358"/>
      <c r="KA46" s="134"/>
      <c r="KC46" s="155"/>
      <c r="KD46" s="170">
        <f t="shared" si="76"/>
        <v>45369</v>
      </c>
      <c r="KE46" s="123" t="str">
        <f t="shared" si="36"/>
        <v>月</v>
      </c>
      <c r="KF46" s="352"/>
      <c r="KG46" s="353"/>
      <c r="KH46" s="358"/>
      <c r="KI46" s="134"/>
      <c r="KK46" s="155"/>
      <c r="KL46" s="170">
        <f t="shared" si="77"/>
        <v>45369</v>
      </c>
      <c r="KM46" s="123" t="str">
        <f t="shared" si="37"/>
        <v>月</v>
      </c>
      <c r="KN46" s="352"/>
      <c r="KO46" s="353"/>
      <c r="KP46" s="358"/>
      <c r="KQ46" s="134"/>
      <c r="KS46" s="155"/>
      <c r="KT46" s="170">
        <f t="shared" si="78"/>
        <v>45369</v>
      </c>
      <c r="KU46" s="123" t="str">
        <f t="shared" si="38"/>
        <v>月</v>
      </c>
      <c r="KV46" s="352"/>
      <c r="KW46" s="353"/>
      <c r="KX46" s="358"/>
      <c r="KY46" s="134"/>
      <c r="LA46" s="155"/>
      <c r="LB46" s="170">
        <f t="shared" si="79"/>
        <v>45369</v>
      </c>
      <c r="LC46" s="123" t="str">
        <f t="shared" si="39"/>
        <v>月</v>
      </c>
      <c r="LD46" s="352"/>
      <c r="LE46" s="353"/>
      <c r="LF46" s="358"/>
      <c r="LG46" s="134"/>
    </row>
    <row r="47" spans="1:319" ht="13.9" customHeight="1">
      <c r="A47" s="155"/>
      <c r="B47" s="170">
        <f t="shared" si="40"/>
        <v>45370</v>
      </c>
      <c r="C47" s="123" t="str">
        <f t="shared" si="0"/>
        <v>火</v>
      </c>
      <c r="D47" s="352"/>
      <c r="E47" s="353"/>
      <c r="F47" s="358"/>
      <c r="G47" s="134"/>
      <c r="I47" s="155"/>
      <c r="J47" s="170">
        <f t="shared" si="41"/>
        <v>45370</v>
      </c>
      <c r="K47" s="123" t="str">
        <f t="shared" si="1"/>
        <v>火</v>
      </c>
      <c r="L47" s="352"/>
      <c r="M47" s="353"/>
      <c r="N47" s="358"/>
      <c r="O47" s="134"/>
      <c r="Q47" s="155"/>
      <c r="R47" s="170">
        <f t="shared" si="42"/>
        <v>45370</v>
      </c>
      <c r="S47" s="123" t="str">
        <f t="shared" si="2"/>
        <v>火</v>
      </c>
      <c r="T47" s="352"/>
      <c r="U47" s="353"/>
      <c r="V47" s="358"/>
      <c r="W47" s="134"/>
      <c r="Y47" s="155"/>
      <c r="Z47" s="170">
        <f t="shared" si="43"/>
        <v>45370</v>
      </c>
      <c r="AA47" s="123" t="str">
        <f t="shared" si="3"/>
        <v>火</v>
      </c>
      <c r="AB47" s="352"/>
      <c r="AC47" s="353"/>
      <c r="AD47" s="358"/>
      <c r="AE47" s="134"/>
      <c r="AG47" s="155"/>
      <c r="AH47" s="170">
        <f t="shared" si="44"/>
        <v>45370</v>
      </c>
      <c r="AI47" s="123" t="str">
        <f t="shared" si="4"/>
        <v>火</v>
      </c>
      <c r="AJ47" s="352"/>
      <c r="AK47" s="353"/>
      <c r="AL47" s="358"/>
      <c r="AM47" s="134"/>
      <c r="AO47" s="155"/>
      <c r="AP47" s="170">
        <f t="shared" si="45"/>
        <v>45370</v>
      </c>
      <c r="AQ47" s="123" t="str">
        <f t="shared" si="5"/>
        <v>火</v>
      </c>
      <c r="AR47" s="352"/>
      <c r="AS47" s="353"/>
      <c r="AT47" s="358"/>
      <c r="AU47" s="134"/>
      <c r="AW47" s="155"/>
      <c r="AX47" s="170">
        <f t="shared" si="46"/>
        <v>45370</v>
      </c>
      <c r="AY47" s="123" t="str">
        <f t="shared" si="6"/>
        <v>火</v>
      </c>
      <c r="AZ47" s="352"/>
      <c r="BA47" s="353"/>
      <c r="BB47" s="358"/>
      <c r="BC47" s="134"/>
      <c r="BE47" s="155"/>
      <c r="BF47" s="170">
        <f t="shared" si="47"/>
        <v>45370</v>
      </c>
      <c r="BG47" s="123" t="str">
        <f t="shared" si="7"/>
        <v>火</v>
      </c>
      <c r="BH47" s="352"/>
      <c r="BI47" s="353"/>
      <c r="BJ47" s="358"/>
      <c r="BK47" s="134"/>
      <c r="BM47" s="155"/>
      <c r="BN47" s="170">
        <f t="shared" si="48"/>
        <v>45370</v>
      </c>
      <c r="BO47" s="123" t="str">
        <f t="shared" si="8"/>
        <v>火</v>
      </c>
      <c r="BP47" s="352"/>
      <c r="BQ47" s="353"/>
      <c r="BR47" s="358"/>
      <c r="BS47" s="134"/>
      <c r="BU47" s="155"/>
      <c r="BV47" s="170">
        <f t="shared" si="49"/>
        <v>45370</v>
      </c>
      <c r="BW47" s="123" t="str">
        <f t="shared" si="9"/>
        <v>火</v>
      </c>
      <c r="BX47" s="352"/>
      <c r="BY47" s="353"/>
      <c r="BZ47" s="358"/>
      <c r="CA47" s="134"/>
      <c r="CC47" s="155"/>
      <c r="CD47" s="170">
        <f t="shared" si="50"/>
        <v>45370</v>
      </c>
      <c r="CE47" s="123" t="str">
        <f t="shared" si="10"/>
        <v>火</v>
      </c>
      <c r="CF47" s="352"/>
      <c r="CG47" s="353"/>
      <c r="CH47" s="358"/>
      <c r="CI47" s="134"/>
      <c r="CK47" s="155"/>
      <c r="CL47" s="170">
        <f t="shared" si="51"/>
        <v>45370</v>
      </c>
      <c r="CM47" s="123" t="str">
        <f t="shared" si="11"/>
        <v>火</v>
      </c>
      <c r="CN47" s="352"/>
      <c r="CO47" s="353"/>
      <c r="CP47" s="358"/>
      <c r="CQ47" s="134"/>
      <c r="CS47" s="155"/>
      <c r="CT47" s="170">
        <f t="shared" si="52"/>
        <v>45370</v>
      </c>
      <c r="CU47" s="123" t="str">
        <f t="shared" si="12"/>
        <v>火</v>
      </c>
      <c r="CV47" s="352"/>
      <c r="CW47" s="353"/>
      <c r="CX47" s="358"/>
      <c r="CY47" s="134"/>
      <c r="DA47" s="155"/>
      <c r="DB47" s="170">
        <f t="shared" si="53"/>
        <v>45370</v>
      </c>
      <c r="DC47" s="123" t="str">
        <f t="shared" si="13"/>
        <v>火</v>
      </c>
      <c r="DD47" s="352"/>
      <c r="DE47" s="353"/>
      <c r="DF47" s="358"/>
      <c r="DG47" s="134"/>
      <c r="DI47" s="155"/>
      <c r="DJ47" s="170">
        <f t="shared" si="54"/>
        <v>45370</v>
      </c>
      <c r="DK47" s="123" t="str">
        <f t="shared" si="14"/>
        <v>火</v>
      </c>
      <c r="DL47" s="352"/>
      <c r="DM47" s="353"/>
      <c r="DN47" s="358"/>
      <c r="DO47" s="134"/>
      <c r="DQ47" s="155"/>
      <c r="DR47" s="170">
        <f t="shared" si="55"/>
        <v>45370</v>
      </c>
      <c r="DS47" s="123" t="str">
        <f t="shared" si="15"/>
        <v>火</v>
      </c>
      <c r="DT47" s="352"/>
      <c r="DU47" s="353"/>
      <c r="DV47" s="358"/>
      <c r="DW47" s="134"/>
      <c r="DY47" s="155"/>
      <c r="DZ47" s="170">
        <f t="shared" si="56"/>
        <v>45370</v>
      </c>
      <c r="EA47" s="123" t="str">
        <f t="shared" si="16"/>
        <v>火</v>
      </c>
      <c r="EB47" s="352"/>
      <c r="EC47" s="353"/>
      <c r="ED47" s="358"/>
      <c r="EE47" s="134"/>
      <c r="EG47" s="155"/>
      <c r="EH47" s="170">
        <f t="shared" si="57"/>
        <v>45370</v>
      </c>
      <c r="EI47" s="123" t="str">
        <f t="shared" si="17"/>
        <v>火</v>
      </c>
      <c r="EJ47" s="352"/>
      <c r="EK47" s="353"/>
      <c r="EL47" s="358"/>
      <c r="EM47" s="134"/>
      <c r="EO47" s="155"/>
      <c r="EP47" s="170">
        <f t="shared" si="58"/>
        <v>45370</v>
      </c>
      <c r="EQ47" s="123" t="str">
        <f t="shared" si="18"/>
        <v>火</v>
      </c>
      <c r="ER47" s="352"/>
      <c r="ES47" s="353"/>
      <c r="ET47" s="358"/>
      <c r="EU47" s="134"/>
      <c r="EW47" s="155"/>
      <c r="EX47" s="170">
        <f t="shared" si="59"/>
        <v>45370</v>
      </c>
      <c r="EY47" s="123" t="str">
        <f t="shared" si="19"/>
        <v>火</v>
      </c>
      <c r="EZ47" s="352"/>
      <c r="FA47" s="353"/>
      <c r="FB47" s="358"/>
      <c r="FC47" s="134"/>
      <c r="FE47" s="155"/>
      <c r="FF47" s="170">
        <f t="shared" si="60"/>
        <v>45370</v>
      </c>
      <c r="FG47" s="123" t="str">
        <f t="shared" si="20"/>
        <v>火</v>
      </c>
      <c r="FH47" s="352"/>
      <c r="FI47" s="353"/>
      <c r="FJ47" s="358"/>
      <c r="FK47" s="134"/>
      <c r="FM47" s="155"/>
      <c r="FN47" s="170">
        <f t="shared" si="61"/>
        <v>45370</v>
      </c>
      <c r="FO47" s="123" t="str">
        <f t="shared" si="21"/>
        <v>火</v>
      </c>
      <c r="FP47" s="352"/>
      <c r="FQ47" s="353"/>
      <c r="FR47" s="358"/>
      <c r="FS47" s="134"/>
      <c r="FU47" s="155"/>
      <c r="FV47" s="170">
        <f t="shared" si="62"/>
        <v>45370</v>
      </c>
      <c r="FW47" s="123" t="str">
        <f t="shared" si="22"/>
        <v>火</v>
      </c>
      <c r="FX47" s="352"/>
      <c r="FY47" s="353"/>
      <c r="FZ47" s="358"/>
      <c r="GA47" s="134"/>
      <c r="GC47" s="155"/>
      <c r="GD47" s="170">
        <f t="shared" si="63"/>
        <v>45370</v>
      </c>
      <c r="GE47" s="123" t="str">
        <f t="shared" si="23"/>
        <v>火</v>
      </c>
      <c r="GF47" s="352"/>
      <c r="GG47" s="353"/>
      <c r="GH47" s="358"/>
      <c r="GI47" s="134"/>
      <c r="GK47" s="155"/>
      <c r="GL47" s="170">
        <f t="shared" si="64"/>
        <v>45370</v>
      </c>
      <c r="GM47" s="123" t="str">
        <f t="shared" si="24"/>
        <v>火</v>
      </c>
      <c r="GN47" s="352"/>
      <c r="GO47" s="353"/>
      <c r="GP47" s="358"/>
      <c r="GQ47" s="134"/>
      <c r="GS47" s="155"/>
      <c r="GT47" s="170">
        <f t="shared" si="65"/>
        <v>45370</v>
      </c>
      <c r="GU47" s="123" t="str">
        <f t="shared" si="25"/>
        <v>火</v>
      </c>
      <c r="GV47" s="352"/>
      <c r="GW47" s="353"/>
      <c r="GX47" s="358"/>
      <c r="GY47" s="134"/>
      <c r="HA47" s="155"/>
      <c r="HB47" s="170">
        <f t="shared" si="66"/>
        <v>45370</v>
      </c>
      <c r="HC47" s="123" t="str">
        <f t="shared" si="26"/>
        <v>火</v>
      </c>
      <c r="HD47" s="352"/>
      <c r="HE47" s="353"/>
      <c r="HF47" s="358"/>
      <c r="HG47" s="134"/>
      <c r="HI47" s="155"/>
      <c r="HJ47" s="170">
        <f t="shared" si="67"/>
        <v>45370</v>
      </c>
      <c r="HK47" s="123" t="str">
        <f t="shared" si="27"/>
        <v>火</v>
      </c>
      <c r="HL47" s="352"/>
      <c r="HM47" s="353"/>
      <c r="HN47" s="358"/>
      <c r="HO47" s="134"/>
      <c r="HQ47" s="155"/>
      <c r="HR47" s="170">
        <f t="shared" si="68"/>
        <v>45370</v>
      </c>
      <c r="HS47" s="123" t="str">
        <f t="shared" si="28"/>
        <v>火</v>
      </c>
      <c r="HT47" s="352"/>
      <c r="HU47" s="353"/>
      <c r="HV47" s="358"/>
      <c r="HW47" s="134"/>
      <c r="HY47" s="155"/>
      <c r="HZ47" s="170">
        <f t="shared" si="69"/>
        <v>45370</v>
      </c>
      <c r="IA47" s="123" t="str">
        <f t="shared" si="29"/>
        <v>火</v>
      </c>
      <c r="IB47" s="352"/>
      <c r="IC47" s="353"/>
      <c r="ID47" s="358"/>
      <c r="IE47" s="134"/>
      <c r="IG47" s="155"/>
      <c r="IH47" s="170">
        <f t="shared" si="70"/>
        <v>45370</v>
      </c>
      <c r="II47" s="123" t="str">
        <f t="shared" si="30"/>
        <v>火</v>
      </c>
      <c r="IJ47" s="352"/>
      <c r="IK47" s="353"/>
      <c r="IL47" s="358"/>
      <c r="IM47" s="134"/>
      <c r="IO47" s="155"/>
      <c r="IP47" s="170">
        <f t="shared" si="71"/>
        <v>45370</v>
      </c>
      <c r="IQ47" s="123" t="str">
        <f t="shared" si="31"/>
        <v>火</v>
      </c>
      <c r="IR47" s="352"/>
      <c r="IS47" s="353"/>
      <c r="IT47" s="358"/>
      <c r="IU47" s="134"/>
      <c r="IW47" s="155"/>
      <c r="IX47" s="170">
        <f t="shared" si="72"/>
        <v>45370</v>
      </c>
      <c r="IY47" s="123" t="str">
        <f t="shared" si="32"/>
        <v>火</v>
      </c>
      <c r="IZ47" s="352"/>
      <c r="JA47" s="353"/>
      <c r="JB47" s="358"/>
      <c r="JC47" s="134"/>
      <c r="JE47" s="155"/>
      <c r="JF47" s="170">
        <f t="shared" si="73"/>
        <v>45370</v>
      </c>
      <c r="JG47" s="123" t="str">
        <f t="shared" si="33"/>
        <v>火</v>
      </c>
      <c r="JH47" s="352"/>
      <c r="JI47" s="353"/>
      <c r="JJ47" s="358"/>
      <c r="JK47" s="134"/>
      <c r="JM47" s="155"/>
      <c r="JN47" s="170">
        <f t="shared" si="74"/>
        <v>45370</v>
      </c>
      <c r="JO47" s="123" t="str">
        <f t="shared" si="34"/>
        <v>火</v>
      </c>
      <c r="JP47" s="352"/>
      <c r="JQ47" s="353"/>
      <c r="JR47" s="358"/>
      <c r="JS47" s="134"/>
      <c r="JU47" s="155"/>
      <c r="JV47" s="170">
        <f t="shared" si="75"/>
        <v>45370</v>
      </c>
      <c r="JW47" s="123" t="str">
        <f t="shared" si="35"/>
        <v>火</v>
      </c>
      <c r="JX47" s="352"/>
      <c r="JY47" s="353"/>
      <c r="JZ47" s="358"/>
      <c r="KA47" s="134"/>
      <c r="KC47" s="155"/>
      <c r="KD47" s="170">
        <f t="shared" si="76"/>
        <v>45370</v>
      </c>
      <c r="KE47" s="123" t="str">
        <f t="shared" si="36"/>
        <v>火</v>
      </c>
      <c r="KF47" s="352"/>
      <c r="KG47" s="353"/>
      <c r="KH47" s="358"/>
      <c r="KI47" s="134"/>
      <c r="KK47" s="155"/>
      <c r="KL47" s="170">
        <f t="shared" si="77"/>
        <v>45370</v>
      </c>
      <c r="KM47" s="123" t="str">
        <f t="shared" si="37"/>
        <v>火</v>
      </c>
      <c r="KN47" s="352"/>
      <c r="KO47" s="353"/>
      <c r="KP47" s="358"/>
      <c r="KQ47" s="134"/>
      <c r="KS47" s="155"/>
      <c r="KT47" s="170">
        <f t="shared" si="78"/>
        <v>45370</v>
      </c>
      <c r="KU47" s="123" t="str">
        <f t="shared" si="38"/>
        <v>火</v>
      </c>
      <c r="KV47" s="352"/>
      <c r="KW47" s="353"/>
      <c r="KX47" s="358"/>
      <c r="KY47" s="134"/>
      <c r="LA47" s="155"/>
      <c r="LB47" s="170">
        <f t="shared" si="79"/>
        <v>45370</v>
      </c>
      <c r="LC47" s="123" t="str">
        <f t="shared" si="39"/>
        <v>火</v>
      </c>
      <c r="LD47" s="352"/>
      <c r="LE47" s="353"/>
      <c r="LF47" s="358"/>
      <c r="LG47" s="134"/>
    </row>
    <row r="48" spans="1:319" ht="13.9" customHeight="1">
      <c r="A48" s="155"/>
      <c r="B48" s="170">
        <f t="shared" si="40"/>
        <v>45371</v>
      </c>
      <c r="C48" s="123" t="str">
        <f t="shared" si="0"/>
        <v>水</v>
      </c>
      <c r="D48" s="352"/>
      <c r="E48" s="353"/>
      <c r="F48" s="358"/>
      <c r="G48" s="134"/>
      <c r="I48" s="155"/>
      <c r="J48" s="170">
        <f t="shared" si="41"/>
        <v>45371</v>
      </c>
      <c r="K48" s="123" t="str">
        <f t="shared" si="1"/>
        <v>水</v>
      </c>
      <c r="L48" s="352"/>
      <c r="M48" s="353"/>
      <c r="N48" s="358"/>
      <c r="O48" s="134"/>
      <c r="Q48" s="155"/>
      <c r="R48" s="170">
        <f t="shared" si="42"/>
        <v>45371</v>
      </c>
      <c r="S48" s="123" t="str">
        <f t="shared" si="2"/>
        <v>水</v>
      </c>
      <c r="T48" s="352"/>
      <c r="U48" s="353"/>
      <c r="V48" s="358"/>
      <c r="W48" s="134"/>
      <c r="Y48" s="155"/>
      <c r="Z48" s="170">
        <f t="shared" si="43"/>
        <v>45371</v>
      </c>
      <c r="AA48" s="123" t="str">
        <f t="shared" si="3"/>
        <v>水</v>
      </c>
      <c r="AB48" s="352"/>
      <c r="AC48" s="353"/>
      <c r="AD48" s="358"/>
      <c r="AE48" s="134"/>
      <c r="AG48" s="155"/>
      <c r="AH48" s="170">
        <f t="shared" si="44"/>
        <v>45371</v>
      </c>
      <c r="AI48" s="123" t="str">
        <f t="shared" si="4"/>
        <v>水</v>
      </c>
      <c r="AJ48" s="352"/>
      <c r="AK48" s="353"/>
      <c r="AL48" s="358"/>
      <c r="AM48" s="134"/>
      <c r="AO48" s="155"/>
      <c r="AP48" s="170">
        <f t="shared" si="45"/>
        <v>45371</v>
      </c>
      <c r="AQ48" s="123" t="str">
        <f t="shared" si="5"/>
        <v>水</v>
      </c>
      <c r="AR48" s="352"/>
      <c r="AS48" s="353"/>
      <c r="AT48" s="358"/>
      <c r="AU48" s="134"/>
      <c r="AW48" s="155"/>
      <c r="AX48" s="170">
        <f t="shared" si="46"/>
        <v>45371</v>
      </c>
      <c r="AY48" s="123" t="str">
        <f t="shared" si="6"/>
        <v>水</v>
      </c>
      <c r="AZ48" s="352"/>
      <c r="BA48" s="353"/>
      <c r="BB48" s="358"/>
      <c r="BC48" s="134"/>
      <c r="BE48" s="155"/>
      <c r="BF48" s="170">
        <f t="shared" si="47"/>
        <v>45371</v>
      </c>
      <c r="BG48" s="123" t="str">
        <f t="shared" si="7"/>
        <v>水</v>
      </c>
      <c r="BH48" s="352"/>
      <c r="BI48" s="353"/>
      <c r="BJ48" s="358"/>
      <c r="BK48" s="134"/>
      <c r="BM48" s="155"/>
      <c r="BN48" s="170">
        <f t="shared" si="48"/>
        <v>45371</v>
      </c>
      <c r="BO48" s="123" t="str">
        <f t="shared" si="8"/>
        <v>水</v>
      </c>
      <c r="BP48" s="352"/>
      <c r="BQ48" s="353"/>
      <c r="BR48" s="358"/>
      <c r="BS48" s="134"/>
      <c r="BU48" s="155"/>
      <c r="BV48" s="170">
        <f t="shared" si="49"/>
        <v>45371</v>
      </c>
      <c r="BW48" s="123" t="str">
        <f t="shared" si="9"/>
        <v>水</v>
      </c>
      <c r="BX48" s="352"/>
      <c r="BY48" s="353"/>
      <c r="BZ48" s="358"/>
      <c r="CA48" s="134"/>
      <c r="CC48" s="155"/>
      <c r="CD48" s="170">
        <f t="shared" si="50"/>
        <v>45371</v>
      </c>
      <c r="CE48" s="123" t="str">
        <f t="shared" si="10"/>
        <v>水</v>
      </c>
      <c r="CF48" s="352"/>
      <c r="CG48" s="353"/>
      <c r="CH48" s="358"/>
      <c r="CI48" s="134"/>
      <c r="CK48" s="155"/>
      <c r="CL48" s="170">
        <f t="shared" si="51"/>
        <v>45371</v>
      </c>
      <c r="CM48" s="123" t="str">
        <f t="shared" si="11"/>
        <v>水</v>
      </c>
      <c r="CN48" s="352"/>
      <c r="CO48" s="353"/>
      <c r="CP48" s="358"/>
      <c r="CQ48" s="134"/>
      <c r="CS48" s="155"/>
      <c r="CT48" s="170">
        <f t="shared" si="52"/>
        <v>45371</v>
      </c>
      <c r="CU48" s="123" t="str">
        <f t="shared" si="12"/>
        <v>水</v>
      </c>
      <c r="CV48" s="352"/>
      <c r="CW48" s="353"/>
      <c r="CX48" s="358"/>
      <c r="CY48" s="134"/>
      <c r="DA48" s="155"/>
      <c r="DB48" s="170">
        <f t="shared" si="53"/>
        <v>45371</v>
      </c>
      <c r="DC48" s="123" t="str">
        <f t="shared" si="13"/>
        <v>水</v>
      </c>
      <c r="DD48" s="352"/>
      <c r="DE48" s="353"/>
      <c r="DF48" s="358"/>
      <c r="DG48" s="134"/>
      <c r="DI48" s="155"/>
      <c r="DJ48" s="170">
        <f t="shared" si="54"/>
        <v>45371</v>
      </c>
      <c r="DK48" s="123" t="str">
        <f t="shared" si="14"/>
        <v>水</v>
      </c>
      <c r="DL48" s="352"/>
      <c r="DM48" s="353"/>
      <c r="DN48" s="358"/>
      <c r="DO48" s="134"/>
      <c r="DQ48" s="155"/>
      <c r="DR48" s="170">
        <f t="shared" si="55"/>
        <v>45371</v>
      </c>
      <c r="DS48" s="123" t="str">
        <f t="shared" si="15"/>
        <v>水</v>
      </c>
      <c r="DT48" s="352"/>
      <c r="DU48" s="353"/>
      <c r="DV48" s="358"/>
      <c r="DW48" s="134"/>
      <c r="DY48" s="155"/>
      <c r="DZ48" s="170">
        <f t="shared" si="56"/>
        <v>45371</v>
      </c>
      <c r="EA48" s="123" t="str">
        <f t="shared" si="16"/>
        <v>水</v>
      </c>
      <c r="EB48" s="352"/>
      <c r="EC48" s="353"/>
      <c r="ED48" s="358"/>
      <c r="EE48" s="134"/>
      <c r="EG48" s="155"/>
      <c r="EH48" s="170">
        <f t="shared" si="57"/>
        <v>45371</v>
      </c>
      <c r="EI48" s="123" t="str">
        <f t="shared" si="17"/>
        <v>水</v>
      </c>
      <c r="EJ48" s="352"/>
      <c r="EK48" s="353"/>
      <c r="EL48" s="358"/>
      <c r="EM48" s="134"/>
      <c r="EO48" s="155"/>
      <c r="EP48" s="170">
        <f t="shared" si="58"/>
        <v>45371</v>
      </c>
      <c r="EQ48" s="123" t="str">
        <f t="shared" si="18"/>
        <v>水</v>
      </c>
      <c r="ER48" s="352"/>
      <c r="ES48" s="353"/>
      <c r="ET48" s="358"/>
      <c r="EU48" s="134"/>
      <c r="EW48" s="155"/>
      <c r="EX48" s="170">
        <f t="shared" si="59"/>
        <v>45371</v>
      </c>
      <c r="EY48" s="123" t="str">
        <f t="shared" si="19"/>
        <v>水</v>
      </c>
      <c r="EZ48" s="352"/>
      <c r="FA48" s="353"/>
      <c r="FB48" s="358"/>
      <c r="FC48" s="134"/>
      <c r="FE48" s="155"/>
      <c r="FF48" s="170">
        <f t="shared" si="60"/>
        <v>45371</v>
      </c>
      <c r="FG48" s="123" t="str">
        <f t="shared" si="20"/>
        <v>水</v>
      </c>
      <c r="FH48" s="352"/>
      <c r="FI48" s="353"/>
      <c r="FJ48" s="358"/>
      <c r="FK48" s="134"/>
      <c r="FM48" s="155"/>
      <c r="FN48" s="170">
        <f t="shared" si="61"/>
        <v>45371</v>
      </c>
      <c r="FO48" s="123" t="str">
        <f t="shared" si="21"/>
        <v>水</v>
      </c>
      <c r="FP48" s="352"/>
      <c r="FQ48" s="353"/>
      <c r="FR48" s="358"/>
      <c r="FS48" s="134"/>
      <c r="FU48" s="155"/>
      <c r="FV48" s="170">
        <f t="shared" si="62"/>
        <v>45371</v>
      </c>
      <c r="FW48" s="123" t="str">
        <f t="shared" si="22"/>
        <v>水</v>
      </c>
      <c r="FX48" s="352"/>
      <c r="FY48" s="353"/>
      <c r="FZ48" s="358"/>
      <c r="GA48" s="134"/>
      <c r="GC48" s="155"/>
      <c r="GD48" s="170">
        <f t="shared" si="63"/>
        <v>45371</v>
      </c>
      <c r="GE48" s="123" t="str">
        <f t="shared" si="23"/>
        <v>水</v>
      </c>
      <c r="GF48" s="352"/>
      <c r="GG48" s="353"/>
      <c r="GH48" s="358"/>
      <c r="GI48" s="134"/>
      <c r="GK48" s="155"/>
      <c r="GL48" s="170">
        <f t="shared" si="64"/>
        <v>45371</v>
      </c>
      <c r="GM48" s="123" t="str">
        <f t="shared" si="24"/>
        <v>水</v>
      </c>
      <c r="GN48" s="352"/>
      <c r="GO48" s="353"/>
      <c r="GP48" s="358"/>
      <c r="GQ48" s="134"/>
      <c r="GS48" s="155"/>
      <c r="GT48" s="170">
        <f t="shared" si="65"/>
        <v>45371</v>
      </c>
      <c r="GU48" s="123" t="str">
        <f t="shared" si="25"/>
        <v>水</v>
      </c>
      <c r="GV48" s="352"/>
      <c r="GW48" s="353"/>
      <c r="GX48" s="358"/>
      <c r="GY48" s="134"/>
      <c r="HA48" s="155"/>
      <c r="HB48" s="170">
        <f t="shared" si="66"/>
        <v>45371</v>
      </c>
      <c r="HC48" s="123" t="str">
        <f t="shared" si="26"/>
        <v>水</v>
      </c>
      <c r="HD48" s="352"/>
      <c r="HE48" s="353"/>
      <c r="HF48" s="358"/>
      <c r="HG48" s="134"/>
      <c r="HI48" s="155"/>
      <c r="HJ48" s="170">
        <f t="shared" si="67"/>
        <v>45371</v>
      </c>
      <c r="HK48" s="123" t="str">
        <f t="shared" si="27"/>
        <v>水</v>
      </c>
      <c r="HL48" s="352"/>
      <c r="HM48" s="353"/>
      <c r="HN48" s="358"/>
      <c r="HO48" s="134"/>
      <c r="HQ48" s="155"/>
      <c r="HR48" s="170">
        <f t="shared" si="68"/>
        <v>45371</v>
      </c>
      <c r="HS48" s="123" t="str">
        <f t="shared" si="28"/>
        <v>水</v>
      </c>
      <c r="HT48" s="352"/>
      <c r="HU48" s="353"/>
      <c r="HV48" s="358"/>
      <c r="HW48" s="134"/>
      <c r="HY48" s="155"/>
      <c r="HZ48" s="170">
        <f t="shared" si="69"/>
        <v>45371</v>
      </c>
      <c r="IA48" s="123" t="str">
        <f t="shared" si="29"/>
        <v>水</v>
      </c>
      <c r="IB48" s="352"/>
      <c r="IC48" s="353"/>
      <c r="ID48" s="358"/>
      <c r="IE48" s="134"/>
      <c r="IG48" s="155"/>
      <c r="IH48" s="170">
        <f t="shared" si="70"/>
        <v>45371</v>
      </c>
      <c r="II48" s="123" t="str">
        <f t="shared" si="30"/>
        <v>水</v>
      </c>
      <c r="IJ48" s="352"/>
      <c r="IK48" s="353"/>
      <c r="IL48" s="358"/>
      <c r="IM48" s="134"/>
      <c r="IO48" s="155"/>
      <c r="IP48" s="170">
        <f t="shared" si="71"/>
        <v>45371</v>
      </c>
      <c r="IQ48" s="123" t="str">
        <f t="shared" si="31"/>
        <v>水</v>
      </c>
      <c r="IR48" s="352"/>
      <c r="IS48" s="353"/>
      <c r="IT48" s="358"/>
      <c r="IU48" s="134"/>
      <c r="IW48" s="155"/>
      <c r="IX48" s="170">
        <f t="shared" si="72"/>
        <v>45371</v>
      </c>
      <c r="IY48" s="123" t="str">
        <f t="shared" si="32"/>
        <v>水</v>
      </c>
      <c r="IZ48" s="352"/>
      <c r="JA48" s="353"/>
      <c r="JB48" s="358"/>
      <c r="JC48" s="134"/>
      <c r="JE48" s="155"/>
      <c r="JF48" s="170">
        <f t="shared" si="73"/>
        <v>45371</v>
      </c>
      <c r="JG48" s="123" t="str">
        <f t="shared" si="33"/>
        <v>水</v>
      </c>
      <c r="JH48" s="352"/>
      <c r="JI48" s="353"/>
      <c r="JJ48" s="358"/>
      <c r="JK48" s="134"/>
      <c r="JM48" s="155"/>
      <c r="JN48" s="170">
        <f t="shared" si="74"/>
        <v>45371</v>
      </c>
      <c r="JO48" s="123" t="str">
        <f t="shared" si="34"/>
        <v>水</v>
      </c>
      <c r="JP48" s="352"/>
      <c r="JQ48" s="353"/>
      <c r="JR48" s="358"/>
      <c r="JS48" s="134"/>
      <c r="JU48" s="155"/>
      <c r="JV48" s="170">
        <f t="shared" si="75"/>
        <v>45371</v>
      </c>
      <c r="JW48" s="123" t="str">
        <f t="shared" si="35"/>
        <v>水</v>
      </c>
      <c r="JX48" s="352"/>
      <c r="JY48" s="353"/>
      <c r="JZ48" s="358"/>
      <c r="KA48" s="134"/>
      <c r="KC48" s="155"/>
      <c r="KD48" s="170">
        <f t="shared" si="76"/>
        <v>45371</v>
      </c>
      <c r="KE48" s="123" t="str">
        <f t="shared" si="36"/>
        <v>水</v>
      </c>
      <c r="KF48" s="352"/>
      <c r="KG48" s="353"/>
      <c r="KH48" s="358"/>
      <c r="KI48" s="134"/>
      <c r="KK48" s="155"/>
      <c r="KL48" s="170">
        <f t="shared" si="77"/>
        <v>45371</v>
      </c>
      <c r="KM48" s="123" t="str">
        <f t="shared" si="37"/>
        <v>水</v>
      </c>
      <c r="KN48" s="352"/>
      <c r="KO48" s="353"/>
      <c r="KP48" s="358"/>
      <c r="KQ48" s="134"/>
      <c r="KS48" s="155"/>
      <c r="KT48" s="170">
        <f t="shared" si="78"/>
        <v>45371</v>
      </c>
      <c r="KU48" s="123" t="str">
        <f t="shared" si="38"/>
        <v>水</v>
      </c>
      <c r="KV48" s="352"/>
      <c r="KW48" s="353"/>
      <c r="KX48" s="358"/>
      <c r="KY48" s="134"/>
      <c r="LA48" s="155"/>
      <c r="LB48" s="170">
        <f t="shared" si="79"/>
        <v>45371</v>
      </c>
      <c r="LC48" s="123" t="str">
        <f t="shared" si="39"/>
        <v>水</v>
      </c>
      <c r="LD48" s="352"/>
      <c r="LE48" s="353"/>
      <c r="LF48" s="358"/>
      <c r="LG48" s="134"/>
    </row>
    <row r="49" spans="1:319" ht="13.9" customHeight="1">
      <c r="A49" s="155"/>
      <c r="B49" s="170">
        <f t="shared" si="40"/>
        <v>45372</v>
      </c>
      <c r="C49" s="123" t="str">
        <f t="shared" si="0"/>
        <v>木</v>
      </c>
      <c r="D49" s="352"/>
      <c r="E49" s="353"/>
      <c r="F49" s="358"/>
      <c r="G49" s="134"/>
      <c r="I49" s="155"/>
      <c r="J49" s="170">
        <f t="shared" si="41"/>
        <v>45372</v>
      </c>
      <c r="K49" s="123" t="str">
        <f t="shared" si="1"/>
        <v>木</v>
      </c>
      <c r="L49" s="352"/>
      <c r="M49" s="353"/>
      <c r="N49" s="358"/>
      <c r="O49" s="134"/>
      <c r="Q49" s="155"/>
      <c r="R49" s="170">
        <f t="shared" si="42"/>
        <v>45372</v>
      </c>
      <c r="S49" s="123" t="str">
        <f t="shared" si="2"/>
        <v>木</v>
      </c>
      <c r="T49" s="352"/>
      <c r="U49" s="353"/>
      <c r="V49" s="358"/>
      <c r="W49" s="134"/>
      <c r="Y49" s="155"/>
      <c r="Z49" s="170">
        <f t="shared" si="43"/>
        <v>45372</v>
      </c>
      <c r="AA49" s="123" t="str">
        <f t="shared" si="3"/>
        <v>木</v>
      </c>
      <c r="AB49" s="352"/>
      <c r="AC49" s="353"/>
      <c r="AD49" s="358"/>
      <c r="AE49" s="134"/>
      <c r="AG49" s="155"/>
      <c r="AH49" s="170">
        <f t="shared" si="44"/>
        <v>45372</v>
      </c>
      <c r="AI49" s="123" t="str">
        <f t="shared" si="4"/>
        <v>木</v>
      </c>
      <c r="AJ49" s="352"/>
      <c r="AK49" s="353"/>
      <c r="AL49" s="358"/>
      <c r="AM49" s="134"/>
      <c r="AO49" s="155"/>
      <c r="AP49" s="170">
        <f t="shared" si="45"/>
        <v>45372</v>
      </c>
      <c r="AQ49" s="123" t="str">
        <f t="shared" si="5"/>
        <v>木</v>
      </c>
      <c r="AR49" s="352"/>
      <c r="AS49" s="353"/>
      <c r="AT49" s="358"/>
      <c r="AU49" s="134"/>
      <c r="AW49" s="155"/>
      <c r="AX49" s="170">
        <f t="shared" si="46"/>
        <v>45372</v>
      </c>
      <c r="AY49" s="123" t="str">
        <f t="shared" si="6"/>
        <v>木</v>
      </c>
      <c r="AZ49" s="352"/>
      <c r="BA49" s="353"/>
      <c r="BB49" s="358"/>
      <c r="BC49" s="134"/>
      <c r="BE49" s="155"/>
      <c r="BF49" s="170">
        <f t="shared" si="47"/>
        <v>45372</v>
      </c>
      <c r="BG49" s="123" t="str">
        <f t="shared" si="7"/>
        <v>木</v>
      </c>
      <c r="BH49" s="352"/>
      <c r="BI49" s="353"/>
      <c r="BJ49" s="358"/>
      <c r="BK49" s="134"/>
      <c r="BM49" s="155"/>
      <c r="BN49" s="170">
        <f t="shared" si="48"/>
        <v>45372</v>
      </c>
      <c r="BO49" s="123" t="str">
        <f t="shared" si="8"/>
        <v>木</v>
      </c>
      <c r="BP49" s="352"/>
      <c r="BQ49" s="353"/>
      <c r="BR49" s="358"/>
      <c r="BS49" s="134"/>
      <c r="BU49" s="155"/>
      <c r="BV49" s="170">
        <f t="shared" si="49"/>
        <v>45372</v>
      </c>
      <c r="BW49" s="123" t="str">
        <f t="shared" si="9"/>
        <v>木</v>
      </c>
      <c r="BX49" s="352"/>
      <c r="BY49" s="353"/>
      <c r="BZ49" s="358"/>
      <c r="CA49" s="134"/>
      <c r="CC49" s="155"/>
      <c r="CD49" s="170">
        <f t="shared" si="50"/>
        <v>45372</v>
      </c>
      <c r="CE49" s="123" t="str">
        <f t="shared" si="10"/>
        <v>木</v>
      </c>
      <c r="CF49" s="352"/>
      <c r="CG49" s="353"/>
      <c r="CH49" s="358"/>
      <c r="CI49" s="134"/>
      <c r="CK49" s="155"/>
      <c r="CL49" s="170">
        <f t="shared" si="51"/>
        <v>45372</v>
      </c>
      <c r="CM49" s="123" t="str">
        <f t="shared" si="11"/>
        <v>木</v>
      </c>
      <c r="CN49" s="352"/>
      <c r="CO49" s="353"/>
      <c r="CP49" s="358"/>
      <c r="CQ49" s="134"/>
      <c r="CS49" s="155"/>
      <c r="CT49" s="170">
        <f t="shared" si="52"/>
        <v>45372</v>
      </c>
      <c r="CU49" s="123" t="str">
        <f t="shared" si="12"/>
        <v>木</v>
      </c>
      <c r="CV49" s="352"/>
      <c r="CW49" s="353"/>
      <c r="CX49" s="358"/>
      <c r="CY49" s="134"/>
      <c r="DA49" s="155"/>
      <c r="DB49" s="170">
        <f t="shared" si="53"/>
        <v>45372</v>
      </c>
      <c r="DC49" s="123" t="str">
        <f t="shared" si="13"/>
        <v>木</v>
      </c>
      <c r="DD49" s="352"/>
      <c r="DE49" s="353"/>
      <c r="DF49" s="358"/>
      <c r="DG49" s="134"/>
      <c r="DI49" s="155"/>
      <c r="DJ49" s="170">
        <f t="shared" si="54"/>
        <v>45372</v>
      </c>
      <c r="DK49" s="123" t="str">
        <f t="shared" si="14"/>
        <v>木</v>
      </c>
      <c r="DL49" s="352"/>
      <c r="DM49" s="353"/>
      <c r="DN49" s="358"/>
      <c r="DO49" s="134"/>
      <c r="DQ49" s="155"/>
      <c r="DR49" s="170">
        <f t="shared" si="55"/>
        <v>45372</v>
      </c>
      <c r="DS49" s="123" t="str">
        <f t="shared" si="15"/>
        <v>木</v>
      </c>
      <c r="DT49" s="352"/>
      <c r="DU49" s="353"/>
      <c r="DV49" s="358"/>
      <c r="DW49" s="134"/>
      <c r="DY49" s="155"/>
      <c r="DZ49" s="170">
        <f t="shared" si="56"/>
        <v>45372</v>
      </c>
      <c r="EA49" s="123" t="str">
        <f t="shared" si="16"/>
        <v>木</v>
      </c>
      <c r="EB49" s="352"/>
      <c r="EC49" s="353"/>
      <c r="ED49" s="358"/>
      <c r="EE49" s="134"/>
      <c r="EG49" s="155"/>
      <c r="EH49" s="170">
        <f t="shared" si="57"/>
        <v>45372</v>
      </c>
      <c r="EI49" s="123" t="str">
        <f t="shared" si="17"/>
        <v>木</v>
      </c>
      <c r="EJ49" s="352"/>
      <c r="EK49" s="353"/>
      <c r="EL49" s="358"/>
      <c r="EM49" s="134"/>
      <c r="EO49" s="155"/>
      <c r="EP49" s="170">
        <f t="shared" si="58"/>
        <v>45372</v>
      </c>
      <c r="EQ49" s="123" t="str">
        <f t="shared" si="18"/>
        <v>木</v>
      </c>
      <c r="ER49" s="352"/>
      <c r="ES49" s="353"/>
      <c r="ET49" s="358"/>
      <c r="EU49" s="134"/>
      <c r="EW49" s="155"/>
      <c r="EX49" s="170">
        <f t="shared" si="59"/>
        <v>45372</v>
      </c>
      <c r="EY49" s="123" t="str">
        <f t="shared" si="19"/>
        <v>木</v>
      </c>
      <c r="EZ49" s="352"/>
      <c r="FA49" s="353"/>
      <c r="FB49" s="358"/>
      <c r="FC49" s="134"/>
      <c r="FE49" s="155"/>
      <c r="FF49" s="170">
        <f t="shared" si="60"/>
        <v>45372</v>
      </c>
      <c r="FG49" s="123" t="str">
        <f t="shared" si="20"/>
        <v>木</v>
      </c>
      <c r="FH49" s="352"/>
      <c r="FI49" s="353"/>
      <c r="FJ49" s="358"/>
      <c r="FK49" s="134"/>
      <c r="FM49" s="155"/>
      <c r="FN49" s="170">
        <f t="shared" si="61"/>
        <v>45372</v>
      </c>
      <c r="FO49" s="123" t="str">
        <f t="shared" si="21"/>
        <v>木</v>
      </c>
      <c r="FP49" s="352"/>
      <c r="FQ49" s="353"/>
      <c r="FR49" s="358"/>
      <c r="FS49" s="134"/>
      <c r="FU49" s="155"/>
      <c r="FV49" s="170">
        <f t="shared" si="62"/>
        <v>45372</v>
      </c>
      <c r="FW49" s="123" t="str">
        <f t="shared" si="22"/>
        <v>木</v>
      </c>
      <c r="FX49" s="352"/>
      <c r="FY49" s="353"/>
      <c r="FZ49" s="358"/>
      <c r="GA49" s="134"/>
      <c r="GC49" s="155"/>
      <c r="GD49" s="170">
        <f t="shared" si="63"/>
        <v>45372</v>
      </c>
      <c r="GE49" s="123" t="str">
        <f t="shared" si="23"/>
        <v>木</v>
      </c>
      <c r="GF49" s="352"/>
      <c r="GG49" s="353"/>
      <c r="GH49" s="358"/>
      <c r="GI49" s="134"/>
      <c r="GK49" s="155"/>
      <c r="GL49" s="170">
        <f t="shared" si="64"/>
        <v>45372</v>
      </c>
      <c r="GM49" s="123" t="str">
        <f t="shared" si="24"/>
        <v>木</v>
      </c>
      <c r="GN49" s="352"/>
      <c r="GO49" s="353"/>
      <c r="GP49" s="358"/>
      <c r="GQ49" s="134"/>
      <c r="GS49" s="155"/>
      <c r="GT49" s="170">
        <f t="shared" si="65"/>
        <v>45372</v>
      </c>
      <c r="GU49" s="123" t="str">
        <f t="shared" si="25"/>
        <v>木</v>
      </c>
      <c r="GV49" s="352"/>
      <c r="GW49" s="353"/>
      <c r="GX49" s="358"/>
      <c r="GY49" s="134"/>
      <c r="HA49" s="155"/>
      <c r="HB49" s="170">
        <f t="shared" si="66"/>
        <v>45372</v>
      </c>
      <c r="HC49" s="123" t="str">
        <f t="shared" si="26"/>
        <v>木</v>
      </c>
      <c r="HD49" s="352"/>
      <c r="HE49" s="353"/>
      <c r="HF49" s="358"/>
      <c r="HG49" s="134"/>
      <c r="HI49" s="155"/>
      <c r="HJ49" s="170">
        <f t="shared" si="67"/>
        <v>45372</v>
      </c>
      <c r="HK49" s="123" t="str">
        <f t="shared" si="27"/>
        <v>木</v>
      </c>
      <c r="HL49" s="352"/>
      <c r="HM49" s="353"/>
      <c r="HN49" s="358"/>
      <c r="HO49" s="134"/>
      <c r="HQ49" s="155"/>
      <c r="HR49" s="170">
        <f t="shared" si="68"/>
        <v>45372</v>
      </c>
      <c r="HS49" s="123" t="str">
        <f t="shared" si="28"/>
        <v>木</v>
      </c>
      <c r="HT49" s="352"/>
      <c r="HU49" s="353"/>
      <c r="HV49" s="358"/>
      <c r="HW49" s="134"/>
      <c r="HY49" s="155"/>
      <c r="HZ49" s="170">
        <f t="shared" si="69"/>
        <v>45372</v>
      </c>
      <c r="IA49" s="123" t="str">
        <f t="shared" si="29"/>
        <v>木</v>
      </c>
      <c r="IB49" s="352"/>
      <c r="IC49" s="353"/>
      <c r="ID49" s="358"/>
      <c r="IE49" s="134"/>
      <c r="IG49" s="155"/>
      <c r="IH49" s="170">
        <f t="shared" si="70"/>
        <v>45372</v>
      </c>
      <c r="II49" s="123" t="str">
        <f t="shared" si="30"/>
        <v>木</v>
      </c>
      <c r="IJ49" s="352"/>
      <c r="IK49" s="353"/>
      <c r="IL49" s="358"/>
      <c r="IM49" s="134"/>
      <c r="IO49" s="155"/>
      <c r="IP49" s="170">
        <f t="shared" si="71"/>
        <v>45372</v>
      </c>
      <c r="IQ49" s="123" t="str">
        <f t="shared" si="31"/>
        <v>木</v>
      </c>
      <c r="IR49" s="352"/>
      <c r="IS49" s="353"/>
      <c r="IT49" s="358"/>
      <c r="IU49" s="134"/>
      <c r="IW49" s="155"/>
      <c r="IX49" s="170">
        <f t="shared" si="72"/>
        <v>45372</v>
      </c>
      <c r="IY49" s="123" t="str">
        <f t="shared" si="32"/>
        <v>木</v>
      </c>
      <c r="IZ49" s="352"/>
      <c r="JA49" s="353"/>
      <c r="JB49" s="358"/>
      <c r="JC49" s="134"/>
      <c r="JE49" s="155"/>
      <c r="JF49" s="170">
        <f t="shared" si="73"/>
        <v>45372</v>
      </c>
      <c r="JG49" s="123" t="str">
        <f t="shared" si="33"/>
        <v>木</v>
      </c>
      <c r="JH49" s="352"/>
      <c r="JI49" s="353"/>
      <c r="JJ49" s="358"/>
      <c r="JK49" s="134"/>
      <c r="JM49" s="155"/>
      <c r="JN49" s="170">
        <f t="shared" si="74"/>
        <v>45372</v>
      </c>
      <c r="JO49" s="123" t="str">
        <f t="shared" si="34"/>
        <v>木</v>
      </c>
      <c r="JP49" s="352"/>
      <c r="JQ49" s="353"/>
      <c r="JR49" s="358"/>
      <c r="JS49" s="134"/>
      <c r="JU49" s="155"/>
      <c r="JV49" s="170">
        <f t="shared" si="75"/>
        <v>45372</v>
      </c>
      <c r="JW49" s="123" t="str">
        <f t="shared" si="35"/>
        <v>木</v>
      </c>
      <c r="JX49" s="352"/>
      <c r="JY49" s="353"/>
      <c r="JZ49" s="358"/>
      <c r="KA49" s="134"/>
      <c r="KC49" s="155"/>
      <c r="KD49" s="170">
        <f t="shared" si="76"/>
        <v>45372</v>
      </c>
      <c r="KE49" s="123" t="str">
        <f t="shared" si="36"/>
        <v>木</v>
      </c>
      <c r="KF49" s="352"/>
      <c r="KG49" s="353"/>
      <c r="KH49" s="358"/>
      <c r="KI49" s="134"/>
      <c r="KK49" s="155"/>
      <c r="KL49" s="170">
        <f t="shared" si="77"/>
        <v>45372</v>
      </c>
      <c r="KM49" s="123" t="str">
        <f t="shared" si="37"/>
        <v>木</v>
      </c>
      <c r="KN49" s="352"/>
      <c r="KO49" s="353"/>
      <c r="KP49" s="358"/>
      <c r="KQ49" s="134"/>
      <c r="KS49" s="155"/>
      <c r="KT49" s="170">
        <f t="shared" si="78"/>
        <v>45372</v>
      </c>
      <c r="KU49" s="123" t="str">
        <f t="shared" si="38"/>
        <v>木</v>
      </c>
      <c r="KV49" s="352"/>
      <c r="KW49" s="353"/>
      <c r="KX49" s="358"/>
      <c r="KY49" s="134"/>
      <c r="LA49" s="155"/>
      <c r="LB49" s="170">
        <f t="shared" si="79"/>
        <v>45372</v>
      </c>
      <c r="LC49" s="123" t="str">
        <f t="shared" si="39"/>
        <v>木</v>
      </c>
      <c r="LD49" s="352"/>
      <c r="LE49" s="353"/>
      <c r="LF49" s="358"/>
      <c r="LG49" s="134"/>
    </row>
    <row r="50" spans="1:319" ht="13.9" customHeight="1">
      <c r="A50" s="155"/>
      <c r="B50" s="170">
        <f t="shared" si="40"/>
        <v>45373</v>
      </c>
      <c r="C50" s="123" t="str">
        <f t="shared" si="0"/>
        <v>金</v>
      </c>
      <c r="D50" s="352"/>
      <c r="E50" s="353"/>
      <c r="F50" s="358"/>
      <c r="G50" s="134"/>
      <c r="I50" s="155"/>
      <c r="J50" s="170">
        <f t="shared" si="41"/>
        <v>45373</v>
      </c>
      <c r="K50" s="123" t="str">
        <f t="shared" si="1"/>
        <v>金</v>
      </c>
      <c r="L50" s="352"/>
      <c r="M50" s="353"/>
      <c r="N50" s="358"/>
      <c r="O50" s="134"/>
      <c r="Q50" s="155"/>
      <c r="R50" s="170">
        <f t="shared" si="42"/>
        <v>45373</v>
      </c>
      <c r="S50" s="123" t="str">
        <f t="shared" si="2"/>
        <v>金</v>
      </c>
      <c r="T50" s="352"/>
      <c r="U50" s="353"/>
      <c r="V50" s="358"/>
      <c r="W50" s="134"/>
      <c r="Y50" s="155"/>
      <c r="Z50" s="170">
        <f t="shared" si="43"/>
        <v>45373</v>
      </c>
      <c r="AA50" s="123" t="str">
        <f t="shared" si="3"/>
        <v>金</v>
      </c>
      <c r="AB50" s="352"/>
      <c r="AC50" s="353"/>
      <c r="AD50" s="358"/>
      <c r="AE50" s="134"/>
      <c r="AG50" s="155"/>
      <c r="AH50" s="170">
        <f t="shared" si="44"/>
        <v>45373</v>
      </c>
      <c r="AI50" s="123" t="str">
        <f t="shared" si="4"/>
        <v>金</v>
      </c>
      <c r="AJ50" s="352"/>
      <c r="AK50" s="353"/>
      <c r="AL50" s="358"/>
      <c r="AM50" s="134"/>
      <c r="AO50" s="155"/>
      <c r="AP50" s="170">
        <f t="shared" si="45"/>
        <v>45373</v>
      </c>
      <c r="AQ50" s="123" t="str">
        <f t="shared" si="5"/>
        <v>金</v>
      </c>
      <c r="AR50" s="352"/>
      <c r="AS50" s="353"/>
      <c r="AT50" s="358"/>
      <c r="AU50" s="134"/>
      <c r="AW50" s="155"/>
      <c r="AX50" s="170">
        <f t="shared" si="46"/>
        <v>45373</v>
      </c>
      <c r="AY50" s="123" t="str">
        <f t="shared" si="6"/>
        <v>金</v>
      </c>
      <c r="AZ50" s="352"/>
      <c r="BA50" s="353"/>
      <c r="BB50" s="358"/>
      <c r="BC50" s="134"/>
      <c r="BE50" s="155"/>
      <c r="BF50" s="170">
        <f t="shared" si="47"/>
        <v>45373</v>
      </c>
      <c r="BG50" s="123" t="str">
        <f t="shared" si="7"/>
        <v>金</v>
      </c>
      <c r="BH50" s="352"/>
      <c r="BI50" s="353"/>
      <c r="BJ50" s="358"/>
      <c r="BK50" s="134"/>
      <c r="BM50" s="155"/>
      <c r="BN50" s="170">
        <f t="shared" si="48"/>
        <v>45373</v>
      </c>
      <c r="BO50" s="123" t="str">
        <f t="shared" si="8"/>
        <v>金</v>
      </c>
      <c r="BP50" s="352"/>
      <c r="BQ50" s="353"/>
      <c r="BR50" s="358"/>
      <c r="BS50" s="134"/>
      <c r="BU50" s="155"/>
      <c r="BV50" s="170">
        <f t="shared" si="49"/>
        <v>45373</v>
      </c>
      <c r="BW50" s="123" t="str">
        <f t="shared" si="9"/>
        <v>金</v>
      </c>
      <c r="BX50" s="352"/>
      <c r="BY50" s="353"/>
      <c r="BZ50" s="358"/>
      <c r="CA50" s="134"/>
      <c r="CC50" s="155"/>
      <c r="CD50" s="170">
        <f t="shared" si="50"/>
        <v>45373</v>
      </c>
      <c r="CE50" s="123" t="str">
        <f t="shared" si="10"/>
        <v>金</v>
      </c>
      <c r="CF50" s="352"/>
      <c r="CG50" s="353"/>
      <c r="CH50" s="358"/>
      <c r="CI50" s="134"/>
      <c r="CK50" s="155"/>
      <c r="CL50" s="170">
        <f t="shared" si="51"/>
        <v>45373</v>
      </c>
      <c r="CM50" s="123" t="str">
        <f t="shared" si="11"/>
        <v>金</v>
      </c>
      <c r="CN50" s="352"/>
      <c r="CO50" s="353"/>
      <c r="CP50" s="358"/>
      <c r="CQ50" s="134"/>
      <c r="CS50" s="155"/>
      <c r="CT50" s="170">
        <f t="shared" si="52"/>
        <v>45373</v>
      </c>
      <c r="CU50" s="123" t="str">
        <f t="shared" si="12"/>
        <v>金</v>
      </c>
      <c r="CV50" s="352"/>
      <c r="CW50" s="353"/>
      <c r="CX50" s="358"/>
      <c r="CY50" s="134"/>
      <c r="DA50" s="155"/>
      <c r="DB50" s="170">
        <f t="shared" si="53"/>
        <v>45373</v>
      </c>
      <c r="DC50" s="123" t="str">
        <f t="shared" si="13"/>
        <v>金</v>
      </c>
      <c r="DD50" s="352"/>
      <c r="DE50" s="353"/>
      <c r="DF50" s="358"/>
      <c r="DG50" s="134"/>
      <c r="DI50" s="155"/>
      <c r="DJ50" s="170">
        <f t="shared" si="54"/>
        <v>45373</v>
      </c>
      <c r="DK50" s="123" t="str">
        <f t="shared" si="14"/>
        <v>金</v>
      </c>
      <c r="DL50" s="352"/>
      <c r="DM50" s="353"/>
      <c r="DN50" s="358"/>
      <c r="DO50" s="134"/>
      <c r="DQ50" s="155"/>
      <c r="DR50" s="170">
        <f t="shared" si="55"/>
        <v>45373</v>
      </c>
      <c r="DS50" s="123" t="str">
        <f t="shared" si="15"/>
        <v>金</v>
      </c>
      <c r="DT50" s="352"/>
      <c r="DU50" s="353"/>
      <c r="DV50" s="358"/>
      <c r="DW50" s="134"/>
      <c r="DY50" s="155"/>
      <c r="DZ50" s="170">
        <f t="shared" si="56"/>
        <v>45373</v>
      </c>
      <c r="EA50" s="123" t="str">
        <f t="shared" si="16"/>
        <v>金</v>
      </c>
      <c r="EB50" s="352"/>
      <c r="EC50" s="353"/>
      <c r="ED50" s="358"/>
      <c r="EE50" s="134"/>
      <c r="EG50" s="155"/>
      <c r="EH50" s="170">
        <f t="shared" si="57"/>
        <v>45373</v>
      </c>
      <c r="EI50" s="123" t="str">
        <f t="shared" si="17"/>
        <v>金</v>
      </c>
      <c r="EJ50" s="352"/>
      <c r="EK50" s="353"/>
      <c r="EL50" s="358"/>
      <c r="EM50" s="134"/>
      <c r="EO50" s="155"/>
      <c r="EP50" s="170">
        <f t="shared" si="58"/>
        <v>45373</v>
      </c>
      <c r="EQ50" s="123" t="str">
        <f t="shared" si="18"/>
        <v>金</v>
      </c>
      <c r="ER50" s="352"/>
      <c r="ES50" s="353"/>
      <c r="ET50" s="358"/>
      <c r="EU50" s="134"/>
      <c r="EW50" s="155"/>
      <c r="EX50" s="170">
        <f t="shared" si="59"/>
        <v>45373</v>
      </c>
      <c r="EY50" s="123" t="str">
        <f t="shared" si="19"/>
        <v>金</v>
      </c>
      <c r="EZ50" s="352"/>
      <c r="FA50" s="353"/>
      <c r="FB50" s="358"/>
      <c r="FC50" s="134"/>
      <c r="FE50" s="155"/>
      <c r="FF50" s="170">
        <f t="shared" si="60"/>
        <v>45373</v>
      </c>
      <c r="FG50" s="123" t="str">
        <f t="shared" si="20"/>
        <v>金</v>
      </c>
      <c r="FH50" s="352"/>
      <c r="FI50" s="353"/>
      <c r="FJ50" s="358"/>
      <c r="FK50" s="134"/>
      <c r="FM50" s="155"/>
      <c r="FN50" s="170">
        <f t="shared" si="61"/>
        <v>45373</v>
      </c>
      <c r="FO50" s="123" t="str">
        <f t="shared" si="21"/>
        <v>金</v>
      </c>
      <c r="FP50" s="352"/>
      <c r="FQ50" s="353"/>
      <c r="FR50" s="358"/>
      <c r="FS50" s="134"/>
      <c r="FU50" s="155"/>
      <c r="FV50" s="170">
        <f t="shared" si="62"/>
        <v>45373</v>
      </c>
      <c r="FW50" s="123" t="str">
        <f t="shared" si="22"/>
        <v>金</v>
      </c>
      <c r="FX50" s="352"/>
      <c r="FY50" s="353"/>
      <c r="FZ50" s="358"/>
      <c r="GA50" s="134"/>
      <c r="GC50" s="155"/>
      <c r="GD50" s="170">
        <f t="shared" si="63"/>
        <v>45373</v>
      </c>
      <c r="GE50" s="123" t="str">
        <f t="shared" si="23"/>
        <v>金</v>
      </c>
      <c r="GF50" s="352"/>
      <c r="GG50" s="353"/>
      <c r="GH50" s="358"/>
      <c r="GI50" s="134"/>
      <c r="GK50" s="155"/>
      <c r="GL50" s="170">
        <f t="shared" si="64"/>
        <v>45373</v>
      </c>
      <c r="GM50" s="123" t="str">
        <f t="shared" si="24"/>
        <v>金</v>
      </c>
      <c r="GN50" s="352"/>
      <c r="GO50" s="353"/>
      <c r="GP50" s="358"/>
      <c r="GQ50" s="134"/>
      <c r="GS50" s="155"/>
      <c r="GT50" s="170">
        <f t="shared" si="65"/>
        <v>45373</v>
      </c>
      <c r="GU50" s="123" t="str">
        <f t="shared" si="25"/>
        <v>金</v>
      </c>
      <c r="GV50" s="352"/>
      <c r="GW50" s="353"/>
      <c r="GX50" s="358"/>
      <c r="GY50" s="134"/>
      <c r="HA50" s="155"/>
      <c r="HB50" s="170">
        <f t="shared" si="66"/>
        <v>45373</v>
      </c>
      <c r="HC50" s="123" t="str">
        <f t="shared" si="26"/>
        <v>金</v>
      </c>
      <c r="HD50" s="352"/>
      <c r="HE50" s="353"/>
      <c r="HF50" s="358"/>
      <c r="HG50" s="134"/>
      <c r="HI50" s="155"/>
      <c r="HJ50" s="170">
        <f t="shared" si="67"/>
        <v>45373</v>
      </c>
      <c r="HK50" s="123" t="str">
        <f t="shared" si="27"/>
        <v>金</v>
      </c>
      <c r="HL50" s="352"/>
      <c r="HM50" s="353"/>
      <c r="HN50" s="358"/>
      <c r="HO50" s="134"/>
      <c r="HQ50" s="155"/>
      <c r="HR50" s="170">
        <f t="shared" si="68"/>
        <v>45373</v>
      </c>
      <c r="HS50" s="123" t="str">
        <f t="shared" si="28"/>
        <v>金</v>
      </c>
      <c r="HT50" s="352"/>
      <c r="HU50" s="353"/>
      <c r="HV50" s="358"/>
      <c r="HW50" s="134"/>
      <c r="HY50" s="155"/>
      <c r="HZ50" s="170">
        <f t="shared" si="69"/>
        <v>45373</v>
      </c>
      <c r="IA50" s="123" t="str">
        <f t="shared" si="29"/>
        <v>金</v>
      </c>
      <c r="IB50" s="352"/>
      <c r="IC50" s="353"/>
      <c r="ID50" s="358"/>
      <c r="IE50" s="134"/>
      <c r="IG50" s="155"/>
      <c r="IH50" s="170">
        <f t="shared" si="70"/>
        <v>45373</v>
      </c>
      <c r="II50" s="123" t="str">
        <f t="shared" si="30"/>
        <v>金</v>
      </c>
      <c r="IJ50" s="352"/>
      <c r="IK50" s="353"/>
      <c r="IL50" s="358"/>
      <c r="IM50" s="134"/>
      <c r="IO50" s="155"/>
      <c r="IP50" s="170">
        <f t="shared" si="71"/>
        <v>45373</v>
      </c>
      <c r="IQ50" s="123" t="str">
        <f t="shared" si="31"/>
        <v>金</v>
      </c>
      <c r="IR50" s="352"/>
      <c r="IS50" s="353"/>
      <c r="IT50" s="358"/>
      <c r="IU50" s="134"/>
      <c r="IW50" s="155"/>
      <c r="IX50" s="170">
        <f t="shared" si="72"/>
        <v>45373</v>
      </c>
      <c r="IY50" s="123" t="str">
        <f t="shared" si="32"/>
        <v>金</v>
      </c>
      <c r="IZ50" s="352"/>
      <c r="JA50" s="353"/>
      <c r="JB50" s="358"/>
      <c r="JC50" s="134"/>
      <c r="JE50" s="155"/>
      <c r="JF50" s="170">
        <f t="shared" si="73"/>
        <v>45373</v>
      </c>
      <c r="JG50" s="123" t="str">
        <f t="shared" si="33"/>
        <v>金</v>
      </c>
      <c r="JH50" s="352"/>
      <c r="JI50" s="353"/>
      <c r="JJ50" s="358"/>
      <c r="JK50" s="134"/>
      <c r="JM50" s="155"/>
      <c r="JN50" s="170">
        <f t="shared" si="74"/>
        <v>45373</v>
      </c>
      <c r="JO50" s="123" t="str">
        <f t="shared" si="34"/>
        <v>金</v>
      </c>
      <c r="JP50" s="352"/>
      <c r="JQ50" s="353"/>
      <c r="JR50" s="358"/>
      <c r="JS50" s="134"/>
      <c r="JU50" s="155"/>
      <c r="JV50" s="170">
        <f t="shared" si="75"/>
        <v>45373</v>
      </c>
      <c r="JW50" s="123" t="str">
        <f t="shared" si="35"/>
        <v>金</v>
      </c>
      <c r="JX50" s="352"/>
      <c r="JY50" s="353"/>
      <c r="JZ50" s="358"/>
      <c r="KA50" s="134"/>
      <c r="KC50" s="155"/>
      <c r="KD50" s="170">
        <f t="shared" si="76"/>
        <v>45373</v>
      </c>
      <c r="KE50" s="123" t="str">
        <f t="shared" si="36"/>
        <v>金</v>
      </c>
      <c r="KF50" s="352"/>
      <c r="KG50" s="353"/>
      <c r="KH50" s="358"/>
      <c r="KI50" s="134"/>
      <c r="KK50" s="155"/>
      <c r="KL50" s="170">
        <f t="shared" si="77"/>
        <v>45373</v>
      </c>
      <c r="KM50" s="123" t="str">
        <f t="shared" si="37"/>
        <v>金</v>
      </c>
      <c r="KN50" s="352"/>
      <c r="KO50" s="353"/>
      <c r="KP50" s="358"/>
      <c r="KQ50" s="134"/>
      <c r="KS50" s="155"/>
      <c r="KT50" s="170">
        <f t="shared" si="78"/>
        <v>45373</v>
      </c>
      <c r="KU50" s="123" t="str">
        <f t="shared" si="38"/>
        <v>金</v>
      </c>
      <c r="KV50" s="352"/>
      <c r="KW50" s="353"/>
      <c r="KX50" s="358"/>
      <c r="KY50" s="134"/>
      <c r="LA50" s="155"/>
      <c r="LB50" s="170">
        <f t="shared" si="79"/>
        <v>45373</v>
      </c>
      <c r="LC50" s="123" t="str">
        <f t="shared" si="39"/>
        <v>金</v>
      </c>
      <c r="LD50" s="352"/>
      <c r="LE50" s="353"/>
      <c r="LF50" s="358"/>
      <c r="LG50" s="134"/>
    </row>
    <row r="51" spans="1:319" ht="13.9" customHeight="1">
      <c r="A51" s="155"/>
      <c r="B51" s="170">
        <f t="shared" si="40"/>
        <v>45374</v>
      </c>
      <c r="C51" s="123" t="str">
        <f t="shared" si="0"/>
        <v>土</v>
      </c>
      <c r="D51" s="352"/>
      <c r="E51" s="353"/>
      <c r="F51" s="358"/>
      <c r="G51" s="134"/>
      <c r="I51" s="155"/>
      <c r="J51" s="170">
        <f t="shared" si="41"/>
        <v>45374</v>
      </c>
      <c r="K51" s="123" t="str">
        <f t="shared" si="1"/>
        <v>土</v>
      </c>
      <c r="L51" s="352"/>
      <c r="M51" s="353"/>
      <c r="N51" s="358"/>
      <c r="O51" s="134"/>
      <c r="Q51" s="155"/>
      <c r="R51" s="170">
        <f t="shared" si="42"/>
        <v>45374</v>
      </c>
      <c r="S51" s="123" t="str">
        <f t="shared" si="2"/>
        <v>土</v>
      </c>
      <c r="T51" s="352"/>
      <c r="U51" s="353"/>
      <c r="V51" s="358"/>
      <c r="W51" s="134"/>
      <c r="Y51" s="155"/>
      <c r="Z51" s="170">
        <f t="shared" si="43"/>
        <v>45374</v>
      </c>
      <c r="AA51" s="123" t="str">
        <f t="shared" si="3"/>
        <v>土</v>
      </c>
      <c r="AB51" s="352"/>
      <c r="AC51" s="353"/>
      <c r="AD51" s="358"/>
      <c r="AE51" s="134"/>
      <c r="AG51" s="155"/>
      <c r="AH51" s="170">
        <f t="shared" si="44"/>
        <v>45374</v>
      </c>
      <c r="AI51" s="123" t="str">
        <f t="shared" si="4"/>
        <v>土</v>
      </c>
      <c r="AJ51" s="352"/>
      <c r="AK51" s="353"/>
      <c r="AL51" s="358"/>
      <c r="AM51" s="134"/>
      <c r="AO51" s="155"/>
      <c r="AP51" s="170">
        <f t="shared" si="45"/>
        <v>45374</v>
      </c>
      <c r="AQ51" s="123" t="str">
        <f t="shared" si="5"/>
        <v>土</v>
      </c>
      <c r="AR51" s="352"/>
      <c r="AS51" s="353"/>
      <c r="AT51" s="358"/>
      <c r="AU51" s="134"/>
      <c r="AW51" s="155"/>
      <c r="AX51" s="170">
        <f t="shared" si="46"/>
        <v>45374</v>
      </c>
      <c r="AY51" s="123" t="str">
        <f t="shared" si="6"/>
        <v>土</v>
      </c>
      <c r="AZ51" s="352"/>
      <c r="BA51" s="353"/>
      <c r="BB51" s="358"/>
      <c r="BC51" s="134"/>
      <c r="BE51" s="155"/>
      <c r="BF51" s="170">
        <f t="shared" si="47"/>
        <v>45374</v>
      </c>
      <c r="BG51" s="123" t="str">
        <f t="shared" si="7"/>
        <v>土</v>
      </c>
      <c r="BH51" s="352"/>
      <c r="BI51" s="353"/>
      <c r="BJ51" s="358"/>
      <c r="BK51" s="134"/>
      <c r="BM51" s="155"/>
      <c r="BN51" s="170">
        <f t="shared" si="48"/>
        <v>45374</v>
      </c>
      <c r="BO51" s="123" t="str">
        <f t="shared" si="8"/>
        <v>土</v>
      </c>
      <c r="BP51" s="352"/>
      <c r="BQ51" s="353"/>
      <c r="BR51" s="358"/>
      <c r="BS51" s="134"/>
      <c r="BU51" s="155"/>
      <c r="BV51" s="170">
        <f t="shared" si="49"/>
        <v>45374</v>
      </c>
      <c r="BW51" s="123" t="str">
        <f t="shared" si="9"/>
        <v>土</v>
      </c>
      <c r="BX51" s="352"/>
      <c r="BY51" s="353"/>
      <c r="BZ51" s="358"/>
      <c r="CA51" s="134"/>
      <c r="CC51" s="155"/>
      <c r="CD51" s="170">
        <f t="shared" si="50"/>
        <v>45374</v>
      </c>
      <c r="CE51" s="123" t="str">
        <f t="shared" si="10"/>
        <v>土</v>
      </c>
      <c r="CF51" s="352"/>
      <c r="CG51" s="353"/>
      <c r="CH51" s="358"/>
      <c r="CI51" s="134"/>
      <c r="CK51" s="155"/>
      <c r="CL51" s="170">
        <f t="shared" si="51"/>
        <v>45374</v>
      </c>
      <c r="CM51" s="123" t="str">
        <f t="shared" si="11"/>
        <v>土</v>
      </c>
      <c r="CN51" s="352"/>
      <c r="CO51" s="353"/>
      <c r="CP51" s="358"/>
      <c r="CQ51" s="134"/>
      <c r="CS51" s="155"/>
      <c r="CT51" s="170">
        <f t="shared" si="52"/>
        <v>45374</v>
      </c>
      <c r="CU51" s="123" t="str">
        <f t="shared" si="12"/>
        <v>土</v>
      </c>
      <c r="CV51" s="352"/>
      <c r="CW51" s="353"/>
      <c r="CX51" s="358"/>
      <c r="CY51" s="134"/>
      <c r="DA51" s="155"/>
      <c r="DB51" s="170">
        <f t="shared" si="53"/>
        <v>45374</v>
      </c>
      <c r="DC51" s="123" t="str">
        <f t="shared" si="13"/>
        <v>土</v>
      </c>
      <c r="DD51" s="352"/>
      <c r="DE51" s="353"/>
      <c r="DF51" s="358"/>
      <c r="DG51" s="134"/>
      <c r="DI51" s="155"/>
      <c r="DJ51" s="170">
        <f t="shared" si="54"/>
        <v>45374</v>
      </c>
      <c r="DK51" s="123" t="str">
        <f t="shared" si="14"/>
        <v>土</v>
      </c>
      <c r="DL51" s="352"/>
      <c r="DM51" s="353"/>
      <c r="DN51" s="358"/>
      <c r="DO51" s="134"/>
      <c r="DQ51" s="155"/>
      <c r="DR51" s="170">
        <f t="shared" si="55"/>
        <v>45374</v>
      </c>
      <c r="DS51" s="123" t="str">
        <f t="shared" si="15"/>
        <v>土</v>
      </c>
      <c r="DT51" s="352"/>
      <c r="DU51" s="353"/>
      <c r="DV51" s="358"/>
      <c r="DW51" s="134"/>
      <c r="DY51" s="155"/>
      <c r="DZ51" s="170">
        <f t="shared" si="56"/>
        <v>45374</v>
      </c>
      <c r="EA51" s="123" t="str">
        <f t="shared" si="16"/>
        <v>土</v>
      </c>
      <c r="EB51" s="352"/>
      <c r="EC51" s="353"/>
      <c r="ED51" s="358"/>
      <c r="EE51" s="134"/>
      <c r="EG51" s="155"/>
      <c r="EH51" s="170">
        <f t="shared" si="57"/>
        <v>45374</v>
      </c>
      <c r="EI51" s="123" t="str">
        <f t="shared" si="17"/>
        <v>土</v>
      </c>
      <c r="EJ51" s="352"/>
      <c r="EK51" s="353"/>
      <c r="EL51" s="358"/>
      <c r="EM51" s="134"/>
      <c r="EO51" s="155"/>
      <c r="EP51" s="170">
        <f t="shared" si="58"/>
        <v>45374</v>
      </c>
      <c r="EQ51" s="123" t="str">
        <f t="shared" si="18"/>
        <v>土</v>
      </c>
      <c r="ER51" s="352"/>
      <c r="ES51" s="353"/>
      <c r="ET51" s="358"/>
      <c r="EU51" s="134"/>
      <c r="EW51" s="155"/>
      <c r="EX51" s="170">
        <f t="shared" si="59"/>
        <v>45374</v>
      </c>
      <c r="EY51" s="123" t="str">
        <f t="shared" si="19"/>
        <v>土</v>
      </c>
      <c r="EZ51" s="352"/>
      <c r="FA51" s="353"/>
      <c r="FB51" s="358"/>
      <c r="FC51" s="134"/>
      <c r="FE51" s="155"/>
      <c r="FF51" s="170">
        <f t="shared" si="60"/>
        <v>45374</v>
      </c>
      <c r="FG51" s="123" t="str">
        <f t="shared" si="20"/>
        <v>土</v>
      </c>
      <c r="FH51" s="352"/>
      <c r="FI51" s="353"/>
      <c r="FJ51" s="358"/>
      <c r="FK51" s="134"/>
      <c r="FM51" s="155"/>
      <c r="FN51" s="170">
        <f t="shared" si="61"/>
        <v>45374</v>
      </c>
      <c r="FO51" s="123" t="str">
        <f t="shared" si="21"/>
        <v>土</v>
      </c>
      <c r="FP51" s="352"/>
      <c r="FQ51" s="353"/>
      <c r="FR51" s="358"/>
      <c r="FS51" s="134"/>
      <c r="FU51" s="155"/>
      <c r="FV51" s="170">
        <f t="shared" si="62"/>
        <v>45374</v>
      </c>
      <c r="FW51" s="123" t="str">
        <f t="shared" si="22"/>
        <v>土</v>
      </c>
      <c r="FX51" s="352"/>
      <c r="FY51" s="353"/>
      <c r="FZ51" s="358"/>
      <c r="GA51" s="134"/>
      <c r="GC51" s="155"/>
      <c r="GD51" s="170">
        <f t="shared" si="63"/>
        <v>45374</v>
      </c>
      <c r="GE51" s="123" t="str">
        <f t="shared" si="23"/>
        <v>土</v>
      </c>
      <c r="GF51" s="352"/>
      <c r="GG51" s="353"/>
      <c r="GH51" s="358"/>
      <c r="GI51" s="134"/>
      <c r="GK51" s="155"/>
      <c r="GL51" s="170">
        <f t="shared" si="64"/>
        <v>45374</v>
      </c>
      <c r="GM51" s="123" t="str">
        <f t="shared" si="24"/>
        <v>土</v>
      </c>
      <c r="GN51" s="352"/>
      <c r="GO51" s="353"/>
      <c r="GP51" s="358"/>
      <c r="GQ51" s="134"/>
      <c r="GS51" s="155"/>
      <c r="GT51" s="170">
        <f t="shared" si="65"/>
        <v>45374</v>
      </c>
      <c r="GU51" s="123" t="str">
        <f t="shared" si="25"/>
        <v>土</v>
      </c>
      <c r="GV51" s="352"/>
      <c r="GW51" s="353"/>
      <c r="GX51" s="358"/>
      <c r="GY51" s="134"/>
      <c r="HA51" s="155"/>
      <c r="HB51" s="170">
        <f t="shared" si="66"/>
        <v>45374</v>
      </c>
      <c r="HC51" s="123" t="str">
        <f t="shared" si="26"/>
        <v>土</v>
      </c>
      <c r="HD51" s="352"/>
      <c r="HE51" s="353"/>
      <c r="HF51" s="358"/>
      <c r="HG51" s="134"/>
      <c r="HI51" s="155"/>
      <c r="HJ51" s="170">
        <f t="shared" si="67"/>
        <v>45374</v>
      </c>
      <c r="HK51" s="123" t="str">
        <f t="shared" si="27"/>
        <v>土</v>
      </c>
      <c r="HL51" s="352"/>
      <c r="HM51" s="353"/>
      <c r="HN51" s="358"/>
      <c r="HO51" s="134"/>
      <c r="HQ51" s="155"/>
      <c r="HR51" s="170">
        <f t="shared" si="68"/>
        <v>45374</v>
      </c>
      <c r="HS51" s="123" t="str">
        <f t="shared" si="28"/>
        <v>土</v>
      </c>
      <c r="HT51" s="352"/>
      <c r="HU51" s="353"/>
      <c r="HV51" s="358"/>
      <c r="HW51" s="134"/>
      <c r="HY51" s="155"/>
      <c r="HZ51" s="170">
        <f t="shared" si="69"/>
        <v>45374</v>
      </c>
      <c r="IA51" s="123" t="str">
        <f t="shared" si="29"/>
        <v>土</v>
      </c>
      <c r="IB51" s="352"/>
      <c r="IC51" s="353"/>
      <c r="ID51" s="358"/>
      <c r="IE51" s="134"/>
      <c r="IG51" s="155"/>
      <c r="IH51" s="170">
        <f t="shared" si="70"/>
        <v>45374</v>
      </c>
      <c r="II51" s="123" t="str">
        <f t="shared" si="30"/>
        <v>土</v>
      </c>
      <c r="IJ51" s="352"/>
      <c r="IK51" s="353"/>
      <c r="IL51" s="358"/>
      <c r="IM51" s="134"/>
      <c r="IO51" s="155"/>
      <c r="IP51" s="170">
        <f t="shared" si="71"/>
        <v>45374</v>
      </c>
      <c r="IQ51" s="123" t="str">
        <f t="shared" si="31"/>
        <v>土</v>
      </c>
      <c r="IR51" s="352"/>
      <c r="IS51" s="353"/>
      <c r="IT51" s="358"/>
      <c r="IU51" s="134"/>
      <c r="IW51" s="155"/>
      <c r="IX51" s="170">
        <f t="shared" si="72"/>
        <v>45374</v>
      </c>
      <c r="IY51" s="123" t="str">
        <f t="shared" si="32"/>
        <v>土</v>
      </c>
      <c r="IZ51" s="352"/>
      <c r="JA51" s="353"/>
      <c r="JB51" s="358"/>
      <c r="JC51" s="134"/>
      <c r="JE51" s="155"/>
      <c r="JF51" s="170">
        <f t="shared" si="73"/>
        <v>45374</v>
      </c>
      <c r="JG51" s="123" t="str">
        <f t="shared" si="33"/>
        <v>土</v>
      </c>
      <c r="JH51" s="352"/>
      <c r="JI51" s="353"/>
      <c r="JJ51" s="358"/>
      <c r="JK51" s="134"/>
      <c r="JM51" s="155"/>
      <c r="JN51" s="170">
        <f t="shared" si="74"/>
        <v>45374</v>
      </c>
      <c r="JO51" s="123" t="str">
        <f t="shared" si="34"/>
        <v>土</v>
      </c>
      <c r="JP51" s="352"/>
      <c r="JQ51" s="353"/>
      <c r="JR51" s="358"/>
      <c r="JS51" s="134"/>
      <c r="JU51" s="155"/>
      <c r="JV51" s="170">
        <f t="shared" si="75"/>
        <v>45374</v>
      </c>
      <c r="JW51" s="123" t="str">
        <f t="shared" si="35"/>
        <v>土</v>
      </c>
      <c r="JX51" s="352"/>
      <c r="JY51" s="353"/>
      <c r="JZ51" s="358"/>
      <c r="KA51" s="134"/>
      <c r="KC51" s="155"/>
      <c r="KD51" s="170">
        <f t="shared" si="76"/>
        <v>45374</v>
      </c>
      <c r="KE51" s="123" t="str">
        <f t="shared" si="36"/>
        <v>土</v>
      </c>
      <c r="KF51" s="352"/>
      <c r="KG51" s="353"/>
      <c r="KH51" s="358"/>
      <c r="KI51" s="134"/>
      <c r="KK51" s="155"/>
      <c r="KL51" s="170">
        <f t="shared" si="77"/>
        <v>45374</v>
      </c>
      <c r="KM51" s="123" t="str">
        <f t="shared" si="37"/>
        <v>土</v>
      </c>
      <c r="KN51" s="352"/>
      <c r="KO51" s="353"/>
      <c r="KP51" s="358"/>
      <c r="KQ51" s="134"/>
      <c r="KS51" s="155"/>
      <c r="KT51" s="170">
        <f t="shared" si="78"/>
        <v>45374</v>
      </c>
      <c r="KU51" s="123" t="str">
        <f t="shared" si="38"/>
        <v>土</v>
      </c>
      <c r="KV51" s="352"/>
      <c r="KW51" s="353"/>
      <c r="KX51" s="358"/>
      <c r="KY51" s="134"/>
      <c r="LA51" s="155"/>
      <c r="LB51" s="170">
        <f t="shared" si="79"/>
        <v>45374</v>
      </c>
      <c r="LC51" s="123" t="str">
        <f t="shared" si="39"/>
        <v>土</v>
      </c>
      <c r="LD51" s="352"/>
      <c r="LE51" s="353"/>
      <c r="LF51" s="358"/>
      <c r="LG51" s="134"/>
    </row>
    <row r="52" spans="1:319" ht="13.9" customHeight="1">
      <c r="A52" s="155"/>
      <c r="B52" s="170">
        <f t="shared" si="40"/>
        <v>45375</v>
      </c>
      <c r="C52" s="123" t="str">
        <f t="shared" si="0"/>
        <v>日</v>
      </c>
      <c r="D52" s="352"/>
      <c r="E52" s="353"/>
      <c r="F52" s="358"/>
      <c r="G52" s="134"/>
      <c r="I52" s="155"/>
      <c r="J52" s="170">
        <f t="shared" si="41"/>
        <v>45375</v>
      </c>
      <c r="K52" s="123" t="str">
        <f t="shared" si="1"/>
        <v>日</v>
      </c>
      <c r="L52" s="352"/>
      <c r="M52" s="353"/>
      <c r="N52" s="358"/>
      <c r="O52" s="134"/>
      <c r="Q52" s="155"/>
      <c r="R52" s="170">
        <f t="shared" si="42"/>
        <v>45375</v>
      </c>
      <c r="S52" s="123" t="str">
        <f t="shared" si="2"/>
        <v>日</v>
      </c>
      <c r="T52" s="352"/>
      <c r="U52" s="353"/>
      <c r="V52" s="358"/>
      <c r="W52" s="134"/>
      <c r="Y52" s="155"/>
      <c r="Z52" s="170">
        <f t="shared" si="43"/>
        <v>45375</v>
      </c>
      <c r="AA52" s="123" t="str">
        <f t="shared" si="3"/>
        <v>日</v>
      </c>
      <c r="AB52" s="352"/>
      <c r="AC52" s="353"/>
      <c r="AD52" s="358"/>
      <c r="AE52" s="134"/>
      <c r="AG52" s="155"/>
      <c r="AH52" s="170">
        <f t="shared" si="44"/>
        <v>45375</v>
      </c>
      <c r="AI52" s="123" t="str">
        <f t="shared" si="4"/>
        <v>日</v>
      </c>
      <c r="AJ52" s="352"/>
      <c r="AK52" s="353"/>
      <c r="AL52" s="358"/>
      <c r="AM52" s="134"/>
      <c r="AO52" s="155"/>
      <c r="AP52" s="170">
        <f t="shared" si="45"/>
        <v>45375</v>
      </c>
      <c r="AQ52" s="123" t="str">
        <f t="shared" si="5"/>
        <v>日</v>
      </c>
      <c r="AR52" s="352"/>
      <c r="AS52" s="353"/>
      <c r="AT52" s="358"/>
      <c r="AU52" s="134"/>
      <c r="AW52" s="155"/>
      <c r="AX52" s="170">
        <f t="shared" si="46"/>
        <v>45375</v>
      </c>
      <c r="AY52" s="123" t="str">
        <f t="shared" si="6"/>
        <v>日</v>
      </c>
      <c r="AZ52" s="352"/>
      <c r="BA52" s="353"/>
      <c r="BB52" s="358"/>
      <c r="BC52" s="134"/>
      <c r="BE52" s="155"/>
      <c r="BF52" s="170">
        <f t="shared" si="47"/>
        <v>45375</v>
      </c>
      <c r="BG52" s="123" t="str">
        <f t="shared" si="7"/>
        <v>日</v>
      </c>
      <c r="BH52" s="352"/>
      <c r="BI52" s="353"/>
      <c r="BJ52" s="358"/>
      <c r="BK52" s="134"/>
      <c r="BM52" s="155"/>
      <c r="BN52" s="170">
        <f t="shared" si="48"/>
        <v>45375</v>
      </c>
      <c r="BO52" s="123" t="str">
        <f t="shared" si="8"/>
        <v>日</v>
      </c>
      <c r="BP52" s="352"/>
      <c r="BQ52" s="353"/>
      <c r="BR52" s="358"/>
      <c r="BS52" s="134"/>
      <c r="BU52" s="155"/>
      <c r="BV52" s="170">
        <f t="shared" si="49"/>
        <v>45375</v>
      </c>
      <c r="BW52" s="123" t="str">
        <f t="shared" si="9"/>
        <v>日</v>
      </c>
      <c r="BX52" s="352"/>
      <c r="BY52" s="353"/>
      <c r="BZ52" s="358"/>
      <c r="CA52" s="134"/>
      <c r="CC52" s="155"/>
      <c r="CD52" s="170">
        <f t="shared" si="50"/>
        <v>45375</v>
      </c>
      <c r="CE52" s="123" t="str">
        <f t="shared" si="10"/>
        <v>日</v>
      </c>
      <c r="CF52" s="352"/>
      <c r="CG52" s="353"/>
      <c r="CH52" s="358"/>
      <c r="CI52" s="134"/>
      <c r="CK52" s="155"/>
      <c r="CL52" s="170">
        <f t="shared" si="51"/>
        <v>45375</v>
      </c>
      <c r="CM52" s="123" t="str">
        <f t="shared" si="11"/>
        <v>日</v>
      </c>
      <c r="CN52" s="352"/>
      <c r="CO52" s="353"/>
      <c r="CP52" s="358"/>
      <c r="CQ52" s="134"/>
      <c r="CS52" s="155"/>
      <c r="CT52" s="170">
        <f t="shared" si="52"/>
        <v>45375</v>
      </c>
      <c r="CU52" s="123" t="str">
        <f t="shared" si="12"/>
        <v>日</v>
      </c>
      <c r="CV52" s="352"/>
      <c r="CW52" s="353"/>
      <c r="CX52" s="358"/>
      <c r="CY52" s="134"/>
      <c r="DA52" s="155"/>
      <c r="DB52" s="170">
        <f t="shared" si="53"/>
        <v>45375</v>
      </c>
      <c r="DC52" s="123" t="str">
        <f t="shared" si="13"/>
        <v>日</v>
      </c>
      <c r="DD52" s="352"/>
      <c r="DE52" s="353"/>
      <c r="DF52" s="358"/>
      <c r="DG52" s="134"/>
      <c r="DI52" s="155"/>
      <c r="DJ52" s="170">
        <f t="shared" si="54"/>
        <v>45375</v>
      </c>
      <c r="DK52" s="123" t="str">
        <f t="shared" si="14"/>
        <v>日</v>
      </c>
      <c r="DL52" s="352"/>
      <c r="DM52" s="353"/>
      <c r="DN52" s="358"/>
      <c r="DO52" s="134"/>
      <c r="DQ52" s="155"/>
      <c r="DR52" s="170">
        <f t="shared" si="55"/>
        <v>45375</v>
      </c>
      <c r="DS52" s="123" t="str">
        <f t="shared" si="15"/>
        <v>日</v>
      </c>
      <c r="DT52" s="352"/>
      <c r="DU52" s="353"/>
      <c r="DV52" s="358"/>
      <c r="DW52" s="134"/>
      <c r="DY52" s="155"/>
      <c r="DZ52" s="170">
        <f t="shared" si="56"/>
        <v>45375</v>
      </c>
      <c r="EA52" s="123" t="str">
        <f t="shared" si="16"/>
        <v>日</v>
      </c>
      <c r="EB52" s="352"/>
      <c r="EC52" s="353"/>
      <c r="ED52" s="358"/>
      <c r="EE52" s="134"/>
      <c r="EG52" s="155"/>
      <c r="EH52" s="170">
        <f t="shared" si="57"/>
        <v>45375</v>
      </c>
      <c r="EI52" s="123" t="str">
        <f t="shared" si="17"/>
        <v>日</v>
      </c>
      <c r="EJ52" s="352"/>
      <c r="EK52" s="353"/>
      <c r="EL52" s="358"/>
      <c r="EM52" s="134"/>
      <c r="EO52" s="155"/>
      <c r="EP52" s="170">
        <f t="shared" si="58"/>
        <v>45375</v>
      </c>
      <c r="EQ52" s="123" t="str">
        <f t="shared" si="18"/>
        <v>日</v>
      </c>
      <c r="ER52" s="352"/>
      <c r="ES52" s="353"/>
      <c r="ET52" s="358"/>
      <c r="EU52" s="134"/>
      <c r="EW52" s="155"/>
      <c r="EX52" s="170">
        <f t="shared" si="59"/>
        <v>45375</v>
      </c>
      <c r="EY52" s="123" t="str">
        <f t="shared" si="19"/>
        <v>日</v>
      </c>
      <c r="EZ52" s="352"/>
      <c r="FA52" s="353"/>
      <c r="FB52" s="358"/>
      <c r="FC52" s="134"/>
      <c r="FE52" s="155"/>
      <c r="FF52" s="170">
        <f t="shared" si="60"/>
        <v>45375</v>
      </c>
      <c r="FG52" s="123" t="str">
        <f t="shared" si="20"/>
        <v>日</v>
      </c>
      <c r="FH52" s="352"/>
      <c r="FI52" s="353"/>
      <c r="FJ52" s="358"/>
      <c r="FK52" s="134"/>
      <c r="FM52" s="155"/>
      <c r="FN52" s="170">
        <f t="shared" si="61"/>
        <v>45375</v>
      </c>
      <c r="FO52" s="123" t="str">
        <f t="shared" si="21"/>
        <v>日</v>
      </c>
      <c r="FP52" s="352"/>
      <c r="FQ52" s="353"/>
      <c r="FR52" s="358"/>
      <c r="FS52" s="134"/>
      <c r="FU52" s="155"/>
      <c r="FV52" s="170">
        <f t="shared" si="62"/>
        <v>45375</v>
      </c>
      <c r="FW52" s="123" t="str">
        <f t="shared" si="22"/>
        <v>日</v>
      </c>
      <c r="FX52" s="352"/>
      <c r="FY52" s="353"/>
      <c r="FZ52" s="358"/>
      <c r="GA52" s="134"/>
      <c r="GC52" s="155"/>
      <c r="GD52" s="170">
        <f t="shared" si="63"/>
        <v>45375</v>
      </c>
      <c r="GE52" s="123" t="str">
        <f t="shared" si="23"/>
        <v>日</v>
      </c>
      <c r="GF52" s="352"/>
      <c r="GG52" s="353"/>
      <c r="GH52" s="358"/>
      <c r="GI52" s="134"/>
      <c r="GK52" s="155"/>
      <c r="GL52" s="170">
        <f t="shared" si="64"/>
        <v>45375</v>
      </c>
      <c r="GM52" s="123" t="str">
        <f t="shared" si="24"/>
        <v>日</v>
      </c>
      <c r="GN52" s="352"/>
      <c r="GO52" s="353"/>
      <c r="GP52" s="358"/>
      <c r="GQ52" s="134"/>
      <c r="GS52" s="155"/>
      <c r="GT52" s="170">
        <f t="shared" si="65"/>
        <v>45375</v>
      </c>
      <c r="GU52" s="123" t="str">
        <f t="shared" si="25"/>
        <v>日</v>
      </c>
      <c r="GV52" s="352"/>
      <c r="GW52" s="353"/>
      <c r="GX52" s="358"/>
      <c r="GY52" s="134"/>
      <c r="HA52" s="155"/>
      <c r="HB52" s="170">
        <f t="shared" si="66"/>
        <v>45375</v>
      </c>
      <c r="HC52" s="123" t="str">
        <f t="shared" si="26"/>
        <v>日</v>
      </c>
      <c r="HD52" s="352"/>
      <c r="HE52" s="353"/>
      <c r="HF52" s="358"/>
      <c r="HG52" s="134"/>
      <c r="HI52" s="155"/>
      <c r="HJ52" s="170">
        <f t="shared" si="67"/>
        <v>45375</v>
      </c>
      <c r="HK52" s="123" t="str">
        <f t="shared" si="27"/>
        <v>日</v>
      </c>
      <c r="HL52" s="352"/>
      <c r="HM52" s="353"/>
      <c r="HN52" s="358"/>
      <c r="HO52" s="134"/>
      <c r="HQ52" s="155"/>
      <c r="HR52" s="170">
        <f t="shared" si="68"/>
        <v>45375</v>
      </c>
      <c r="HS52" s="123" t="str">
        <f t="shared" si="28"/>
        <v>日</v>
      </c>
      <c r="HT52" s="352"/>
      <c r="HU52" s="353"/>
      <c r="HV52" s="358"/>
      <c r="HW52" s="134"/>
      <c r="HY52" s="155"/>
      <c r="HZ52" s="170">
        <f t="shared" si="69"/>
        <v>45375</v>
      </c>
      <c r="IA52" s="123" t="str">
        <f t="shared" si="29"/>
        <v>日</v>
      </c>
      <c r="IB52" s="352"/>
      <c r="IC52" s="353"/>
      <c r="ID52" s="358"/>
      <c r="IE52" s="134"/>
      <c r="IG52" s="155"/>
      <c r="IH52" s="170">
        <f t="shared" si="70"/>
        <v>45375</v>
      </c>
      <c r="II52" s="123" t="str">
        <f t="shared" si="30"/>
        <v>日</v>
      </c>
      <c r="IJ52" s="352"/>
      <c r="IK52" s="353"/>
      <c r="IL52" s="358"/>
      <c r="IM52" s="134"/>
      <c r="IO52" s="155"/>
      <c r="IP52" s="170">
        <f t="shared" si="71"/>
        <v>45375</v>
      </c>
      <c r="IQ52" s="123" t="str">
        <f t="shared" si="31"/>
        <v>日</v>
      </c>
      <c r="IR52" s="352"/>
      <c r="IS52" s="353"/>
      <c r="IT52" s="358"/>
      <c r="IU52" s="134"/>
      <c r="IW52" s="155"/>
      <c r="IX52" s="170">
        <f t="shared" si="72"/>
        <v>45375</v>
      </c>
      <c r="IY52" s="123" t="str">
        <f t="shared" si="32"/>
        <v>日</v>
      </c>
      <c r="IZ52" s="352"/>
      <c r="JA52" s="353"/>
      <c r="JB52" s="358"/>
      <c r="JC52" s="134"/>
      <c r="JE52" s="155"/>
      <c r="JF52" s="170">
        <f t="shared" si="73"/>
        <v>45375</v>
      </c>
      <c r="JG52" s="123" t="str">
        <f t="shared" si="33"/>
        <v>日</v>
      </c>
      <c r="JH52" s="352"/>
      <c r="JI52" s="353"/>
      <c r="JJ52" s="358"/>
      <c r="JK52" s="134"/>
      <c r="JM52" s="155"/>
      <c r="JN52" s="170">
        <f t="shared" si="74"/>
        <v>45375</v>
      </c>
      <c r="JO52" s="123" t="str">
        <f t="shared" si="34"/>
        <v>日</v>
      </c>
      <c r="JP52" s="352"/>
      <c r="JQ52" s="353"/>
      <c r="JR52" s="358"/>
      <c r="JS52" s="134"/>
      <c r="JU52" s="155"/>
      <c r="JV52" s="170">
        <f t="shared" si="75"/>
        <v>45375</v>
      </c>
      <c r="JW52" s="123" t="str">
        <f t="shared" si="35"/>
        <v>日</v>
      </c>
      <c r="JX52" s="352"/>
      <c r="JY52" s="353"/>
      <c r="JZ52" s="358"/>
      <c r="KA52" s="134"/>
      <c r="KC52" s="155"/>
      <c r="KD52" s="170">
        <f t="shared" si="76"/>
        <v>45375</v>
      </c>
      <c r="KE52" s="123" t="str">
        <f t="shared" si="36"/>
        <v>日</v>
      </c>
      <c r="KF52" s="352"/>
      <c r="KG52" s="353"/>
      <c r="KH52" s="358"/>
      <c r="KI52" s="134"/>
      <c r="KK52" s="155"/>
      <c r="KL52" s="170">
        <f t="shared" si="77"/>
        <v>45375</v>
      </c>
      <c r="KM52" s="123" t="str">
        <f t="shared" si="37"/>
        <v>日</v>
      </c>
      <c r="KN52" s="352"/>
      <c r="KO52" s="353"/>
      <c r="KP52" s="358"/>
      <c r="KQ52" s="134"/>
      <c r="KS52" s="155"/>
      <c r="KT52" s="170">
        <f t="shared" si="78"/>
        <v>45375</v>
      </c>
      <c r="KU52" s="123" t="str">
        <f t="shared" si="38"/>
        <v>日</v>
      </c>
      <c r="KV52" s="352"/>
      <c r="KW52" s="353"/>
      <c r="KX52" s="358"/>
      <c r="KY52" s="134"/>
      <c r="LA52" s="155"/>
      <c r="LB52" s="170">
        <f t="shared" si="79"/>
        <v>45375</v>
      </c>
      <c r="LC52" s="123" t="str">
        <f t="shared" si="39"/>
        <v>日</v>
      </c>
      <c r="LD52" s="352"/>
      <c r="LE52" s="353"/>
      <c r="LF52" s="358"/>
      <c r="LG52" s="134"/>
    </row>
    <row r="53" spans="1:319" ht="13.9" customHeight="1">
      <c r="A53" s="155"/>
      <c r="B53" s="170">
        <f t="shared" si="40"/>
        <v>45376</v>
      </c>
      <c r="C53" s="123" t="str">
        <f t="shared" si="0"/>
        <v>月</v>
      </c>
      <c r="D53" s="352"/>
      <c r="E53" s="353"/>
      <c r="F53" s="358"/>
      <c r="G53" s="134"/>
      <c r="I53" s="155"/>
      <c r="J53" s="170">
        <f t="shared" si="41"/>
        <v>45376</v>
      </c>
      <c r="K53" s="123" t="str">
        <f t="shared" si="1"/>
        <v>月</v>
      </c>
      <c r="L53" s="352"/>
      <c r="M53" s="353"/>
      <c r="N53" s="358"/>
      <c r="O53" s="134"/>
      <c r="Q53" s="155"/>
      <c r="R53" s="170">
        <f t="shared" si="42"/>
        <v>45376</v>
      </c>
      <c r="S53" s="123" t="str">
        <f t="shared" si="2"/>
        <v>月</v>
      </c>
      <c r="T53" s="352"/>
      <c r="U53" s="353"/>
      <c r="V53" s="358"/>
      <c r="W53" s="134"/>
      <c r="Y53" s="155"/>
      <c r="Z53" s="170">
        <f t="shared" si="43"/>
        <v>45376</v>
      </c>
      <c r="AA53" s="123" t="str">
        <f t="shared" si="3"/>
        <v>月</v>
      </c>
      <c r="AB53" s="352"/>
      <c r="AC53" s="353"/>
      <c r="AD53" s="358"/>
      <c r="AE53" s="134"/>
      <c r="AG53" s="155"/>
      <c r="AH53" s="170">
        <f t="shared" si="44"/>
        <v>45376</v>
      </c>
      <c r="AI53" s="123" t="str">
        <f t="shared" si="4"/>
        <v>月</v>
      </c>
      <c r="AJ53" s="352"/>
      <c r="AK53" s="353"/>
      <c r="AL53" s="358"/>
      <c r="AM53" s="134"/>
      <c r="AO53" s="155"/>
      <c r="AP53" s="170">
        <f t="shared" si="45"/>
        <v>45376</v>
      </c>
      <c r="AQ53" s="123" t="str">
        <f t="shared" si="5"/>
        <v>月</v>
      </c>
      <c r="AR53" s="352"/>
      <c r="AS53" s="353"/>
      <c r="AT53" s="358"/>
      <c r="AU53" s="134"/>
      <c r="AW53" s="155"/>
      <c r="AX53" s="170">
        <f t="shared" si="46"/>
        <v>45376</v>
      </c>
      <c r="AY53" s="123" t="str">
        <f t="shared" si="6"/>
        <v>月</v>
      </c>
      <c r="AZ53" s="352"/>
      <c r="BA53" s="353"/>
      <c r="BB53" s="358"/>
      <c r="BC53" s="134"/>
      <c r="BE53" s="155"/>
      <c r="BF53" s="170">
        <f t="shared" si="47"/>
        <v>45376</v>
      </c>
      <c r="BG53" s="123" t="str">
        <f t="shared" si="7"/>
        <v>月</v>
      </c>
      <c r="BH53" s="352"/>
      <c r="BI53" s="353"/>
      <c r="BJ53" s="358"/>
      <c r="BK53" s="134"/>
      <c r="BM53" s="155"/>
      <c r="BN53" s="170">
        <f t="shared" si="48"/>
        <v>45376</v>
      </c>
      <c r="BO53" s="123" t="str">
        <f t="shared" si="8"/>
        <v>月</v>
      </c>
      <c r="BP53" s="352"/>
      <c r="BQ53" s="353"/>
      <c r="BR53" s="358"/>
      <c r="BS53" s="134"/>
      <c r="BU53" s="155"/>
      <c r="BV53" s="170">
        <f t="shared" si="49"/>
        <v>45376</v>
      </c>
      <c r="BW53" s="123" t="str">
        <f t="shared" si="9"/>
        <v>月</v>
      </c>
      <c r="BX53" s="352"/>
      <c r="BY53" s="353"/>
      <c r="BZ53" s="358"/>
      <c r="CA53" s="134"/>
      <c r="CC53" s="155"/>
      <c r="CD53" s="170">
        <f t="shared" si="50"/>
        <v>45376</v>
      </c>
      <c r="CE53" s="123" t="str">
        <f t="shared" si="10"/>
        <v>月</v>
      </c>
      <c r="CF53" s="352"/>
      <c r="CG53" s="353"/>
      <c r="CH53" s="358"/>
      <c r="CI53" s="134"/>
      <c r="CK53" s="155"/>
      <c r="CL53" s="170">
        <f t="shared" si="51"/>
        <v>45376</v>
      </c>
      <c r="CM53" s="123" t="str">
        <f t="shared" si="11"/>
        <v>月</v>
      </c>
      <c r="CN53" s="352"/>
      <c r="CO53" s="353"/>
      <c r="CP53" s="358"/>
      <c r="CQ53" s="134"/>
      <c r="CS53" s="155"/>
      <c r="CT53" s="170">
        <f t="shared" si="52"/>
        <v>45376</v>
      </c>
      <c r="CU53" s="123" t="str">
        <f t="shared" si="12"/>
        <v>月</v>
      </c>
      <c r="CV53" s="352"/>
      <c r="CW53" s="353"/>
      <c r="CX53" s="358"/>
      <c r="CY53" s="134"/>
      <c r="DA53" s="155"/>
      <c r="DB53" s="170">
        <f t="shared" si="53"/>
        <v>45376</v>
      </c>
      <c r="DC53" s="123" t="str">
        <f t="shared" si="13"/>
        <v>月</v>
      </c>
      <c r="DD53" s="352"/>
      <c r="DE53" s="353"/>
      <c r="DF53" s="358"/>
      <c r="DG53" s="134"/>
      <c r="DI53" s="155"/>
      <c r="DJ53" s="170">
        <f t="shared" si="54"/>
        <v>45376</v>
      </c>
      <c r="DK53" s="123" t="str">
        <f t="shared" si="14"/>
        <v>月</v>
      </c>
      <c r="DL53" s="352"/>
      <c r="DM53" s="353"/>
      <c r="DN53" s="358"/>
      <c r="DO53" s="134"/>
      <c r="DQ53" s="155"/>
      <c r="DR53" s="170">
        <f t="shared" si="55"/>
        <v>45376</v>
      </c>
      <c r="DS53" s="123" t="str">
        <f t="shared" si="15"/>
        <v>月</v>
      </c>
      <c r="DT53" s="352"/>
      <c r="DU53" s="353"/>
      <c r="DV53" s="358"/>
      <c r="DW53" s="134"/>
      <c r="DY53" s="155"/>
      <c r="DZ53" s="170">
        <f t="shared" si="56"/>
        <v>45376</v>
      </c>
      <c r="EA53" s="123" t="str">
        <f t="shared" si="16"/>
        <v>月</v>
      </c>
      <c r="EB53" s="352"/>
      <c r="EC53" s="353"/>
      <c r="ED53" s="358"/>
      <c r="EE53" s="134"/>
      <c r="EG53" s="155"/>
      <c r="EH53" s="170">
        <f t="shared" si="57"/>
        <v>45376</v>
      </c>
      <c r="EI53" s="123" t="str">
        <f t="shared" si="17"/>
        <v>月</v>
      </c>
      <c r="EJ53" s="352"/>
      <c r="EK53" s="353"/>
      <c r="EL53" s="358"/>
      <c r="EM53" s="134"/>
      <c r="EO53" s="155"/>
      <c r="EP53" s="170">
        <f t="shared" si="58"/>
        <v>45376</v>
      </c>
      <c r="EQ53" s="123" t="str">
        <f t="shared" si="18"/>
        <v>月</v>
      </c>
      <c r="ER53" s="352"/>
      <c r="ES53" s="353"/>
      <c r="ET53" s="358"/>
      <c r="EU53" s="134"/>
      <c r="EW53" s="155"/>
      <c r="EX53" s="170">
        <f t="shared" si="59"/>
        <v>45376</v>
      </c>
      <c r="EY53" s="123" t="str">
        <f t="shared" si="19"/>
        <v>月</v>
      </c>
      <c r="EZ53" s="352"/>
      <c r="FA53" s="353"/>
      <c r="FB53" s="358"/>
      <c r="FC53" s="134"/>
      <c r="FE53" s="155"/>
      <c r="FF53" s="170">
        <f t="shared" si="60"/>
        <v>45376</v>
      </c>
      <c r="FG53" s="123" t="str">
        <f t="shared" si="20"/>
        <v>月</v>
      </c>
      <c r="FH53" s="352"/>
      <c r="FI53" s="353"/>
      <c r="FJ53" s="358"/>
      <c r="FK53" s="134"/>
      <c r="FM53" s="155"/>
      <c r="FN53" s="170">
        <f t="shared" si="61"/>
        <v>45376</v>
      </c>
      <c r="FO53" s="123" t="str">
        <f t="shared" si="21"/>
        <v>月</v>
      </c>
      <c r="FP53" s="352"/>
      <c r="FQ53" s="353"/>
      <c r="FR53" s="358"/>
      <c r="FS53" s="134"/>
      <c r="FU53" s="155"/>
      <c r="FV53" s="170">
        <f t="shared" si="62"/>
        <v>45376</v>
      </c>
      <c r="FW53" s="123" t="str">
        <f t="shared" si="22"/>
        <v>月</v>
      </c>
      <c r="FX53" s="352"/>
      <c r="FY53" s="353"/>
      <c r="FZ53" s="358"/>
      <c r="GA53" s="134"/>
      <c r="GC53" s="155"/>
      <c r="GD53" s="170">
        <f t="shared" si="63"/>
        <v>45376</v>
      </c>
      <c r="GE53" s="123" t="str">
        <f t="shared" si="23"/>
        <v>月</v>
      </c>
      <c r="GF53" s="352"/>
      <c r="GG53" s="353"/>
      <c r="GH53" s="358"/>
      <c r="GI53" s="134"/>
      <c r="GK53" s="155"/>
      <c r="GL53" s="170">
        <f t="shared" si="64"/>
        <v>45376</v>
      </c>
      <c r="GM53" s="123" t="str">
        <f t="shared" si="24"/>
        <v>月</v>
      </c>
      <c r="GN53" s="352"/>
      <c r="GO53" s="353"/>
      <c r="GP53" s="358"/>
      <c r="GQ53" s="134"/>
      <c r="GS53" s="155"/>
      <c r="GT53" s="170">
        <f t="shared" si="65"/>
        <v>45376</v>
      </c>
      <c r="GU53" s="123" t="str">
        <f t="shared" si="25"/>
        <v>月</v>
      </c>
      <c r="GV53" s="352"/>
      <c r="GW53" s="353"/>
      <c r="GX53" s="358"/>
      <c r="GY53" s="134"/>
      <c r="HA53" s="155"/>
      <c r="HB53" s="170">
        <f t="shared" si="66"/>
        <v>45376</v>
      </c>
      <c r="HC53" s="123" t="str">
        <f t="shared" si="26"/>
        <v>月</v>
      </c>
      <c r="HD53" s="352"/>
      <c r="HE53" s="353"/>
      <c r="HF53" s="358"/>
      <c r="HG53" s="134"/>
      <c r="HI53" s="155"/>
      <c r="HJ53" s="170">
        <f t="shared" si="67"/>
        <v>45376</v>
      </c>
      <c r="HK53" s="123" t="str">
        <f t="shared" si="27"/>
        <v>月</v>
      </c>
      <c r="HL53" s="352"/>
      <c r="HM53" s="353"/>
      <c r="HN53" s="358"/>
      <c r="HO53" s="134"/>
      <c r="HQ53" s="155"/>
      <c r="HR53" s="170">
        <f t="shared" si="68"/>
        <v>45376</v>
      </c>
      <c r="HS53" s="123" t="str">
        <f t="shared" si="28"/>
        <v>月</v>
      </c>
      <c r="HT53" s="352"/>
      <c r="HU53" s="353"/>
      <c r="HV53" s="358"/>
      <c r="HW53" s="134"/>
      <c r="HY53" s="155"/>
      <c r="HZ53" s="170">
        <f t="shared" si="69"/>
        <v>45376</v>
      </c>
      <c r="IA53" s="123" t="str">
        <f t="shared" si="29"/>
        <v>月</v>
      </c>
      <c r="IB53" s="352"/>
      <c r="IC53" s="353"/>
      <c r="ID53" s="358"/>
      <c r="IE53" s="134"/>
      <c r="IG53" s="155"/>
      <c r="IH53" s="170">
        <f t="shared" si="70"/>
        <v>45376</v>
      </c>
      <c r="II53" s="123" t="str">
        <f t="shared" si="30"/>
        <v>月</v>
      </c>
      <c r="IJ53" s="352"/>
      <c r="IK53" s="353"/>
      <c r="IL53" s="358"/>
      <c r="IM53" s="134"/>
      <c r="IO53" s="155"/>
      <c r="IP53" s="170">
        <f t="shared" si="71"/>
        <v>45376</v>
      </c>
      <c r="IQ53" s="123" t="str">
        <f t="shared" si="31"/>
        <v>月</v>
      </c>
      <c r="IR53" s="352"/>
      <c r="IS53" s="353"/>
      <c r="IT53" s="358"/>
      <c r="IU53" s="134"/>
      <c r="IW53" s="155"/>
      <c r="IX53" s="170">
        <f t="shared" si="72"/>
        <v>45376</v>
      </c>
      <c r="IY53" s="123" t="str">
        <f t="shared" si="32"/>
        <v>月</v>
      </c>
      <c r="IZ53" s="352"/>
      <c r="JA53" s="353"/>
      <c r="JB53" s="358"/>
      <c r="JC53" s="134"/>
      <c r="JE53" s="155"/>
      <c r="JF53" s="170">
        <f t="shared" si="73"/>
        <v>45376</v>
      </c>
      <c r="JG53" s="123" t="str">
        <f t="shared" si="33"/>
        <v>月</v>
      </c>
      <c r="JH53" s="352"/>
      <c r="JI53" s="353"/>
      <c r="JJ53" s="358"/>
      <c r="JK53" s="134"/>
      <c r="JM53" s="155"/>
      <c r="JN53" s="170">
        <f t="shared" si="74"/>
        <v>45376</v>
      </c>
      <c r="JO53" s="123" t="str">
        <f t="shared" si="34"/>
        <v>月</v>
      </c>
      <c r="JP53" s="352"/>
      <c r="JQ53" s="353"/>
      <c r="JR53" s="358"/>
      <c r="JS53" s="134"/>
      <c r="JU53" s="155"/>
      <c r="JV53" s="170">
        <f t="shared" si="75"/>
        <v>45376</v>
      </c>
      <c r="JW53" s="123" t="str">
        <f t="shared" si="35"/>
        <v>月</v>
      </c>
      <c r="JX53" s="352"/>
      <c r="JY53" s="353"/>
      <c r="JZ53" s="358"/>
      <c r="KA53" s="134"/>
      <c r="KC53" s="155"/>
      <c r="KD53" s="170">
        <f t="shared" si="76"/>
        <v>45376</v>
      </c>
      <c r="KE53" s="123" t="str">
        <f t="shared" si="36"/>
        <v>月</v>
      </c>
      <c r="KF53" s="352"/>
      <c r="KG53" s="353"/>
      <c r="KH53" s="358"/>
      <c r="KI53" s="134"/>
      <c r="KK53" s="155"/>
      <c r="KL53" s="170">
        <f t="shared" si="77"/>
        <v>45376</v>
      </c>
      <c r="KM53" s="123" t="str">
        <f t="shared" si="37"/>
        <v>月</v>
      </c>
      <c r="KN53" s="352"/>
      <c r="KO53" s="353"/>
      <c r="KP53" s="358"/>
      <c r="KQ53" s="134"/>
      <c r="KS53" s="155"/>
      <c r="KT53" s="170">
        <f t="shared" si="78"/>
        <v>45376</v>
      </c>
      <c r="KU53" s="123" t="str">
        <f t="shared" si="38"/>
        <v>月</v>
      </c>
      <c r="KV53" s="352"/>
      <c r="KW53" s="353"/>
      <c r="KX53" s="358"/>
      <c r="KY53" s="134"/>
      <c r="LA53" s="155"/>
      <c r="LB53" s="170">
        <f t="shared" si="79"/>
        <v>45376</v>
      </c>
      <c r="LC53" s="123" t="str">
        <f t="shared" si="39"/>
        <v>月</v>
      </c>
      <c r="LD53" s="352"/>
      <c r="LE53" s="353"/>
      <c r="LF53" s="358"/>
      <c r="LG53" s="134"/>
    </row>
    <row r="54" spans="1:319" ht="13.9" customHeight="1">
      <c r="A54" s="155"/>
      <c r="B54" s="170">
        <f t="shared" si="40"/>
        <v>45377</v>
      </c>
      <c r="C54" s="123" t="str">
        <f t="shared" si="0"/>
        <v>火</v>
      </c>
      <c r="D54" s="352"/>
      <c r="E54" s="353"/>
      <c r="F54" s="358"/>
      <c r="G54" s="134"/>
      <c r="I54" s="155"/>
      <c r="J54" s="170">
        <f t="shared" si="41"/>
        <v>45377</v>
      </c>
      <c r="K54" s="123" t="str">
        <f t="shared" si="1"/>
        <v>火</v>
      </c>
      <c r="L54" s="352"/>
      <c r="M54" s="353"/>
      <c r="N54" s="358"/>
      <c r="O54" s="134"/>
      <c r="Q54" s="155"/>
      <c r="R54" s="170">
        <f t="shared" si="42"/>
        <v>45377</v>
      </c>
      <c r="S54" s="123" t="str">
        <f t="shared" si="2"/>
        <v>火</v>
      </c>
      <c r="T54" s="352"/>
      <c r="U54" s="353"/>
      <c r="V54" s="358"/>
      <c r="W54" s="134"/>
      <c r="Y54" s="155"/>
      <c r="Z54" s="170">
        <f t="shared" si="43"/>
        <v>45377</v>
      </c>
      <c r="AA54" s="123" t="str">
        <f t="shared" si="3"/>
        <v>火</v>
      </c>
      <c r="AB54" s="352"/>
      <c r="AC54" s="353"/>
      <c r="AD54" s="358"/>
      <c r="AE54" s="134"/>
      <c r="AG54" s="155"/>
      <c r="AH54" s="170">
        <f t="shared" si="44"/>
        <v>45377</v>
      </c>
      <c r="AI54" s="123" t="str">
        <f t="shared" si="4"/>
        <v>火</v>
      </c>
      <c r="AJ54" s="352"/>
      <c r="AK54" s="353"/>
      <c r="AL54" s="358"/>
      <c r="AM54" s="134"/>
      <c r="AO54" s="155"/>
      <c r="AP54" s="170">
        <f t="shared" si="45"/>
        <v>45377</v>
      </c>
      <c r="AQ54" s="123" t="str">
        <f t="shared" si="5"/>
        <v>火</v>
      </c>
      <c r="AR54" s="352"/>
      <c r="AS54" s="353"/>
      <c r="AT54" s="358"/>
      <c r="AU54" s="134"/>
      <c r="AW54" s="155"/>
      <c r="AX54" s="170">
        <f t="shared" si="46"/>
        <v>45377</v>
      </c>
      <c r="AY54" s="123" t="str">
        <f t="shared" si="6"/>
        <v>火</v>
      </c>
      <c r="AZ54" s="352"/>
      <c r="BA54" s="353"/>
      <c r="BB54" s="358"/>
      <c r="BC54" s="134"/>
      <c r="BE54" s="155"/>
      <c r="BF54" s="170">
        <f t="shared" si="47"/>
        <v>45377</v>
      </c>
      <c r="BG54" s="123" t="str">
        <f t="shared" si="7"/>
        <v>火</v>
      </c>
      <c r="BH54" s="352"/>
      <c r="BI54" s="353"/>
      <c r="BJ54" s="358"/>
      <c r="BK54" s="134"/>
      <c r="BM54" s="155"/>
      <c r="BN54" s="170">
        <f t="shared" si="48"/>
        <v>45377</v>
      </c>
      <c r="BO54" s="123" t="str">
        <f t="shared" si="8"/>
        <v>火</v>
      </c>
      <c r="BP54" s="352"/>
      <c r="BQ54" s="353"/>
      <c r="BR54" s="358"/>
      <c r="BS54" s="134"/>
      <c r="BU54" s="155"/>
      <c r="BV54" s="170">
        <f t="shared" si="49"/>
        <v>45377</v>
      </c>
      <c r="BW54" s="123" t="str">
        <f t="shared" si="9"/>
        <v>火</v>
      </c>
      <c r="BX54" s="352"/>
      <c r="BY54" s="353"/>
      <c r="BZ54" s="358"/>
      <c r="CA54" s="134"/>
      <c r="CC54" s="155"/>
      <c r="CD54" s="170">
        <f t="shared" si="50"/>
        <v>45377</v>
      </c>
      <c r="CE54" s="123" t="str">
        <f t="shared" si="10"/>
        <v>火</v>
      </c>
      <c r="CF54" s="352"/>
      <c r="CG54" s="353"/>
      <c r="CH54" s="358"/>
      <c r="CI54" s="134"/>
      <c r="CK54" s="155"/>
      <c r="CL54" s="170">
        <f t="shared" si="51"/>
        <v>45377</v>
      </c>
      <c r="CM54" s="123" t="str">
        <f t="shared" si="11"/>
        <v>火</v>
      </c>
      <c r="CN54" s="352"/>
      <c r="CO54" s="353"/>
      <c r="CP54" s="358"/>
      <c r="CQ54" s="134"/>
      <c r="CS54" s="155"/>
      <c r="CT54" s="170">
        <f t="shared" si="52"/>
        <v>45377</v>
      </c>
      <c r="CU54" s="123" t="str">
        <f t="shared" si="12"/>
        <v>火</v>
      </c>
      <c r="CV54" s="352"/>
      <c r="CW54" s="353"/>
      <c r="CX54" s="358"/>
      <c r="CY54" s="134"/>
      <c r="DA54" s="155"/>
      <c r="DB54" s="170">
        <f t="shared" si="53"/>
        <v>45377</v>
      </c>
      <c r="DC54" s="123" t="str">
        <f t="shared" si="13"/>
        <v>火</v>
      </c>
      <c r="DD54" s="352"/>
      <c r="DE54" s="353"/>
      <c r="DF54" s="358"/>
      <c r="DG54" s="134"/>
      <c r="DI54" s="155"/>
      <c r="DJ54" s="170">
        <f t="shared" si="54"/>
        <v>45377</v>
      </c>
      <c r="DK54" s="123" t="str">
        <f t="shared" si="14"/>
        <v>火</v>
      </c>
      <c r="DL54" s="352"/>
      <c r="DM54" s="353"/>
      <c r="DN54" s="358"/>
      <c r="DO54" s="134"/>
      <c r="DQ54" s="155"/>
      <c r="DR54" s="170">
        <f t="shared" si="55"/>
        <v>45377</v>
      </c>
      <c r="DS54" s="123" t="str">
        <f t="shared" si="15"/>
        <v>火</v>
      </c>
      <c r="DT54" s="352"/>
      <c r="DU54" s="353"/>
      <c r="DV54" s="358"/>
      <c r="DW54" s="134"/>
      <c r="DY54" s="155"/>
      <c r="DZ54" s="170">
        <f t="shared" si="56"/>
        <v>45377</v>
      </c>
      <c r="EA54" s="123" t="str">
        <f t="shared" si="16"/>
        <v>火</v>
      </c>
      <c r="EB54" s="352"/>
      <c r="EC54" s="353"/>
      <c r="ED54" s="358"/>
      <c r="EE54" s="134"/>
      <c r="EG54" s="155"/>
      <c r="EH54" s="170">
        <f t="shared" si="57"/>
        <v>45377</v>
      </c>
      <c r="EI54" s="123" t="str">
        <f t="shared" si="17"/>
        <v>火</v>
      </c>
      <c r="EJ54" s="352"/>
      <c r="EK54" s="353"/>
      <c r="EL54" s="358"/>
      <c r="EM54" s="134"/>
      <c r="EO54" s="155"/>
      <c r="EP54" s="170">
        <f t="shared" si="58"/>
        <v>45377</v>
      </c>
      <c r="EQ54" s="123" t="str">
        <f t="shared" si="18"/>
        <v>火</v>
      </c>
      <c r="ER54" s="352"/>
      <c r="ES54" s="353"/>
      <c r="ET54" s="358"/>
      <c r="EU54" s="134"/>
      <c r="EW54" s="155"/>
      <c r="EX54" s="170">
        <f t="shared" si="59"/>
        <v>45377</v>
      </c>
      <c r="EY54" s="123" t="str">
        <f t="shared" si="19"/>
        <v>火</v>
      </c>
      <c r="EZ54" s="352"/>
      <c r="FA54" s="353"/>
      <c r="FB54" s="358"/>
      <c r="FC54" s="134"/>
      <c r="FE54" s="155"/>
      <c r="FF54" s="170">
        <f t="shared" si="60"/>
        <v>45377</v>
      </c>
      <c r="FG54" s="123" t="str">
        <f t="shared" si="20"/>
        <v>火</v>
      </c>
      <c r="FH54" s="352"/>
      <c r="FI54" s="353"/>
      <c r="FJ54" s="358"/>
      <c r="FK54" s="134"/>
      <c r="FM54" s="155"/>
      <c r="FN54" s="170">
        <f t="shared" si="61"/>
        <v>45377</v>
      </c>
      <c r="FO54" s="123" t="str">
        <f t="shared" si="21"/>
        <v>火</v>
      </c>
      <c r="FP54" s="352"/>
      <c r="FQ54" s="353"/>
      <c r="FR54" s="358"/>
      <c r="FS54" s="134"/>
      <c r="FU54" s="155"/>
      <c r="FV54" s="170">
        <f t="shared" si="62"/>
        <v>45377</v>
      </c>
      <c r="FW54" s="123" t="str">
        <f t="shared" si="22"/>
        <v>火</v>
      </c>
      <c r="FX54" s="352"/>
      <c r="FY54" s="353"/>
      <c r="FZ54" s="358"/>
      <c r="GA54" s="134"/>
      <c r="GC54" s="155"/>
      <c r="GD54" s="170">
        <f t="shared" si="63"/>
        <v>45377</v>
      </c>
      <c r="GE54" s="123" t="str">
        <f t="shared" si="23"/>
        <v>火</v>
      </c>
      <c r="GF54" s="352"/>
      <c r="GG54" s="353"/>
      <c r="GH54" s="358"/>
      <c r="GI54" s="134"/>
      <c r="GK54" s="155"/>
      <c r="GL54" s="170">
        <f t="shared" si="64"/>
        <v>45377</v>
      </c>
      <c r="GM54" s="123" t="str">
        <f t="shared" si="24"/>
        <v>火</v>
      </c>
      <c r="GN54" s="352"/>
      <c r="GO54" s="353"/>
      <c r="GP54" s="358"/>
      <c r="GQ54" s="134"/>
      <c r="GS54" s="155"/>
      <c r="GT54" s="170">
        <f t="shared" si="65"/>
        <v>45377</v>
      </c>
      <c r="GU54" s="123" t="str">
        <f t="shared" si="25"/>
        <v>火</v>
      </c>
      <c r="GV54" s="352"/>
      <c r="GW54" s="353"/>
      <c r="GX54" s="358"/>
      <c r="GY54" s="134"/>
      <c r="HA54" s="155"/>
      <c r="HB54" s="170">
        <f t="shared" si="66"/>
        <v>45377</v>
      </c>
      <c r="HC54" s="123" t="str">
        <f t="shared" si="26"/>
        <v>火</v>
      </c>
      <c r="HD54" s="352"/>
      <c r="HE54" s="353"/>
      <c r="HF54" s="358"/>
      <c r="HG54" s="134"/>
      <c r="HI54" s="155"/>
      <c r="HJ54" s="170">
        <f t="shared" si="67"/>
        <v>45377</v>
      </c>
      <c r="HK54" s="123" t="str">
        <f t="shared" si="27"/>
        <v>火</v>
      </c>
      <c r="HL54" s="352"/>
      <c r="HM54" s="353"/>
      <c r="HN54" s="358"/>
      <c r="HO54" s="134"/>
      <c r="HQ54" s="155"/>
      <c r="HR54" s="170">
        <f t="shared" si="68"/>
        <v>45377</v>
      </c>
      <c r="HS54" s="123" t="str">
        <f t="shared" si="28"/>
        <v>火</v>
      </c>
      <c r="HT54" s="352"/>
      <c r="HU54" s="353"/>
      <c r="HV54" s="358"/>
      <c r="HW54" s="134"/>
      <c r="HY54" s="155"/>
      <c r="HZ54" s="170">
        <f t="shared" si="69"/>
        <v>45377</v>
      </c>
      <c r="IA54" s="123" t="str">
        <f t="shared" si="29"/>
        <v>火</v>
      </c>
      <c r="IB54" s="352"/>
      <c r="IC54" s="353"/>
      <c r="ID54" s="358"/>
      <c r="IE54" s="134"/>
      <c r="IG54" s="155"/>
      <c r="IH54" s="170">
        <f t="shared" si="70"/>
        <v>45377</v>
      </c>
      <c r="II54" s="123" t="str">
        <f t="shared" si="30"/>
        <v>火</v>
      </c>
      <c r="IJ54" s="352"/>
      <c r="IK54" s="353"/>
      <c r="IL54" s="358"/>
      <c r="IM54" s="134"/>
      <c r="IO54" s="155"/>
      <c r="IP54" s="170">
        <f t="shared" si="71"/>
        <v>45377</v>
      </c>
      <c r="IQ54" s="123" t="str">
        <f t="shared" si="31"/>
        <v>火</v>
      </c>
      <c r="IR54" s="352"/>
      <c r="IS54" s="353"/>
      <c r="IT54" s="358"/>
      <c r="IU54" s="134"/>
      <c r="IW54" s="155"/>
      <c r="IX54" s="170">
        <f t="shared" si="72"/>
        <v>45377</v>
      </c>
      <c r="IY54" s="123" t="str">
        <f t="shared" si="32"/>
        <v>火</v>
      </c>
      <c r="IZ54" s="352"/>
      <c r="JA54" s="353"/>
      <c r="JB54" s="358"/>
      <c r="JC54" s="134"/>
      <c r="JE54" s="155"/>
      <c r="JF54" s="170">
        <f t="shared" si="73"/>
        <v>45377</v>
      </c>
      <c r="JG54" s="123" t="str">
        <f t="shared" si="33"/>
        <v>火</v>
      </c>
      <c r="JH54" s="352"/>
      <c r="JI54" s="353"/>
      <c r="JJ54" s="358"/>
      <c r="JK54" s="134"/>
      <c r="JM54" s="155"/>
      <c r="JN54" s="170">
        <f t="shared" si="74"/>
        <v>45377</v>
      </c>
      <c r="JO54" s="123" t="str">
        <f t="shared" si="34"/>
        <v>火</v>
      </c>
      <c r="JP54" s="352"/>
      <c r="JQ54" s="353"/>
      <c r="JR54" s="358"/>
      <c r="JS54" s="134"/>
      <c r="JU54" s="155"/>
      <c r="JV54" s="170">
        <f t="shared" si="75"/>
        <v>45377</v>
      </c>
      <c r="JW54" s="123" t="str">
        <f t="shared" si="35"/>
        <v>火</v>
      </c>
      <c r="JX54" s="352"/>
      <c r="JY54" s="353"/>
      <c r="JZ54" s="358"/>
      <c r="KA54" s="134"/>
      <c r="KC54" s="155"/>
      <c r="KD54" s="170">
        <f t="shared" si="76"/>
        <v>45377</v>
      </c>
      <c r="KE54" s="123" t="str">
        <f t="shared" si="36"/>
        <v>火</v>
      </c>
      <c r="KF54" s="352"/>
      <c r="KG54" s="353"/>
      <c r="KH54" s="358"/>
      <c r="KI54" s="134"/>
      <c r="KK54" s="155"/>
      <c r="KL54" s="170">
        <f t="shared" si="77"/>
        <v>45377</v>
      </c>
      <c r="KM54" s="123" t="str">
        <f t="shared" si="37"/>
        <v>火</v>
      </c>
      <c r="KN54" s="352"/>
      <c r="KO54" s="353"/>
      <c r="KP54" s="358"/>
      <c r="KQ54" s="134"/>
      <c r="KS54" s="155"/>
      <c r="KT54" s="170">
        <f t="shared" si="78"/>
        <v>45377</v>
      </c>
      <c r="KU54" s="123" t="str">
        <f t="shared" si="38"/>
        <v>火</v>
      </c>
      <c r="KV54" s="352"/>
      <c r="KW54" s="353"/>
      <c r="KX54" s="358"/>
      <c r="KY54" s="134"/>
      <c r="LA54" s="155"/>
      <c r="LB54" s="170">
        <f t="shared" si="79"/>
        <v>45377</v>
      </c>
      <c r="LC54" s="123" t="str">
        <f t="shared" si="39"/>
        <v>火</v>
      </c>
      <c r="LD54" s="352"/>
      <c r="LE54" s="353"/>
      <c r="LF54" s="358"/>
      <c r="LG54" s="134"/>
    </row>
    <row r="55" spans="1:319" ht="13.9" customHeight="1">
      <c r="A55" s="155"/>
      <c r="B55" s="170">
        <f t="shared" si="40"/>
        <v>45378</v>
      </c>
      <c r="C55" s="123" t="str">
        <f t="shared" si="0"/>
        <v>水</v>
      </c>
      <c r="D55" s="352"/>
      <c r="E55" s="353"/>
      <c r="F55" s="358"/>
      <c r="G55" s="134"/>
      <c r="I55" s="155"/>
      <c r="J55" s="170">
        <f t="shared" si="41"/>
        <v>45378</v>
      </c>
      <c r="K55" s="123" t="str">
        <f t="shared" si="1"/>
        <v>水</v>
      </c>
      <c r="L55" s="352"/>
      <c r="M55" s="353"/>
      <c r="N55" s="358"/>
      <c r="O55" s="134"/>
      <c r="Q55" s="155"/>
      <c r="R55" s="170">
        <f t="shared" si="42"/>
        <v>45378</v>
      </c>
      <c r="S55" s="123" t="str">
        <f t="shared" si="2"/>
        <v>水</v>
      </c>
      <c r="T55" s="352"/>
      <c r="U55" s="353"/>
      <c r="V55" s="358"/>
      <c r="W55" s="134"/>
      <c r="Y55" s="155"/>
      <c r="Z55" s="170">
        <f t="shared" si="43"/>
        <v>45378</v>
      </c>
      <c r="AA55" s="123" t="str">
        <f t="shared" si="3"/>
        <v>水</v>
      </c>
      <c r="AB55" s="352"/>
      <c r="AC55" s="353"/>
      <c r="AD55" s="358"/>
      <c r="AE55" s="134"/>
      <c r="AG55" s="155"/>
      <c r="AH55" s="170">
        <f t="shared" si="44"/>
        <v>45378</v>
      </c>
      <c r="AI55" s="123" t="str">
        <f t="shared" si="4"/>
        <v>水</v>
      </c>
      <c r="AJ55" s="352"/>
      <c r="AK55" s="353"/>
      <c r="AL55" s="358"/>
      <c r="AM55" s="134"/>
      <c r="AO55" s="155"/>
      <c r="AP55" s="170">
        <f t="shared" si="45"/>
        <v>45378</v>
      </c>
      <c r="AQ55" s="123" t="str">
        <f t="shared" si="5"/>
        <v>水</v>
      </c>
      <c r="AR55" s="352"/>
      <c r="AS55" s="353"/>
      <c r="AT55" s="358"/>
      <c r="AU55" s="134"/>
      <c r="AW55" s="155"/>
      <c r="AX55" s="170">
        <f t="shared" si="46"/>
        <v>45378</v>
      </c>
      <c r="AY55" s="123" t="str">
        <f t="shared" si="6"/>
        <v>水</v>
      </c>
      <c r="AZ55" s="352"/>
      <c r="BA55" s="353"/>
      <c r="BB55" s="358"/>
      <c r="BC55" s="134"/>
      <c r="BE55" s="155"/>
      <c r="BF55" s="170">
        <f t="shared" si="47"/>
        <v>45378</v>
      </c>
      <c r="BG55" s="123" t="str">
        <f t="shared" si="7"/>
        <v>水</v>
      </c>
      <c r="BH55" s="352"/>
      <c r="BI55" s="353"/>
      <c r="BJ55" s="358"/>
      <c r="BK55" s="134"/>
      <c r="BM55" s="155"/>
      <c r="BN55" s="170">
        <f t="shared" si="48"/>
        <v>45378</v>
      </c>
      <c r="BO55" s="123" t="str">
        <f t="shared" si="8"/>
        <v>水</v>
      </c>
      <c r="BP55" s="352"/>
      <c r="BQ55" s="353"/>
      <c r="BR55" s="358"/>
      <c r="BS55" s="134"/>
      <c r="BU55" s="155"/>
      <c r="BV55" s="170">
        <f t="shared" si="49"/>
        <v>45378</v>
      </c>
      <c r="BW55" s="123" t="str">
        <f t="shared" si="9"/>
        <v>水</v>
      </c>
      <c r="BX55" s="352"/>
      <c r="BY55" s="353"/>
      <c r="BZ55" s="358"/>
      <c r="CA55" s="134"/>
      <c r="CC55" s="155"/>
      <c r="CD55" s="170">
        <f t="shared" si="50"/>
        <v>45378</v>
      </c>
      <c r="CE55" s="123" t="str">
        <f t="shared" si="10"/>
        <v>水</v>
      </c>
      <c r="CF55" s="352"/>
      <c r="CG55" s="353"/>
      <c r="CH55" s="358"/>
      <c r="CI55" s="134"/>
      <c r="CK55" s="155"/>
      <c r="CL55" s="170">
        <f t="shared" si="51"/>
        <v>45378</v>
      </c>
      <c r="CM55" s="123" t="str">
        <f t="shared" si="11"/>
        <v>水</v>
      </c>
      <c r="CN55" s="352"/>
      <c r="CO55" s="353"/>
      <c r="CP55" s="358"/>
      <c r="CQ55" s="134"/>
      <c r="CS55" s="155"/>
      <c r="CT55" s="170">
        <f t="shared" si="52"/>
        <v>45378</v>
      </c>
      <c r="CU55" s="123" t="str">
        <f t="shared" si="12"/>
        <v>水</v>
      </c>
      <c r="CV55" s="352"/>
      <c r="CW55" s="353"/>
      <c r="CX55" s="358"/>
      <c r="CY55" s="134"/>
      <c r="DA55" s="155"/>
      <c r="DB55" s="170">
        <f t="shared" si="53"/>
        <v>45378</v>
      </c>
      <c r="DC55" s="123" t="str">
        <f t="shared" si="13"/>
        <v>水</v>
      </c>
      <c r="DD55" s="352"/>
      <c r="DE55" s="353"/>
      <c r="DF55" s="358"/>
      <c r="DG55" s="134"/>
      <c r="DI55" s="155"/>
      <c r="DJ55" s="170">
        <f t="shared" si="54"/>
        <v>45378</v>
      </c>
      <c r="DK55" s="123" t="str">
        <f t="shared" si="14"/>
        <v>水</v>
      </c>
      <c r="DL55" s="352"/>
      <c r="DM55" s="353"/>
      <c r="DN55" s="358"/>
      <c r="DO55" s="134"/>
      <c r="DQ55" s="155"/>
      <c r="DR55" s="170">
        <f t="shared" si="55"/>
        <v>45378</v>
      </c>
      <c r="DS55" s="123" t="str">
        <f t="shared" si="15"/>
        <v>水</v>
      </c>
      <c r="DT55" s="352"/>
      <c r="DU55" s="353"/>
      <c r="DV55" s="358"/>
      <c r="DW55" s="134"/>
      <c r="DY55" s="155"/>
      <c r="DZ55" s="170">
        <f t="shared" si="56"/>
        <v>45378</v>
      </c>
      <c r="EA55" s="123" t="str">
        <f t="shared" si="16"/>
        <v>水</v>
      </c>
      <c r="EB55" s="352"/>
      <c r="EC55" s="353"/>
      <c r="ED55" s="358"/>
      <c r="EE55" s="134"/>
      <c r="EG55" s="155"/>
      <c r="EH55" s="170">
        <f t="shared" si="57"/>
        <v>45378</v>
      </c>
      <c r="EI55" s="123" t="str">
        <f t="shared" si="17"/>
        <v>水</v>
      </c>
      <c r="EJ55" s="352"/>
      <c r="EK55" s="353"/>
      <c r="EL55" s="358"/>
      <c r="EM55" s="134"/>
      <c r="EO55" s="155"/>
      <c r="EP55" s="170">
        <f t="shared" si="58"/>
        <v>45378</v>
      </c>
      <c r="EQ55" s="123" t="str">
        <f t="shared" si="18"/>
        <v>水</v>
      </c>
      <c r="ER55" s="352"/>
      <c r="ES55" s="353"/>
      <c r="ET55" s="358"/>
      <c r="EU55" s="134"/>
      <c r="EW55" s="155"/>
      <c r="EX55" s="170">
        <f t="shared" si="59"/>
        <v>45378</v>
      </c>
      <c r="EY55" s="123" t="str">
        <f t="shared" si="19"/>
        <v>水</v>
      </c>
      <c r="EZ55" s="352"/>
      <c r="FA55" s="353"/>
      <c r="FB55" s="358"/>
      <c r="FC55" s="134"/>
      <c r="FE55" s="155"/>
      <c r="FF55" s="170">
        <f t="shared" si="60"/>
        <v>45378</v>
      </c>
      <c r="FG55" s="123" t="str">
        <f t="shared" si="20"/>
        <v>水</v>
      </c>
      <c r="FH55" s="352"/>
      <c r="FI55" s="353"/>
      <c r="FJ55" s="358"/>
      <c r="FK55" s="134"/>
      <c r="FM55" s="155"/>
      <c r="FN55" s="170">
        <f t="shared" si="61"/>
        <v>45378</v>
      </c>
      <c r="FO55" s="123" t="str">
        <f t="shared" si="21"/>
        <v>水</v>
      </c>
      <c r="FP55" s="352"/>
      <c r="FQ55" s="353"/>
      <c r="FR55" s="358"/>
      <c r="FS55" s="134"/>
      <c r="FU55" s="155"/>
      <c r="FV55" s="170">
        <f t="shared" si="62"/>
        <v>45378</v>
      </c>
      <c r="FW55" s="123" t="str">
        <f t="shared" si="22"/>
        <v>水</v>
      </c>
      <c r="FX55" s="352"/>
      <c r="FY55" s="353"/>
      <c r="FZ55" s="358"/>
      <c r="GA55" s="134"/>
      <c r="GC55" s="155"/>
      <c r="GD55" s="170">
        <f t="shared" si="63"/>
        <v>45378</v>
      </c>
      <c r="GE55" s="123" t="str">
        <f t="shared" si="23"/>
        <v>水</v>
      </c>
      <c r="GF55" s="352"/>
      <c r="GG55" s="353"/>
      <c r="GH55" s="358"/>
      <c r="GI55" s="134"/>
      <c r="GK55" s="155"/>
      <c r="GL55" s="170">
        <f t="shared" si="64"/>
        <v>45378</v>
      </c>
      <c r="GM55" s="123" t="str">
        <f t="shared" si="24"/>
        <v>水</v>
      </c>
      <c r="GN55" s="352"/>
      <c r="GO55" s="353"/>
      <c r="GP55" s="358"/>
      <c r="GQ55" s="134"/>
      <c r="GS55" s="155"/>
      <c r="GT55" s="170">
        <f t="shared" si="65"/>
        <v>45378</v>
      </c>
      <c r="GU55" s="123" t="str">
        <f t="shared" si="25"/>
        <v>水</v>
      </c>
      <c r="GV55" s="352"/>
      <c r="GW55" s="353"/>
      <c r="GX55" s="358"/>
      <c r="GY55" s="134"/>
      <c r="HA55" s="155"/>
      <c r="HB55" s="170">
        <f t="shared" si="66"/>
        <v>45378</v>
      </c>
      <c r="HC55" s="123" t="str">
        <f t="shared" si="26"/>
        <v>水</v>
      </c>
      <c r="HD55" s="352"/>
      <c r="HE55" s="353"/>
      <c r="HF55" s="358"/>
      <c r="HG55" s="134"/>
      <c r="HI55" s="155"/>
      <c r="HJ55" s="170">
        <f t="shared" si="67"/>
        <v>45378</v>
      </c>
      <c r="HK55" s="123" t="str">
        <f t="shared" si="27"/>
        <v>水</v>
      </c>
      <c r="HL55" s="352"/>
      <c r="HM55" s="353"/>
      <c r="HN55" s="358"/>
      <c r="HO55" s="134"/>
      <c r="HQ55" s="155"/>
      <c r="HR55" s="170">
        <f t="shared" si="68"/>
        <v>45378</v>
      </c>
      <c r="HS55" s="123" t="str">
        <f t="shared" si="28"/>
        <v>水</v>
      </c>
      <c r="HT55" s="352"/>
      <c r="HU55" s="353"/>
      <c r="HV55" s="358"/>
      <c r="HW55" s="134"/>
      <c r="HY55" s="155"/>
      <c r="HZ55" s="170">
        <f t="shared" si="69"/>
        <v>45378</v>
      </c>
      <c r="IA55" s="123" t="str">
        <f t="shared" si="29"/>
        <v>水</v>
      </c>
      <c r="IB55" s="352"/>
      <c r="IC55" s="353"/>
      <c r="ID55" s="358"/>
      <c r="IE55" s="134"/>
      <c r="IG55" s="155"/>
      <c r="IH55" s="170">
        <f t="shared" si="70"/>
        <v>45378</v>
      </c>
      <c r="II55" s="123" t="str">
        <f t="shared" si="30"/>
        <v>水</v>
      </c>
      <c r="IJ55" s="352"/>
      <c r="IK55" s="353"/>
      <c r="IL55" s="358"/>
      <c r="IM55" s="134"/>
      <c r="IO55" s="155"/>
      <c r="IP55" s="170">
        <f t="shared" si="71"/>
        <v>45378</v>
      </c>
      <c r="IQ55" s="123" t="str">
        <f t="shared" si="31"/>
        <v>水</v>
      </c>
      <c r="IR55" s="352"/>
      <c r="IS55" s="353"/>
      <c r="IT55" s="358"/>
      <c r="IU55" s="134"/>
      <c r="IW55" s="155"/>
      <c r="IX55" s="170">
        <f t="shared" si="72"/>
        <v>45378</v>
      </c>
      <c r="IY55" s="123" t="str">
        <f t="shared" si="32"/>
        <v>水</v>
      </c>
      <c r="IZ55" s="352"/>
      <c r="JA55" s="353"/>
      <c r="JB55" s="358"/>
      <c r="JC55" s="134"/>
      <c r="JE55" s="155"/>
      <c r="JF55" s="170">
        <f t="shared" si="73"/>
        <v>45378</v>
      </c>
      <c r="JG55" s="123" t="str">
        <f t="shared" si="33"/>
        <v>水</v>
      </c>
      <c r="JH55" s="352"/>
      <c r="JI55" s="353"/>
      <c r="JJ55" s="358"/>
      <c r="JK55" s="134"/>
      <c r="JM55" s="155"/>
      <c r="JN55" s="170">
        <f t="shared" si="74"/>
        <v>45378</v>
      </c>
      <c r="JO55" s="123" t="str">
        <f t="shared" si="34"/>
        <v>水</v>
      </c>
      <c r="JP55" s="352"/>
      <c r="JQ55" s="353"/>
      <c r="JR55" s="358"/>
      <c r="JS55" s="134"/>
      <c r="JU55" s="155"/>
      <c r="JV55" s="170">
        <f t="shared" si="75"/>
        <v>45378</v>
      </c>
      <c r="JW55" s="123" t="str">
        <f t="shared" si="35"/>
        <v>水</v>
      </c>
      <c r="JX55" s="352"/>
      <c r="JY55" s="353"/>
      <c r="JZ55" s="358"/>
      <c r="KA55" s="134"/>
      <c r="KC55" s="155"/>
      <c r="KD55" s="170">
        <f t="shared" si="76"/>
        <v>45378</v>
      </c>
      <c r="KE55" s="123" t="str">
        <f t="shared" si="36"/>
        <v>水</v>
      </c>
      <c r="KF55" s="352"/>
      <c r="KG55" s="353"/>
      <c r="KH55" s="358"/>
      <c r="KI55" s="134"/>
      <c r="KK55" s="155"/>
      <c r="KL55" s="170">
        <f t="shared" si="77"/>
        <v>45378</v>
      </c>
      <c r="KM55" s="123" t="str">
        <f t="shared" si="37"/>
        <v>水</v>
      </c>
      <c r="KN55" s="352"/>
      <c r="KO55" s="353"/>
      <c r="KP55" s="358"/>
      <c r="KQ55" s="134"/>
      <c r="KS55" s="155"/>
      <c r="KT55" s="170">
        <f t="shared" si="78"/>
        <v>45378</v>
      </c>
      <c r="KU55" s="123" t="str">
        <f t="shared" si="38"/>
        <v>水</v>
      </c>
      <c r="KV55" s="352"/>
      <c r="KW55" s="353"/>
      <c r="KX55" s="358"/>
      <c r="KY55" s="134"/>
      <c r="LA55" s="155"/>
      <c r="LB55" s="170">
        <f t="shared" si="79"/>
        <v>45378</v>
      </c>
      <c r="LC55" s="123" t="str">
        <f t="shared" si="39"/>
        <v>水</v>
      </c>
      <c r="LD55" s="352"/>
      <c r="LE55" s="353"/>
      <c r="LF55" s="358"/>
      <c r="LG55" s="134"/>
    </row>
    <row r="56" spans="1:319" ht="13.9" customHeight="1">
      <c r="A56" s="155"/>
      <c r="B56" s="170">
        <f t="shared" si="40"/>
        <v>45379</v>
      </c>
      <c r="C56" s="123" t="str">
        <f t="shared" si="0"/>
        <v>木</v>
      </c>
      <c r="D56" s="352"/>
      <c r="E56" s="353"/>
      <c r="F56" s="358"/>
      <c r="G56" s="134"/>
      <c r="I56" s="155"/>
      <c r="J56" s="170">
        <f t="shared" si="41"/>
        <v>45379</v>
      </c>
      <c r="K56" s="123" t="str">
        <f t="shared" si="1"/>
        <v>木</v>
      </c>
      <c r="L56" s="352"/>
      <c r="M56" s="353"/>
      <c r="N56" s="358"/>
      <c r="O56" s="134"/>
      <c r="Q56" s="155"/>
      <c r="R56" s="170">
        <f t="shared" si="42"/>
        <v>45379</v>
      </c>
      <c r="S56" s="123" t="str">
        <f t="shared" si="2"/>
        <v>木</v>
      </c>
      <c r="T56" s="352"/>
      <c r="U56" s="353"/>
      <c r="V56" s="358"/>
      <c r="W56" s="134"/>
      <c r="Y56" s="155"/>
      <c r="Z56" s="170">
        <f t="shared" si="43"/>
        <v>45379</v>
      </c>
      <c r="AA56" s="123" t="str">
        <f t="shared" si="3"/>
        <v>木</v>
      </c>
      <c r="AB56" s="352"/>
      <c r="AC56" s="353"/>
      <c r="AD56" s="358"/>
      <c r="AE56" s="134"/>
      <c r="AG56" s="155"/>
      <c r="AH56" s="170">
        <f t="shared" si="44"/>
        <v>45379</v>
      </c>
      <c r="AI56" s="123" t="str">
        <f t="shared" si="4"/>
        <v>木</v>
      </c>
      <c r="AJ56" s="352"/>
      <c r="AK56" s="353"/>
      <c r="AL56" s="358"/>
      <c r="AM56" s="134"/>
      <c r="AO56" s="155"/>
      <c r="AP56" s="170">
        <f t="shared" si="45"/>
        <v>45379</v>
      </c>
      <c r="AQ56" s="123" t="str">
        <f t="shared" si="5"/>
        <v>木</v>
      </c>
      <c r="AR56" s="352"/>
      <c r="AS56" s="353"/>
      <c r="AT56" s="358"/>
      <c r="AU56" s="134"/>
      <c r="AW56" s="155"/>
      <c r="AX56" s="170">
        <f t="shared" si="46"/>
        <v>45379</v>
      </c>
      <c r="AY56" s="123" t="str">
        <f t="shared" si="6"/>
        <v>木</v>
      </c>
      <c r="AZ56" s="352"/>
      <c r="BA56" s="353"/>
      <c r="BB56" s="358"/>
      <c r="BC56" s="134"/>
      <c r="BE56" s="155"/>
      <c r="BF56" s="170">
        <f t="shared" si="47"/>
        <v>45379</v>
      </c>
      <c r="BG56" s="123" t="str">
        <f t="shared" si="7"/>
        <v>木</v>
      </c>
      <c r="BH56" s="352"/>
      <c r="BI56" s="353"/>
      <c r="BJ56" s="358"/>
      <c r="BK56" s="134"/>
      <c r="BM56" s="155"/>
      <c r="BN56" s="170">
        <f t="shared" si="48"/>
        <v>45379</v>
      </c>
      <c r="BO56" s="123" t="str">
        <f t="shared" si="8"/>
        <v>木</v>
      </c>
      <c r="BP56" s="352"/>
      <c r="BQ56" s="353"/>
      <c r="BR56" s="358"/>
      <c r="BS56" s="134"/>
      <c r="BU56" s="155"/>
      <c r="BV56" s="170">
        <f t="shared" si="49"/>
        <v>45379</v>
      </c>
      <c r="BW56" s="123" t="str">
        <f t="shared" si="9"/>
        <v>木</v>
      </c>
      <c r="BX56" s="352"/>
      <c r="BY56" s="353"/>
      <c r="BZ56" s="358"/>
      <c r="CA56" s="134"/>
      <c r="CC56" s="155"/>
      <c r="CD56" s="170">
        <f t="shared" si="50"/>
        <v>45379</v>
      </c>
      <c r="CE56" s="123" t="str">
        <f t="shared" si="10"/>
        <v>木</v>
      </c>
      <c r="CF56" s="352"/>
      <c r="CG56" s="353"/>
      <c r="CH56" s="358"/>
      <c r="CI56" s="134"/>
      <c r="CK56" s="155"/>
      <c r="CL56" s="170">
        <f t="shared" si="51"/>
        <v>45379</v>
      </c>
      <c r="CM56" s="123" t="str">
        <f t="shared" si="11"/>
        <v>木</v>
      </c>
      <c r="CN56" s="352"/>
      <c r="CO56" s="353"/>
      <c r="CP56" s="358"/>
      <c r="CQ56" s="134"/>
      <c r="CS56" s="155"/>
      <c r="CT56" s="170">
        <f t="shared" si="52"/>
        <v>45379</v>
      </c>
      <c r="CU56" s="123" t="str">
        <f t="shared" si="12"/>
        <v>木</v>
      </c>
      <c r="CV56" s="352"/>
      <c r="CW56" s="353"/>
      <c r="CX56" s="358"/>
      <c r="CY56" s="134"/>
      <c r="DA56" s="155"/>
      <c r="DB56" s="170">
        <f t="shared" si="53"/>
        <v>45379</v>
      </c>
      <c r="DC56" s="123" t="str">
        <f t="shared" si="13"/>
        <v>木</v>
      </c>
      <c r="DD56" s="352"/>
      <c r="DE56" s="353"/>
      <c r="DF56" s="358"/>
      <c r="DG56" s="134"/>
      <c r="DI56" s="155"/>
      <c r="DJ56" s="170">
        <f t="shared" si="54"/>
        <v>45379</v>
      </c>
      <c r="DK56" s="123" t="str">
        <f t="shared" si="14"/>
        <v>木</v>
      </c>
      <c r="DL56" s="352"/>
      <c r="DM56" s="353"/>
      <c r="DN56" s="358"/>
      <c r="DO56" s="134"/>
      <c r="DQ56" s="155"/>
      <c r="DR56" s="170">
        <f t="shared" si="55"/>
        <v>45379</v>
      </c>
      <c r="DS56" s="123" t="str">
        <f t="shared" si="15"/>
        <v>木</v>
      </c>
      <c r="DT56" s="352"/>
      <c r="DU56" s="353"/>
      <c r="DV56" s="358"/>
      <c r="DW56" s="134"/>
      <c r="DY56" s="155"/>
      <c r="DZ56" s="170">
        <f t="shared" si="56"/>
        <v>45379</v>
      </c>
      <c r="EA56" s="123" t="str">
        <f t="shared" si="16"/>
        <v>木</v>
      </c>
      <c r="EB56" s="352"/>
      <c r="EC56" s="353"/>
      <c r="ED56" s="358"/>
      <c r="EE56" s="134"/>
      <c r="EG56" s="155"/>
      <c r="EH56" s="170">
        <f t="shared" si="57"/>
        <v>45379</v>
      </c>
      <c r="EI56" s="123" t="str">
        <f t="shared" si="17"/>
        <v>木</v>
      </c>
      <c r="EJ56" s="352"/>
      <c r="EK56" s="353"/>
      <c r="EL56" s="358"/>
      <c r="EM56" s="134"/>
      <c r="EO56" s="155"/>
      <c r="EP56" s="170">
        <f t="shared" si="58"/>
        <v>45379</v>
      </c>
      <c r="EQ56" s="123" t="str">
        <f t="shared" si="18"/>
        <v>木</v>
      </c>
      <c r="ER56" s="352"/>
      <c r="ES56" s="353"/>
      <c r="ET56" s="358"/>
      <c r="EU56" s="134"/>
      <c r="EW56" s="155"/>
      <c r="EX56" s="170">
        <f t="shared" si="59"/>
        <v>45379</v>
      </c>
      <c r="EY56" s="123" t="str">
        <f t="shared" si="19"/>
        <v>木</v>
      </c>
      <c r="EZ56" s="352"/>
      <c r="FA56" s="353"/>
      <c r="FB56" s="358"/>
      <c r="FC56" s="134"/>
      <c r="FE56" s="155"/>
      <c r="FF56" s="170">
        <f t="shared" si="60"/>
        <v>45379</v>
      </c>
      <c r="FG56" s="123" t="str">
        <f t="shared" si="20"/>
        <v>木</v>
      </c>
      <c r="FH56" s="352"/>
      <c r="FI56" s="353"/>
      <c r="FJ56" s="358"/>
      <c r="FK56" s="134"/>
      <c r="FM56" s="155"/>
      <c r="FN56" s="170">
        <f t="shared" si="61"/>
        <v>45379</v>
      </c>
      <c r="FO56" s="123" t="str">
        <f t="shared" si="21"/>
        <v>木</v>
      </c>
      <c r="FP56" s="352"/>
      <c r="FQ56" s="353"/>
      <c r="FR56" s="358"/>
      <c r="FS56" s="134"/>
      <c r="FU56" s="155"/>
      <c r="FV56" s="170">
        <f t="shared" si="62"/>
        <v>45379</v>
      </c>
      <c r="FW56" s="123" t="str">
        <f t="shared" si="22"/>
        <v>木</v>
      </c>
      <c r="FX56" s="352"/>
      <c r="FY56" s="353"/>
      <c r="FZ56" s="358"/>
      <c r="GA56" s="134"/>
      <c r="GC56" s="155"/>
      <c r="GD56" s="170">
        <f t="shared" si="63"/>
        <v>45379</v>
      </c>
      <c r="GE56" s="123" t="str">
        <f t="shared" si="23"/>
        <v>木</v>
      </c>
      <c r="GF56" s="352"/>
      <c r="GG56" s="353"/>
      <c r="GH56" s="358"/>
      <c r="GI56" s="134"/>
      <c r="GK56" s="155"/>
      <c r="GL56" s="170">
        <f t="shared" si="64"/>
        <v>45379</v>
      </c>
      <c r="GM56" s="123" t="str">
        <f t="shared" si="24"/>
        <v>木</v>
      </c>
      <c r="GN56" s="352"/>
      <c r="GO56" s="353"/>
      <c r="GP56" s="358"/>
      <c r="GQ56" s="134"/>
      <c r="GS56" s="155"/>
      <c r="GT56" s="170">
        <f t="shared" si="65"/>
        <v>45379</v>
      </c>
      <c r="GU56" s="123" t="str">
        <f t="shared" si="25"/>
        <v>木</v>
      </c>
      <c r="GV56" s="352"/>
      <c r="GW56" s="353"/>
      <c r="GX56" s="358"/>
      <c r="GY56" s="134"/>
      <c r="HA56" s="155"/>
      <c r="HB56" s="170">
        <f t="shared" si="66"/>
        <v>45379</v>
      </c>
      <c r="HC56" s="123" t="str">
        <f t="shared" si="26"/>
        <v>木</v>
      </c>
      <c r="HD56" s="352"/>
      <c r="HE56" s="353"/>
      <c r="HF56" s="358"/>
      <c r="HG56" s="134"/>
      <c r="HI56" s="155"/>
      <c r="HJ56" s="170">
        <f t="shared" si="67"/>
        <v>45379</v>
      </c>
      <c r="HK56" s="123" t="str">
        <f t="shared" si="27"/>
        <v>木</v>
      </c>
      <c r="HL56" s="352"/>
      <c r="HM56" s="353"/>
      <c r="HN56" s="358"/>
      <c r="HO56" s="134"/>
      <c r="HQ56" s="155"/>
      <c r="HR56" s="170">
        <f t="shared" si="68"/>
        <v>45379</v>
      </c>
      <c r="HS56" s="123" t="str">
        <f t="shared" si="28"/>
        <v>木</v>
      </c>
      <c r="HT56" s="352"/>
      <c r="HU56" s="353"/>
      <c r="HV56" s="358"/>
      <c r="HW56" s="134"/>
      <c r="HY56" s="155"/>
      <c r="HZ56" s="170">
        <f t="shared" si="69"/>
        <v>45379</v>
      </c>
      <c r="IA56" s="123" t="str">
        <f t="shared" si="29"/>
        <v>木</v>
      </c>
      <c r="IB56" s="352"/>
      <c r="IC56" s="353"/>
      <c r="ID56" s="358"/>
      <c r="IE56" s="134"/>
      <c r="IG56" s="155"/>
      <c r="IH56" s="170">
        <f t="shared" si="70"/>
        <v>45379</v>
      </c>
      <c r="II56" s="123" t="str">
        <f t="shared" si="30"/>
        <v>木</v>
      </c>
      <c r="IJ56" s="352"/>
      <c r="IK56" s="353"/>
      <c r="IL56" s="358"/>
      <c r="IM56" s="134"/>
      <c r="IO56" s="155"/>
      <c r="IP56" s="170">
        <f t="shared" si="71"/>
        <v>45379</v>
      </c>
      <c r="IQ56" s="123" t="str">
        <f t="shared" si="31"/>
        <v>木</v>
      </c>
      <c r="IR56" s="352"/>
      <c r="IS56" s="353"/>
      <c r="IT56" s="358"/>
      <c r="IU56" s="134"/>
      <c r="IW56" s="155"/>
      <c r="IX56" s="170">
        <f t="shared" si="72"/>
        <v>45379</v>
      </c>
      <c r="IY56" s="123" t="str">
        <f t="shared" si="32"/>
        <v>木</v>
      </c>
      <c r="IZ56" s="352"/>
      <c r="JA56" s="353"/>
      <c r="JB56" s="358"/>
      <c r="JC56" s="134"/>
      <c r="JE56" s="155"/>
      <c r="JF56" s="170">
        <f t="shared" si="73"/>
        <v>45379</v>
      </c>
      <c r="JG56" s="123" t="str">
        <f t="shared" si="33"/>
        <v>木</v>
      </c>
      <c r="JH56" s="352"/>
      <c r="JI56" s="353"/>
      <c r="JJ56" s="358"/>
      <c r="JK56" s="134"/>
      <c r="JM56" s="155"/>
      <c r="JN56" s="170">
        <f t="shared" si="74"/>
        <v>45379</v>
      </c>
      <c r="JO56" s="123" t="str">
        <f t="shared" si="34"/>
        <v>木</v>
      </c>
      <c r="JP56" s="352"/>
      <c r="JQ56" s="353"/>
      <c r="JR56" s="358"/>
      <c r="JS56" s="134"/>
      <c r="JU56" s="155"/>
      <c r="JV56" s="170">
        <f t="shared" si="75"/>
        <v>45379</v>
      </c>
      <c r="JW56" s="123" t="str">
        <f t="shared" si="35"/>
        <v>木</v>
      </c>
      <c r="JX56" s="352"/>
      <c r="JY56" s="353"/>
      <c r="JZ56" s="358"/>
      <c r="KA56" s="134"/>
      <c r="KC56" s="155"/>
      <c r="KD56" s="170">
        <f t="shared" si="76"/>
        <v>45379</v>
      </c>
      <c r="KE56" s="123" t="str">
        <f t="shared" si="36"/>
        <v>木</v>
      </c>
      <c r="KF56" s="352"/>
      <c r="KG56" s="353"/>
      <c r="KH56" s="358"/>
      <c r="KI56" s="134"/>
      <c r="KK56" s="155"/>
      <c r="KL56" s="170">
        <f t="shared" si="77"/>
        <v>45379</v>
      </c>
      <c r="KM56" s="123" t="str">
        <f t="shared" si="37"/>
        <v>木</v>
      </c>
      <c r="KN56" s="352"/>
      <c r="KO56" s="353"/>
      <c r="KP56" s="358"/>
      <c r="KQ56" s="134"/>
      <c r="KS56" s="155"/>
      <c r="KT56" s="170">
        <f t="shared" si="78"/>
        <v>45379</v>
      </c>
      <c r="KU56" s="123" t="str">
        <f t="shared" si="38"/>
        <v>木</v>
      </c>
      <c r="KV56" s="352"/>
      <c r="KW56" s="353"/>
      <c r="KX56" s="358"/>
      <c r="KY56" s="134"/>
      <c r="LA56" s="155"/>
      <c r="LB56" s="170">
        <f t="shared" si="79"/>
        <v>45379</v>
      </c>
      <c r="LC56" s="123" t="str">
        <f t="shared" si="39"/>
        <v>木</v>
      </c>
      <c r="LD56" s="352"/>
      <c r="LE56" s="353"/>
      <c r="LF56" s="358"/>
      <c r="LG56" s="134"/>
    </row>
    <row r="57" spans="1:319" ht="13.9" customHeight="1">
      <c r="A57" s="155"/>
      <c r="B57" s="170">
        <f t="shared" si="40"/>
        <v>45380</v>
      </c>
      <c r="C57" s="123" t="str">
        <f t="shared" si="0"/>
        <v>金</v>
      </c>
      <c r="D57" s="352"/>
      <c r="E57" s="353"/>
      <c r="F57" s="358"/>
      <c r="G57" s="134"/>
      <c r="I57" s="155"/>
      <c r="J57" s="170">
        <f t="shared" si="41"/>
        <v>45380</v>
      </c>
      <c r="K57" s="123" t="str">
        <f t="shared" si="1"/>
        <v>金</v>
      </c>
      <c r="L57" s="352"/>
      <c r="M57" s="353"/>
      <c r="N57" s="358"/>
      <c r="O57" s="134"/>
      <c r="Q57" s="155"/>
      <c r="R57" s="170">
        <f t="shared" si="42"/>
        <v>45380</v>
      </c>
      <c r="S57" s="123" t="str">
        <f t="shared" si="2"/>
        <v>金</v>
      </c>
      <c r="T57" s="352"/>
      <c r="U57" s="353"/>
      <c r="V57" s="358"/>
      <c r="W57" s="134"/>
      <c r="Y57" s="155"/>
      <c r="Z57" s="170">
        <f t="shared" si="43"/>
        <v>45380</v>
      </c>
      <c r="AA57" s="123" t="str">
        <f t="shared" si="3"/>
        <v>金</v>
      </c>
      <c r="AB57" s="352"/>
      <c r="AC57" s="353"/>
      <c r="AD57" s="358"/>
      <c r="AE57" s="134"/>
      <c r="AG57" s="155"/>
      <c r="AH57" s="170">
        <f t="shared" si="44"/>
        <v>45380</v>
      </c>
      <c r="AI57" s="123" t="str">
        <f t="shared" si="4"/>
        <v>金</v>
      </c>
      <c r="AJ57" s="352"/>
      <c r="AK57" s="353"/>
      <c r="AL57" s="358"/>
      <c r="AM57" s="134"/>
      <c r="AO57" s="155"/>
      <c r="AP57" s="170">
        <f t="shared" si="45"/>
        <v>45380</v>
      </c>
      <c r="AQ57" s="123" t="str">
        <f t="shared" si="5"/>
        <v>金</v>
      </c>
      <c r="AR57" s="352"/>
      <c r="AS57" s="353"/>
      <c r="AT57" s="358"/>
      <c r="AU57" s="134"/>
      <c r="AW57" s="155"/>
      <c r="AX57" s="170">
        <f t="shared" si="46"/>
        <v>45380</v>
      </c>
      <c r="AY57" s="123" t="str">
        <f t="shared" si="6"/>
        <v>金</v>
      </c>
      <c r="AZ57" s="352"/>
      <c r="BA57" s="353"/>
      <c r="BB57" s="358"/>
      <c r="BC57" s="134"/>
      <c r="BE57" s="155"/>
      <c r="BF57" s="170">
        <f t="shared" si="47"/>
        <v>45380</v>
      </c>
      <c r="BG57" s="123" t="str">
        <f t="shared" si="7"/>
        <v>金</v>
      </c>
      <c r="BH57" s="352"/>
      <c r="BI57" s="353"/>
      <c r="BJ57" s="358"/>
      <c r="BK57" s="134"/>
      <c r="BM57" s="155"/>
      <c r="BN57" s="170">
        <f t="shared" si="48"/>
        <v>45380</v>
      </c>
      <c r="BO57" s="123" t="str">
        <f t="shared" si="8"/>
        <v>金</v>
      </c>
      <c r="BP57" s="352"/>
      <c r="BQ57" s="353"/>
      <c r="BR57" s="358"/>
      <c r="BS57" s="134"/>
      <c r="BU57" s="155"/>
      <c r="BV57" s="170">
        <f t="shared" si="49"/>
        <v>45380</v>
      </c>
      <c r="BW57" s="123" t="str">
        <f t="shared" si="9"/>
        <v>金</v>
      </c>
      <c r="BX57" s="352"/>
      <c r="BY57" s="353"/>
      <c r="BZ57" s="358"/>
      <c r="CA57" s="134"/>
      <c r="CC57" s="155"/>
      <c r="CD57" s="170">
        <f t="shared" si="50"/>
        <v>45380</v>
      </c>
      <c r="CE57" s="123" t="str">
        <f t="shared" si="10"/>
        <v>金</v>
      </c>
      <c r="CF57" s="352"/>
      <c r="CG57" s="353"/>
      <c r="CH57" s="358"/>
      <c r="CI57" s="134"/>
      <c r="CK57" s="155"/>
      <c r="CL57" s="170">
        <f t="shared" si="51"/>
        <v>45380</v>
      </c>
      <c r="CM57" s="123" t="str">
        <f t="shared" si="11"/>
        <v>金</v>
      </c>
      <c r="CN57" s="352"/>
      <c r="CO57" s="353"/>
      <c r="CP57" s="358"/>
      <c r="CQ57" s="134"/>
      <c r="CS57" s="155"/>
      <c r="CT57" s="170">
        <f t="shared" si="52"/>
        <v>45380</v>
      </c>
      <c r="CU57" s="123" t="str">
        <f t="shared" si="12"/>
        <v>金</v>
      </c>
      <c r="CV57" s="352"/>
      <c r="CW57" s="353"/>
      <c r="CX57" s="358"/>
      <c r="CY57" s="134"/>
      <c r="DA57" s="155"/>
      <c r="DB57" s="170">
        <f t="shared" si="53"/>
        <v>45380</v>
      </c>
      <c r="DC57" s="123" t="str">
        <f t="shared" si="13"/>
        <v>金</v>
      </c>
      <c r="DD57" s="352"/>
      <c r="DE57" s="353"/>
      <c r="DF57" s="358"/>
      <c r="DG57" s="134"/>
      <c r="DI57" s="155"/>
      <c r="DJ57" s="170">
        <f t="shared" si="54"/>
        <v>45380</v>
      </c>
      <c r="DK57" s="123" t="str">
        <f t="shared" si="14"/>
        <v>金</v>
      </c>
      <c r="DL57" s="352"/>
      <c r="DM57" s="353"/>
      <c r="DN57" s="358"/>
      <c r="DO57" s="134"/>
      <c r="DQ57" s="155"/>
      <c r="DR57" s="170">
        <f t="shared" si="55"/>
        <v>45380</v>
      </c>
      <c r="DS57" s="123" t="str">
        <f t="shared" si="15"/>
        <v>金</v>
      </c>
      <c r="DT57" s="352"/>
      <c r="DU57" s="353"/>
      <c r="DV57" s="358"/>
      <c r="DW57" s="134"/>
      <c r="DY57" s="155"/>
      <c r="DZ57" s="170">
        <f t="shared" si="56"/>
        <v>45380</v>
      </c>
      <c r="EA57" s="123" t="str">
        <f t="shared" si="16"/>
        <v>金</v>
      </c>
      <c r="EB57" s="352"/>
      <c r="EC57" s="353"/>
      <c r="ED57" s="358"/>
      <c r="EE57" s="134"/>
      <c r="EG57" s="155"/>
      <c r="EH57" s="170">
        <f t="shared" si="57"/>
        <v>45380</v>
      </c>
      <c r="EI57" s="123" t="str">
        <f t="shared" si="17"/>
        <v>金</v>
      </c>
      <c r="EJ57" s="352"/>
      <c r="EK57" s="353"/>
      <c r="EL57" s="358"/>
      <c r="EM57" s="134"/>
      <c r="EO57" s="155"/>
      <c r="EP57" s="170">
        <f t="shared" si="58"/>
        <v>45380</v>
      </c>
      <c r="EQ57" s="123" t="str">
        <f t="shared" si="18"/>
        <v>金</v>
      </c>
      <c r="ER57" s="352"/>
      <c r="ES57" s="353"/>
      <c r="ET57" s="358"/>
      <c r="EU57" s="134"/>
      <c r="EW57" s="155"/>
      <c r="EX57" s="170">
        <f t="shared" si="59"/>
        <v>45380</v>
      </c>
      <c r="EY57" s="123" t="str">
        <f t="shared" si="19"/>
        <v>金</v>
      </c>
      <c r="EZ57" s="352"/>
      <c r="FA57" s="353"/>
      <c r="FB57" s="358"/>
      <c r="FC57" s="134"/>
      <c r="FE57" s="155"/>
      <c r="FF57" s="170">
        <f t="shared" si="60"/>
        <v>45380</v>
      </c>
      <c r="FG57" s="123" t="str">
        <f t="shared" si="20"/>
        <v>金</v>
      </c>
      <c r="FH57" s="352"/>
      <c r="FI57" s="353"/>
      <c r="FJ57" s="358"/>
      <c r="FK57" s="134"/>
      <c r="FM57" s="155"/>
      <c r="FN57" s="170">
        <f t="shared" si="61"/>
        <v>45380</v>
      </c>
      <c r="FO57" s="123" t="str">
        <f t="shared" si="21"/>
        <v>金</v>
      </c>
      <c r="FP57" s="352"/>
      <c r="FQ57" s="353"/>
      <c r="FR57" s="358"/>
      <c r="FS57" s="134"/>
      <c r="FU57" s="155"/>
      <c r="FV57" s="170">
        <f t="shared" si="62"/>
        <v>45380</v>
      </c>
      <c r="FW57" s="123" t="str">
        <f t="shared" si="22"/>
        <v>金</v>
      </c>
      <c r="FX57" s="352"/>
      <c r="FY57" s="353"/>
      <c r="FZ57" s="358"/>
      <c r="GA57" s="134"/>
      <c r="GC57" s="155"/>
      <c r="GD57" s="170">
        <f t="shared" si="63"/>
        <v>45380</v>
      </c>
      <c r="GE57" s="123" t="str">
        <f t="shared" si="23"/>
        <v>金</v>
      </c>
      <c r="GF57" s="352"/>
      <c r="GG57" s="353"/>
      <c r="GH57" s="358"/>
      <c r="GI57" s="134"/>
      <c r="GK57" s="155"/>
      <c r="GL57" s="170">
        <f t="shared" si="64"/>
        <v>45380</v>
      </c>
      <c r="GM57" s="123" t="str">
        <f t="shared" si="24"/>
        <v>金</v>
      </c>
      <c r="GN57" s="352"/>
      <c r="GO57" s="353"/>
      <c r="GP57" s="358"/>
      <c r="GQ57" s="134"/>
      <c r="GS57" s="155"/>
      <c r="GT57" s="170">
        <f t="shared" si="65"/>
        <v>45380</v>
      </c>
      <c r="GU57" s="123" t="str">
        <f t="shared" si="25"/>
        <v>金</v>
      </c>
      <c r="GV57" s="352"/>
      <c r="GW57" s="353"/>
      <c r="GX57" s="358"/>
      <c r="GY57" s="134"/>
      <c r="HA57" s="155"/>
      <c r="HB57" s="170">
        <f t="shared" si="66"/>
        <v>45380</v>
      </c>
      <c r="HC57" s="123" t="str">
        <f t="shared" si="26"/>
        <v>金</v>
      </c>
      <c r="HD57" s="352"/>
      <c r="HE57" s="353"/>
      <c r="HF57" s="358"/>
      <c r="HG57" s="134"/>
      <c r="HI57" s="155"/>
      <c r="HJ57" s="170">
        <f t="shared" si="67"/>
        <v>45380</v>
      </c>
      <c r="HK57" s="123" t="str">
        <f t="shared" si="27"/>
        <v>金</v>
      </c>
      <c r="HL57" s="352"/>
      <c r="HM57" s="353"/>
      <c r="HN57" s="358"/>
      <c r="HO57" s="134"/>
      <c r="HQ57" s="155"/>
      <c r="HR57" s="170">
        <f t="shared" si="68"/>
        <v>45380</v>
      </c>
      <c r="HS57" s="123" t="str">
        <f t="shared" si="28"/>
        <v>金</v>
      </c>
      <c r="HT57" s="352"/>
      <c r="HU57" s="353"/>
      <c r="HV57" s="358"/>
      <c r="HW57" s="134"/>
      <c r="HY57" s="155"/>
      <c r="HZ57" s="170">
        <f t="shared" si="69"/>
        <v>45380</v>
      </c>
      <c r="IA57" s="123" t="str">
        <f t="shared" si="29"/>
        <v>金</v>
      </c>
      <c r="IB57" s="352"/>
      <c r="IC57" s="353"/>
      <c r="ID57" s="358"/>
      <c r="IE57" s="134"/>
      <c r="IG57" s="155"/>
      <c r="IH57" s="170">
        <f t="shared" si="70"/>
        <v>45380</v>
      </c>
      <c r="II57" s="123" t="str">
        <f t="shared" si="30"/>
        <v>金</v>
      </c>
      <c r="IJ57" s="352"/>
      <c r="IK57" s="353"/>
      <c r="IL57" s="358"/>
      <c r="IM57" s="134"/>
      <c r="IO57" s="155"/>
      <c r="IP57" s="170">
        <f t="shared" si="71"/>
        <v>45380</v>
      </c>
      <c r="IQ57" s="123" t="str">
        <f t="shared" si="31"/>
        <v>金</v>
      </c>
      <c r="IR57" s="352"/>
      <c r="IS57" s="353"/>
      <c r="IT57" s="358"/>
      <c r="IU57" s="134"/>
      <c r="IW57" s="155"/>
      <c r="IX57" s="170">
        <f t="shared" si="72"/>
        <v>45380</v>
      </c>
      <c r="IY57" s="123" t="str">
        <f t="shared" si="32"/>
        <v>金</v>
      </c>
      <c r="IZ57" s="352"/>
      <c r="JA57" s="353"/>
      <c r="JB57" s="358"/>
      <c r="JC57" s="134"/>
      <c r="JE57" s="155"/>
      <c r="JF57" s="170">
        <f t="shared" si="73"/>
        <v>45380</v>
      </c>
      <c r="JG57" s="123" t="str">
        <f t="shared" si="33"/>
        <v>金</v>
      </c>
      <c r="JH57" s="352"/>
      <c r="JI57" s="353"/>
      <c r="JJ57" s="358"/>
      <c r="JK57" s="134"/>
      <c r="JM57" s="155"/>
      <c r="JN57" s="170">
        <f t="shared" si="74"/>
        <v>45380</v>
      </c>
      <c r="JO57" s="123" t="str">
        <f t="shared" si="34"/>
        <v>金</v>
      </c>
      <c r="JP57" s="352"/>
      <c r="JQ57" s="353"/>
      <c r="JR57" s="358"/>
      <c r="JS57" s="134"/>
      <c r="JU57" s="155"/>
      <c r="JV57" s="170">
        <f t="shared" si="75"/>
        <v>45380</v>
      </c>
      <c r="JW57" s="123" t="str">
        <f t="shared" si="35"/>
        <v>金</v>
      </c>
      <c r="JX57" s="352"/>
      <c r="JY57" s="353"/>
      <c r="JZ57" s="358"/>
      <c r="KA57" s="134"/>
      <c r="KC57" s="155"/>
      <c r="KD57" s="170">
        <f t="shared" si="76"/>
        <v>45380</v>
      </c>
      <c r="KE57" s="123" t="str">
        <f t="shared" si="36"/>
        <v>金</v>
      </c>
      <c r="KF57" s="352"/>
      <c r="KG57" s="353"/>
      <c r="KH57" s="358"/>
      <c r="KI57" s="134"/>
      <c r="KK57" s="155"/>
      <c r="KL57" s="170">
        <f t="shared" si="77"/>
        <v>45380</v>
      </c>
      <c r="KM57" s="123" t="str">
        <f t="shared" si="37"/>
        <v>金</v>
      </c>
      <c r="KN57" s="352"/>
      <c r="KO57" s="353"/>
      <c r="KP57" s="358"/>
      <c r="KQ57" s="134"/>
      <c r="KS57" s="155"/>
      <c r="KT57" s="170">
        <f t="shared" si="78"/>
        <v>45380</v>
      </c>
      <c r="KU57" s="123" t="str">
        <f t="shared" si="38"/>
        <v>金</v>
      </c>
      <c r="KV57" s="352"/>
      <c r="KW57" s="353"/>
      <c r="KX57" s="358"/>
      <c r="KY57" s="134"/>
      <c r="LA57" s="155"/>
      <c r="LB57" s="170">
        <f t="shared" si="79"/>
        <v>45380</v>
      </c>
      <c r="LC57" s="123" t="str">
        <f t="shared" si="39"/>
        <v>金</v>
      </c>
      <c r="LD57" s="352"/>
      <c r="LE57" s="353"/>
      <c r="LF57" s="358"/>
      <c r="LG57" s="134"/>
    </row>
    <row r="58" spans="1:319" ht="13.9" customHeight="1" thickBot="1">
      <c r="A58" s="155"/>
      <c r="B58" s="171">
        <f t="shared" si="40"/>
        <v>45381</v>
      </c>
      <c r="C58" s="122" t="str">
        <f t="shared" si="0"/>
        <v>土</v>
      </c>
      <c r="D58" s="354"/>
      <c r="E58" s="355"/>
      <c r="F58" s="358"/>
      <c r="G58" s="134"/>
      <c r="I58" s="155"/>
      <c r="J58" s="171">
        <f t="shared" si="41"/>
        <v>45381</v>
      </c>
      <c r="K58" s="122" t="str">
        <f t="shared" si="1"/>
        <v>土</v>
      </c>
      <c r="L58" s="354"/>
      <c r="M58" s="355"/>
      <c r="N58" s="358"/>
      <c r="O58" s="134"/>
      <c r="Q58" s="155"/>
      <c r="R58" s="171">
        <f t="shared" si="42"/>
        <v>45381</v>
      </c>
      <c r="S58" s="122" t="str">
        <f t="shared" si="2"/>
        <v>土</v>
      </c>
      <c r="T58" s="354"/>
      <c r="U58" s="355"/>
      <c r="V58" s="358"/>
      <c r="W58" s="134"/>
      <c r="Y58" s="155"/>
      <c r="Z58" s="171">
        <f t="shared" si="43"/>
        <v>45381</v>
      </c>
      <c r="AA58" s="122" t="str">
        <f t="shared" si="3"/>
        <v>土</v>
      </c>
      <c r="AB58" s="354"/>
      <c r="AC58" s="355"/>
      <c r="AD58" s="358"/>
      <c r="AE58" s="134"/>
      <c r="AG58" s="155"/>
      <c r="AH58" s="171">
        <f t="shared" si="44"/>
        <v>45381</v>
      </c>
      <c r="AI58" s="122" t="str">
        <f t="shared" si="4"/>
        <v>土</v>
      </c>
      <c r="AJ58" s="354"/>
      <c r="AK58" s="355"/>
      <c r="AL58" s="358"/>
      <c r="AM58" s="134"/>
      <c r="AO58" s="155"/>
      <c r="AP58" s="171">
        <f t="shared" si="45"/>
        <v>45381</v>
      </c>
      <c r="AQ58" s="122" t="str">
        <f t="shared" si="5"/>
        <v>土</v>
      </c>
      <c r="AR58" s="354"/>
      <c r="AS58" s="355"/>
      <c r="AT58" s="358"/>
      <c r="AU58" s="134"/>
      <c r="AW58" s="155"/>
      <c r="AX58" s="171">
        <f t="shared" si="46"/>
        <v>45381</v>
      </c>
      <c r="AY58" s="122" t="str">
        <f t="shared" si="6"/>
        <v>土</v>
      </c>
      <c r="AZ58" s="354"/>
      <c r="BA58" s="355"/>
      <c r="BB58" s="358"/>
      <c r="BC58" s="134"/>
      <c r="BE58" s="155"/>
      <c r="BF58" s="171">
        <f t="shared" si="47"/>
        <v>45381</v>
      </c>
      <c r="BG58" s="122" t="str">
        <f t="shared" si="7"/>
        <v>土</v>
      </c>
      <c r="BH58" s="354"/>
      <c r="BI58" s="355"/>
      <c r="BJ58" s="358"/>
      <c r="BK58" s="134"/>
      <c r="BM58" s="155"/>
      <c r="BN58" s="171">
        <f t="shared" si="48"/>
        <v>45381</v>
      </c>
      <c r="BO58" s="122" t="str">
        <f t="shared" si="8"/>
        <v>土</v>
      </c>
      <c r="BP58" s="354"/>
      <c r="BQ58" s="355"/>
      <c r="BR58" s="358"/>
      <c r="BS58" s="134"/>
      <c r="BU58" s="155"/>
      <c r="BV58" s="171">
        <f t="shared" si="49"/>
        <v>45381</v>
      </c>
      <c r="BW58" s="122" t="str">
        <f t="shared" si="9"/>
        <v>土</v>
      </c>
      <c r="BX58" s="354"/>
      <c r="BY58" s="355"/>
      <c r="BZ58" s="358"/>
      <c r="CA58" s="134"/>
      <c r="CC58" s="155"/>
      <c r="CD58" s="171">
        <f t="shared" si="50"/>
        <v>45381</v>
      </c>
      <c r="CE58" s="122" t="str">
        <f t="shared" si="10"/>
        <v>土</v>
      </c>
      <c r="CF58" s="354"/>
      <c r="CG58" s="355"/>
      <c r="CH58" s="358"/>
      <c r="CI58" s="134"/>
      <c r="CK58" s="155"/>
      <c r="CL58" s="171">
        <f t="shared" si="51"/>
        <v>45381</v>
      </c>
      <c r="CM58" s="122" t="str">
        <f t="shared" si="11"/>
        <v>土</v>
      </c>
      <c r="CN58" s="354"/>
      <c r="CO58" s="355"/>
      <c r="CP58" s="358"/>
      <c r="CQ58" s="134"/>
      <c r="CS58" s="155"/>
      <c r="CT58" s="171">
        <f t="shared" si="52"/>
        <v>45381</v>
      </c>
      <c r="CU58" s="122" t="str">
        <f t="shared" si="12"/>
        <v>土</v>
      </c>
      <c r="CV58" s="354"/>
      <c r="CW58" s="355"/>
      <c r="CX58" s="358"/>
      <c r="CY58" s="134"/>
      <c r="DA58" s="155"/>
      <c r="DB58" s="171">
        <f t="shared" si="53"/>
        <v>45381</v>
      </c>
      <c r="DC58" s="122" t="str">
        <f t="shared" si="13"/>
        <v>土</v>
      </c>
      <c r="DD58" s="354"/>
      <c r="DE58" s="355"/>
      <c r="DF58" s="358"/>
      <c r="DG58" s="134"/>
      <c r="DI58" s="155"/>
      <c r="DJ58" s="171">
        <f t="shared" si="54"/>
        <v>45381</v>
      </c>
      <c r="DK58" s="122" t="str">
        <f t="shared" si="14"/>
        <v>土</v>
      </c>
      <c r="DL58" s="354"/>
      <c r="DM58" s="355"/>
      <c r="DN58" s="358"/>
      <c r="DO58" s="134"/>
      <c r="DQ58" s="155"/>
      <c r="DR58" s="171">
        <f t="shared" si="55"/>
        <v>45381</v>
      </c>
      <c r="DS58" s="122" t="str">
        <f t="shared" si="15"/>
        <v>土</v>
      </c>
      <c r="DT58" s="354"/>
      <c r="DU58" s="355"/>
      <c r="DV58" s="358"/>
      <c r="DW58" s="134"/>
      <c r="DY58" s="155"/>
      <c r="DZ58" s="171">
        <f t="shared" si="56"/>
        <v>45381</v>
      </c>
      <c r="EA58" s="122" t="str">
        <f t="shared" si="16"/>
        <v>土</v>
      </c>
      <c r="EB58" s="354"/>
      <c r="EC58" s="355"/>
      <c r="ED58" s="358"/>
      <c r="EE58" s="134"/>
      <c r="EG58" s="155"/>
      <c r="EH58" s="171">
        <f t="shared" si="57"/>
        <v>45381</v>
      </c>
      <c r="EI58" s="122" t="str">
        <f t="shared" si="17"/>
        <v>土</v>
      </c>
      <c r="EJ58" s="354"/>
      <c r="EK58" s="355"/>
      <c r="EL58" s="358"/>
      <c r="EM58" s="134"/>
      <c r="EO58" s="155"/>
      <c r="EP58" s="171">
        <f t="shared" si="58"/>
        <v>45381</v>
      </c>
      <c r="EQ58" s="122" t="str">
        <f t="shared" si="18"/>
        <v>土</v>
      </c>
      <c r="ER58" s="354"/>
      <c r="ES58" s="355"/>
      <c r="ET58" s="358"/>
      <c r="EU58" s="134"/>
      <c r="EW58" s="155"/>
      <c r="EX58" s="171">
        <f t="shared" si="59"/>
        <v>45381</v>
      </c>
      <c r="EY58" s="122" t="str">
        <f t="shared" si="19"/>
        <v>土</v>
      </c>
      <c r="EZ58" s="354"/>
      <c r="FA58" s="355"/>
      <c r="FB58" s="358"/>
      <c r="FC58" s="134"/>
      <c r="FE58" s="155"/>
      <c r="FF58" s="171">
        <f t="shared" si="60"/>
        <v>45381</v>
      </c>
      <c r="FG58" s="122" t="str">
        <f t="shared" si="20"/>
        <v>土</v>
      </c>
      <c r="FH58" s="354"/>
      <c r="FI58" s="355"/>
      <c r="FJ58" s="358"/>
      <c r="FK58" s="134"/>
      <c r="FM58" s="155"/>
      <c r="FN58" s="171">
        <f t="shared" si="61"/>
        <v>45381</v>
      </c>
      <c r="FO58" s="122" t="str">
        <f t="shared" si="21"/>
        <v>土</v>
      </c>
      <c r="FP58" s="354"/>
      <c r="FQ58" s="355"/>
      <c r="FR58" s="358"/>
      <c r="FS58" s="134"/>
      <c r="FU58" s="155"/>
      <c r="FV58" s="171">
        <f t="shared" si="62"/>
        <v>45381</v>
      </c>
      <c r="FW58" s="122" t="str">
        <f t="shared" si="22"/>
        <v>土</v>
      </c>
      <c r="FX58" s="354"/>
      <c r="FY58" s="355"/>
      <c r="FZ58" s="358"/>
      <c r="GA58" s="134"/>
      <c r="GC58" s="155"/>
      <c r="GD58" s="171">
        <f t="shared" si="63"/>
        <v>45381</v>
      </c>
      <c r="GE58" s="122" t="str">
        <f t="shared" si="23"/>
        <v>土</v>
      </c>
      <c r="GF58" s="354"/>
      <c r="GG58" s="355"/>
      <c r="GH58" s="358"/>
      <c r="GI58" s="134"/>
      <c r="GK58" s="155"/>
      <c r="GL58" s="171">
        <f t="shared" si="64"/>
        <v>45381</v>
      </c>
      <c r="GM58" s="122" t="str">
        <f t="shared" si="24"/>
        <v>土</v>
      </c>
      <c r="GN58" s="354"/>
      <c r="GO58" s="355"/>
      <c r="GP58" s="358"/>
      <c r="GQ58" s="134"/>
      <c r="GS58" s="155"/>
      <c r="GT58" s="171">
        <f t="shared" si="65"/>
        <v>45381</v>
      </c>
      <c r="GU58" s="122" t="str">
        <f t="shared" si="25"/>
        <v>土</v>
      </c>
      <c r="GV58" s="354"/>
      <c r="GW58" s="355"/>
      <c r="GX58" s="358"/>
      <c r="GY58" s="134"/>
      <c r="HA58" s="155"/>
      <c r="HB58" s="171">
        <f t="shared" si="66"/>
        <v>45381</v>
      </c>
      <c r="HC58" s="122" t="str">
        <f t="shared" si="26"/>
        <v>土</v>
      </c>
      <c r="HD58" s="354"/>
      <c r="HE58" s="355"/>
      <c r="HF58" s="358"/>
      <c r="HG58" s="134"/>
      <c r="HI58" s="155"/>
      <c r="HJ58" s="171">
        <f t="shared" si="67"/>
        <v>45381</v>
      </c>
      <c r="HK58" s="122" t="str">
        <f t="shared" si="27"/>
        <v>土</v>
      </c>
      <c r="HL58" s="354"/>
      <c r="HM58" s="355"/>
      <c r="HN58" s="358"/>
      <c r="HO58" s="134"/>
      <c r="HQ58" s="155"/>
      <c r="HR58" s="171">
        <f t="shared" si="68"/>
        <v>45381</v>
      </c>
      <c r="HS58" s="122" t="str">
        <f t="shared" si="28"/>
        <v>土</v>
      </c>
      <c r="HT58" s="354"/>
      <c r="HU58" s="355"/>
      <c r="HV58" s="358"/>
      <c r="HW58" s="134"/>
      <c r="HY58" s="155"/>
      <c r="HZ58" s="171">
        <f t="shared" si="69"/>
        <v>45381</v>
      </c>
      <c r="IA58" s="122" t="str">
        <f t="shared" si="29"/>
        <v>土</v>
      </c>
      <c r="IB58" s="354"/>
      <c r="IC58" s="355"/>
      <c r="ID58" s="358"/>
      <c r="IE58" s="134"/>
      <c r="IG58" s="155"/>
      <c r="IH58" s="171">
        <f t="shared" si="70"/>
        <v>45381</v>
      </c>
      <c r="II58" s="122" t="str">
        <f t="shared" si="30"/>
        <v>土</v>
      </c>
      <c r="IJ58" s="354"/>
      <c r="IK58" s="355"/>
      <c r="IL58" s="358"/>
      <c r="IM58" s="134"/>
      <c r="IO58" s="155"/>
      <c r="IP58" s="171">
        <f t="shared" si="71"/>
        <v>45381</v>
      </c>
      <c r="IQ58" s="122" t="str">
        <f t="shared" si="31"/>
        <v>土</v>
      </c>
      <c r="IR58" s="354"/>
      <c r="IS58" s="355"/>
      <c r="IT58" s="358"/>
      <c r="IU58" s="134"/>
      <c r="IW58" s="155"/>
      <c r="IX58" s="171">
        <f t="shared" si="72"/>
        <v>45381</v>
      </c>
      <c r="IY58" s="122" t="str">
        <f t="shared" si="32"/>
        <v>土</v>
      </c>
      <c r="IZ58" s="354"/>
      <c r="JA58" s="355"/>
      <c r="JB58" s="358"/>
      <c r="JC58" s="134"/>
      <c r="JE58" s="155"/>
      <c r="JF58" s="171">
        <f t="shared" si="73"/>
        <v>45381</v>
      </c>
      <c r="JG58" s="122" t="str">
        <f t="shared" si="33"/>
        <v>土</v>
      </c>
      <c r="JH58" s="354"/>
      <c r="JI58" s="355"/>
      <c r="JJ58" s="358"/>
      <c r="JK58" s="134"/>
      <c r="JM58" s="155"/>
      <c r="JN58" s="171">
        <f t="shared" si="74"/>
        <v>45381</v>
      </c>
      <c r="JO58" s="122" t="str">
        <f t="shared" si="34"/>
        <v>土</v>
      </c>
      <c r="JP58" s="354"/>
      <c r="JQ58" s="355"/>
      <c r="JR58" s="358"/>
      <c r="JS58" s="134"/>
      <c r="JU58" s="155"/>
      <c r="JV58" s="171">
        <f t="shared" si="75"/>
        <v>45381</v>
      </c>
      <c r="JW58" s="122" t="str">
        <f t="shared" si="35"/>
        <v>土</v>
      </c>
      <c r="JX58" s="354"/>
      <c r="JY58" s="355"/>
      <c r="JZ58" s="358"/>
      <c r="KA58" s="134"/>
      <c r="KC58" s="155"/>
      <c r="KD58" s="171">
        <f t="shared" si="76"/>
        <v>45381</v>
      </c>
      <c r="KE58" s="122" t="str">
        <f t="shared" si="36"/>
        <v>土</v>
      </c>
      <c r="KF58" s="354"/>
      <c r="KG58" s="355"/>
      <c r="KH58" s="358"/>
      <c r="KI58" s="134"/>
      <c r="KK58" s="155"/>
      <c r="KL58" s="171">
        <f t="shared" si="77"/>
        <v>45381</v>
      </c>
      <c r="KM58" s="122" t="str">
        <f t="shared" si="37"/>
        <v>土</v>
      </c>
      <c r="KN58" s="354"/>
      <c r="KO58" s="355"/>
      <c r="KP58" s="358"/>
      <c r="KQ58" s="134"/>
      <c r="KS58" s="155"/>
      <c r="KT58" s="171">
        <f t="shared" si="78"/>
        <v>45381</v>
      </c>
      <c r="KU58" s="122" t="str">
        <f t="shared" si="38"/>
        <v>土</v>
      </c>
      <c r="KV58" s="354"/>
      <c r="KW58" s="355"/>
      <c r="KX58" s="358"/>
      <c r="KY58" s="134"/>
      <c r="LA58" s="155"/>
      <c r="LB58" s="171">
        <f t="shared" si="79"/>
        <v>45381</v>
      </c>
      <c r="LC58" s="122" t="str">
        <f t="shared" si="39"/>
        <v>土</v>
      </c>
      <c r="LD58" s="354"/>
      <c r="LE58" s="355"/>
      <c r="LF58" s="358"/>
      <c r="LG58" s="134"/>
    </row>
    <row r="59" spans="1:319" ht="13.9" customHeight="1" thickBot="1">
      <c r="A59" s="155"/>
      <c r="B59" s="373" t="s">
        <v>185</v>
      </c>
      <c r="C59" s="373"/>
      <c r="D59" s="373"/>
      <c r="E59" s="203">
        <f>ROUNDUP(SUM(申請用入力シート２!D$29:D$58)+SUM(申請用入力シート２!E$29:E$58)*0.5,0)</f>
        <v>0</v>
      </c>
      <c r="F59" s="156"/>
      <c r="G59" s="134"/>
      <c r="I59" s="155"/>
      <c r="J59" s="373" t="s">
        <v>185</v>
      </c>
      <c r="K59" s="373"/>
      <c r="L59" s="373"/>
      <c r="M59" s="203">
        <f>ROUNDUP(SUM(申請用入力シート２!L$29:L$58)+SUM(申請用入力シート２!M$29:M$58)*0.5,0)</f>
        <v>0</v>
      </c>
      <c r="N59" s="156"/>
      <c r="O59" s="134"/>
      <c r="Q59" s="155"/>
      <c r="R59" s="373" t="s">
        <v>185</v>
      </c>
      <c r="S59" s="373"/>
      <c r="T59" s="373"/>
      <c r="U59" s="203">
        <f>ROUNDUP(SUM(申請用入力シート２!T$29:T$58)+SUM(申請用入力シート２!U$29:U$58)*0.5,0)</f>
        <v>0</v>
      </c>
      <c r="V59" s="156"/>
      <c r="W59" s="134"/>
      <c r="Y59" s="155"/>
      <c r="Z59" s="373" t="s">
        <v>185</v>
      </c>
      <c r="AA59" s="373"/>
      <c r="AB59" s="373"/>
      <c r="AC59" s="203">
        <f>ROUNDUP(SUM(申請用入力シート２!AB$29:AB$58)+SUM(申請用入力シート２!AC$29:AC$58)*0.5,0)</f>
        <v>0</v>
      </c>
      <c r="AD59" s="156"/>
      <c r="AE59" s="134"/>
      <c r="AG59" s="155"/>
      <c r="AH59" s="373" t="s">
        <v>185</v>
      </c>
      <c r="AI59" s="373"/>
      <c r="AJ59" s="373"/>
      <c r="AK59" s="203">
        <f>ROUNDUP(SUM(申請用入力シート２!AJ$29:AJ$58)+SUM(申請用入力シート２!AK$29:AK$58)*0.5,0)</f>
        <v>0</v>
      </c>
      <c r="AL59" s="156"/>
      <c r="AM59" s="134"/>
      <c r="AO59" s="155"/>
      <c r="AP59" s="373" t="s">
        <v>185</v>
      </c>
      <c r="AQ59" s="373"/>
      <c r="AR59" s="373"/>
      <c r="AS59" s="203">
        <f>ROUNDUP(SUM(申請用入力シート２!AR$29:AR$58)+SUM(申請用入力シート２!AS$29:AS$58)*0.5,0)</f>
        <v>0</v>
      </c>
      <c r="AT59" s="156"/>
      <c r="AU59" s="134"/>
      <c r="AW59" s="155"/>
      <c r="AX59" s="373" t="s">
        <v>185</v>
      </c>
      <c r="AY59" s="373"/>
      <c r="AZ59" s="373"/>
      <c r="BA59" s="203">
        <f>ROUNDUP(SUM(申請用入力シート２!AZ$29:AZ$58)+SUM(申請用入力シート２!BA$29:BA$58)*0.5,0)</f>
        <v>0</v>
      </c>
      <c r="BB59" s="156"/>
      <c r="BC59" s="134"/>
      <c r="BE59" s="155"/>
      <c r="BF59" s="373" t="s">
        <v>185</v>
      </c>
      <c r="BG59" s="373"/>
      <c r="BH59" s="373"/>
      <c r="BI59" s="203">
        <f>ROUNDUP(SUM(申請用入力シート２!BH$29:BH$58)+SUM(申請用入力シート２!BI$29:BI$58)*0.5,0)</f>
        <v>0</v>
      </c>
      <c r="BJ59" s="156"/>
      <c r="BK59" s="134"/>
      <c r="BM59" s="155"/>
      <c r="BN59" s="373" t="s">
        <v>185</v>
      </c>
      <c r="BO59" s="373"/>
      <c r="BP59" s="373"/>
      <c r="BQ59" s="203">
        <f>ROUNDUP(SUM(申請用入力シート２!BP$29:BP$58)+SUM(申請用入力シート２!BQ$29:BQ$58)*0.5,0)</f>
        <v>0</v>
      </c>
      <c r="BR59" s="156"/>
      <c r="BS59" s="134"/>
      <c r="BU59" s="155"/>
      <c r="BV59" s="373" t="s">
        <v>185</v>
      </c>
      <c r="BW59" s="373"/>
      <c r="BX59" s="373"/>
      <c r="BY59" s="203">
        <f>ROUNDUP(SUM(申請用入力シート２!BX$29:BX$58)+SUM(申請用入力シート２!BY$29:BY$58)*0.5,0)</f>
        <v>0</v>
      </c>
      <c r="BZ59" s="156"/>
      <c r="CA59" s="134"/>
      <c r="CC59" s="155"/>
      <c r="CD59" s="373" t="s">
        <v>185</v>
      </c>
      <c r="CE59" s="373"/>
      <c r="CF59" s="373"/>
      <c r="CG59" s="203">
        <f>ROUNDUP(SUM(申請用入力シート２!CF$29:CF$58)+SUM(申請用入力シート２!CG$29:CG$58)*0.5,0)</f>
        <v>0</v>
      </c>
      <c r="CH59" s="156"/>
      <c r="CI59" s="134"/>
      <c r="CK59" s="155"/>
      <c r="CL59" s="373" t="s">
        <v>185</v>
      </c>
      <c r="CM59" s="373"/>
      <c r="CN59" s="373"/>
      <c r="CO59" s="203">
        <f>ROUNDUP(SUM(申請用入力シート２!CN$29:CN$58)+SUM(申請用入力シート２!CO$29:CO$58)*0.5,0)</f>
        <v>0</v>
      </c>
      <c r="CP59" s="156"/>
      <c r="CQ59" s="134"/>
      <c r="CS59" s="155"/>
      <c r="CT59" s="373" t="s">
        <v>185</v>
      </c>
      <c r="CU59" s="373"/>
      <c r="CV59" s="373"/>
      <c r="CW59" s="203">
        <f>ROUNDUP(SUM(申請用入力シート２!CV$29:CV$58)+SUM(申請用入力シート２!CW$29:CW$58)*0.5,0)</f>
        <v>0</v>
      </c>
      <c r="CX59" s="156"/>
      <c r="CY59" s="134"/>
      <c r="DA59" s="155"/>
      <c r="DB59" s="373" t="s">
        <v>185</v>
      </c>
      <c r="DC59" s="373"/>
      <c r="DD59" s="373"/>
      <c r="DE59" s="203">
        <f>ROUNDUP(SUM(申請用入力シート２!DD$29:DD$58)+SUM(申請用入力シート２!DE$29:DE$58)*0.5,0)</f>
        <v>0</v>
      </c>
      <c r="DF59" s="156"/>
      <c r="DG59" s="134"/>
      <c r="DI59" s="155"/>
      <c r="DJ59" s="373" t="s">
        <v>185</v>
      </c>
      <c r="DK59" s="373"/>
      <c r="DL59" s="373"/>
      <c r="DM59" s="203">
        <f>ROUNDUP(SUM(申請用入力シート２!DL$29:DL$58)+SUM(申請用入力シート２!DM$29:DM$58)*0.5,0)</f>
        <v>0</v>
      </c>
      <c r="DN59" s="156"/>
      <c r="DO59" s="134"/>
      <c r="DQ59" s="155"/>
      <c r="DR59" s="373" t="s">
        <v>185</v>
      </c>
      <c r="DS59" s="373"/>
      <c r="DT59" s="373"/>
      <c r="DU59" s="203">
        <f>ROUNDUP(SUM(申請用入力シート２!DT$29:DT$58)+SUM(申請用入力シート２!DU$29:DU$58)*0.5,0)</f>
        <v>0</v>
      </c>
      <c r="DV59" s="156"/>
      <c r="DW59" s="134"/>
      <c r="DY59" s="155"/>
      <c r="DZ59" s="373" t="s">
        <v>185</v>
      </c>
      <c r="EA59" s="373"/>
      <c r="EB59" s="373"/>
      <c r="EC59" s="203">
        <f>ROUNDUP(SUM(申請用入力シート２!EB$29:EB$58)+SUM(申請用入力シート２!EC$29:EC$58)*0.5,0)</f>
        <v>0</v>
      </c>
      <c r="ED59" s="156"/>
      <c r="EE59" s="134"/>
      <c r="EG59" s="155"/>
      <c r="EH59" s="373" t="s">
        <v>185</v>
      </c>
      <c r="EI59" s="373"/>
      <c r="EJ59" s="373"/>
      <c r="EK59" s="203">
        <f>ROUNDUP(SUM(申請用入力シート２!EJ$29:EJ$58)+SUM(申請用入力シート２!EK$29:EK$58)*0.5,0)</f>
        <v>0</v>
      </c>
      <c r="EL59" s="156"/>
      <c r="EM59" s="134"/>
      <c r="EO59" s="155"/>
      <c r="EP59" s="373" t="s">
        <v>185</v>
      </c>
      <c r="EQ59" s="373"/>
      <c r="ER59" s="373"/>
      <c r="ES59" s="203">
        <f>ROUNDUP(SUM(申請用入力シート２!ER$29:ER$58)+SUM(申請用入力シート２!ES$29:ES$58)*0.5,0)</f>
        <v>0</v>
      </c>
      <c r="ET59" s="156"/>
      <c r="EU59" s="134"/>
      <c r="EW59" s="155"/>
      <c r="EX59" s="373" t="s">
        <v>185</v>
      </c>
      <c r="EY59" s="373"/>
      <c r="EZ59" s="373"/>
      <c r="FA59" s="203">
        <f>ROUNDUP(SUM(申請用入力シート２!EZ$29:EZ$58)+SUM(申請用入力シート２!FA$29:FA$58)*0.5,0)</f>
        <v>0</v>
      </c>
      <c r="FB59" s="156"/>
      <c r="FC59" s="134"/>
      <c r="FE59" s="155"/>
      <c r="FF59" s="373" t="s">
        <v>185</v>
      </c>
      <c r="FG59" s="373"/>
      <c r="FH59" s="373"/>
      <c r="FI59" s="203">
        <f>ROUNDUP(SUM(申請用入力シート２!FH$29:FH$58)+SUM(申請用入力シート２!FI$29:FI$58)*0.5,0)</f>
        <v>0</v>
      </c>
      <c r="FJ59" s="156"/>
      <c r="FK59" s="134"/>
      <c r="FM59" s="155"/>
      <c r="FN59" s="373" t="s">
        <v>185</v>
      </c>
      <c r="FO59" s="373"/>
      <c r="FP59" s="373"/>
      <c r="FQ59" s="203">
        <f>ROUNDUP(SUM(申請用入力シート２!FP$29:FP$58)+SUM(申請用入力シート２!FQ$29:FQ$58)*0.5,0)</f>
        <v>0</v>
      </c>
      <c r="FR59" s="156"/>
      <c r="FS59" s="134"/>
      <c r="FU59" s="155"/>
      <c r="FV59" s="373" t="s">
        <v>185</v>
      </c>
      <c r="FW59" s="373"/>
      <c r="FX59" s="373"/>
      <c r="FY59" s="203">
        <f>ROUNDUP(SUM(申請用入力シート２!FX$29:FX$58)+SUM(申請用入力シート２!FY$29:FY$58)*0.5,0)</f>
        <v>0</v>
      </c>
      <c r="FZ59" s="156"/>
      <c r="GA59" s="134"/>
      <c r="GC59" s="155"/>
      <c r="GD59" s="373" t="s">
        <v>185</v>
      </c>
      <c r="GE59" s="373"/>
      <c r="GF59" s="373"/>
      <c r="GG59" s="203">
        <f>ROUNDUP(SUM(申請用入力シート２!GF$29:GF$58)+SUM(申請用入力シート２!GG$29:GG$58)*0.5,0)</f>
        <v>0</v>
      </c>
      <c r="GH59" s="156"/>
      <c r="GI59" s="134"/>
      <c r="GK59" s="155"/>
      <c r="GL59" s="373" t="s">
        <v>185</v>
      </c>
      <c r="GM59" s="373"/>
      <c r="GN59" s="373"/>
      <c r="GO59" s="203">
        <f>ROUNDUP(SUM(申請用入力シート２!GN$29:GN$58)+SUM(申請用入力シート２!GO$29:GO$58)*0.5,0)</f>
        <v>0</v>
      </c>
      <c r="GP59" s="156"/>
      <c r="GQ59" s="134"/>
      <c r="GS59" s="155"/>
      <c r="GT59" s="373" t="s">
        <v>185</v>
      </c>
      <c r="GU59" s="373"/>
      <c r="GV59" s="373"/>
      <c r="GW59" s="203">
        <f>ROUNDUP(SUM(申請用入力シート２!GV$29:GV$58)+SUM(申請用入力シート２!GW$29:GW$58)*0.5,0)</f>
        <v>0</v>
      </c>
      <c r="GX59" s="156"/>
      <c r="GY59" s="134"/>
      <c r="HA59" s="155"/>
      <c r="HB59" s="373" t="s">
        <v>185</v>
      </c>
      <c r="HC59" s="373"/>
      <c r="HD59" s="373"/>
      <c r="HE59" s="203">
        <f>ROUNDUP(SUM(申請用入力シート２!HD$29:HD$58)+SUM(申請用入力シート２!HE$29:HE$58)*0.5,0)</f>
        <v>0</v>
      </c>
      <c r="HF59" s="156"/>
      <c r="HG59" s="134"/>
      <c r="HI59" s="155"/>
      <c r="HJ59" s="373" t="s">
        <v>185</v>
      </c>
      <c r="HK59" s="373"/>
      <c r="HL59" s="373"/>
      <c r="HM59" s="203">
        <f>ROUNDUP(SUM(申請用入力シート２!HL$29:HL$58)+SUM(申請用入力シート２!HM$29:HM$58)*0.5,0)</f>
        <v>0</v>
      </c>
      <c r="HN59" s="156"/>
      <c r="HO59" s="134"/>
      <c r="HQ59" s="155"/>
      <c r="HR59" s="373" t="s">
        <v>185</v>
      </c>
      <c r="HS59" s="373"/>
      <c r="HT59" s="373"/>
      <c r="HU59" s="203">
        <f>ROUNDUP(SUM(申請用入力シート２!HT$29:HT$58)+SUM(申請用入力シート２!HU$29:HU$58)*0.5,0)</f>
        <v>0</v>
      </c>
      <c r="HV59" s="156"/>
      <c r="HW59" s="134"/>
      <c r="HY59" s="155"/>
      <c r="HZ59" s="373" t="s">
        <v>185</v>
      </c>
      <c r="IA59" s="373"/>
      <c r="IB59" s="373"/>
      <c r="IC59" s="203">
        <f>ROUNDUP(SUM(申請用入力シート２!IB$29:IB$58)+SUM(申請用入力シート２!IC$29:IC$58)*0.5,0)</f>
        <v>0</v>
      </c>
      <c r="ID59" s="156"/>
      <c r="IE59" s="134"/>
      <c r="IG59" s="155"/>
      <c r="IH59" s="373" t="s">
        <v>185</v>
      </c>
      <c r="II59" s="373"/>
      <c r="IJ59" s="373"/>
      <c r="IK59" s="203">
        <f>ROUNDUP(SUM(申請用入力シート２!IJ$29:IJ$58)+SUM(申請用入力シート２!IK$29:IK$58)*0.5,0)</f>
        <v>0</v>
      </c>
      <c r="IL59" s="156"/>
      <c r="IM59" s="134"/>
      <c r="IO59" s="155"/>
      <c r="IP59" s="373" t="s">
        <v>185</v>
      </c>
      <c r="IQ59" s="373"/>
      <c r="IR59" s="373"/>
      <c r="IS59" s="203">
        <f>ROUNDUP(SUM(申請用入力シート２!IR$29:IR$58)+SUM(申請用入力シート２!IS$29:IS$58)*0.5,0)</f>
        <v>0</v>
      </c>
      <c r="IT59" s="156"/>
      <c r="IU59" s="134"/>
      <c r="IW59" s="155"/>
      <c r="IX59" s="373" t="s">
        <v>185</v>
      </c>
      <c r="IY59" s="373"/>
      <c r="IZ59" s="373"/>
      <c r="JA59" s="203">
        <f>ROUNDUP(SUM(申請用入力シート２!IZ$29:IZ$58)+SUM(申請用入力シート２!JA$29:JA$58)*0.5,0)</f>
        <v>0</v>
      </c>
      <c r="JB59" s="156"/>
      <c r="JC59" s="134"/>
      <c r="JE59" s="155"/>
      <c r="JF59" s="373" t="s">
        <v>185</v>
      </c>
      <c r="JG59" s="373"/>
      <c r="JH59" s="373"/>
      <c r="JI59" s="203">
        <f>ROUNDUP(SUM(申請用入力シート２!JH$29:JH$58)+SUM(申請用入力シート２!JI$29:JI$58)*0.5,0)</f>
        <v>0</v>
      </c>
      <c r="JJ59" s="156"/>
      <c r="JK59" s="134"/>
      <c r="JM59" s="155"/>
      <c r="JN59" s="373" t="s">
        <v>185</v>
      </c>
      <c r="JO59" s="373"/>
      <c r="JP59" s="373"/>
      <c r="JQ59" s="203">
        <f>ROUNDUP(SUM(申請用入力シート２!JP$29:JP$58)+SUM(申請用入力シート２!JQ$29:JQ$58)*0.5,0)</f>
        <v>0</v>
      </c>
      <c r="JR59" s="156"/>
      <c r="JS59" s="134"/>
      <c r="JU59" s="155"/>
      <c r="JV59" s="373" t="s">
        <v>185</v>
      </c>
      <c r="JW59" s="373"/>
      <c r="JX59" s="373"/>
      <c r="JY59" s="203">
        <f>ROUNDUP(SUM(申請用入力シート２!JX$29:JX$58)+SUM(申請用入力シート２!JY$29:JY$58)*0.5,0)</f>
        <v>0</v>
      </c>
      <c r="JZ59" s="156"/>
      <c r="KA59" s="134"/>
      <c r="KC59" s="155"/>
      <c r="KD59" s="373" t="s">
        <v>185</v>
      </c>
      <c r="KE59" s="373"/>
      <c r="KF59" s="373"/>
      <c r="KG59" s="203">
        <f>ROUNDUP(SUM(申請用入力シート２!KF$29:KF$58)+SUM(申請用入力シート２!KG$29:KG$58)*0.5,0)</f>
        <v>0</v>
      </c>
      <c r="KH59" s="156"/>
      <c r="KI59" s="134"/>
      <c r="KK59" s="155"/>
      <c r="KL59" s="373" t="s">
        <v>185</v>
      </c>
      <c r="KM59" s="373"/>
      <c r="KN59" s="373"/>
      <c r="KO59" s="203">
        <f>ROUNDUP(SUM(申請用入力シート２!KN$29:KN$58)+SUM(申請用入力シート２!KO$29:KO$58)*0.5,0)</f>
        <v>0</v>
      </c>
      <c r="KP59" s="156"/>
      <c r="KQ59" s="134"/>
      <c r="KS59" s="155"/>
      <c r="KT59" s="373" t="s">
        <v>185</v>
      </c>
      <c r="KU59" s="373"/>
      <c r="KV59" s="373"/>
      <c r="KW59" s="203">
        <f>ROUNDUP(SUM(申請用入力シート２!KV$29:KV$58)+SUM(申請用入力シート２!KW$29:KW$58)*0.5,0)</f>
        <v>0</v>
      </c>
      <c r="KX59" s="156"/>
      <c r="KY59" s="134"/>
      <c r="LA59" s="155"/>
      <c r="LB59" s="373" t="s">
        <v>185</v>
      </c>
      <c r="LC59" s="373"/>
      <c r="LD59" s="373"/>
      <c r="LE59" s="203">
        <f>ROUNDUP(SUM(申請用入力シート２!LD$29:LD$58)+SUM(申請用入力シート２!LE$29:LE$58)*0.5,0)</f>
        <v>0</v>
      </c>
      <c r="LF59" s="156"/>
      <c r="LG59" s="134"/>
    </row>
    <row r="60" spans="1:319" ht="13.15" customHeight="1">
      <c r="A60" s="155"/>
      <c r="B60" s="161"/>
      <c r="C60" s="161"/>
      <c r="D60" s="162"/>
      <c r="E60" s="162"/>
      <c r="F60" s="162"/>
      <c r="G60" s="163"/>
      <c r="H60" s="145"/>
      <c r="I60" s="155"/>
      <c r="J60" s="161"/>
      <c r="K60" s="161"/>
      <c r="L60" s="162"/>
      <c r="M60" s="162"/>
      <c r="N60" s="162"/>
      <c r="O60" s="163"/>
      <c r="P60" s="145"/>
      <c r="Q60" s="155"/>
      <c r="R60" s="161"/>
      <c r="S60" s="161"/>
      <c r="T60" s="162"/>
      <c r="U60" s="162"/>
      <c r="V60" s="162"/>
      <c r="W60" s="163"/>
      <c r="X60" s="145"/>
      <c r="Y60" s="155"/>
      <c r="Z60" s="161"/>
      <c r="AA60" s="161"/>
      <c r="AB60" s="162"/>
      <c r="AC60" s="162"/>
      <c r="AD60" s="162"/>
      <c r="AE60" s="163"/>
      <c r="AF60" s="145"/>
      <c r="AG60" s="155"/>
      <c r="AH60" s="161"/>
      <c r="AI60" s="161"/>
      <c r="AJ60" s="162"/>
      <c r="AK60" s="162"/>
      <c r="AL60" s="162"/>
      <c r="AM60" s="163"/>
      <c r="AN60" s="145"/>
      <c r="AO60" s="155"/>
      <c r="AP60" s="161"/>
      <c r="AQ60" s="161"/>
      <c r="AR60" s="162"/>
      <c r="AS60" s="162"/>
      <c r="AT60" s="162"/>
      <c r="AU60" s="163"/>
      <c r="AV60" s="145"/>
      <c r="AW60" s="155"/>
      <c r="AX60" s="161"/>
      <c r="AY60" s="161"/>
      <c r="AZ60" s="162"/>
      <c r="BA60" s="162"/>
      <c r="BB60" s="162"/>
      <c r="BC60" s="163"/>
      <c r="BD60" s="145"/>
      <c r="BE60" s="155"/>
      <c r="BF60" s="161"/>
      <c r="BG60" s="161"/>
      <c r="BH60" s="162"/>
      <c r="BI60" s="162"/>
      <c r="BJ60" s="162"/>
      <c r="BK60" s="163"/>
      <c r="BL60" s="145"/>
      <c r="BM60" s="155"/>
      <c r="BN60" s="161"/>
      <c r="BO60" s="161"/>
      <c r="BP60" s="162"/>
      <c r="BQ60" s="162"/>
      <c r="BR60" s="162"/>
      <c r="BS60" s="163"/>
      <c r="BT60" s="145"/>
      <c r="BU60" s="155"/>
      <c r="BV60" s="161"/>
      <c r="BW60" s="161"/>
      <c r="BX60" s="162"/>
      <c r="BY60" s="162"/>
      <c r="BZ60" s="162"/>
      <c r="CA60" s="163"/>
      <c r="CB60" s="145"/>
      <c r="CC60" s="155"/>
      <c r="CD60" s="161"/>
      <c r="CE60" s="161"/>
      <c r="CF60" s="162"/>
      <c r="CG60" s="162"/>
      <c r="CH60" s="162"/>
      <c r="CI60" s="163"/>
      <c r="CJ60" s="145"/>
      <c r="CK60" s="155"/>
      <c r="CL60" s="161"/>
      <c r="CM60" s="161"/>
      <c r="CN60" s="162"/>
      <c r="CO60" s="162"/>
      <c r="CP60" s="162"/>
      <c r="CQ60" s="163"/>
      <c r="CR60" s="145"/>
      <c r="CS60" s="155"/>
      <c r="CT60" s="161"/>
      <c r="CU60" s="161"/>
      <c r="CV60" s="162"/>
      <c r="CW60" s="162"/>
      <c r="CX60" s="162"/>
      <c r="CY60" s="163"/>
      <c r="CZ60" s="145"/>
      <c r="DA60" s="155"/>
      <c r="DB60" s="161"/>
      <c r="DC60" s="161"/>
      <c r="DD60" s="162"/>
      <c r="DE60" s="162"/>
      <c r="DF60" s="162"/>
      <c r="DG60" s="163"/>
      <c r="DH60" s="145"/>
      <c r="DI60" s="155"/>
      <c r="DJ60" s="161"/>
      <c r="DK60" s="161"/>
      <c r="DL60" s="162"/>
      <c r="DM60" s="162"/>
      <c r="DN60" s="162"/>
      <c r="DO60" s="163"/>
      <c r="DP60" s="145"/>
      <c r="DQ60" s="155"/>
      <c r="DR60" s="161"/>
      <c r="DS60" s="161"/>
      <c r="DT60" s="162"/>
      <c r="DU60" s="162"/>
      <c r="DV60" s="162"/>
      <c r="DW60" s="163"/>
      <c r="DX60" s="145"/>
      <c r="DY60" s="155"/>
      <c r="DZ60" s="161"/>
      <c r="EA60" s="161"/>
      <c r="EB60" s="162"/>
      <c r="EC60" s="162"/>
      <c r="ED60" s="162"/>
      <c r="EE60" s="163"/>
      <c r="EF60" s="145"/>
      <c r="EG60" s="155"/>
      <c r="EH60" s="161"/>
      <c r="EI60" s="161"/>
      <c r="EJ60" s="162"/>
      <c r="EK60" s="162"/>
      <c r="EL60" s="162"/>
      <c r="EM60" s="163"/>
      <c r="EN60" s="145"/>
      <c r="EO60" s="155"/>
      <c r="EP60" s="161"/>
      <c r="EQ60" s="161"/>
      <c r="ER60" s="162"/>
      <c r="ES60" s="162"/>
      <c r="ET60" s="162"/>
      <c r="EU60" s="163"/>
      <c r="EV60" s="145"/>
      <c r="EW60" s="155"/>
      <c r="EX60" s="161"/>
      <c r="EY60" s="161"/>
      <c r="EZ60" s="162"/>
      <c r="FA60" s="162"/>
      <c r="FB60" s="162"/>
      <c r="FC60" s="163"/>
      <c r="FD60" s="145"/>
      <c r="FE60" s="155"/>
      <c r="FF60" s="161"/>
      <c r="FG60" s="161"/>
      <c r="FH60" s="162"/>
      <c r="FI60" s="162"/>
      <c r="FJ60" s="162"/>
      <c r="FK60" s="163"/>
      <c r="FL60" s="145"/>
      <c r="FM60" s="155"/>
      <c r="FN60" s="161"/>
      <c r="FO60" s="161"/>
      <c r="FP60" s="162"/>
      <c r="FQ60" s="162"/>
      <c r="FR60" s="162"/>
      <c r="FS60" s="163"/>
      <c r="FT60" s="145"/>
      <c r="FU60" s="155"/>
      <c r="FV60" s="161"/>
      <c r="FW60" s="161"/>
      <c r="FX60" s="162"/>
      <c r="FY60" s="162"/>
      <c r="FZ60" s="162"/>
      <c r="GA60" s="163"/>
      <c r="GB60" s="145"/>
      <c r="GC60" s="155"/>
      <c r="GD60" s="161"/>
      <c r="GE60" s="161"/>
      <c r="GF60" s="162"/>
      <c r="GG60" s="162"/>
      <c r="GH60" s="162"/>
      <c r="GI60" s="163"/>
      <c r="GJ60" s="145"/>
      <c r="GK60" s="155"/>
      <c r="GL60" s="161"/>
      <c r="GM60" s="161"/>
      <c r="GN60" s="162"/>
      <c r="GO60" s="162"/>
      <c r="GP60" s="162"/>
      <c r="GQ60" s="163"/>
      <c r="GR60" s="145"/>
      <c r="GS60" s="155"/>
      <c r="GT60" s="161"/>
      <c r="GU60" s="161"/>
      <c r="GV60" s="162"/>
      <c r="GW60" s="162"/>
      <c r="GX60" s="162"/>
      <c r="GY60" s="163"/>
      <c r="GZ60" s="145"/>
      <c r="HA60" s="155"/>
      <c r="HB60" s="161"/>
      <c r="HC60" s="161"/>
      <c r="HD60" s="162"/>
      <c r="HE60" s="162"/>
      <c r="HF60" s="162"/>
      <c r="HG60" s="163"/>
      <c r="HH60" s="145"/>
      <c r="HI60" s="155"/>
      <c r="HJ60" s="161"/>
      <c r="HK60" s="161"/>
      <c r="HL60" s="162"/>
      <c r="HM60" s="162"/>
      <c r="HN60" s="162"/>
      <c r="HO60" s="163"/>
      <c r="HP60" s="145"/>
      <c r="HQ60" s="155"/>
      <c r="HR60" s="161"/>
      <c r="HS60" s="161"/>
      <c r="HT60" s="162"/>
      <c r="HU60" s="162"/>
      <c r="HV60" s="162"/>
      <c r="HW60" s="163"/>
      <c r="HX60" s="145"/>
      <c r="HY60" s="155"/>
      <c r="HZ60" s="161"/>
      <c r="IA60" s="161"/>
      <c r="IB60" s="162"/>
      <c r="IC60" s="162"/>
      <c r="ID60" s="162"/>
      <c r="IE60" s="163"/>
      <c r="IF60" s="145"/>
      <c r="IG60" s="155"/>
      <c r="IH60" s="161"/>
      <c r="II60" s="161"/>
      <c r="IJ60" s="162"/>
      <c r="IK60" s="162"/>
      <c r="IL60" s="162"/>
      <c r="IM60" s="163"/>
      <c r="IN60" s="145"/>
      <c r="IO60" s="155"/>
      <c r="IP60" s="161"/>
      <c r="IQ60" s="161"/>
      <c r="IR60" s="162"/>
      <c r="IS60" s="162"/>
      <c r="IT60" s="162"/>
      <c r="IU60" s="163"/>
      <c r="IV60" s="145"/>
      <c r="IW60" s="155"/>
      <c r="IX60" s="161"/>
      <c r="IY60" s="161"/>
      <c r="IZ60" s="162"/>
      <c r="JA60" s="162"/>
      <c r="JB60" s="162"/>
      <c r="JC60" s="163"/>
      <c r="JD60" s="145"/>
      <c r="JE60" s="155"/>
      <c r="JF60" s="161"/>
      <c r="JG60" s="161"/>
      <c r="JH60" s="162"/>
      <c r="JI60" s="162"/>
      <c r="JJ60" s="162"/>
      <c r="JK60" s="163"/>
      <c r="JL60" s="145"/>
      <c r="JM60" s="155"/>
      <c r="JN60" s="161"/>
      <c r="JO60" s="161"/>
      <c r="JP60" s="162"/>
      <c r="JQ60" s="162"/>
      <c r="JR60" s="162"/>
      <c r="JS60" s="163"/>
      <c r="JT60" s="145"/>
      <c r="JU60" s="155"/>
      <c r="JV60" s="161"/>
      <c r="JW60" s="161"/>
      <c r="JX60" s="162"/>
      <c r="JY60" s="162"/>
      <c r="JZ60" s="162"/>
      <c r="KA60" s="163"/>
      <c r="KB60" s="145"/>
      <c r="KC60" s="155"/>
      <c r="KD60" s="161"/>
      <c r="KE60" s="161"/>
      <c r="KF60" s="162"/>
      <c r="KG60" s="162"/>
      <c r="KH60" s="162"/>
      <c r="KI60" s="163"/>
      <c r="KJ60" s="145"/>
      <c r="KK60" s="155"/>
      <c r="KL60" s="161"/>
      <c r="KM60" s="161"/>
      <c r="KN60" s="162"/>
      <c r="KO60" s="162"/>
      <c r="KP60" s="162"/>
      <c r="KQ60" s="163"/>
      <c r="KR60" s="145"/>
      <c r="KS60" s="155"/>
      <c r="KT60" s="161"/>
      <c r="KU60" s="161"/>
      <c r="KV60" s="162"/>
      <c r="KW60" s="162"/>
      <c r="KX60" s="162"/>
      <c r="KY60" s="163"/>
      <c r="KZ60" s="145"/>
      <c r="LA60" s="155"/>
      <c r="LB60" s="161"/>
      <c r="LC60" s="161"/>
      <c r="LD60" s="162"/>
      <c r="LE60" s="162"/>
      <c r="LF60" s="162"/>
      <c r="LG60" s="163"/>
    </row>
    <row r="61" spans="1:319" s="181" customFormat="1" ht="18" customHeight="1" thickBot="1">
      <c r="A61" s="176" t="s">
        <v>203</v>
      </c>
      <c r="B61" s="177"/>
      <c r="C61" s="177"/>
      <c r="D61" s="177"/>
      <c r="E61" s="177"/>
      <c r="F61" s="178"/>
      <c r="G61" s="179"/>
      <c r="H61" s="180"/>
      <c r="I61" s="176" t="s">
        <v>203</v>
      </c>
      <c r="J61" s="177"/>
      <c r="K61" s="177"/>
      <c r="L61" s="177"/>
      <c r="M61" s="177"/>
      <c r="N61" s="178"/>
      <c r="O61" s="179"/>
      <c r="P61" s="180"/>
      <c r="Q61" s="176" t="s">
        <v>203</v>
      </c>
      <c r="R61" s="177"/>
      <c r="S61" s="177"/>
      <c r="T61" s="177"/>
      <c r="U61" s="177"/>
      <c r="V61" s="178"/>
      <c r="W61" s="179"/>
      <c r="X61" s="180"/>
      <c r="Y61" s="176" t="s">
        <v>203</v>
      </c>
      <c r="Z61" s="177"/>
      <c r="AA61" s="177"/>
      <c r="AB61" s="177"/>
      <c r="AC61" s="177"/>
      <c r="AD61" s="178"/>
      <c r="AE61" s="179"/>
      <c r="AF61" s="180"/>
      <c r="AG61" s="176" t="s">
        <v>203</v>
      </c>
      <c r="AH61" s="177"/>
      <c r="AI61" s="177"/>
      <c r="AJ61" s="177"/>
      <c r="AK61" s="177"/>
      <c r="AL61" s="178"/>
      <c r="AM61" s="179"/>
      <c r="AN61" s="180"/>
      <c r="AO61" s="176" t="s">
        <v>203</v>
      </c>
      <c r="AP61" s="177"/>
      <c r="AQ61" s="177"/>
      <c r="AR61" s="177"/>
      <c r="AS61" s="177"/>
      <c r="AT61" s="178"/>
      <c r="AU61" s="179"/>
      <c r="AV61" s="180"/>
      <c r="AW61" s="176" t="s">
        <v>203</v>
      </c>
      <c r="AX61" s="177"/>
      <c r="AY61" s="177"/>
      <c r="AZ61" s="177"/>
      <c r="BA61" s="177"/>
      <c r="BB61" s="178"/>
      <c r="BC61" s="179"/>
      <c r="BD61" s="180"/>
      <c r="BE61" s="176" t="s">
        <v>203</v>
      </c>
      <c r="BF61" s="177"/>
      <c r="BG61" s="177"/>
      <c r="BH61" s="177"/>
      <c r="BI61" s="177"/>
      <c r="BJ61" s="178"/>
      <c r="BK61" s="179"/>
      <c r="BL61" s="180"/>
      <c r="BM61" s="176" t="s">
        <v>203</v>
      </c>
      <c r="BN61" s="177"/>
      <c r="BO61" s="177"/>
      <c r="BP61" s="177"/>
      <c r="BQ61" s="177"/>
      <c r="BR61" s="178"/>
      <c r="BS61" s="179"/>
      <c r="BT61" s="180"/>
      <c r="BU61" s="176" t="s">
        <v>203</v>
      </c>
      <c r="BV61" s="177"/>
      <c r="BW61" s="177"/>
      <c r="BX61" s="177"/>
      <c r="BY61" s="177"/>
      <c r="BZ61" s="178"/>
      <c r="CA61" s="179"/>
      <c r="CB61" s="180"/>
      <c r="CC61" s="176" t="s">
        <v>203</v>
      </c>
      <c r="CD61" s="177"/>
      <c r="CE61" s="177"/>
      <c r="CF61" s="177"/>
      <c r="CG61" s="177"/>
      <c r="CH61" s="178"/>
      <c r="CI61" s="179"/>
      <c r="CJ61" s="180"/>
      <c r="CK61" s="176" t="s">
        <v>203</v>
      </c>
      <c r="CL61" s="177"/>
      <c r="CM61" s="177"/>
      <c r="CN61" s="177"/>
      <c r="CO61" s="177"/>
      <c r="CP61" s="178"/>
      <c r="CQ61" s="179"/>
      <c r="CR61" s="180"/>
      <c r="CS61" s="176" t="s">
        <v>203</v>
      </c>
      <c r="CT61" s="177"/>
      <c r="CU61" s="177"/>
      <c r="CV61" s="177"/>
      <c r="CW61" s="177"/>
      <c r="CX61" s="178"/>
      <c r="CY61" s="179"/>
      <c r="CZ61" s="180"/>
      <c r="DA61" s="176" t="s">
        <v>203</v>
      </c>
      <c r="DB61" s="177"/>
      <c r="DC61" s="177"/>
      <c r="DD61" s="177"/>
      <c r="DE61" s="177"/>
      <c r="DF61" s="178"/>
      <c r="DG61" s="179"/>
      <c r="DH61" s="180"/>
      <c r="DI61" s="176" t="s">
        <v>203</v>
      </c>
      <c r="DJ61" s="177"/>
      <c r="DK61" s="177"/>
      <c r="DL61" s="177"/>
      <c r="DM61" s="177"/>
      <c r="DN61" s="178"/>
      <c r="DO61" s="179"/>
      <c r="DP61" s="180"/>
      <c r="DQ61" s="176" t="s">
        <v>203</v>
      </c>
      <c r="DR61" s="177"/>
      <c r="DS61" s="177"/>
      <c r="DT61" s="177"/>
      <c r="DU61" s="177"/>
      <c r="DV61" s="178"/>
      <c r="DW61" s="179"/>
      <c r="DX61" s="180"/>
      <c r="DY61" s="176" t="s">
        <v>203</v>
      </c>
      <c r="DZ61" s="177"/>
      <c r="EA61" s="177"/>
      <c r="EB61" s="177"/>
      <c r="EC61" s="177"/>
      <c r="ED61" s="178"/>
      <c r="EE61" s="179"/>
      <c r="EF61" s="180"/>
      <c r="EG61" s="176" t="s">
        <v>203</v>
      </c>
      <c r="EH61" s="177"/>
      <c r="EI61" s="177"/>
      <c r="EJ61" s="177"/>
      <c r="EK61" s="177"/>
      <c r="EL61" s="178"/>
      <c r="EM61" s="179"/>
      <c r="EN61" s="180"/>
      <c r="EO61" s="176" t="s">
        <v>203</v>
      </c>
      <c r="EP61" s="177"/>
      <c r="EQ61" s="177"/>
      <c r="ER61" s="177"/>
      <c r="ES61" s="177"/>
      <c r="ET61" s="178"/>
      <c r="EU61" s="179"/>
      <c r="EV61" s="180"/>
      <c r="EW61" s="176" t="s">
        <v>203</v>
      </c>
      <c r="EX61" s="177"/>
      <c r="EY61" s="177"/>
      <c r="EZ61" s="177"/>
      <c r="FA61" s="177"/>
      <c r="FB61" s="178"/>
      <c r="FC61" s="179"/>
      <c r="FD61" s="180"/>
      <c r="FE61" s="176" t="s">
        <v>203</v>
      </c>
      <c r="FF61" s="177"/>
      <c r="FG61" s="177"/>
      <c r="FH61" s="177"/>
      <c r="FI61" s="177"/>
      <c r="FJ61" s="178"/>
      <c r="FK61" s="179"/>
      <c r="FL61" s="180"/>
      <c r="FM61" s="176" t="s">
        <v>203</v>
      </c>
      <c r="FN61" s="177"/>
      <c r="FO61" s="177"/>
      <c r="FP61" s="177"/>
      <c r="FQ61" s="177"/>
      <c r="FR61" s="178"/>
      <c r="FS61" s="179"/>
      <c r="FT61" s="180"/>
      <c r="FU61" s="176" t="s">
        <v>203</v>
      </c>
      <c r="FV61" s="177"/>
      <c r="FW61" s="177"/>
      <c r="FX61" s="177"/>
      <c r="FY61" s="177"/>
      <c r="FZ61" s="178"/>
      <c r="GA61" s="179"/>
      <c r="GB61" s="180"/>
      <c r="GC61" s="176" t="s">
        <v>203</v>
      </c>
      <c r="GD61" s="177"/>
      <c r="GE61" s="177"/>
      <c r="GF61" s="177"/>
      <c r="GG61" s="177"/>
      <c r="GH61" s="178"/>
      <c r="GI61" s="179"/>
      <c r="GJ61" s="180"/>
      <c r="GK61" s="176" t="s">
        <v>203</v>
      </c>
      <c r="GL61" s="177"/>
      <c r="GM61" s="177"/>
      <c r="GN61" s="177"/>
      <c r="GO61" s="177"/>
      <c r="GP61" s="178"/>
      <c r="GQ61" s="179"/>
      <c r="GR61" s="180"/>
      <c r="GS61" s="176" t="s">
        <v>203</v>
      </c>
      <c r="GT61" s="177"/>
      <c r="GU61" s="177"/>
      <c r="GV61" s="177"/>
      <c r="GW61" s="177"/>
      <c r="GX61" s="178"/>
      <c r="GY61" s="179"/>
      <c r="GZ61" s="180"/>
      <c r="HA61" s="176" t="s">
        <v>203</v>
      </c>
      <c r="HB61" s="177"/>
      <c r="HC61" s="177"/>
      <c r="HD61" s="177"/>
      <c r="HE61" s="177"/>
      <c r="HF61" s="178"/>
      <c r="HG61" s="179"/>
      <c r="HH61" s="180"/>
      <c r="HI61" s="176" t="s">
        <v>203</v>
      </c>
      <c r="HJ61" s="177"/>
      <c r="HK61" s="177"/>
      <c r="HL61" s="177"/>
      <c r="HM61" s="177"/>
      <c r="HN61" s="178"/>
      <c r="HO61" s="179"/>
      <c r="HP61" s="180"/>
      <c r="HQ61" s="176" t="s">
        <v>203</v>
      </c>
      <c r="HR61" s="177"/>
      <c r="HS61" s="177"/>
      <c r="HT61" s="177"/>
      <c r="HU61" s="177"/>
      <c r="HV61" s="178"/>
      <c r="HW61" s="179"/>
      <c r="HX61" s="180"/>
      <c r="HY61" s="176" t="s">
        <v>203</v>
      </c>
      <c r="HZ61" s="177"/>
      <c r="IA61" s="177"/>
      <c r="IB61" s="177"/>
      <c r="IC61" s="177"/>
      <c r="ID61" s="178"/>
      <c r="IE61" s="179"/>
      <c r="IF61" s="180"/>
      <c r="IG61" s="176" t="s">
        <v>203</v>
      </c>
      <c r="IH61" s="177"/>
      <c r="II61" s="177"/>
      <c r="IJ61" s="177"/>
      <c r="IK61" s="177"/>
      <c r="IL61" s="178"/>
      <c r="IM61" s="179"/>
      <c r="IN61" s="180"/>
      <c r="IO61" s="176" t="s">
        <v>203</v>
      </c>
      <c r="IP61" s="177"/>
      <c r="IQ61" s="177"/>
      <c r="IR61" s="177"/>
      <c r="IS61" s="177"/>
      <c r="IT61" s="178"/>
      <c r="IU61" s="179"/>
      <c r="IV61" s="180"/>
      <c r="IW61" s="176" t="s">
        <v>203</v>
      </c>
      <c r="IX61" s="177"/>
      <c r="IY61" s="177"/>
      <c r="IZ61" s="177"/>
      <c r="JA61" s="177"/>
      <c r="JB61" s="178"/>
      <c r="JC61" s="179"/>
      <c r="JD61" s="180"/>
      <c r="JE61" s="176" t="s">
        <v>203</v>
      </c>
      <c r="JF61" s="177"/>
      <c r="JG61" s="177"/>
      <c r="JH61" s="177"/>
      <c r="JI61" s="177"/>
      <c r="JJ61" s="178"/>
      <c r="JK61" s="179"/>
      <c r="JL61" s="180"/>
      <c r="JM61" s="176" t="s">
        <v>203</v>
      </c>
      <c r="JN61" s="177"/>
      <c r="JO61" s="177"/>
      <c r="JP61" s="177"/>
      <c r="JQ61" s="177"/>
      <c r="JR61" s="178"/>
      <c r="JS61" s="179"/>
      <c r="JT61" s="180"/>
      <c r="JU61" s="176" t="s">
        <v>203</v>
      </c>
      <c r="JV61" s="177"/>
      <c r="JW61" s="177"/>
      <c r="JX61" s="177"/>
      <c r="JY61" s="177"/>
      <c r="JZ61" s="178"/>
      <c r="KA61" s="179"/>
      <c r="KB61" s="180"/>
      <c r="KC61" s="176" t="s">
        <v>203</v>
      </c>
      <c r="KD61" s="177"/>
      <c r="KE61" s="177"/>
      <c r="KF61" s="177"/>
      <c r="KG61" s="177"/>
      <c r="KH61" s="178"/>
      <c r="KI61" s="179"/>
      <c r="KJ61" s="180"/>
      <c r="KK61" s="176" t="s">
        <v>203</v>
      </c>
      <c r="KL61" s="177"/>
      <c r="KM61" s="177"/>
      <c r="KN61" s="177"/>
      <c r="KO61" s="177"/>
      <c r="KP61" s="178"/>
      <c r="KQ61" s="179"/>
      <c r="KR61" s="180"/>
      <c r="KS61" s="176" t="s">
        <v>203</v>
      </c>
      <c r="KT61" s="177"/>
      <c r="KU61" s="177"/>
      <c r="KV61" s="177"/>
      <c r="KW61" s="177"/>
      <c r="KX61" s="178"/>
      <c r="KY61" s="179"/>
      <c r="KZ61" s="180"/>
      <c r="LA61" s="176" t="s">
        <v>203</v>
      </c>
      <c r="LB61" s="177"/>
      <c r="LC61" s="177"/>
      <c r="LD61" s="177"/>
      <c r="LE61" s="177"/>
      <c r="LF61" s="178"/>
      <c r="LG61" s="179"/>
    </row>
    <row r="62" spans="1:319" ht="13.9" customHeight="1">
      <c r="A62" s="360"/>
      <c r="B62" s="361"/>
      <c r="C62" s="361"/>
      <c r="D62" s="362"/>
      <c r="E62" s="133" t="s">
        <v>194</v>
      </c>
      <c r="F62" s="132" t="s">
        <v>193</v>
      </c>
      <c r="G62" s="134"/>
      <c r="I62" s="360"/>
      <c r="J62" s="361"/>
      <c r="K62" s="361"/>
      <c r="L62" s="362"/>
      <c r="M62" s="133" t="s">
        <v>194</v>
      </c>
      <c r="N62" s="132" t="s">
        <v>193</v>
      </c>
      <c r="O62" s="134"/>
      <c r="Q62" s="360"/>
      <c r="R62" s="361"/>
      <c r="S62" s="361"/>
      <c r="T62" s="362"/>
      <c r="U62" s="133" t="s">
        <v>194</v>
      </c>
      <c r="V62" s="132" t="s">
        <v>193</v>
      </c>
      <c r="W62" s="134"/>
      <c r="Y62" s="360"/>
      <c r="Z62" s="361"/>
      <c r="AA62" s="361"/>
      <c r="AB62" s="362"/>
      <c r="AC62" s="133" t="s">
        <v>194</v>
      </c>
      <c r="AD62" s="132" t="s">
        <v>193</v>
      </c>
      <c r="AE62" s="134"/>
      <c r="AG62" s="360"/>
      <c r="AH62" s="361"/>
      <c r="AI62" s="361"/>
      <c r="AJ62" s="362"/>
      <c r="AK62" s="133" t="s">
        <v>194</v>
      </c>
      <c r="AL62" s="132" t="s">
        <v>193</v>
      </c>
      <c r="AM62" s="134"/>
      <c r="AO62" s="360"/>
      <c r="AP62" s="361"/>
      <c r="AQ62" s="361"/>
      <c r="AR62" s="362"/>
      <c r="AS62" s="133" t="s">
        <v>194</v>
      </c>
      <c r="AT62" s="132" t="s">
        <v>193</v>
      </c>
      <c r="AU62" s="134"/>
      <c r="AW62" s="360"/>
      <c r="AX62" s="361"/>
      <c r="AY62" s="361"/>
      <c r="AZ62" s="362"/>
      <c r="BA62" s="133" t="s">
        <v>194</v>
      </c>
      <c r="BB62" s="132" t="s">
        <v>193</v>
      </c>
      <c r="BC62" s="134"/>
      <c r="BE62" s="360"/>
      <c r="BF62" s="361"/>
      <c r="BG62" s="361"/>
      <c r="BH62" s="362"/>
      <c r="BI62" s="133" t="s">
        <v>194</v>
      </c>
      <c r="BJ62" s="132" t="s">
        <v>193</v>
      </c>
      <c r="BK62" s="134"/>
      <c r="BM62" s="360"/>
      <c r="BN62" s="361"/>
      <c r="BO62" s="361"/>
      <c r="BP62" s="362"/>
      <c r="BQ62" s="133" t="s">
        <v>194</v>
      </c>
      <c r="BR62" s="132" t="s">
        <v>193</v>
      </c>
      <c r="BS62" s="134"/>
      <c r="BU62" s="360"/>
      <c r="BV62" s="361"/>
      <c r="BW62" s="361"/>
      <c r="BX62" s="362"/>
      <c r="BY62" s="133" t="s">
        <v>194</v>
      </c>
      <c r="BZ62" s="132" t="s">
        <v>193</v>
      </c>
      <c r="CA62" s="134"/>
      <c r="CC62" s="360"/>
      <c r="CD62" s="361"/>
      <c r="CE62" s="361"/>
      <c r="CF62" s="362"/>
      <c r="CG62" s="133" t="s">
        <v>194</v>
      </c>
      <c r="CH62" s="132" t="s">
        <v>193</v>
      </c>
      <c r="CI62" s="134"/>
      <c r="CK62" s="360"/>
      <c r="CL62" s="361"/>
      <c r="CM62" s="361"/>
      <c r="CN62" s="362"/>
      <c r="CO62" s="133" t="s">
        <v>194</v>
      </c>
      <c r="CP62" s="132" t="s">
        <v>193</v>
      </c>
      <c r="CQ62" s="134"/>
      <c r="CS62" s="360"/>
      <c r="CT62" s="361"/>
      <c r="CU62" s="361"/>
      <c r="CV62" s="362"/>
      <c r="CW62" s="133" t="s">
        <v>194</v>
      </c>
      <c r="CX62" s="132" t="s">
        <v>193</v>
      </c>
      <c r="CY62" s="134"/>
      <c r="DA62" s="360"/>
      <c r="DB62" s="361"/>
      <c r="DC62" s="361"/>
      <c r="DD62" s="362"/>
      <c r="DE62" s="133" t="s">
        <v>194</v>
      </c>
      <c r="DF62" s="132" t="s">
        <v>193</v>
      </c>
      <c r="DG62" s="134"/>
      <c r="DI62" s="360"/>
      <c r="DJ62" s="361"/>
      <c r="DK62" s="361"/>
      <c r="DL62" s="362"/>
      <c r="DM62" s="133" t="s">
        <v>194</v>
      </c>
      <c r="DN62" s="132" t="s">
        <v>193</v>
      </c>
      <c r="DO62" s="134"/>
      <c r="DQ62" s="360"/>
      <c r="DR62" s="361"/>
      <c r="DS62" s="361"/>
      <c r="DT62" s="362"/>
      <c r="DU62" s="133" t="s">
        <v>194</v>
      </c>
      <c r="DV62" s="132" t="s">
        <v>193</v>
      </c>
      <c r="DW62" s="134"/>
      <c r="DY62" s="360"/>
      <c r="DZ62" s="361"/>
      <c r="EA62" s="361"/>
      <c r="EB62" s="362"/>
      <c r="EC62" s="133" t="s">
        <v>194</v>
      </c>
      <c r="ED62" s="132" t="s">
        <v>193</v>
      </c>
      <c r="EE62" s="134"/>
      <c r="EG62" s="360"/>
      <c r="EH62" s="361"/>
      <c r="EI62" s="361"/>
      <c r="EJ62" s="362"/>
      <c r="EK62" s="133" t="s">
        <v>194</v>
      </c>
      <c r="EL62" s="132" t="s">
        <v>193</v>
      </c>
      <c r="EM62" s="134"/>
      <c r="EO62" s="360"/>
      <c r="EP62" s="361"/>
      <c r="EQ62" s="361"/>
      <c r="ER62" s="362"/>
      <c r="ES62" s="133" t="s">
        <v>194</v>
      </c>
      <c r="ET62" s="132" t="s">
        <v>193</v>
      </c>
      <c r="EU62" s="134"/>
      <c r="EW62" s="360"/>
      <c r="EX62" s="361"/>
      <c r="EY62" s="361"/>
      <c r="EZ62" s="362"/>
      <c r="FA62" s="133" t="s">
        <v>194</v>
      </c>
      <c r="FB62" s="132" t="s">
        <v>193</v>
      </c>
      <c r="FC62" s="134"/>
      <c r="FE62" s="360"/>
      <c r="FF62" s="361"/>
      <c r="FG62" s="361"/>
      <c r="FH62" s="362"/>
      <c r="FI62" s="133" t="s">
        <v>194</v>
      </c>
      <c r="FJ62" s="132" t="s">
        <v>193</v>
      </c>
      <c r="FK62" s="134"/>
      <c r="FM62" s="360"/>
      <c r="FN62" s="361"/>
      <c r="FO62" s="361"/>
      <c r="FP62" s="362"/>
      <c r="FQ62" s="133" t="s">
        <v>194</v>
      </c>
      <c r="FR62" s="132" t="s">
        <v>193</v>
      </c>
      <c r="FS62" s="134"/>
      <c r="FU62" s="360"/>
      <c r="FV62" s="361"/>
      <c r="FW62" s="361"/>
      <c r="FX62" s="362"/>
      <c r="FY62" s="133" t="s">
        <v>194</v>
      </c>
      <c r="FZ62" s="132" t="s">
        <v>193</v>
      </c>
      <c r="GA62" s="134"/>
      <c r="GC62" s="360"/>
      <c r="GD62" s="361"/>
      <c r="GE62" s="361"/>
      <c r="GF62" s="362"/>
      <c r="GG62" s="133" t="s">
        <v>194</v>
      </c>
      <c r="GH62" s="132" t="s">
        <v>193</v>
      </c>
      <c r="GI62" s="134"/>
      <c r="GK62" s="360"/>
      <c r="GL62" s="361"/>
      <c r="GM62" s="361"/>
      <c r="GN62" s="362"/>
      <c r="GO62" s="133" t="s">
        <v>194</v>
      </c>
      <c r="GP62" s="132" t="s">
        <v>193</v>
      </c>
      <c r="GQ62" s="134"/>
      <c r="GS62" s="360"/>
      <c r="GT62" s="361"/>
      <c r="GU62" s="361"/>
      <c r="GV62" s="362"/>
      <c r="GW62" s="133" t="s">
        <v>194</v>
      </c>
      <c r="GX62" s="132" t="s">
        <v>193</v>
      </c>
      <c r="GY62" s="134"/>
      <c r="HA62" s="360"/>
      <c r="HB62" s="361"/>
      <c r="HC62" s="361"/>
      <c r="HD62" s="362"/>
      <c r="HE62" s="133" t="s">
        <v>194</v>
      </c>
      <c r="HF62" s="132" t="s">
        <v>193</v>
      </c>
      <c r="HG62" s="134"/>
      <c r="HI62" s="360"/>
      <c r="HJ62" s="361"/>
      <c r="HK62" s="361"/>
      <c r="HL62" s="362"/>
      <c r="HM62" s="133" t="s">
        <v>194</v>
      </c>
      <c r="HN62" s="132" t="s">
        <v>193</v>
      </c>
      <c r="HO62" s="134"/>
      <c r="HQ62" s="360"/>
      <c r="HR62" s="361"/>
      <c r="HS62" s="361"/>
      <c r="HT62" s="362"/>
      <c r="HU62" s="133" t="s">
        <v>194</v>
      </c>
      <c r="HV62" s="132" t="s">
        <v>193</v>
      </c>
      <c r="HW62" s="134"/>
      <c r="HY62" s="360"/>
      <c r="HZ62" s="361"/>
      <c r="IA62" s="361"/>
      <c r="IB62" s="362"/>
      <c r="IC62" s="133" t="s">
        <v>194</v>
      </c>
      <c r="ID62" s="132" t="s">
        <v>193</v>
      </c>
      <c r="IE62" s="134"/>
      <c r="IG62" s="360"/>
      <c r="IH62" s="361"/>
      <c r="II62" s="361"/>
      <c r="IJ62" s="362"/>
      <c r="IK62" s="133" t="s">
        <v>194</v>
      </c>
      <c r="IL62" s="132" t="s">
        <v>193</v>
      </c>
      <c r="IM62" s="134"/>
      <c r="IO62" s="360"/>
      <c r="IP62" s="361"/>
      <c r="IQ62" s="361"/>
      <c r="IR62" s="362"/>
      <c r="IS62" s="133" t="s">
        <v>194</v>
      </c>
      <c r="IT62" s="132" t="s">
        <v>193</v>
      </c>
      <c r="IU62" s="134"/>
      <c r="IW62" s="360"/>
      <c r="IX62" s="361"/>
      <c r="IY62" s="361"/>
      <c r="IZ62" s="362"/>
      <c r="JA62" s="133" t="s">
        <v>194</v>
      </c>
      <c r="JB62" s="132" t="s">
        <v>193</v>
      </c>
      <c r="JC62" s="134"/>
      <c r="JE62" s="360"/>
      <c r="JF62" s="361"/>
      <c r="JG62" s="361"/>
      <c r="JH62" s="362"/>
      <c r="JI62" s="133" t="s">
        <v>194</v>
      </c>
      <c r="JJ62" s="132" t="s">
        <v>193</v>
      </c>
      <c r="JK62" s="134"/>
      <c r="JM62" s="360"/>
      <c r="JN62" s="361"/>
      <c r="JO62" s="361"/>
      <c r="JP62" s="362"/>
      <c r="JQ62" s="133" t="s">
        <v>194</v>
      </c>
      <c r="JR62" s="132" t="s">
        <v>193</v>
      </c>
      <c r="JS62" s="134"/>
      <c r="JU62" s="360"/>
      <c r="JV62" s="361"/>
      <c r="JW62" s="361"/>
      <c r="JX62" s="362"/>
      <c r="JY62" s="133" t="s">
        <v>194</v>
      </c>
      <c r="JZ62" s="132" t="s">
        <v>193</v>
      </c>
      <c r="KA62" s="134"/>
      <c r="KC62" s="360"/>
      <c r="KD62" s="361"/>
      <c r="KE62" s="361"/>
      <c r="KF62" s="362"/>
      <c r="KG62" s="133" t="s">
        <v>194</v>
      </c>
      <c r="KH62" s="132" t="s">
        <v>193</v>
      </c>
      <c r="KI62" s="134"/>
      <c r="KK62" s="360"/>
      <c r="KL62" s="361"/>
      <c r="KM62" s="361"/>
      <c r="KN62" s="362"/>
      <c r="KO62" s="133" t="s">
        <v>194</v>
      </c>
      <c r="KP62" s="132" t="s">
        <v>193</v>
      </c>
      <c r="KQ62" s="134"/>
      <c r="KS62" s="360"/>
      <c r="KT62" s="361"/>
      <c r="KU62" s="361"/>
      <c r="KV62" s="362"/>
      <c r="KW62" s="133" t="s">
        <v>194</v>
      </c>
      <c r="KX62" s="132" t="s">
        <v>193</v>
      </c>
      <c r="KY62" s="134"/>
      <c r="LA62" s="360"/>
      <c r="LB62" s="361"/>
      <c r="LC62" s="361"/>
      <c r="LD62" s="362"/>
      <c r="LE62" s="133" t="s">
        <v>194</v>
      </c>
      <c r="LF62" s="132" t="s">
        <v>193</v>
      </c>
      <c r="LG62" s="134"/>
    </row>
    <row r="63" spans="1:319" ht="13.9" customHeight="1">
      <c r="A63" s="374" t="s">
        <v>192</v>
      </c>
      <c r="B63" s="375"/>
      <c r="C63" s="376"/>
      <c r="D63" s="250"/>
      <c r="E63" s="130">
        <f>IF(ROUND(F63/30,0)&lt;=0,0,ROUND(F63/30,0))</f>
        <v>0</v>
      </c>
      <c r="F63" s="126" t="str">
        <f>IF(D63-45383&gt;0,D63-45383,"0")</f>
        <v>0</v>
      </c>
      <c r="G63" s="134"/>
      <c r="I63" s="374" t="s">
        <v>192</v>
      </c>
      <c r="J63" s="375"/>
      <c r="K63" s="376"/>
      <c r="L63" s="250"/>
      <c r="M63" s="130">
        <f>IF(ROUND(N63/30,0)&lt;=0,0,ROUND(N63/30,0))</f>
        <v>0</v>
      </c>
      <c r="N63" s="126" t="str">
        <f>IF(L63-45383&gt;0,L63-45383,"0")</f>
        <v>0</v>
      </c>
      <c r="O63" s="134"/>
      <c r="Q63" s="374" t="s">
        <v>192</v>
      </c>
      <c r="R63" s="375"/>
      <c r="S63" s="376"/>
      <c r="T63" s="250"/>
      <c r="U63" s="130">
        <f>IF(ROUND(V63/30,0)&lt;=0,0,ROUND(V63/30,0))</f>
        <v>0</v>
      </c>
      <c r="V63" s="126" t="str">
        <f>IF(T63-45383&gt;0,T63-45383,"0")</f>
        <v>0</v>
      </c>
      <c r="W63" s="134"/>
      <c r="Y63" s="374" t="s">
        <v>192</v>
      </c>
      <c r="Z63" s="375"/>
      <c r="AA63" s="376"/>
      <c r="AB63" s="250"/>
      <c r="AC63" s="130">
        <f>IF(ROUND(AD63/30,0)&lt;=0,0,ROUND(AD63/30,0))</f>
        <v>0</v>
      </c>
      <c r="AD63" s="126" t="str">
        <f>IF(AB63-45383&gt;0,AB63-45383,"0")</f>
        <v>0</v>
      </c>
      <c r="AE63" s="134"/>
      <c r="AG63" s="374" t="s">
        <v>192</v>
      </c>
      <c r="AH63" s="375"/>
      <c r="AI63" s="376"/>
      <c r="AJ63" s="250"/>
      <c r="AK63" s="130">
        <f>IF(ROUND(AL63/30,0)&lt;=0,0,ROUND(AL63/30,0))</f>
        <v>0</v>
      </c>
      <c r="AL63" s="126" t="str">
        <f>IF(AJ63-45383&gt;0,AJ63-45383,"0")</f>
        <v>0</v>
      </c>
      <c r="AM63" s="134"/>
      <c r="AO63" s="374" t="s">
        <v>192</v>
      </c>
      <c r="AP63" s="375"/>
      <c r="AQ63" s="376"/>
      <c r="AR63" s="250"/>
      <c r="AS63" s="130">
        <f>IF(ROUND(AT63/30,0)&lt;=0,0,ROUND(AT63/30,0))</f>
        <v>0</v>
      </c>
      <c r="AT63" s="126" t="str">
        <f>IF(AR63-45383&gt;0,AR63-45383,"0")</f>
        <v>0</v>
      </c>
      <c r="AU63" s="134"/>
      <c r="AW63" s="374" t="s">
        <v>192</v>
      </c>
      <c r="AX63" s="375"/>
      <c r="AY63" s="376"/>
      <c r="AZ63" s="250"/>
      <c r="BA63" s="130">
        <f>IF(ROUND(BB63/30,0)&lt;=0,0,ROUND(BB63/30,0))</f>
        <v>0</v>
      </c>
      <c r="BB63" s="126" t="str">
        <f>IF(AZ63-45383&gt;0,AZ63-45383,"0")</f>
        <v>0</v>
      </c>
      <c r="BC63" s="134"/>
      <c r="BE63" s="374" t="s">
        <v>192</v>
      </c>
      <c r="BF63" s="375"/>
      <c r="BG63" s="376"/>
      <c r="BH63" s="250"/>
      <c r="BI63" s="130">
        <f>IF(ROUND(BJ63/30,0)&lt;=0,0,ROUND(BJ63/30,0))</f>
        <v>0</v>
      </c>
      <c r="BJ63" s="126" t="str">
        <f>IF(BH63-45383&gt;0,BH63-45383,"0")</f>
        <v>0</v>
      </c>
      <c r="BK63" s="134"/>
      <c r="BM63" s="374" t="s">
        <v>192</v>
      </c>
      <c r="BN63" s="375"/>
      <c r="BO63" s="376"/>
      <c r="BP63" s="250"/>
      <c r="BQ63" s="130">
        <f>IF(ROUND(BR63/30,0)&lt;=0,0,ROUND(BR63/30,0))</f>
        <v>0</v>
      </c>
      <c r="BR63" s="126" t="str">
        <f>IF(BP63-45383&gt;0,BP63-45383,"0")</f>
        <v>0</v>
      </c>
      <c r="BS63" s="134"/>
      <c r="BU63" s="374" t="s">
        <v>192</v>
      </c>
      <c r="BV63" s="375"/>
      <c r="BW63" s="376"/>
      <c r="BX63" s="250"/>
      <c r="BY63" s="130">
        <f>IF(ROUND(BZ63/30,0)&lt;=0,0,ROUND(BZ63/30,0))</f>
        <v>0</v>
      </c>
      <c r="BZ63" s="126" t="str">
        <f>IF(BX63-45383&gt;0,BX63-45383,"0")</f>
        <v>0</v>
      </c>
      <c r="CA63" s="134"/>
      <c r="CC63" s="374" t="s">
        <v>192</v>
      </c>
      <c r="CD63" s="375"/>
      <c r="CE63" s="376"/>
      <c r="CF63" s="250"/>
      <c r="CG63" s="130">
        <f>IF(ROUND(CH63/30,0)&lt;=0,0,ROUND(CH63/30,0))</f>
        <v>0</v>
      </c>
      <c r="CH63" s="126" t="str">
        <f>IF(CF63-45383&gt;0,CF63-45383,"0")</f>
        <v>0</v>
      </c>
      <c r="CI63" s="134"/>
      <c r="CK63" s="374" t="s">
        <v>192</v>
      </c>
      <c r="CL63" s="375"/>
      <c r="CM63" s="376"/>
      <c r="CN63" s="250"/>
      <c r="CO63" s="130">
        <f>IF(ROUND(CP63/30,0)&lt;=0,0,ROUND(CP63/30,0))</f>
        <v>0</v>
      </c>
      <c r="CP63" s="126" t="str">
        <f>IF(CN63-45383&gt;0,CN63-45383,"0")</f>
        <v>0</v>
      </c>
      <c r="CQ63" s="134"/>
      <c r="CS63" s="374" t="s">
        <v>192</v>
      </c>
      <c r="CT63" s="375"/>
      <c r="CU63" s="376"/>
      <c r="CV63" s="250"/>
      <c r="CW63" s="130">
        <f>IF(ROUND(CX63/30,0)&lt;=0,0,ROUND(CX63/30,0))</f>
        <v>0</v>
      </c>
      <c r="CX63" s="126" t="str">
        <f>IF(CV63-45383&gt;0,CV63-45383,"0")</f>
        <v>0</v>
      </c>
      <c r="CY63" s="134"/>
      <c r="DA63" s="374" t="s">
        <v>192</v>
      </c>
      <c r="DB63" s="375"/>
      <c r="DC63" s="376"/>
      <c r="DD63" s="250"/>
      <c r="DE63" s="130">
        <f>IF(ROUND(DF63/30,0)&lt;=0,0,ROUND(DF63/30,0))</f>
        <v>0</v>
      </c>
      <c r="DF63" s="126" t="str">
        <f>IF(DD63-45383&gt;0,DD63-45383,"0")</f>
        <v>0</v>
      </c>
      <c r="DG63" s="134"/>
      <c r="DI63" s="374" t="s">
        <v>192</v>
      </c>
      <c r="DJ63" s="375"/>
      <c r="DK63" s="376"/>
      <c r="DL63" s="250"/>
      <c r="DM63" s="130">
        <f>IF(ROUND(DN63/30,0)&lt;=0,0,ROUND(DN63/30,0))</f>
        <v>0</v>
      </c>
      <c r="DN63" s="126" t="str">
        <f>IF(DL63-45383&gt;0,DL63-45383,"0")</f>
        <v>0</v>
      </c>
      <c r="DO63" s="134"/>
      <c r="DQ63" s="374" t="s">
        <v>192</v>
      </c>
      <c r="DR63" s="375"/>
      <c r="DS63" s="376"/>
      <c r="DT63" s="250"/>
      <c r="DU63" s="130">
        <f>IF(ROUND(DV63/30,0)&lt;=0,0,ROUND(DV63/30,0))</f>
        <v>0</v>
      </c>
      <c r="DV63" s="126" t="str">
        <f>IF(DT63-45383&gt;0,DT63-45383,"0")</f>
        <v>0</v>
      </c>
      <c r="DW63" s="134"/>
      <c r="DY63" s="374" t="s">
        <v>192</v>
      </c>
      <c r="DZ63" s="375"/>
      <c r="EA63" s="376"/>
      <c r="EB63" s="250"/>
      <c r="EC63" s="130">
        <f>IF(ROUND(ED63/30,0)&lt;=0,0,ROUND(ED63/30,0))</f>
        <v>0</v>
      </c>
      <c r="ED63" s="126" t="str">
        <f>IF(EB63-45383&gt;0,EB63-45383,"0")</f>
        <v>0</v>
      </c>
      <c r="EE63" s="134"/>
      <c r="EG63" s="374" t="s">
        <v>192</v>
      </c>
      <c r="EH63" s="375"/>
      <c r="EI63" s="376"/>
      <c r="EJ63" s="250"/>
      <c r="EK63" s="130">
        <f>IF(ROUND(EL63/30,0)&lt;=0,0,ROUND(EL63/30,0))</f>
        <v>0</v>
      </c>
      <c r="EL63" s="126" t="str">
        <f>IF(EJ63-45383&gt;0,EJ63-45383,"0")</f>
        <v>0</v>
      </c>
      <c r="EM63" s="134"/>
      <c r="EO63" s="374" t="s">
        <v>192</v>
      </c>
      <c r="EP63" s="375"/>
      <c r="EQ63" s="376"/>
      <c r="ER63" s="250"/>
      <c r="ES63" s="130">
        <f>IF(ROUND(ET63/30,0)&lt;=0,0,ROUND(ET63/30,0))</f>
        <v>0</v>
      </c>
      <c r="ET63" s="126" t="str">
        <f>IF(ER63-45383&gt;0,ER63-45383,"0")</f>
        <v>0</v>
      </c>
      <c r="EU63" s="134"/>
      <c r="EW63" s="374" t="s">
        <v>192</v>
      </c>
      <c r="EX63" s="375"/>
      <c r="EY63" s="376"/>
      <c r="EZ63" s="250"/>
      <c r="FA63" s="130">
        <f>IF(ROUND(FB63/30,0)&lt;=0,0,ROUND(FB63/30,0))</f>
        <v>0</v>
      </c>
      <c r="FB63" s="126" t="str">
        <f>IF(EZ63-45383&gt;0,EZ63-45383,"0")</f>
        <v>0</v>
      </c>
      <c r="FC63" s="134"/>
      <c r="FE63" s="374" t="s">
        <v>192</v>
      </c>
      <c r="FF63" s="375"/>
      <c r="FG63" s="376"/>
      <c r="FH63" s="250"/>
      <c r="FI63" s="130">
        <f>IF(ROUND(FJ63/30,0)&lt;=0,0,ROUND(FJ63/30,0))</f>
        <v>0</v>
      </c>
      <c r="FJ63" s="126" t="str">
        <f>IF(FH63-45383&gt;0,FH63-45383,"0")</f>
        <v>0</v>
      </c>
      <c r="FK63" s="134"/>
      <c r="FM63" s="374" t="s">
        <v>192</v>
      </c>
      <c r="FN63" s="375"/>
      <c r="FO63" s="376"/>
      <c r="FP63" s="250"/>
      <c r="FQ63" s="130">
        <f>IF(ROUND(FR63/30,0)&lt;=0,0,ROUND(FR63/30,0))</f>
        <v>0</v>
      </c>
      <c r="FR63" s="126" t="str">
        <f>IF(FP63-45383&gt;0,FP63-45383,"0")</f>
        <v>0</v>
      </c>
      <c r="FS63" s="134"/>
      <c r="FU63" s="374" t="s">
        <v>192</v>
      </c>
      <c r="FV63" s="375"/>
      <c r="FW63" s="376"/>
      <c r="FX63" s="250"/>
      <c r="FY63" s="130">
        <f>IF(ROUND(FZ63/30,0)&lt;=0,0,ROUND(FZ63/30,0))</f>
        <v>0</v>
      </c>
      <c r="FZ63" s="126" t="str">
        <f>IF(FX63-45383&gt;0,FX63-45383,"0")</f>
        <v>0</v>
      </c>
      <c r="GA63" s="134"/>
      <c r="GC63" s="374" t="s">
        <v>192</v>
      </c>
      <c r="GD63" s="375"/>
      <c r="GE63" s="376"/>
      <c r="GF63" s="250"/>
      <c r="GG63" s="130">
        <f>IF(ROUND(GH63/30,0)&lt;=0,0,ROUND(GH63/30,0))</f>
        <v>0</v>
      </c>
      <c r="GH63" s="126" t="str">
        <f>IF(GF63-45383&gt;0,GF63-45383,"0")</f>
        <v>0</v>
      </c>
      <c r="GI63" s="134"/>
      <c r="GK63" s="374" t="s">
        <v>192</v>
      </c>
      <c r="GL63" s="375"/>
      <c r="GM63" s="376"/>
      <c r="GN63" s="250"/>
      <c r="GO63" s="130">
        <f>IF(ROUND(GP63/30,0)&lt;=0,0,ROUND(GP63/30,0))</f>
        <v>0</v>
      </c>
      <c r="GP63" s="126" t="str">
        <f>IF(GN63-45383&gt;0,GN63-45383,"0")</f>
        <v>0</v>
      </c>
      <c r="GQ63" s="134"/>
      <c r="GS63" s="374" t="s">
        <v>192</v>
      </c>
      <c r="GT63" s="375"/>
      <c r="GU63" s="376"/>
      <c r="GV63" s="250"/>
      <c r="GW63" s="130">
        <f>IF(ROUND(GX63/30,0)&lt;=0,0,ROUND(GX63/30,0))</f>
        <v>0</v>
      </c>
      <c r="GX63" s="126" t="str">
        <f>IF(GV63-45383&gt;0,GV63-45383,"0")</f>
        <v>0</v>
      </c>
      <c r="GY63" s="134"/>
      <c r="HA63" s="374" t="s">
        <v>192</v>
      </c>
      <c r="HB63" s="375"/>
      <c r="HC63" s="376"/>
      <c r="HD63" s="250"/>
      <c r="HE63" s="130">
        <f>IF(ROUND(HF63/30,0)&lt;=0,0,ROUND(HF63/30,0))</f>
        <v>0</v>
      </c>
      <c r="HF63" s="126" t="str">
        <f>IF(HD63-45383&gt;0,HD63-45383,"0")</f>
        <v>0</v>
      </c>
      <c r="HG63" s="134"/>
      <c r="HI63" s="374" t="s">
        <v>192</v>
      </c>
      <c r="HJ63" s="375"/>
      <c r="HK63" s="376"/>
      <c r="HL63" s="250"/>
      <c r="HM63" s="130">
        <f>IF(ROUND(HN63/30,0)&lt;=0,0,ROUND(HN63/30,0))</f>
        <v>0</v>
      </c>
      <c r="HN63" s="126" t="str">
        <f>IF(HL63-45383&gt;0,HL63-45383,"0")</f>
        <v>0</v>
      </c>
      <c r="HO63" s="134"/>
      <c r="HQ63" s="374" t="s">
        <v>192</v>
      </c>
      <c r="HR63" s="375"/>
      <c r="HS63" s="376"/>
      <c r="HT63" s="250"/>
      <c r="HU63" s="130">
        <f>IF(ROUND(HV63/30,0)&lt;=0,0,ROUND(HV63/30,0))</f>
        <v>0</v>
      </c>
      <c r="HV63" s="126" t="str">
        <f>IF(HT63-45383&gt;0,HT63-45383,"0")</f>
        <v>0</v>
      </c>
      <c r="HW63" s="134"/>
      <c r="HY63" s="374" t="s">
        <v>192</v>
      </c>
      <c r="HZ63" s="375"/>
      <c r="IA63" s="376"/>
      <c r="IB63" s="250"/>
      <c r="IC63" s="130">
        <f>IF(ROUND(ID63/30,0)&lt;=0,0,ROUND(ID63/30,0))</f>
        <v>0</v>
      </c>
      <c r="ID63" s="126" t="str">
        <f>IF(IB63-45383&gt;0,IB63-45383,"0")</f>
        <v>0</v>
      </c>
      <c r="IE63" s="134"/>
      <c r="IG63" s="374" t="s">
        <v>192</v>
      </c>
      <c r="IH63" s="375"/>
      <c r="II63" s="376"/>
      <c r="IJ63" s="250"/>
      <c r="IK63" s="130">
        <f>IF(ROUND(IL63/30,0)&lt;=0,0,ROUND(IL63/30,0))</f>
        <v>0</v>
      </c>
      <c r="IL63" s="126" t="str">
        <f>IF(IJ63-45383&gt;0,IJ63-45383,"0")</f>
        <v>0</v>
      </c>
      <c r="IM63" s="134"/>
      <c r="IO63" s="374" t="s">
        <v>192</v>
      </c>
      <c r="IP63" s="375"/>
      <c r="IQ63" s="376"/>
      <c r="IR63" s="250"/>
      <c r="IS63" s="130">
        <f>IF(ROUND(IT63/30,0)&lt;=0,0,ROUND(IT63/30,0))</f>
        <v>0</v>
      </c>
      <c r="IT63" s="126" t="str">
        <f>IF(IR63-45383&gt;0,IR63-45383,"0")</f>
        <v>0</v>
      </c>
      <c r="IU63" s="134"/>
      <c r="IW63" s="374" t="s">
        <v>192</v>
      </c>
      <c r="IX63" s="375"/>
      <c r="IY63" s="376"/>
      <c r="IZ63" s="250"/>
      <c r="JA63" s="130">
        <f>IF(ROUND(JB63/30,0)&lt;=0,0,ROUND(JB63/30,0))</f>
        <v>0</v>
      </c>
      <c r="JB63" s="126" t="str">
        <f>IF(IZ63-45383&gt;0,IZ63-45383,"0")</f>
        <v>0</v>
      </c>
      <c r="JC63" s="134"/>
      <c r="JE63" s="374" t="s">
        <v>192</v>
      </c>
      <c r="JF63" s="375"/>
      <c r="JG63" s="376"/>
      <c r="JH63" s="250"/>
      <c r="JI63" s="130">
        <f>IF(ROUND(JJ63/30,0)&lt;=0,0,ROUND(JJ63/30,0))</f>
        <v>0</v>
      </c>
      <c r="JJ63" s="126" t="str">
        <f>IF(JH63-45383&gt;0,JH63-45383,"0")</f>
        <v>0</v>
      </c>
      <c r="JK63" s="134"/>
      <c r="JM63" s="374" t="s">
        <v>192</v>
      </c>
      <c r="JN63" s="375"/>
      <c r="JO63" s="376"/>
      <c r="JP63" s="250"/>
      <c r="JQ63" s="130">
        <f>IF(ROUND(JR63/30,0)&lt;=0,0,ROUND(JR63/30,0))</f>
        <v>0</v>
      </c>
      <c r="JR63" s="126" t="str">
        <f>IF(JP63-45383&gt;0,JP63-45383,"0")</f>
        <v>0</v>
      </c>
      <c r="JS63" s="134"/>
      <c r="JU63" s="374" t="s">
        <v>192</v>
      </c>
      <c r="JV63" s="375"/>
      <c r="JW63" s="376"/>
      <c r="JX63" s="250"/>
      <c r="JY63" s="130">
        <f>IF(ROUND(JZ63/30,0)&lt;=0,0,ROUND(JZ63/30,0))</f>
        <v>0</v>
      </c>
      <c r="JZ63" s="126" t="str">
        <f>IF(JX63-45383&gt;0,JX63-45383,"0")</f>
        <v>0</v>
      </c>
      <c r="KA63" s="134"/>
      <c r="KC63" s="374" t="s">
        <v>192</v>
      </c>
      <c r="KD63" s="375"/>
      <c r="KE63" s="376"/>
      <c r="KF63" s="250"/>
      <c r="KG63" s="130">
        <f>IF(ROUND(KH63/30,0)&lt;=0,0,ROUND(KH63/30,0))</f>
        <v>0</v>
      </c>
      <c r="KH63" s="126" t="str">
        <f>IF(KF63-45383&gt;0,KF63-45383,"0")</f>
        <v>0</v>
      </c>
      <c r="KI63" s="134"/>
      <c r="KK63" s="374" t="s">
        <v>192</v>
      </c>
      <c r="KL63" s="375"/>
      <c r="KM63" s="376"/>
      <c r="KN63" s="250"/>
      <c r="KO63" s="130">
        <f>IF(ROUND(KP63/30,0)&lt;=0,0,ROUND(KP63/30,0))</f>
        <v>0</v>
      </c>
      <c r="KP63" s="126" t="str">
        <f>IF(KN63-45383&gt;0,KN63-45383,"0")</f>
        <v>0</v>
      </c>
      <c r="KQ63" s="134"/>
      <c r="KS63" s="374" t="s">
        <v>192</v>
      </c>
      <c r="KT63" s="375"/>
      <c r="KU63" s="376"/>
      <c r="KV63" s="250"/>
      <c r="KW63" s="130">
        <f>IF(ROUND(KX63/30,0)&lt;=0,0,ROUND(KX63/30,0))</f>
        <v>0</v>
      </c>
      <c r="KX63" s="126" t="str">
        <f>IF(KV63-45383&gt;0,KV63-45383,"0")</f>
        <v>0</v>
      </c>
      <c r="KY63" s="134"/>
      <c r="LA63" s="374" t="s">
        <v>192</v>
      </c>
      <c r="LB63" s="375"/>
      <c r="LC63" s="376"/>
      <c r="LD63" s="250"/>
      <c r="LE63" s="130">
        <f>IF(ROUND(LF63/30,0)&lt;=0,0,ROUND(LF63/30,0))</f>
        <v>0</v>
      </c>
      <c r="LF63" s="126" t="str">
        <f>IF(LD63-45383&gt;0,LD63-45383,"0")</f>
        <v>0</v>
      </c>
      <c r="LG63" s="134"/>
    </row>
    <row r="64" spans="1:319" ht="13.9" customHeight="1">
      <c r="A64" s="147" t="s">
        <v>191</v>
      </c>
      <c r="B64" s="251"/>
      <c r="C64" s="128" t="s">
        <v>190</v>
      </c>
      <c r="D64" s="251"/>
      <c r="E64" s="131"/>
      <c r="F64" s="126">
        <f>IF(B64="",0,_xlfn.DAYS(D64+1,B64))</f>
        <v>0</v>
      </c>
      <c r="G64" s="134"/>
      <c r="I64" s="147" t="s">
        <v>191</v>
      </c>
      <c r="J64" s="251"/>
      <c r="K64" s="128" t="s">
        <v>190</v>
      </c>
      <c r="L64" s="251"/>
      <c r="M64" s="131"/>
      <c r="N64" s="126">
        <f>IF(J64="",0,_xlfn.DAYS(L64+1,J64))</f>
        <v>0</v>
      </c>
      <c r="O64" s="134"/>
      <c r="Q64" s="147" t="s">
        <v>191</v>
      </c>
      <c r="R64" s="251"/>
      <c r="S64" s="128" t="s">
        <v>190</v>
      </c>
      <c r="T64" s="251"/>
      <c r="U64" s="131"/>
      <c r="V64" s="126">
        <f>IF(R64="",0,_xlfn.DAYS(T64+1,R64))</f>
        <v>0</v>
      </c>
      <c r="W64" s="134"/>
      <c r="Y64" s="147" t="s">
        <v>191</v>
      </c>
      <c r="Z64" s="251"/>
      <c r="AA64" s="128" t="s">
        <v>190</v>
      </c>
      <c r="AB64" s="251"/>
      <c r="AC64" s="131"/>
      <c r="AD64" s="126">
        <f>IF(Z64="",0,_xlfn.DAYS(AB64+1,Z64))</f>
        <v>0</v>
      </c>
      <c r="AE64" s="134"/>
      <c r="AG64" s="147" t="s">
        <v>191</v>
      </c>
      <c r="AH64" s="251"/>
      <c r="AI64" s="128" t="s">
        <v>190</v>
      </c>
      <c r="AJ64" s="251"/>
      <c r="AK64" s="131"/>
      <c r="AL64" s="126">
        <f>IF(AH64="",0,_xlfn.DAYS(AJ64+1,AH64))</f>
        <v>0</v>
      </c>
      <c r="AM64" s="134"/>
      <c r="AO64" s="147" t="s">
        <v>191</v>
      </c>
      <c r="AP64" s="251"/>
      <c r="AQ64" s="128" t="s">
        <v>190</v>
      </c>
      <c r="AR64" s="251"/>
      <c r="AS64" s="131"/>
      <c r="AT64" s="126">
        <f>IF(AP64="",0,_xlfn.DAYS(AR64+1,AP64))</f>
        <v>0</v>
      </c>
      <c r="AU64" s="134"/>
      <c r="AW64" s="147" t="s">
        <v>191</v>
      </c>
      <c r="AX64" s="251"/>
      <c r="AY64" s="128" t="s">
        <v>190</v>
      </c>
      <c r="AZ64" s="251"/>
      <c r="BA64" s="131"/>
      <c r="BB64" s="126">
        <f>IF(AX64="",0,_xlfn.DAYS(AZ64+1,AX64))</f>
        <v>0</v>
      </c>
      <c r="BC64" s="134"/>
      <c r="BE64" s="147" t="s">
        <v>191</v>
      </c>
      <c r="BF64" s="251"/>
      <c r="BG64" s="128" t="s">
        <v>190</v>
      </c>
      <c r="BH64" s="251"/>
      <c r="BI64" s="131"/>
      <c r="BJ64" s="126">
        <f>IF(BF64="",0,_xlfn.DAYS(BH64+1,BF64))</f>
        <v>0</v>
      </c>
      <c r="BK64" s="134"/>
      <c r="BM64" s="147" t="s">
        <v>191</v>
      </c>
      <c r="BN64" s="251"/>
      <c r="BO64" s="128" t="s">
        <v>190</v>
      </c>
      <c r="BP64" s="251"/>
      <c r="BQ64" s="131"/>
      <c r="BR64" s="126">
        <f>IF(BN64="",0,_xlfn.DAYS(BP64+1,BN64))</f>
        <v>0</v>
      </c>
      <c r="BS64" s="134"/>
      <c r="BU64" s="147" t="s">
        <v>191</v>
      </c>
      <c r="BV64" s="251"/>
      <c r="BW64" s="128" t="s">
        <v>190</v>
      </c>
      <c r="BX64" s="251"/>
      <c r="BY64" s="131"/>
      <c r="BZ64" s="126">
        <f>IF(BV64="",0,_xlfn.DAYS(BX64+1,BV64))</f>
        <v>0</v>
      </c>
      <c r="CA64" s="134"/>
      <c r="CC64" s="147" t="s">
        <v>191</v>
      </c>
      <c r="CD64" s="251"/>
      <c r="CE64" s="128" t="s">
        <v>190</v>
      </c>
      <c r="CF64" s="251"/>
      <c r="CG64" s="131"/>
      <c r="CH64" s="126">
        <f>IF(CD64="",0,_xlfn.DAYS(CF64+1,CD64))</f>
        <v>0</v>
      </c>
      <c r="CI64" s="134"/>
      <c r="CK64" s="147" t="s">
        <v>191</v>
      </c>
      <c r="CL64" s="251"/>
      <c r="CM64" s="128" t="s">
        <v>190</v>
      </c>
      <c r="CN64" s="251"/>
      <c r="CO64" s="131"/>
      <c r="CP64" s="126">
        <f>IF(CL64="",0,_xlfn.DAYS(CN64+1,CL64))</f>
        <v>0</v>
      </c>
      <c r="CQ64" s="134"/>
      <c r="CS64" s="147" t="s">
        <v>191</v>
      </c>
      <c r="CT64" s="251"/>
      <c r="CU64" s="128" t="s">
        <v>190</v>
      </c>
      <c r="CV64" s="251"/>
      <c r="CW64" s="131"/>
      <c r="CX64" s="126">
        <f>IF(CT64="",0,_xlfn.DAYS(CV64+1,CT64))</f>
        <v>0</v>
      </c>
      <c r="CY64" s="134"/>
      <c r="DA64" s="147" t="s">
        <v>191</v>
      </c>
      <c r="DB64" s="251"/>
      <c r="DC64" s="128" t="s">
        <v>190</v>
      </c>
      <c r="DD64" s="251"/>
      <c r="DE64" s="131"/>
      <c r="DF64" s="126">
        <f>IF(DB64="",0,_xlfn.DAYS(DD64+1,DB64))</f>
        <v>0</v>
      </c>
      <c r="DG64" s="134"/>
      <c r="DI64" s="147" t="s">
        <v>191</v>
      </c>
      <c r="DJ64" s="251"/>
      <c r="DK64" s="128" t="s">
        <v>190</v>
      </c>
      <c r="DL64" s="251"/>
      <c r="DM64" s="131"/>
      <c r="DN64" s="126">
        <f>IF(DJ64="",0,_xlfn.DAYS(DL64+1,DJ64))</f>
        <v>0</v>
      </c>
      <c r="DO64" s="134"/>
      <c r="DQ64" s="147" t="s">
        <v>191</v>
      </c>
      <c r="DR64" s="251"/>
      <c r="DS64" s="128" t="s">
        <v>190</v>
      </c>
      <c r="DT64" s="251"/>
      <c r="DU64" s="131"/>
      <c r="DV64" s="126">
        <f>IF(DR64="",0,_xlfn.DAYS(DT64+1,DR64))</f>
        <v>0</v>
      </c>
      <c r="DW64" s="134"/>
      <c r="DY64" s="147" t="s">
        <v>191</v>
      </c>
      <c r="DZ64" s="251"/>
      <c r="EA64" s="128" t="s">
        <v>190</v>
      </c>
      <c r="EB64" s="251"/>
      <c r="EC64" s="131"/>
      <c r="ED64" s="126">
        <f>IF(DZ64="",0,_xlfn.DAYS(EB64+1,DZ64))</f>
        <v>0</v>
      </c>
      <c r="EE64" s="134"/>
      <c r="EG64" s="147" t="s">
        <v>191</v>
      </c>
      <c r="EH64" s="251"/>
      <c r="EI64" s="128" t="s">
        <v>190</v>
      </c>
      <c r="EJ64" s="251"/>
      <c r="EK64" s="131"/>
      <c r="EL64" s="126">
        <f>IF(EH64="",0,_xlfn.DAYS(EJ64+1,EH64))</f>
        <v>0</v>
      </c>
      <c r="EM64" s="134"/>
      <c r="EO64" s="147" t="s">
        <v>191</v>
      </c>
      <c r="EP64" s="251"/>
      <c r="EQ64" s="128" t="s">
        <v>190</v>
      </c>
      <c r="ER64" s="251"/>
      <c r="ES64" s="131"/>
      <c r="ET64" s="126">
        <f>IF(EP64="",0,_xlfn.DAYS(ER64+1,EP64))</f>
        <v>0</v>
      </c>
      <c r="EU64" s="134"/>
      <c r="EW64" s="147" t="s">
        <v>191</v>
      </c>
      <c r="EX64" s="251"/>
      <c r="EY64" s="128" t="s">
        <v>190</v>
      </c>
      <c r="EZ64" s="251"/>
      <c r="FA64" s="131"/>
      <c r="FB64" s="126">
        <f>IF(EX64="",0,_xlfn.DAYS(EZ64+1,EX64))</f>
        <v>0</v>
      </c>
      <c r="FC64" s="134"/>
      <c r="FE64" s="147" t="s">
        <v>191</v>
      </c>
      <c r="FF64" s="251"/>
      <c r="FG64" s="128" t="s">
        <v>190</v>
      </c>
      <c r="FH64" s="251"/>
      <c r="FI64" s="131"/>
      <c r="FJ64" s="126">
        <f>IF(FF64="",0,_xlfn.DAYS(FH64+1,FF64))</f>
        <v>0</v>
      </c>
      <c r="FK64" s="134"/>
      <c r="FM64" s="147" t="s">
        <v>191</v>
      </c>
      <c r="FN64" s="251"/>
      <c r="FO64" s="128" t="s">
        <v>190</v>
      </c>
      <c r="FP64" s="251"/>
      <c r="FQ64" s="131"/>
      <c r="FR64" s="126">
        <f>IF(FN64="",0,_xlfn.DAYS(FP64+1,FN64))</f>
        <v>0</v>
      </c>
      <c r="FS64" s="134"/>
      <c r="FU64" s="147" t="s">
        <v>191</v>
      </c>
      <c r="FV64" s="251"/>
      <c r="FW64" s="128" t="s">
        <v>190</v>
      </c>
      <c r="FX64" s="251"/>
      <c r="FY64" s="131"/>
      <c r="FZ64" s="126">
        <f>IF(FV64="",0,_xlfn.DAYS(FX64+1,FV64))</f>
        <v>0</v>
      </c>
      <c r="GA64" s="134"/>
      <c r="GC64" s="147" t="s">
        <v>191</v>
      </c>
      <c r="GD64" s="251"/>
      <c r="GE64" s="128" t="s">
        <v>190</v>
      </c>
      <c r="GF64" s="251"/>
      <c r="GG64" s="131"/>
      <c r="GH64" s="126">
        <f>IF(GD64="",0,_xlfn.DAYS(GF64+1,GD64))</f>
        <v>0</v>
      </c>
      <c r="GI64" s="134"/>
      <c r="GK64" s="147" t="s">
        <v>191</v>
      </c>
      <c r="GL64" s="251"/>
      <c r="GM64" s="128" t="s">
        <v>190</v>
      </c>
      <c r="GN64" s="251"/>
      <c r="GO64" s="131"/>
      <c r="GP64" s="126">
        <f>IF(GL64="",0,_xlfn.DAYS(GN64+1,GL64))</f>
        <v>0</v>
      </c>
      <c r="GQ64" s="134"/>
      <c r="GS64" s="147" t="s">
        <v>191</v>
      </c>
      <c r="GT64" s="251"/>
      <c r="GU64" s="128" t="s">
        <v>190</v>
      </c>
      <c r="GV64" s="251"/>
      <c r="GW64" s="131"/>
      <c r="GX64" s="126">
        <f>IF(GT64="",0,_xlfn.DAYS(GV64+1,GT64))</f>
        <v>0</v>
      </c>
      <c r="GY64" s="134"/>
      <c r="HA64" s="147" t="s">
        <v>191</v>
      </c>
      <c r="HB64" s="251"/>
      <c r="HC64" s="128" t="s">
        <v>190</v>
      </c>
      <c r="HD64" s="251"/>
      <c r="HE64" s="131"/>
      <c r="HF64" s="126">
        <f>IF(HB64="",0,_xlfn.DAYS(HD64+1,HB64))</f>
        <v>0</v>
      </c>
      <c r="HG64" s="134"/>
      <c r="HI64" s="147" t="s">
        <v>191</v>
      </c>
      <c r="HJ64" s="251"/>
      <c r="HK64" s="128" t="s">
        <v>190</v>
      </c>
      <c r="HL64" s="251"/>
      <c r="HM64" s="131"/>
      <c r="HN64" s="126">
        <f>IF(HJ64="",0,_xlfn.DAYS(HL64+1,HJ64))</f>
        <v>0</v>
      </c>
      <c r="HO64" s="134"/>
      <c r="HQ64" s="147" t="s">
        <v>191</v>
      </c>
      <c r="HR64" s="251"/>
      <c r="HS64" s="128" t="s">
        <v>190</v>
      </c>
      <c r="HT64" s="251"/>
      <c r="HU64" s="131"/>
      <c r="HV64" s="126">
        <f>IF(HR64="",0,_xlfn.DAYS(HT64+1,HR64))</f>
        <v>0</v>
      </c>
      <c r="HW64" s="134"/>
      <c r="HY64" s="147" t="s">
        <v>191</v>
      </c>
      <c r="HZ64" s="251"/>
      <c r="IA64" s="128" t="s">
        <v>190</v>
      </c>
      <c r="IB64" s="251"/>
      <c r="IC64" s="131"/>
      <c r="ID64" s="126">
        <f>IF(HZ64="",0,_xlfn.DAYS(IB64+1,HZ64))</f>
        <v>0</v>
      </c>
      <c r="IE64" s="134"/>
      <c r="IG64" s="147" t="s">
        <v>191</v>
      </c>
      <c r="IH64" s="251"/>
      <c r="II64" s="128" t="s">
        <v>190</v>
      </c>
      <c r="IJ64" s="251"/>
      <c r="IK64" s="131"/>
      <c r="IL64" s="126">
        <f>IF(IH64="",0,_xlfn.DAYS(IJ64+1,IH64))</f>
        <v>0</v>
      </c>
      <c r="IM64" s="134"/>
      <c r="IO64" s="147" t="s">
        <v>191</v>
      </c>
      <c r="IP64" s="251"/>
      <c r="IQ64" s="128" t="s">
        <v>190</v>
      </c>
      <c r="IR64" s="251"/>
      <c r="IS64" s="131"/>
      <c r="IT64" s="126">
        <f>IF(IP64="",0,_xlfn.DAYS(IR64+1,IP64))</f>
        <v>0</v>
      </c>
      <c r="IU64" s="134"/>
      <c r="IW64" s="147" t="s">
        <v>191</v>
      </c>
      <c r="IX64" s="251"/>
      <c r="IY64" s="128" t="s">
        <v>190</v>
      </c>
      <c r="IZ64" s="251"/>
      <c r="JA64" s="131"/>
      <c r="JB64" s="126">
        <f>IF(IX64="",0,_xlfn.DAYS(IZ64+1,IX64))</f>
        <v>0</v>
      </c>
      <c r="JC64" s="134"/>
      <c r="JE64" s="147" t="s">
        <v>191</v>
      </c>
      <c r="JF64" s="251"/>
      <c r="JG64" s="128" t="s">
        <v>190</v>
      </c>
      <c r="JH64" s="251"/>
      <c r="JI64" s="131"/>
      <c r="JJ64" s="126">
        <f>IF(JF64="",0,_xlfn.DAYS(JH64+1,JF64))</f>
        <v>0</v>
      </c>
      <c r="JK64" s="134"/>
      <c r="JM64" s="147" t="s">
        <v>191</v>
      </c>
      <c r="JN64" s="251"/>
      <c r="JO64" s="128" t="s">
        <v>190</v>
      </c>
      <c r="JP64" s="251"/>
      <c r="JQ64" s="131"/>
      <c r="JR64" s="126">
        <f>IF(JN64="",0,_xlfn.DAYS(JP64+1,JN64))</f>
        <v>0</v>
      </c>
      <c r="JS64" s="134"/>
      <c r="JU64" s="147" t="s">
        <v>191</v>
      </c>
      <c r="JV64" s="251"/>
      <c r="JW64" s="128" t="s">
        <v>190</v>
      </c>
      <c r="JX64" s="251"/>
      <c r="JY64" s="131"/>
      <c r="JZ64" s="126">
        <f>IF(JV64="",0,_xlfn.DAYS(JX64+1,JV64))</f>
        <v>0</v>
      </c>
      <c r="KA64" s="134"/>
      <c r="KC64" s="147" t="s">
        <v>191</v>
      </c>
      <c r="KD64" s="251"/>
      <c r="KE64" s="128" t="s">
        <v>190</v>
      </c>
      <c r="KF64" s="251"/>
      <c r="KG64" s="131"/>
      <c r="KH64" s="126">
        <f>IF(KD64="",0,_xlfn.DAYS(KF64+1,KD64))</f>
        <v>0</v>
      </c>
      <c r="KI64" s="134"/>
      <c r="KK64" s="147" t="s">
        <v>191</v>
      </c>
      <c r="KL64" s="251"/>
      <c r="KM64" s="128" t="s">
        <v>190</v>
      </c>
      <c r="KN64" s="251"/>
      <c r="KO64" s="131"/>
      <c r="KP64" s="126">
        <f>IF(KL64="",0,_xlfn.DAYS(KN64+1,KL64))</f>
        <v>0</v>
      </c>
      <c r="KQ64" s="134"/>
      <c r="KS64" s="147" t="s">
        <v>191</v>
      </c>
      <c r="KT64" s="251"/>
      <c r="KU64" s="128" t="s">
        <v>190</v>
      </c>
      <c r="KV64" s="251"/>
      <c r="KW64" s="131"/>
      <c r="KX64" s="126">
        <f>IF(KT64="",0,_xlfn.DAYS(KV64+1,KT64))</f>
        <v>0</v>
      </c>
      <c r="KY64" s="134"/>
      <c r="LA64" s="147" t="s">
        <v>191</v>
      </c>
      <c r="LB64" s="251"/>
      <c r="LC64" s="128" t="s">
        <v>190</v>
      </c>
      <c r="LD64" s="251"/>
      <c r="LE64" s="131"/>
      <c r="LF64" s="126">
        <f>IF(LB64="",0,_xlfn.DAYS(LD64+1,LB64))</f>
        <v>0</v>
      </c>
      <c r="LG64" s="134"/>
    </row>
    <row r="65" spans="1:319" ht="13.9" customHeight="1">
      <c r="A65" s="147" t="s">
        <v>191</v>
      </c>
      <c r="B65" s="252"/>
      <c r="C65" s="128" t="s">
        <v>190</v>
      </c>
      <c r="D65" s="251"/>
      <c r="E65" s="131"/>
      <c r="F65" s="126">
        <f>IF(B65="",0,_xlfn.DAYS(D65+1,B65))</f>
        <v>0</v>
      </c>
      <c r="G65" s="134"/>
      <c r="I65" s="147" t="s">
        <v>191</v>
      </c>
      <c r="J65" s="252"/>
      <c r="K65" s="128" t="s">
        <v>190</v>
      </c>
      <c r="L65" s="251"/>
      <c r="M65" s="131"/>
      <c r="N65" s="126">
        <f>IF(J65="",0,_xlfn.DAYS(L65+1,J65))</f>
        <v>0</v>
      </c>
      <c r="O65" s="134"/>
      <c r="Q65" s="147" t="s">
        <v>191</v>
      </c>
      <c r="R65" s="252"/>
      <c r="S65" s="128" t="s">
        <v>190</v>
      </c>
      <c r="T65" s="251"/>
      <c r="U65" s="131"/>
      <c r="V65" s="126">
        <f>IF(R65="",0,_xlfn.DAYS(T65+1,R65))</f>
        <v>0</v>
      </c>
      <c r="W65" s="134"/>
      <c r="Y65" s="147" t="s">
        <v>191</v>
      </c>
      <c r="Z65" s="252"/>
      <c r="AA65" s="128" t="s">
        <v>190</v>
      </c>
      <c r="AB65" s="251"/>
      <c r="AC65" s="131"/>
      <c r="AD65" s="126">
        <f>IF(Z65="",0,_xlfn.DAYS(AB65+1,Z65))</f>
        <v>0</v>
      </c>
      <c r="AE65" s="134"/>
      <c r="AG65" s="147" t="s">
        <v>191</v>
      </c>
      <c r="AH65" s="252"/>
      <c r="AI65" s="128" t="s">
        <v>190</v>
      </c>
      <c r="AJ65" s="251"/>
      <c r="AK65" s="131"/>
      <c r="AL65" s="126">
        <f>IF(AH65="",0,_xlfn.DAYS(AJ65+1,AH65))</f>
        <v>0</v>
      </c>
      <c r="AM65" s="134"/>
      <c r="AO65" s="147" t="s">
        <v>191</v>
      </c>
      <c r="AP65" s="252"/>
      <c r="AQ65" s="128" t="s">
        <v>190</v>
      </c>
      <c r="AR65" s="251"/>
      <c r="AS65" s="131"/>
      <c r="AT65" s="126">
        <f>IF(AP65="",0,_xlfn.DAYS(AR65+1,AP65))</f>
        <v>0</v>
      </c>
      <c r="AU65" s="134"/>
      <c r="AW65" s="147" t="s">
        <v>191</v>
      </c>
      <c r="AX65" s="252"/>
      <c r="AY65" s="128" t="s">
        <v>190</v>
      </c>
      <c r="AZ65" s="251"/>
      <c r="BA65" s="131"/>
      <c r="BB65" s="126">
        <f>IF(AX65="",0,_xlfn.DAYS(AZ65+1,AX65))</f>
        <v>0</v>
      </c>
      <c r="BC65" s="134"/>
      <c r="BE65" s="147" t="s">
        <v>191</v>
      </c>
      <c r="BF65" s="252"/>
      <c r="BG65" s="128" t="s">
        <v>190</v>
      </c>
      <c r="BH65" s="251"/>
      <c r="BI65" s="131"/>
      <c r="BJ65" s="126">
        <f>IF(BF65="",0,_xlfn.DAYS(BH65+1,BF65))</f>
        <v>0</v>
      </c>
      <c r="BK65" s="134"/>
      <c r="BM65" s="147" t="s">
        <v>191</v>
      </c>
      <c r="BN65" s="252"/>
      <c r="BO65" s="128" t="s">
        <v>190</v>
      </c>
      <c r="BP65" s="251"/>
      <c r="BQ65" s="131"/>
      <c r="BR65" s="126">
        <f>IF(BN65="",0,_xlfn.DAYS(BP65+1,BN65))</f>
        <v>0</v>
      </c>
      <c r="BS65" s="134"/>
      <c r="BU65" s="147" t="s">
        <v>191</v>
      </c>
      <c r="BV65" s="252"/>
      <c r="BW65" s="128" t="s">
        <v>190</v>
      </c>
      <c r="BX65" s="251"/>
      <c r="BY65" s="131"/>
      <c r="BZ65" s="126">
        <f>IF(BV65="",0,_xlfn.DAYS(BX65+1,BV65))</f>
        <v>0</v>
      </c>
      <c r="CA65" s="134"/>
      <c r="CC65" s="147" t="s">
        <v>191</v>
      </c>
      <c r="CD65" s="252"/>
      <c r="CE65" s="128" t="s">
        <v>190</v>
      </c>
      <c r="CF65" s="251"/>
      <c r="CG65" s="131"/>
      <c r="CH65" s="126">
        <f>IF(CD65="",0,_xlfn.DAYS(CF65+1,CD65))</f>
        <v>0</v>
      </c>
      <c r="CI65" s="134"/>
      <c r="CK65" s="147" t="s">
        <v>191</v>
      </c>
      <c r="CL65" s="252"/>
      <c r="CM65" s="128" t="s">
        <v>190</v>
      </c>
      <c r="CN65" s="251"/>
      <c r="CO65" s="131"/>
      <c r="CP65" s="126">
        <f>IF(CL65="",0,_xlfn.DAYS(CN65+1,CL65))</f>
        <v>0</v>
      </c>
      <c r="CQ65" s="134"/>
      <c r="CS65" s="147" t="s">
        <v>191</v>
      </c>
      <c r="CT65" s="252"/>
      <c r="CU65" s="128" t="s">
        <v>190</v>
      </c>
      <c r="CV65" s="251"/>
      <c r="CW65" s="131"/>
      <c r="CX65" s="126">
        <f>IF(CT65="",0,_xlfn.DAYS(CV65+1,CT65))</f>
        <v>0</v>
      </c>
      <c r="CY65" s="134"/>
      <c r="DA65" s="147" t="s">
        <v>191</v>
      </c>
      <c r="DB65" s="252"/>
      <c r="DC65" s="128" t="s">
        <v>190</v>
      </c>
      <c r="DD65" s="251"/>
      <c r="DE65" s="131"/>
      <c r="DF65" s="126">
        <f>IF(DB65="",0,_xlfn.DAYS(DD65+1,DB65))</f>
        <v>0</v>
      </c>
      <c r="DG65" s="134"/>
      <c r="DI65" s="147" t="s">
        <v>191</v>
      </c>
      <c r="DJ65" s="252"/>
      <c r="DK65" s="128" t="s">
        <v>190</v>
      </c>
      <c r="DL65" s="251"/>
      <c r="DM65" s="131"/>
      <c r="DN65" s="126">
        <f>IF(DJ65="",0,_xlfn.DAYS(DL65+1,DJ65))</f>
        <v>0</v>
      </c>
      <c r="DO65" s="134"/>
      <c r="DQ65" s="147" t="s">
        <v>191</v>
      </c>
      <c r="DR65" s="252"/>
      <c r="DS65" s="128" t="s">
        <v>190</v>
      </c>
      <c r="DT65" s="251"/>
      <c r="DU65" s="131"/>
      <c r="DV65" s="126">
        <f>IF(DR65="",0,_xlfn.DAYS(DT65+1,DR65))</f>
        <v>0</v>
      </c>
      <c r="DW65" s="134"/>
      <c r="DY65" s="147" t="s">
        <v>191</v>
      </c>
      <c r="DZ65" s="252"/>
      <c r="EA65" s="128" t="s">
        <v>190</v>
      </c>
      <c r="EB65" s="251"/>
      <c r="EC65" s="131"/>
      <c r="ED65" s="126">
        <f>IF(DZ65="",0,_xlfn.DAYS(EB65+1,DZ65))</f>
        <v>0</v>
      </c>
      <c r="EE65" s="134"/>
      <c r="EG65" s="147" t="s">
        <v>191</v>
      </c>
      <c r="EH65" s="252"/>
      <c r="EI65" s="128" t="s">
        <v>190</v>
      </c>
      <c r="EJ65" s="251"/>
      <c r="EK65" s="131"/>
      <c r="EL65" s="126">
        <f>IF(EH65="",0,_xlfn.DAYS(EJ65+1,EH65))</f>
        <v>0</v>
      </c>
      <c r="EM65" s="134"/>
      <c r="EO65" s="147" t="s">
        <v>191</v>
      </c>
      <c r="EP65" s="252"/>
      <c r="EQ65" s="128" t="s">
        <v>190</v>
      </c>
      <c r="ER65" s="251"/>
      <c r="ES65" s="131"/>
      <c r="ET65" s="126">
        <f>IF(EP65="",0,_xlfn.DAYS(ER65+1,EP65))</f>
        <v>0</v>
      </c>
      <c r="EU65" s="134"/>
      <c r="EW65" s="147" t="s">
        <v>191</v>
      </c>
      <c r="EX65" s="252"/>
      <c r="EY65" s="128" t="s">
        <v>190</v>
      </c>
      <c r="EZ65" s="251"/>
      <c r="FA65" s="131"/>
      <c r="FB65" s="126">
        <f>IF(EX65="",0,_xlfn.DAYS(EZ65+1,EX65))</f>
        <v>0</v>
      </c>
      <c r="FC65" s="134"/>
      <c r="FE65" s="147" t="s">
        <v>191</v>
      </c>
      <c r="FF65" s="252"/>
      <c r="FG65" s="128" t="s">
        <v>190</v>
      </c>
      <c r="FH65" s="251"/>
      <c r="FI65" s="131"/>
      <c r="FJ65" s="126">
        <f>IF(FF65="",0,_xlfn.DAYS(FH65+1,FF65))</f>
        <v>0</v>
      </c>
      <c r="FK65" s="134"/>
      <c r="FM65" s="147" t="s">
        <v>191</v>
      </c>
      <c r="FN65" s="252"/>
      <c r="FO65" s="128" t="s">
        <v>190</v>
      </c>
      <c r="FP65" s="251"/>
      <c r="FQ65" s="131"/>
      <c r="FR65" s="126">
        <f>IF(FN65="",0,_xlfn.DAYS(FP65+1,FN65))</f>
        <v>0</v>
      </c>
      <c r="FS65" s="134"/>
      <c r="FU65" s="147" t="s">
        <v>191</v>
      </c>
      <c r="FV65" s="252"/>
      <c r="FW65" s="128" t="s">
        <v>190</v>
      </c>
      <c r="FX65" s="251"/>
      <c r="FY65" s="131"/>
      <c r="FZ65" s="126">
        <f>IF(FV65="",0,_xlfn.DAYS(FX65+1,FV65))</f>
        <v>0</v>
      </c>
      <c r="GA65" s="134"/>
      <c r="GC65" s="147" t="s">
        <v>191</v>
      </c>
      <c r="GD65" s="252"/>
      <c r="GE65" s="128" t="s">
        <v>190</v>
      </c>
      <c r="GF65" s="251"/>
      <c r="GG65" s="131"/>
      <c r="GH65" s="126">
        <f>IF(GD65="",0,_xlfn.DAYS(GF65+1,GD65))</f>
        <v>0</v>
      </c>
      <c r="GI65" s="134"/>
      <c r="GK65" s="147" t="s">
        <v>191</v>
      </c>
      <c r="GL65" s="252"/>
      <c r="GM65" s="128" t="s">
        <v>190</v>
      </c>
      <c r="GN65" s="251"/>
      <c r="GO65" s="131"/>
      <c r="GP65" s="126">
        <f>IF(GL65="",0,_xlfn.DAYS(GN65+1,GL65))</f>
        <v>0</v>
      </c>
      <c r="GQ65" s="134"/>
      <c r="GS65" s="147" t="s">
        <v>191</v>
      </c>
      <c r="GT65" s="252"/>
      <c r="GU65" s="128" t="s">
        <v>190</v>
      </c>
      <c r="GV65" s="251"/>
      <c r="GW65" s="131"/>
      <c r="GX65" s="126">
        <f>IF(GT65="",0,_xlfn.DAYS(GV65+1,GT65))</f>
        <v>0</v>
      </c>
      <c r="GY65" s="134"/>
      <c r="HA65" s="147" t="s">
        <v>191</v>
      </c>
      <c r="HB65" s="252"/>
      <c r="HC65" s="128" t="s">
        <v>190</v>
      </c>
      <c r="HD65" s="251"/>
      <c r="HE65" s="131"/>
      <c r="HF65" s="126">
        <f>IF(HB65="",0,_xlfn.DAYS(HD65+1,HB65))</f>
        <v>0</v>
      </c>
      <c r="HG65" s="134"/>
      <c r="HI65" s="147" t="s">
        <v>191</v>
      </c>
      <c r="HJ65" s="252"/>
      <c r="HK65" s="128" t="s">
        <v>190</v>
      </c>
      <c r="HL65" s="251"/>
      <c r="HM65" s="131"/>
      <c r="HN65" s="126">
        <f>IF(HJ65="",0,_xlfn.DAYS(HL65+1,HJ65))</f>
        <v>0</v>
      </c>
      <c r="HO65" s="134"/>
      <c r="HQ65" s="147" t="s">
        <v>191</v>
      </c>
      <c r="HR65" s="252"/>
      <c r="HS65" s="128" t="s">
        <v>190</v>
      </c>
      <c r="HT65" s="251"/>
      <c r="HU65" s="131"/>
      <c r="HV65" s="126">
        <f>IF(HR65="",0,_xlfn.DAYS(HT65+1,HR65))</f>
        <v>0</v>
      </c>
      <c r="HW65" s="134"/>
      <c r="HY65" s="147" t="s">
        <v>191</v>
      </c>
      <c r="HZ65" s="252"/>
      <c r="IA65" s="128" t="s">
        <v>190</v>
      </c>
      <c r="IB65" s="251"/>
      <c r="IC65" s="131"/>
      <c r="ID65" s="126">
        <f>IF(HZ65="",0,_xlfn.DAYS(IB65+1,HZ65))</f>
        <v>0</v>
      </c>
      <c r="IE65" s="134"/>
      <c r="IG65" s="147" t="s">
        <v>191</v>
      </c>
      <c r="IH65" s="252"/>
      <c r="II65" s="128" t="s">
        <v>190</v>
      </c>
      <c r="IJ65" s="251"/>
      <c r="IK65" s="131"/>
      <c r="IL65" s="126">
        <f>IF(IH65="",0,_xlfn.DAYS(IJ65+1,IH65))</f>
        <v>0</v>
      </c>
      <c r="IM65" s="134"/>
      <c r="IO65" s="147" t="s">
        <v>191</v>
      </c>
      <c r="IP65" s="252"/>
      <c r="IQ65" s="128" t="s">
        <v>190</v>
      </c>
      <c r="IR65" s="251"/>
      <c r="IS65" s="131"/>
      <c r="IT65" s="126">
        <f>IF(IP65="",0,_xlfn.DAYS(IR65+1,IP65))</f>
        <v>0</v>
      </c>
      <c r="IU65" s="134"/>
      <c r="IW65" s="147" t="s">
        <v>191</v>
      </c>
      <c r="IX65" s="252"/>
      <c r="IY65" s="128" t="s">
        <v>190</v>
      </c>
      <c r="IZ65" s="251"/>
      <c r="JA65" s="131"/>
      <c r="JB65" s="126">
        <f>IF(IX65="",0,_xlfn.DAYS(IZ65+1,IX65))</f>
        <v>0</v>
      </c>
      <c r="JC65" s="134"/>
      <c r="JE65" s="147" t="s">
        <v>191</v>
      </c>
      <c r="JF65" s="252"/>
      <c r="JG65" s="128" t="s">
        <v>190</v>
      </c>
      <c r="JH65" s="251"/>
      <c r="JI65" s="131"/>
      <c r="JJ65" s="126">
        <f>IF(JF65="",0,_xlfn.DAYS(JH65+1,JF65))</f>
        <v>0</v>
      </c>
      <c r="JK65" s="134"/>
      <c r="JM65" s="147" t="s">
        <v>191</v>
      </c>
      <c r="JN65" s="252"/>
      <c r="JO65" s="128" t="s">
        <v>190</v>
      </c>
      <c r="JP65" s="251"/>
      <c r="JQ65" s="131"/>
      <c r="JR65" s="126">
        <f>IF(JN65="",0,_xlfn.DAYS(JP65+1,JN65))</f>
        <v>0</v>
      </c>
      <c r="JS65" s="134"/>
      <c r="JU65" s="147" t="s">
        <v>191</v>
      </c>
      <c r="JV65" s="252"/>
      <c r="JW65" s="128" t="s">
        <v>190</v>
      </c>
      <c r="JX65" s="251"/>
      <c r="JY65" s="131"/>
      <c r="JZ65" s="126">
        <f>IF(JV65="",0,_xlfn.DAYS(JX65+1,JV65))</f>
        <v>0</v>
      </c>
      <c r="KA65" s="134"/>
      <c r="KC65" s="147" t="s">
        <v>191</v>
      </c>
      <c r="KD65" s="252"/>
      <c r="KE65" s="128" t="s">
        <v>190</v>
      </c>
      <c r="KF65" s="251"/>
      <c r="KG65" s="131"/>
      <c r="KH65" s="126">
        <f>IF(KD65="",0,_xlfn.DAYS(KF65+1,KD65))</f>
        <v>0</v>
      </c>
      <c r="KI65" s="134"/>
      <c r="KK65" s="147" t="s">
        <v>191</v>
      </c>
      <c r="KL65" s="252"/>
      <c r="KM65" s="128" t="s">
        <v>190</v>
      </c>
      <c r="KN65" s="251"/>
      <c r="KO65" s="131"/>
      <c r="KP65" s="126">
        <f>IF(KL65="",0,_xlfn.DAYS(KN65+1,KL65))</f>
        <v>0</v>
      </c>
      <c r="KQ65" s="134"/>
      <c r="KS65" s="147" t="s">
        <v>191</v>
      </c>
      <c r="KT65" s="252"/>
      <c r="KU65" s="128" t="s">
        <v>190</v>
      </c>
      <c r="KV65" s="251"/>
      <c r="KW65" s="131"/>
      <c r="KX65" s="126">
        <f>IF(KT65="",0,_xlfn.DAYS(KV65+1,KT65))</f>
        <v>0</v>
      </c>
      <c r="KY65" s="134"/>
      <c r="LA65" s="147" t="s">
        <v>191</v>
      </c>
      <c r="LB65" s="252"/>
      <c r="LC65" s="128" t="s">
        <v>190</v>
      </c>
      <c r="LD65" s="251"/>
      <c r="LE65" s="131"/>
      <c r="LF65" s="126">
        <f>IF(LB65="",0,_xlfn.DAYS(LD65+1,LB65))</f>
        <v>0</v>
      </c>
      <c r="LG65" s="134"/>
    </row>
    <row r="66" spans="1:319" ht="13.9" customHeight="1">
      <c r="A66" s="147" t="s">
        <v>191</v>
      </c>
      <c r="B66" s="252"/>
      <c r="C66" s="128" t="s">
        <v>190</v>
      </c>
      <c r="D66" s="251"/>
      <c r="E66" s="131"/>
      <c r="F66" s="126">
        <f>IF(B66="",0,_xlfn.DAYS(D66+1,B66))</f>
        <v>0</v>
      </c>
      <c r="G66" s="134"/>
      <c r="I66" s="147" t="s">
        <v>191</v>
      </c>
      <c r="J66" s="252"/>
      <c r="K66" s="128" t="s">
        <v>190</v>
      </c>
      <c r="L66" s="251"/>
      <c r="M66" s="131"/>
      <c r="N66" s="126">
        <f>IF(J66="",0,_xlfn.DAYS(L66+1,J66))</f>
        <v>0</v>
      </c>
      <c r="O66" s="134"/>
      <c r="Q66" s="147" t="s">
        <v>191</v>
      </c>
      <c r="R66" s="252"/>
      <c r="S66" s="128" t="s">
        <v>190</v>
      </c>
      <c r="T66" s="251"/>
      <c r="U66" s="131"/>
      <c r="V66" s="126">
        <f>IF(R66="",0,_xlfn.DAYS(T66+1,R66))</f>
        <v>0</v>
      </c>
      <c r="W66" s="134"/>
      <c r="Y66" s="147" t="s">
        <v>191</v>
      </c>
      <c r="Z66" s="252"/>
      <c r="AA66" s="128" t="s">
        <v>190</v>
      </c>
      <c r="AB66" s="251"/>
      <c r="AC66" s="131"/>
      <c r="AD66" s="126">
        <f>IF(Z66="",0,_xlfn.DAYS(AB66+1,Z66))</f>
        <v>0</v>
      </c>
      <c r="AE66" s="134"/>
      <c r="AG66" s="147" t="s">
        <v>191</v>
      </c>
      <c r="AH66" s="252"/>
      <c r="AI66" s="128" t="s">
        <v>190</v>
      </c>
      <c r="AJ66" s="251"/>
      <c r="AK66" s="131"/>
      <c r="AL66" s="126">
        <f>IF(AH66="",0,_xlfn.DAYS(AJ66+1,AH66))</f>
        <v>0</v>
      </c>
      <c r="AM66" s="134"/>
      <c r="AO66" s="147" t="s">
        <v>191</v>
      </c>
      <c r="AP66" s="252"/>
      <c r="AQ66" s="128" t="s">
        <v>190</v>
      </c>
      <c r="AR66" s="251"/>
      <c r="AS66" s="131"/>
      <c r="AT66" s="126">
        <f>IF(AP66="",0,_xlfn.DAYS(AR66+1,AP66))</f>
        <v>0</v>
      </c>
      <c r="AU66" s="134"/>
      <c r="AW66" s="147" t="s">
        <v>191</v>
      </c>
      <c r="AX66" s="252"/>
      <c r="AY66" s="128" t="s">
        <v>190</v>
      </c>
      <c r="AZ66" s="251"/>
      <c r="BA66" s="131"/>
      <c r="BB66" s="126">
        <f>IF(AX66="",0,_xlfn.DAYS(AZ66+1,AX66))</f>
        <v>0</v>
      </c>
      <c r="BC66" s="134"/>
      <c r="BE66" s="147" t="s">
        <v>191</v>
      </c>
      <c r="BF66" s="252"/>
      <c r="BG66" s="128" t="s">
        <v>190</v>
      </c>
      <c r="BH66" s="251"/>
      <c r="BI66" s="131"/>
      <c r="BJ66" s="126">
        <f>IF(BF66="",0,_xlfn.DAYS(BH66+1,BF66))</f>
        <v>0</v>
      </c>
      <c r="BK66" s="134"/>
      <c r="BM66" s="147" t="s">
        <v>191</v>
      </c>
      <c r="BN66" s="252"/>
      <c r="BO66" s="128" t="s">
        <v>190</v>
      </c>
      <c r="BP66" s="251"/>
      <c r="BQ66" s="131"/>
      <c r="BR66" s="126">
        <f>IF(BN66="",0,_xlfn.DAYS(BP66+1,BN66))</f>
        <v>0</v>
      </c>
      <c r="BS66" s="134"/>
      <c r="BU66" s="147" t="s">
        <v>191</v>
      </c>
      <c r="BV66" s="252"/>
      <c r="BW66" s="128" t="s">
        <v>190</v>
      </c>
      <c r="BX66" s="251"/>
      <c r="BY66" s="131"/>
      <c r="BZ66" s="126">
        <f>IF(BV66="",0,_xlfn.DAYS(BX66+1,BV66))</f>
        <v>0</v>
      </c>
      <c r="CA66" s="134"/>
      <c r="CC66" s="147" t="s">
        <v>191</v>
      </c>
      <c r="CD66" s="252"/>
      <c r="CE66" s="128" t="s">
        <v>190</v>
      </c>
      <c r="CF66" s="251"/>
      <c r="CG66" s="131"/>
      <c r="CH66" s="126">
        <f>IF(CD66="",0,_xlfn.DAYS(CF66+1,CD66))</f>
        <v>0</v>
      </c>
      <c r="CI66" s="134"/>
      <c r="CK66" s="147" t="s">
        <v>191</v>
      </c>
      <c r="CL66" s="252"/>
      <c r="CM66" s="128" t="s">
        <v>190</v>
      </c>
      <c r="CN66" s="251"/>
      <c r="CO66" s="131"/>
      <c r="CP66" s="126">
        <f>IF(CL66="",0,_xlfn.DAYS(CN66+1,CL66))</f>
        <v>0</v>
      </c>
      <c r="CQ66" s="134"/>
      <c r="CS66" s="147" t="s">
        <v>191</v>
      </c>
      <c r="CT66" s="252"/>
      <c r="CU66" s="128" t="s">
        <v>190</v>
      </c>
      <c r="CV66" s="251"/>
      <c r="CW66" s="131"/>
      <c r="CX66" s="126">
        <f>IF(CT66="",0,_xlfn.DAYS(CV66+1,CT66))</f>
        <v>0</v>
      </c>
      <c r="CY66" s="134"/>
      <c r="DA66" s="147" t="s">
        <v>191</v>
      </c>
      <c r="DB66" s="252"/>
      <c r="DC66" s="128" t="s">
        <v>190</v>
      </c>
      <c r="DD66" s="251"/>
      <c r="DE66" s="131"/>
      <c r="DF66" s="126">
        <f>IF(DB66="",0,_xlfn.DAYS(DD66+1,DB66))</f>
        <v>0</v>
      </c>
      <c r="DG66" s="134"/>
      <c r="DI66" s="147" t="s">
        <v>191</v>
      </c>
      <c r="DJ66" s="252"/>
      <c r="DK66" s="128" t="s">
        <v>190</v>
      </c>
      <c r="DL66" s="251"/>
      <c r="DM66" s="131"/>
      <c r="DN66" s="126">
        <f>IF(DJ66="",0,_xlfn.DAYS(DL66+1,DJ66))</f>
        <v>0</v>
      </c>
      <c r="DO66" s="134"/>
      <c r="DQ66" s="147" t="s">
        <v>191</v>
      </c>
      <c r="DR66" s="252"/>
      <c r="DS66" s="128" t="s">
        <v>190</v>
      </c>
      <c r="DT66" s="251"/>
      <c r="DU66" s="131"/>
      <c r="DV66" s="126">
        <f>IF(DR66="",0,_xlfn.DAYS(DT66+1,DR66))</f>
        <v>0</v>
      </c>
      <c r="DW66" s="134"/>
      <c r="DY66" s="147" t="s">
        <v>191</v>
      </c>
      <c r="DZ66" s="252"/>
      <c r="EA66" s="128" t="s">
        <v>190</v>
      </c>
      <c r="EB66" s="251"/>
      <c r="EC66" s="131"/>
      <c r="ED66" s="126">
        <f>IF(DZ66="",0,_xlfn.DAYS(EB66+1,DZ66))</f>
        <v>0</v>
      </c>
      <c r="EE66" s="134"/>
      <c r="EG66" s="147" t="s">
        <v>191</v>
      </c>
      <c r="EH66" s="252"/>
      <c r="EI66" s="128" t="s">
        <v>190</v>
      </c>
      <c r="EJ66" s="251"/>
      <c r="EK66" s="131"/>
      <c r="EL66" s="126">
        <f>IF(EH66="",0,_xlfn.DAYS(EJ66+1,EH66))</f>
        <v>0</v>
      </c>
      <c r="EM66" s="134"/>
      <c r="EO66" s="147" t="s">
        <v>191</v>
      </c>
      <c r="EP66" s="252"/>
      <c r="EQ66" s="128" t="s">
        <v>190</v>
      </c>
      <c r="ER66" s="251"/>
      <c r="ES66" s="131"/>
      <c r="ET66" s="126">
        <f>IF(EP66="",0,_xlfn.DAYS(ER66+1,EP66))</f>
        <v>0</v>
      </c>
      <c r="EU66" s="134"/>
      <c r="EW66" s="147" t="s">
        <v>191</v>
      </c>
      <c r="EX66" s="252"/>
      <c r="EY66" s="128" t="s">
        <v>190</v>
      </c>
      <c r="EZ66" s="251"/>
      <c r="FA66" s="131"/>
      <c r="FB66" s="126">
        <f>IF(EX66="",0,_xlfn.DAYS(EZ66+1,EX66))</f>
        <v>0</v>
      </c>
      <c r="FC66" s="134"/>
      <c r="FE66" s="147" t="s">
        <v>191</v>
      </c>
      <c r="FF66" s="252"/>
      <c r="FG66" s="128" t="s">
        <v>190</v>
      </c>
      <c r="FH66" s="251"/>
      <c r="FI66" s="131"/>
      <c r="FJ66" s="126">
        <f>IF(FF66="",0,_xlfn.DAYS(FH66+1,FF66))</f>
        <v>0</v>
      </c>
      <c r="FK66" s="134"/>
      <c r="FM66" s="147" t="s">
        <v>191</v>
      </c>
      <c r="FN66" s="252"/>
      <c r="FO66" s="128" t="s">
        <v>190</v>
      </c>
      <c r="FP66" s="251"/>
      <c r="FQ66" s="131"/>
      <c r="FR66" s="126">
        <f>IF(FN66="",0,_xlfn.DAYS(FP66+1,FN66))</f>
        <v>0</v>
      </c>
      <c r="FS66" s="134"/>
      <c r="FU66" s="147" t="s">
        <v>191</v>
      </c>
      <c r="FV66" s="252"/>
      <c r="FW66" s="128" t="s">
        <v>190</v>
      </c>
      <c r="FX66" s="251"/>
      <c r="FY66" s="131"/>
      <c r="FZ66" s="126">
        <f>IF(FV66="",0,_xlfn.DAYS(FX66+1,FV66))</f>
        <v>0</v>
      </c>
      <c r="GA66" s="134"/>
      <c r="GC66" s="147" t="s">
        <v>191</v>
      </c>
      <c r="GD66" s="252"/>
      <c r="GE66" s="128" t="s">
        <v>190</v>
      </c>
      <c r="GF66" s="251"/>
      <c r="GG66" s="131"/>
      <c r="GH66" s="126">
        <f>IF(GD66="",0,_xlfn.DAYS(GF66+1,GD66))</f>
        <v>0</v>
      </c>
      <c r="GI66" s="134"/>
      <c r="GK66" s="147" t="s">
        <v>191</v>
      </c>
      <c r="GL66" s="252"/>
      <c r="GM66" s="128" t="s">
        <v>190</v>
      </c>
      <c r="GN66" s="251"/>
      <c r="GO66" s="131"/>
      <c r="GP66" s="126">
        <f>IF(GL66="",0,_xlfn.DAYS(GN66+1,GL66))</f>
        <v>0</v>
      </c>
      <c r="GQ66" s="134"/>
      <c r="GS66" s="147" t="s">
        <v>191</v>
      </c>
      <c r="GT66" s="252"/>
      <c r="GU66" s="128" t="s">
        <v>190</v>
      </c>
      <c r="GV66" s="251"/>
      <c r="GW66" s="131"/>
      <c r="GX66" s="126">
        <f>IF(GT66="",0,_xlfn.DAYS(GV66+1,GT66))</f>
        <v>0</v>
      </c>
      <c r="GY66" s="134"/>
      <c r="HA66" s="147" t="s">
        <v>191</v>
      </c>
      <c r="HB66" s="252"/>
      <c r="HC66" s="128" t="s">
        <v>190</v>
      </c>
      <c r="HD66" s="251"/>
      <c r="HE66" s="131"/>
      <c r="HF66" s="126">
        <f>IF(HB66="",0,_xlfn.DAYS(HD66+1,HB66))</f>
        <v>0</v>
      </c>
      <c r="HG66" s="134"/>
      <c r="HI66" s="147" t="s">
        <v>191</v>
      </c>
      <c r="HJ66" s="252"/>
      <c r="HK66" s="128" t="s">
        <v>190</v>
      </c>
      <c r="HL66" s="251"/>
      <c r="HM66" s="131"/>
      <c r="HN66" s="126">
        <f>IF(HJ66="",0,_xlfn.DAYS(HL66+1,HJ66))</f>
        <v>0</v>
      </c>
      <c r="HO66" s="134"/>
      <c r="HQ66" s="147" t="s">
        <v>191</v>
      </c>
      <c r="HR66" s="252"/>
      <c r="HS66" s="128" t="s">
        <v>190</v>
      </c>
      <c r="HT66" s="251"/>
      <c r="HU66" s="131"/>
      <c r="HV66" s="126">
        <f>IF(HR66="",0,_xlfn.DAYS(HT66+1,HR66))</f>
        <v>0</v>
      </c>
      <c r="HW66" s="134"/>
      <c r="HY66" s="147" t="s">
        <v>191</v>
      </c>
      <c r="HZ66" s="252"/>
      <c r="IA66" s="128" t="s">
        <v>190</v>
      </c>
      <c r="IB66" s="251"/>
      <c r="IC66" s="131"/>
      <c r="ID66" s="126">
        <f>IF(HZ66="",0,_xlfn.DAYS(IB66+1,HZ66))</f>
        <v>0</v>
      </c>
      <c r="IE66" s="134"/>
      <c r="IG66" s="147" t="s">
        <v>191</v>
      </c>
      <c r="IH66" s="252"/>
      <c r="II66" s="128" t="s">
        <v>190</v>
      </c>
      <c r="IJ66" s="251"/>
      <c r="IK66" s="131"/>
      <c r="IL66" s="126">
        <f>IF(IH66="",0,_xlfn.DAYS(IJ66+1,IH66))</f>
        <v>0</v>
      </c>
      <c r="IM66" s="134"/>
      <c r="IO66" s="147" t="s">
        <v>191</v>
      </c>
      <c r="IP66" s="252"/>
      <c r="IQ66" s="128" t="s">
        <v>190</v>
      </c>
      <c r="IR66" s="251"/>
      <c r="IS66" s="131"/>
      <c r="IT66" s="126">
        <f>IF(IP66="",0,_xlfn.DAYS(IR66+1,IP66))</f>
        <v>0</v>
      </c>
      <c r="IU66" s="134"/>
      <c r="IW66" s="147" t="s">
        <v>191</v>
      </c>
      <c r="IX66" s="252"/>
      <c r="IY66" s="128" t="s">
        <v>190</v>
      </c>
      <c r="IZ66" s="251"/>
      <c r="JA66" s="131"/>
      <c r="JB66" s="126">
        <f>IF(IX66="",0,_xlfn.DAYS(IZ66+1,IX66))</f>
        <v>0</v>
      </c>
      <c r="JC66" s="134"/>
      <c r="JE66" s="147" t="s">
        <v>191</v>
      </c>
      <c r="JF66" s="252"/>
      <c r="JG66" s="128" t="s">
        <v>190</v>
      </c>
      <c r="JH66" s="251"/>
      <c r="JI66" s="131"/>
      <c r="JJ66" s="126">
        <f>IF(JF66="",0,_xlfn.DAYS(JH66+1,JF66))</f>
        <v>0</v>
      </c>
      <c r="JK66" s="134"/>
      <c r="JM66" s="147" t="s">
        <v>191</v>
      </c>
      <c r="JN66" s="252"/>
      <c r="JO66" s="128" t="s">
        <v>190</v>
      </c>
      <c r="JP66" s="251"/>
      <c r="JQ66" s="131"/>
      <c r="JR66" s="126">
        <f>IF(JN66="",0,_xlfn.DAYS(JP66+1,JN66))</f>
        <v>0</v>
      </c>
      <c r="JS66" s="134"/>
      <c r="JU66" s="147" t="s">
        <v>191</v>
      </c>
      <c r="JV66" s="252"/>
      <c r="JW66" s="128" t="s">
        <v>190</v>
      </c>
      <c r="JX66" s="251"/>
      <c r="JY66" s="131"/>
      <c r="JZ66" s="126">
        <f>IF(JV66="",0,_xlfn.DAYS(JX66+1,JV66))</f>
        <v>0</v>
      </c>
      <c r="KA66" s="134"/>
      <c r="KC66" s="147" t="s">
        <v>191</v>
      </c>
      <c r="KD66" s="252"/>
      <c r="KE66" s="128" t="s">
        <v>190</v>
      </c>
      <c r="KF66" s="251"/>
      <c r="KG66" s="131"/>
      <c r="KH66" s="126">
        <f>IF(KD66="",0,_xlfn.DAYS(KF66+1,KD66))</f>
        <v>0</v>
      </c>
      <c r="KI66" s="134"/>
      <c r="KK66" s="147" t="s">
        <v>191</v>
      </c>
      <c r="KL66" s="252"/>
      <c r="KM66" s="128" t="s">
        <v>190</v>
      </c>
      <c r="KN66" s="251"/>
      <c r="KO66" s="131"/>
      <c r="KP66" s="126">
        <f>IF(KL66="",0,_xlfn.DAYS(KN66+1,KL66))</f>
        <v>0</v>
      </c>
      <c r="KQ66" s="134"/>
      <c r="KS66" s="147" t="s">
        <v>191</v>
      </c>
      <c r="KT66" s="252"/>
      <c r="KU66" s="128" t="s">
        <v>190</v>
      </c>
      <c r="KV66" s="251"/>
      <c r="KW66" s="131"/>
      <c r="KX66" s="126">
        <f>IF(KT66="",0,_xlfn.DAYS(KV66+1,KT66))</f>
        <v>0</v>
      </c>
      <c r="KY66" s="134"/>
      <c r="LA66" s="147" t="s">
        <v>191</v>
      </c>
      <c r="LB66" s="252"/>
      <c r="LC66" s="128" t="s">
        <v>190</v>
      </c>
      <c r="LD66" s="251"/>
      <c r="LE66" s="131"/>
      <c r="LF66" s="126">
        <f>IF(LB66="",0,_xlfn.DAYS(LD66+1,LB66))</f>
        <v>0</v>
      </c>
      <c r="LG66" s="134"/>
    </row>
    <row r="67" spans="1:319" ht="13.9" customHeight="1">
      <c r="A67" s="148" t="s">
        <v>189</v>
      </c>
      <c r="B67" s="377"/>
      <c r="C67" s="378"/>
      <c r="D67" s="379"/>
      <c r="E67" s="130">
        <f>IF(F67=0,0,ROUND(F67/30,0))</f>
        <v>0</v>
      </c>
      <c r="F67" s="129">
        <f>SUM(F64:F66)</f>
        <v>0</v>
      </c>
      <c r="G67" s="134"/>
      <c r="I67" s="148" t="s">
        <v>189</v>
      </c>
      <c r="J67" s="377"/>
      <c r="K67" s="378"/>
      <c r="L67" s="379"/>
      <c r="M67" s="130">
        <f>IF(N67=0,0,ROUND(N67/30,0))</f>
        <v>0</v>
      </c>
      <c r="N67" s="129">
        <f>SUM(N64:N66)</f>
        <v>0</v>
      </c>
      <c r="O67" s="134"/>
      <c r="Q67" s="148" t="s">
        <v>189</v>
      </c>
      <c r="R67" s="377"/>
      <c r="S67" s="378"/>
      <c r="T67" s="379"/>
      <c r="U67" s="130">
        <f>IF(V67=0,0,ROUND(V67/30,0))</f>
        <v>0</v>
      </c>
      <c r="V67" s="129">
        <f>SUM(V64:V66)</f>
        <v>0</v>
      </c>
      <c r="W67" s="134"/>
      <c r="Y67" s="148" t="s">
        <v>189</v>
      </c>
      <c r="Z67" s="377"/>
      <c r="AA67" s="378"/>
      <c r="AB67" s="379"/>
      <c r="AC67" s="130">
        <f>IF(AD67=0,0,ROUND(AD67/30,0))</f>
        <v>0</v>
      </c>
      <c r="AD67" s="129">
        <f>SUM(AD64:AD66)</f>
        <v>0</v>
      </c>
      <c r="AE67" s="134"/>
      <c r="AG67" s="148" t="s">
        <v>189</v>
      </c>
      <c r="AH67" s="377"/>
      <c r="AI67" s="378"/>
      <c r="AJ67" s="379"/>
      <c r="AK67" s="130">
        <f>IF(AL67=0,0,ROUND(AL67/30,0))</f>
        <v>0</v>
      </c>
      <c r="AL67" s="129">
        <f>SUM(AL64:AL66)</f>
        <v>0</v>
      </c>
      <c r="AM67" s="134"/>
      <c r="AO67" s="148" t="s">
        <v>189</v>
      </c>
      <c r="AP67" s="377"/>
      <c r="AQ67" s="378"/>
      <c r="AR67" s="379"/>
      <c r="AS67" s="130">
        <f>IF(AT67=0,0,ROUND(AT67/30,0))</f>
        <v>0</v>
      </c>
      <c r="AT67" s="129">
        <f>SUM(AT64:AT66)</f>
        <v>0</v>
      </c>
      <c r="AU67" s="134"/>
      <c r="AW67" s="148" t="s">
        <v>189</v>
      </c>
      <c r="AX67" s="377"/>
      <c r="AY67" s="378"/>
      <c r="AZ67" s="379"/>
      <c r="BA67" s="130">
        <f>IF(BB67=0,0,ROUND(BB67/30,0))</f>
        <v>0</v>
      </c>
      <c r="BB67" s="129">
        <f>SUM(BB64:BB66)</f>
        <v>0</v>
      </c>
      <c r="BC67" s="134"/>
      <c r="BE67" s="148" t="s">
        <v>189</v>
      </c>
      <c r="BF67" s="377"/>
      <c r="BG67" s="378"/>
      <c r="BH67" s="379"/>
      <c r="BI67" s="130">
        <f>IF(BJ67=0,0,ROUND(BJ67/30,0))</f>
        <v>0</v>
      </c>
      <c r="BJ67" s="129">
        <f>SUM(BJ64:BJ66)</f>
        <v>0</v>
      </c>
      <c r="BK67" s="134"/>
      <c r="BM67" s="148" t="s">
        <v>189</v>
      </c>
      <c r="BN67" s="377"/>
      <c r="BO67" s="378"/>
      <c r="BP67" s="379"/>
      <c r="BQ67" s="130">
        <f>IF(BR67=0,0,ROUND(BR67/30,0))</f>
        <v>0</v>
      </c>
      <c r="BR67" s="129">
        <f>SUM(BR64:BR66)</f>
        <v>0</v>
      </c>
      <c r="BS67" s="134"/>
      <c r="BU67" s="148" t="s">
        <v>189</v>
      </c>
      <c r="BV67" s="377"/>
      <c r="BW67" s="378"/>
      <c r="BX67" s="379"/>
      <c r="BY67" s="130">
        <f>IF(BZ67=0,0,ROUND(BZ67/30,0))</f>
        <v>0</v>
      </c>
      <c r="BZ67" s="129">
        <f>SUM(BZ64:BZ66)</f>
        <v>0</v>
      </c>
      <c r="CA67" s="134"/>
      <c r="CC67" s="148" t="s">
        <v>189</v>
      </c>
      <c r="CD67" s="377"/>
      <c r="CE67" s="378"/>
      <c r="CF67" s="379"/>
      <c r="CG67" s="130">
        <f>IF(CH67=0,0,ROUND(CH67/30,0))</f>
        <v>0</v>
      </c>
      <c r="CH67" s="129">
        <f>SUM(CH64:CH66)</f>
        <v>0</v>
      </c>
      <c r="CI67" s="134"/>
      <c r="CK67" s="148" t="s">
        <v>189</v>
      </c>
      <c r="CL67" s="377"/>
      <c r="CM67" s="378"/>
      <c r="CN67" s="379"/>
      <c r="CO67" s="130">
        <f>IF(CP67=0,0,ROUND(CP67/30,0))</f>
        <v>0</v>
      </c>
      <c r="CP67" s="129">
        <f>SUM(CP64:CP66)</f>
        <v>0</v>
      </c>
      <c r="CQ67" s="134"/>
      <c r="CS67" s="148" t="s">
        <v>189</v>
      </c>
      <c r="CT67" s="377"/>
      <c r="CU67" s="378"/>
      <c r="CV67" s="379"/>
      <c r="CW67" s="130">
        <f>IF(CX67=0,0,ROUND(CX67/30,0))</f>
        <v>0</v>
      </c>
      <c r="CX67" s="129">
        <f>SUM(CX64:CX66)</f>
        <v>0</v>
      </c>
      <c r="CY67" s="134"/>
      <c r="DA67" s="148" t="s">
        <v>189</v>
      </c>
      <c r="DB67" s="377"/>
      <c r="DC67" s="378"/>
      <c r="DD67" s="379"/>
      <c r="DE67" s="130">
        <f>IF(DF67=0,0,ROUND(DF67/30,0))</f>
        <v>0</v>
      </c>
      <c r="DF67" s="129">
        <f>SUM(DF64:DF66)</f>
        <v>0</v>
      </c>
      <c r="DG67" s="134"/>
      <c r="DI67" s="148" t="s">
        <v>189</v>
      </c>
      <c r="DJ67" s="377"/>
      <c r="DK67" s="378"/>
      <c r="DL67" s="379"/>
      <c r="DM67" s="130">
        <f>IF(DN67=0,0,ROUND(DN67/30,0))</f>
        <v>0</v>
      </c>
      <c r="DN67" s="129">
        <f>SUM(DN64:DN66)</f>
        <v>0</v>
      </c>
      <c r="DO67" s="134"/>
      <c r="DQ67" s="148" t="s">
        <v>189</v>
      </c>
      <c r="DR67" s="377"/>
      <c r="DS67" s="378"/>
      <c r="DT67" s="379"/>
      <c r="DU67" s="130">
        <f>IF(DV67=0,0,ROUND(DV67/30,0))</f>
        <v>0</v>
      </c>
      <c r="DV67" s="129">
        <f>SUM(DV64:DV66)</f>
        <v>0</v>
      </c>
      <c r="DW67" s="134"/>
      <c r="DY67" s="148" t="s">
        <v>189</v>
      </c>
      <c r="DZ67" s="377"/>
      <c r="EA67" s="378"/>
      <c r="EB67" s="379"/>
      <c r="EC67" s="130">
        <f>IF(ED67=0,0,ROUND(ED67/30,0))</f>
        <v>0</v>
      </c>
      <c r="ED67" s="129">
        <f>SUM(ED64:ED66)</f>
        <v>0</v>
      </c>
      <c r="EE67" s="134"/>
      <c r="EG67" s="148" t="s">
        <v>189</v>
      </c>
      <c r="EH67" s="377"/>
      <c r="EI67" s="378"/>
      <c r="EJ67" s="379"/>
      <c r="EK67" s="130">
        <f>IF(EL67=0,0,ROUND(EL67/30,0))</f>
        <v>0</v>
      </c>
      <c r="EL67" s="129">
        <f>SUM(EL64:EL66)</f>
        <v>0</v>
      </c>
      <c r="EM67" s="134"/>
      <c r="EO67" s="148" t="s">
        <v>189</v>
      </c>
      <c r="EP67" s="377"/>
      <c r="EQ67" s="378"/>
      <c r="ER67" s="379"/>
      <c r="ES67" s="130">
        <f>IF(ET67=0,0,ROUND(ET67/30,0))</f>
        <v>0</v>
      </c>
      <c r="ET67" s="129">
        <f>SUM(ET64:ET66)</f>
        <v>0</v>
      </c>
      <c r="EU67" s="134"/>
      <c r="EW67" s="148" t="s">
        <v>189</v>
      </c>
      <c r="EX67" s="377"/>
      <c r="EY67" s="378"/>
      <c r="EZ67" s="379"/>
      <c r="FA67" s="130">
        <f>IF(FB67=0,0,ROUND(FB67/30,0))</f>
        <v>0</v>
      </c>
      <c r="FB67" s="129">
        <f>SUM(FB64:FB66)</f>
        <v>0</v>
      </c>
      <c r="FC67" s="134"/>
      <c r="FE67" s="148" t="s">
        <v>189</v>
      </c>
      <c r="FF67" s="377"/>
      <c r="FG67" s="378"/>
      <c r="FH67" s="379"/>
      <c r="FI67" s="130">
        <f>IF(FJ67=0,0,ROUND(FJ67/30,0))</f>
        <v>0</v>
      </c>
      <c r="FJ67" s="129">
        <f>SUM(FJ64:FJ66)</f>
        <v>0</v>
      </c>
      <c r="FK67" s="134"/>
      <c r="FM67" s="148" t="s">
        <v>189</v>
      </c>
      <c r="FN67" s="377"/>
      <c r="FO67" s="378"/>
      <c r="FP67" s="379"/>
      <c r="FQ67" s="130">
        <f>IF(FR67=0,0,ROUND(FR67/30,0))</f>
        <v>0</v>
      </c>
      <c r="FR67" s="129">
        <f>SUM(FR64:FR66)</f>
        <v>0</v>
      </c>
      <c r="FS67" s="134"/>
      <c r="FU67" s="148" t="s">
        <v>189</v>
      </c>
      <c r="FV67" s="377"/>
      <c r="FW67" s="378"/>
      <c r="FX67" s="379"/>
      <c r="FY67" s="130">
        <f>IF(FZ67=0,0,ROUND(FZ67/30,0))</f>
        <v>0</v>
      </c>
      <c r="FZ67" s="129">
        <f>SUM(FZ64:FZ66)</f>
        <v>0</v>
      </c>
      <c r="GA67" s="134"/>
      <c r="GC67" s="148" t="s">
        <v>189</v>
      </c>
      <c r="GD67" s="377"/>
      <c r="GE67" s="378"/>
      <c r="GF67" s="379"/>
      <c r="GG67" s="130">
        <f>IF(GH67=0,0,ROUND(GH67/30,0))</f>
        <v>0</v>
      </c>
      <c r="GH67" s="129">
        <f>SUM(GH64:GH66)</f>
        <v>0</v>
      </c>
      <c r="GI67" s="134"/>
      <c r="GK67" s="148" t="s">
        <v>189</v>
      </c>
      <c r="GL67" s="377"/>
      <c r="GM67" s="378"/>
      <c r="GN67" s="379"/>
      <c r="GO67" s="130">
        <f>IF(GP67=0,0,ROUND(GP67/30,0))</f>
        <v>0</v>
      </c>
      <c r="GP67" s="129">
        <f>SUM(GP64:GP66)</f>
        <v>0</v>
      </c>
      <c r="GQ67" s="134"/>
      <c r="GS67" s="148" t="s">
        <v>189</v>
      </c>
      <c r="GT67" s="377"/>
      <c r="GU67" s="378"/>
      <c r="GV67" s="379"/>
      <c r="GW67" s="130">
        <f>IF(GX67=0,0,ROUND(GX67/30,0))</f>
        <v>0</v>
      </c>
      <c r="GX67" s="129">
        <f>SUM(GX64:GX66)</f>
        <v>0</v>
      </c>
      <c r="GY67" s="134"/>
      <c r="HA67" s="148" t="s">
        <v>189</v>
      </c>
      <c r="HB67" s="377"/>
      <c r="HC67" s="378"/>
      <c r="HD67" s="379"/>
      <c r="HE67" s="130">
        <f>IF(HF67=0,0,ROUND(HF67/30,0))</f>
        <v>0</v>
      </c>
      <c r="HF67" s="129">
        <f>SUM(HF64:HF66)</f>
        <v>0</v>
      </c>
      <c r="HG67" s="134"/>
      <c r="HI67" s="148" t="s">
        <v>189</v>
      </c>
      <c r="HJ67" s="377"/>
      <c r="HK67" s="378"/>
      <c r="HL67" s="379"/>
      <c r="HM67" s="130">
        <f>IF(HN67=0,0,ROUND(HN67/30,0))</f>
        <v>0</v>
      </c>
      <c r="HN67" s="129">
        <f>SUM(HN64:HN66)</f>
        <v>0</v>
      </c>
      <c r="HO67" s="134"/>
      <c r="HQ67" s="148" t="s">
        <v>189</v>
      </c>
      <c r="HR67" s="377"/>
      <c r="HS67" s="378"/>
      <c r="HT67" s="379"/>
      <c r="HU67" s="130">
        <f>IF(HV67=0,0,ROUND(HV67/30,0))</f>
        <v>0</v>
      </c>
      <c r="HV67" s="129">
        <f>SUM(HV64:HV66)</f>
        <v>0</v>
      </c>
      <c r="HW67" s="134"/>
      <c r="HY67" s="148" t="s">
        <v>189</v>
      </c>
      <c r="HZ67" s="377"/>
      <c r="IA67" s="378"/>
      <c r="IB67" s="379"/>
      <c r="IC67" s="130">
        <f>IF(ID67=0,0,ROUND(ID67/30,0))</f>
        <v>0</v>
      </c>
      <c r="ID67" s="129">
        <f>SUM(ID64:ID66)</f>
        <v>0</v>
      </c>
      <c r="IE67" s="134"/>
      <c r="IG67" s="148" t="s">
        <v>189</v>
      </c>
      <c r="IH67" s="377"/>
      <c r="II67" s="378"/>
      <c r="IJ67" s="379"/>
      <c r="IK67" s="130">
        <f>IF(IL67=0,0,ROUND(IL67/30,0))</f>
        <v>0</v>
      </c>
      <c r="IL67" s="129">
        <f>SUM(IL64:IL66)</f>
        <v>0</v>
      </c>
      <c r="IM67" s="134"/>
      <c r="IO67" s="148" t="s">
        <v>189</v>
      </c>
      <c r="IP67" s="377"/>
      <c r="IQ67" s="378"/>
      <c r="IR67" s="379"/>
      <c r="IS67" s="130">
        <f>IF(IT67=0,0,ROUND(IT67/30,0))</f>
        <v>0</v>
      </c>
      <c r="IT67" s="129">
        <f>SUM(IT64:IT66)</f>
        <v>0</v>
      </c>
      <c r="IU67" s="134"/>
      <c r="IW67" s="148" t="s">
        <v>189</v>
      </c>
      <c r="IX67" s="377"/>
      <c r="IY67" s="378"/>
      <c r="IZ67" s="379"/>
      <c r="JA67" s="130">
        <f>IF(JB67=0,0,ROUND(JB67/30,0))</f>
        <v>0</v>
      </c>
      <c r="JB67" s="129">
        <f>SUM(JB64:JB66)</f>
        <v>0</v>
      </c>
      <c r="JC67" s="134"/>
      <c r="JE67" s="148" t="s">
        <v>189</v>
      </c>
      <c r="JF67" s="377"/>
      <c r="JG67" s="378"/>
      <c r="JH67" s="379"/>
      <c r="JI67" s="130">
        <f>IF(JJ67=0,0,ROUND(JJ67/30,0))</f>
        <v>0</v>
      </c>
      <c r="JJ67" s="129">
        <f>SUM(JJ64:JJ66)</f>
        <v>0</v>
      </c>
      <c r="JK67" s="134"/>
      <c r="JM67" s="148" t="s">
        <v>189</v>
      </c>
      <c r="JN67" s="377"/>
      <c r="JO67" s="378"/>
      <c r="JP67" s="379"/>
      <c r="JQ67" s="130">
        <f>IF(JR67=0,0,ROUND(JR67/30,0))</f>
        <v>0</v>
      </c>
      <c r="JR67" s="129">
        <f>SUM(JR64:JR66)</f>
        <v>0</v>
      </c>
      <c r="JS67" s="134"/>
      <c r="JU67" s="148" t="s">
        <v>189</v>
      </c>
      <c r="JV67" s="377"/>
      <c r="JW67" s="378"/>
      <c r="JX67" s="379"/>
      <c r="JY67" s="130">
        <f>IF(JZ67=0,0,ROUND(JZ67/30,0))</f>
        <v>0</v>
      </c>
      <c r="JZ67" s="129">
        <f>SUM(JZ64:JZ66)</f>
        <v>0</v>
      </c>
      <c r="KA67" s="134"/>
      <c r="KC67" s="148" t="s">
        <v>189</v>
      </c>
      <c r="KD67" s="377"/>
      <c r="KE67" s="378"/>
      <c r="KF67" s="379"/>
      <c r="KG67" s="130">
        <f>IF(KH67=0,0,ROUND(KH67/30,0))</f>
        <v>0</v>
      </c>
      <c r="KH67" s="129">
        <f>SUM(KH64:KH66)</f>
        <v>0</v>
      </c>
      <c r="KI67" s="134"/>
      <c r="KK67" s="148" t="s">
        <v>189</v>
      </c>
      <c r="KL67" s="377"/>
      <c r="KM67" s="378"/>
      <c r="KN67" s="379"/>
      <c r="KO67" s="130">
        <f>IF(KP67=0,0,ROUND(KP67/30,0))</f>
        <v>0</v>
      </c>
      <c r="KP67" s="129">
        <f>SUM(KP64:KP66)</f>
        <v>0</v>
      </c>
      <c r="KQ67" s="134"/>
      <c r="KS67" s="148" t="s">
        <v>189</v>
      </c>
      <c r="KT67" s="377"/>
      <c r="KU67" s="378"/>
      <c r="KV67" s="379"/>
      <c r="KW67" s="130">
        <f>IF(KX67=0,0,ROUND(KX67/30,0))</f>
        <v>0</v>
      </c>
      <c r="KX67" s="129">
        <f>SUM(KX64:KX66)</f>
        <v>0</v>
      </c>
      <c r="KY67" s="134"/>
      <c r="LA67" s="148" t="s">
        <v>189</v>
      </c>
      <c r="LB67" s="377"/>
      <c r="LC67" s="378"/>
      <c r="LD67" s="379"/>
      <c r="LE67" s="130">
        <f>IF(LF67=0,0,ROUND(LF67/30,0))</f>
        <v>0</v>
      </c>
      <c r="LF67" s="129">
        <f>SUM(LF64:LF66)</f>
        <v>0</v>
      </c>
      <c r="LG67" s="134"/>
    </row>
    <row r="68" spans="1:319" ht="13.9" customHeight="1">
      <c r="A68" s="149" t="s">
        <v>188</v>
      </c>
      <c r="B68" s="253"/>
      <c r="C68" s="383"/>
      <c r="D68" s="384"/>
      <c r="E68" s="128">
        <f>IF(B68=0,0,IF(ROUND(F68/30,0)&lt;12,ROUND(F68/30,0),"日付を確認してください"))</f>
        <v>0</v>
      </c>
      <c r="F68" s="126" t="str">
        <f>IF(B68=0,"",IF(45747-B68&gt;0,45747-B68,"0"))</f>
        <v/>
      </c>
      <c r="G68" s="134"/>
      <c r="I68" s="149" t="s">
        <v>188</v>
      </c>
      <c r="J68" s="253"/>
      <c r="K68" s="383"/>
      <c r="L68" s="384"/>
      <c r="M68" s="128">
        <f>IF(J68=0,0,IF(ROUND(N68/30,0)&lt;12,ROUND(N68/30,0),"日付を確認してください"))</f>
        <v>0</v>
      </c>
      <c r="N68" s="126" t="str">
        <f>IF(J68=0,"",IF(45747-J68&gt;0,45747-J68,"0"))</f>
        <v/>
      </c>
      <c r="O68" s="134"/>
      <c r="Q68" s="149" t="s">
        <v>188</v>
      </c>
      <c r="R68" s="253"/>
      <c r="S68" s="383"/>
      <c r="T68" s="384"/>
      <c r="U68" s="128">
        <f>IF(R68=0,0,IF(ROUND(V68/30,0)&lt;12,ROUND(V68/30,0),"日付を確認してください"))</f>
        <v>0</v>
      </c>
      <c r="V68" s="126" t="str">
        <f>IF(R68=0,"",IF(45747-R68&gt;0,45747-R68,"0"))</f>
        <v/>
      </c>
      <c r="W68" s="134"/>
      <c r="Y68" s="149" t="s">
        <v>188</v>
      </c>
      <c r="Z68" s="253"/>
      <c r="AA68" s="383"/>
      <c r="AB68" s="384"/>
      <c r="AC68" s="128">
        <f>IF(Z68=0,0,IF(ROUND(AD68/30,0)&lt;12,ROUND(AD68/30,0),"日付を確認してください"))</f>
        <v>0</v>
      </c>
      <c r="AD68" s="126" t="str">
        <f>IF(Z68=0,"",IF(45747-Z68&gt;0,45747-Z68,"0"))</f>
        <v/>
      </c>
      <c r="AE68" s="134"/>
      <c r="AG68" s="149" t="s">
        <v>188</v>
      </c>
      <c r="AH68" s="253"/>
      <c r="AI68" s="383"/>
      <c r="AJ68" s="384"/>
      <c r="AK68" s="128">
        <f>IF(AH68=0,0,IF(ROUND(AL68/30,0)&lt;12,ROUND(AL68/30,0),"日付を確認してください"))</f>
        <v>0</v>
      </c>
      <c r="AL68" s="126" t="str">
        <f>IF(AH68=0,"",IF(45747-AH68&gt;0,45747-AH68,"0"))</f>
        <v/>
      </c>
      <c r="AM68" s="134"/>
      <c r="AO68" s="149" t="s">
        <v>188</v>
      </c>
      <c r="AP68" s="253"/>
      <c r="AQ68" s="383"/>
      <c r="AR68" s="384"/>
      <c r="AS68" s="128">
        <f>IF(AP68=0,0,IF(ROUND(AT68/30,0)&lt;12,ROUND(AT68/30,0),"日付を確認してください"))</f>
        <v>0</v>
      </c>
      <c r="AT68" s="126" t="str">
        <f>IF(AP68=0,"",IF(45747-AP68&gt;0,45747-AP68,"0"))</f>
        <v/>
      </c>
      <c r="AU68" s="134"/>
      <c r="AW68" s="149" t="s">
        <v>188</v>
      </c>
      <c r="AX68" s="253"/>
      <c r="AY68" s="383"/>
      <c r="AZ68" s="384"/>
      <c r="BA68" s="128">
        <f>IF(AX68=0,0,IF(ROUND(BB68/30,0)&lt;12,ROUND(BB68/30,0),"日付を確認してください"))</f>
        <v>0</v>
      </c>
      <c r="BB68" s="126" t="str">
        <f>IF(AX68=0,"",IF(45747-AX68&gt;0,45747-AX68,"0"))</f>
        <v/>
      </c>
      <c r="BC68" s="134"/>
      <c r="BE68" s="149" t="s">
        <v>188</v>
      </c>
      <c r="BF68" s="253"/>
      <c r="BG68" s="383"/>
      <c r="BH68" s="384"/>
      <c r="BI68" s="128">
        <f>IF(BF68=0,0,IF(ROUND(BJ68/30,0)&lt;12,ROUND(BJ68/30,0),"日付を確認してください"))</f>
        <v>0</v>
      </c>
      <c r="BJ68" s="126" t="str">
        <f>IF(BF68=0,"",IF(45747-BF68&gt;0,45747-BF68,"0"))</f>
        <v/>
      </c>
      <c r="BK68" s="134"/>
      <c r="BM68" s="149" t="s">
        <v>188</v>
      </c>
      <c r="BN68" s="253"/>
      <c r="BO68" s="383"/>
      <c r="BP68" s="384"/>
      <c r="BQ68" s="128">
        <f>IF(BN68=0,0,IF(ROUND(BR68/30,0)&lt;12,ROUND(BR68/30,0),"日付を確認してください"))</f>
        <v>0</v>
      </c>
      <c r="BR68" s="126" t="str">
        <f>IF(BN68=0,"",IF(45747-BN68&gt;0,45747-BN68,"0"))</f>
        <v/>
      </c>
      <c r="BS68" s="134"/>
      <c r="BU68" s="149" t="s">
        <v>188</v>
      </c>
      <c r="BV68" s="253"/>
      <c r="BW68" s="383"/>
      <c r="BX68" s="384"/>
      <c r="BY68" s="128">
        <f>IF(BV68=0,0,IF(ROUND(BZ68/30,0)&lt;12,ROUND(BZ68/30,0),"日付を確認してください"))</f>
        <v>0</v>
      </c>
      <c r="BZ68" s="126" t="str">
        <f>IF(BV68=0,"",IF(45747-BV68&gt;0,45747-BV68,"0"))</f>
        <v/>
      </c>
      <c r="CA68" s="134"/>
      <c r="CC68" s="149" t="s">
        <v>188</v>
      </c>
      <c r="CD68" s="253"/>
      <c r="CE68" s="383"/>
      <c r="CF68" s="384"/>
      <c r="CG68" s="128">
        <f>IF(CD68=0,0,IF(ROUND(CH68/30,0)&lt;12,ROUND(CH68/30,0),"日付を確認してください"))</f>
        <v>0</v>
      </c>
      <c r="CH68" s="126" t="str">
        <f>IF(CD68=0,"",IF(45747-CD68&gt;0,45747-CD68,"0"))</f>
        <v/>
      </c>
      <c r="CI68" s="134"/>
      <c r="CK68" s="149" t="s">
        <v>188</v>
      </c>
      <c r="CL68" s="253"/>
      <c r="CM68" s="383"/>
      <c r="CN68" s="384"/>
      <c r="CO68" s="128">
        <f>IF(CL68=0,0,IF(ROUND(CP68/30,0)&lt;12,ROUND(CP68/30,0),"日付を確認してください"))</f>
        <v>0</v>
      </c>
      <c r="CP68" s="126" t="str">
        <f>IF(CL68=0,"",IF(45747-CL68&gt;0,45747-CL68,"0"))</f>
        <v/>
      </c>
      <c r="CQ68" s="134"/>
      <c r="CS68" s="149" t="s">
        <v>188</v>
      </c>
      <c r="CT68" s="253"/>
      <c r="CU68" s="383"/>
      <c r="CV68" s="384"/>
      <c r="CW68" s="128">
        <f>IF(CT68=0,0,IF(ROUND(CX68/30,0)&lt;12,ROUND(CX68/30,0),"日付を確認してください"))</f>
        <v>0</v>
      </c>
      <c r="CX68" s="126" t="str">
        <f>IF(CT68=0,"",IF(45747-CT68&gt;0,45747-CT68,"0"))</f>
        <v/>
      </c>
      <c r="CY68" s="134"/>
      <c r="DA68" s="149" t="s">
        <v>188</v>
      </c>
      <c r="DB68" s="253"/>
      <c r="DC68" s="383"/>
      <c r="DD68" s="384"/>
      <c r="DE68" s="128">
        <f>IF(DB68=0,0,IF(ROUND(DF68/30,0)&lt;12,ROUND(DF68/30,0),"日付を確認してください"))</f>
        <v>0</v>
      </c>
      <c r="DF68" s="126" t="str">
        <f>IF(DB68=0,"",IF(45747-DB68&gt;0,45747-DB68,"0"))</f>
        <v/>
      </c>
      <c r="DG68" s="134"/>
      <c r="DI68" s="149" t="s">
        <v>188</v>
      </c>
      <c r="DJ68" s="253"/>
      <c r="DK68" s="383"/>
      <c r="DL68" s="384"/>
      <c r="DM68" s="128">
        <f>IF(DJ68=0,0,IF(ROUND(DN68/30,0)&lt;12,ROUND(DN68/30,0),"日付を確認してください"))</f>
        <v>0</v>
      </c>
      <c r="DN68" s="126" t="str">
        <f>IF(DJ68=0,"",IF(45747-DJ68&gt;0,45747-DJ68,"0"))</f>
        <v/>
      </c>
      <c r="DO68" s="134"/>
      <c r="DQ68" s="149" t="s">
        <v>188</v>
      </c>
      <c r="DR68" s="253"/>
      <c r="DS68" s="383"/>
      <c r="DT68" s="384"/>
      <c r="DU68" s="128">
        <f>IF(DR68=0,0,IF(ROUND(DV68/30,0)&lt;12,ROUND(DV68/30,0),"日付を確認してください"))</f>
        <v>0</v>
      </c>
      <c r="DV68" s="126" t="str">
        <f>IF(DR68=0,"",IF(45747-DR68&gt;0,45747-DR68,"0"))</f>
        <v/>
      </c>
      <c r="DW68" s="134"/>
      <c r="DY68" s="149" t="s">
        <v>188</v>
      </c>
      <c r="DZ68" s="253"/>
      <c r="EA68" s="383"/>
      <c r="EB68" s="384"/>
      <c r="EC68" s="128">
        <f>IF(DZ68=0,0,IF(ROUND(ED68/30,0)&lt;12,ROUND(ED68/30,0),"日付を確認してください"))</f>
        <v>0</v>
      </c>
      <c r="ED68" s="126" t="str">
        <f>IF(DZ68=0,"",IF(45747-DZ68&gt;0,45747-DZ68,"0"))</f>
        <v/>
      </c>
      <c r="EE68" s="134"/>
      <c r="EG68" s="149" t="s">
        <v>188</v>
      </c>
      <c r="EH68" s="253"/>
      <c r="EI68" s="383"/>
      <c r="EJ68" s="384"/>
      <c r="EK68" s="128">
        <f>IF(EH68=0,0,IF(ROUND(EL68/30,0)&lt;12,ROUND(EL68/30,0),"日付を確認してください"))</f>
        <v>0</v>
      </c>
      <c r="EL68" s="126" t="str">
        <f>IF(EH68=0,"",IF(45747-EH68&gt;0,45747-EH68,"0"))</f>
        <v/>
      </c>
      <c r="EM68" s="134"/>
      <c r="EO68" s="149" t="s">
        <v>188</v>
      </c>
      <c r="EP68" s="253"/>
      <c r="EQ68" s="383"/>
      <c r="ER68" s="384"/>
      <c r="ES68" s="128">
        <f>IF(EP68=0,0,IF(ROUND(ET68/30,0)&lt;12,ROUND(ET68/30,0),"日付を確認してください"))</f>
        <v>0</v>
      </c>
      <c r="ET68" s="126" t="str">
        <f>IF(EP68=0,"",IF(45747-EP68&gt;0,45747-EP68,"0"))</f>
        <v/>
      </c>
      <c r="EU68" s="134"/>
      <c r="EW68" s="149" t="s">
        <v>188</v>
      </c>
      <c r="EX68" s="253"/>
      <c r="EY68" s="383"/>
      <c r="EZ68" s="384"/>
      <c r="FA68" s="128">
        <f>IF(EX68=0,0,IF(ROUND(FB68/30,0)&lt;12,ROUND(FB68/30,0),"日付を確認してください"))</f>
        <v>0</v>
      </c>
      <c r="FB68" s="126" t="str">
        <f>IF(EX68=0,"",IF(45747-EX68&gt;0,45747-EX68,"0"))</f>
        <v/>
      </c>
      <c r="FC68" s="134"/>
      <c r="FE68" s="149" t="s">
        <v>188</v>
      </c>
      <c r="FF68" s="253"/>
      <c r="FG68" s="383"/>
      <c r="FH68" s="384"/>
      <c r="FI68" s="128">
        <f>IF(FF68=0,0,IF(ROUND(FJ68/30,0)&lt;12,ROUND(FJ68/30,0),"日付を確認してください"))</f>
        <v>0</v>
      </c>
      <c r="FJ68" s="126" t="str">
        <f>IF(FF68=0,"",IF(45747-FF68&gt;0,45747-FF68,"0"))</f>
        <v/>
      </c>
      <c r="FK68" s="134"/>
      <c r="FM68" s="149" t="s">
        <v>188</v>
      </c>
      <c r="FN68" s="253"/>
      <c r="FO68" s="383"/>
      <c r="FP68" s="384"/>
      <c r="FQ68" s="128">
        <f>IF(FN68=0,0,IF(ROUND(FR68/30,0)&lt;12,ROUND(FR68/30,0),"日付を確認してください"))</f>
        <v>0</v>
      </c>
      <c r="FR68" s="126" t="str">
        <f>IF(FN68=0,"",IF(45747-FN68&gt;0,45747-FN68,"0"))</f>
        <v/>
      </c>
      <c r="FS68" s="134"/>
      <c r="FU68" s="149" t="s">
        <v>188</v>
      </c>
      <c r="FV68" s="253"/>
      <c r="FW68" s="383"/>
      <c r="FX68" s="384"/>
      <c r="FY68" s="128">
        <f>IF(FV68=0,0,IF(ROUND(FZ68/30,0)&lt;12,ROUND(FZ68/30,0),"日付を確認してください"))</f>
        <v>0</v>
      </c>
      <c r="FZ68" s="126" t="str">
        <f>IF(FV68=0,"",IF(45747-FV68&gt;0,45747-FV68,"0"))</f>
        <v/>
      </c>
      <c r="GA68" s="134"/>
      <c r="GC68" s="149" t="s">
        <v>188</v>
      </c>
      <c r="GD68" s="253"/>
      <c r="GE68" s="383"/>
      <c r="GF68" s="384"/>
      <c r="GG68" s="128">
        <f>IF(GD68=0,0,IF(ROUND(GH68/30,0)&lt;12,ROUND(GH68/30,0),"日付を確認してください"))</f>
        <v>0</v>
      </c>
      <c r="GH68" s="126" t="str">
        <f>IF(GD68=0,"",IF(45747-GD68&gt;0,45747-GD68,"0"))</f>
        <v/>
      </c>
      <c r="GI68" s="134"/>
      <c r="GK68" s="149" t="s">
        <v>188</v>
      </c>
      <c r="GL68" s="253"/>
      <c r="GM68" s="383"/>
      <c r="GN68" s="384"/>
      <c r="GO68" s="128">
        <f>IF(GL68=0,0,IF(ROUND(GP68/30,0)&lt;12,ROUND(GP68/30,0),"日付を確認してください"))</f>
        <v>0</v>
      </c>
      <c r="GP68" s="126" t="str">
        <f>IF(GL68=0,"",IF(45747-GL68&gt;0,45747-GL68,"0"))</f>
        <v/>
      </c>
      <c r="GQ68" s="134"/>
      <c r="GS68" s="149" t="s">
        <v>188</v>
      </c>
      <c r="GT68" s="253"/>
      <c r="GU68" s="383"/>
      <c r="GV68" s="384"/>
      <c r="GW68" s="128">
        <f>IF(GT68=0,0,IF(ROUND(GX68/30,0)&lt;12,ROUND(GX68/30,0),"日付を確認してください"))</f>
        <v>0</v>
      </c>
      <c r="GX68" s="126" t="str">
        <f>IF(GT68=0,"",IF(45747-GT68&gt;0,45747-GT68,"0"))</f>
        <v/>
      </c>
      <c r="GY68" s="134"/>
      <c r="HA68" s="149" t="s">
        <v>188</v>
      </c>
      <c r="HB68" s="253"/>
      <c r="HC68" s="383"/>
      <c r="HD68" s="384"/>
      <c r="HE68" s="128">
        <f>IF(HB68=0,0,IF(ROUND(HF68/30,0)&lt;12,ROUND(HF68/30,0),"日付を確認してください"))</f>
        <v>0</v>
      </c>
      <c r="HF68" s="126" t="str">
        <f>IF(HB68=0,"",IF(45747-HB68&gt;0,45747-HB68,"0"))</f>
        <v/>
      </c>
      <c r="HG68" s="134"/>
      <c r="HI68" s="149" t="s">
        <v>188</v>
      </c>
      <c r="HJ68" s="253"/>
      <c r="HK68" s="383"/>
      <c r="HL68" s="384"/>
      <c r="HM68" s="128">
        <f>IF(HJ68=0,0,IF(ROUND(HN68/30,0)&lt;12,ROUND(HN68/30,0),"日付を確認してください"))</f>
        <v>0</v>
      </c>
      <c r="HN68" s="126" t="str">
        <f>IF(HJ68=0,"",IF(45747-HJ68&gt;0,45747-HJ68,"0"))</f>
        <v/>
      </c>
      <c r="HO68" s="134"/>
      <c r="HQ68" s="149" t="s">
        <v>188</v>
      </c>
      <c r="HR68" s="253"/>
      <c r="HS68" s="383"/>
      <c r="HT68" s="384"/>
      <c r="HU68" s="128">
        <f>IF(HR68=0,0,IF(ROUND(HV68/30,0)&lt;12,ROUND(HV68/30,0),"日付を確認してください"))</f>
        <v>0</v>
      </c>
      <c r="HV68" s="126" t="str">
        <f>IF(HR68=0,"",IF(45747-HR68&gt;0,45747-HR68,"0"))</f>
        <v/>
      </c>
      <c r="HW68" s="134"/>
      <c r="HY68" s="149" t="s">
        <v>188</v>
      </c>
      <c r="HZ68" s="253"/>
      <c r="IA68" s="383"/>
      <c r="IB68" s="384"/>
      <c r="IC68" s="128">
        <f>IF(HZ68=0,0,IF(ROUND(ID68/30,0)&lt;12,ROUND(ID68/30,0),"日付を確認してください"))</f>
        <v>0</v>
      </c>
      <c r="ID68" s="126" t="str">
        <f>IF(HZ68=0,"",IF(45747-HZ68&gt;0,45747-HZ68,"0"))</f>
        <v/>
      </c>
      <c r="IE68" s="134"/>
      <c r="IG68" s="149" t="s">
        <v>188</v>
      </c>
      <c r="IH68" s="253"/>
      <c r="II68" s="383"/>
      <c r="IJ68" s="384"/>
      <c r="IK68" s="128">
        <f>IF(IH68=0,0,IF(ROUND(IL68/30,0)&lt;12,ROUND(IL68/30,0),"日付を確認してください"))</f>
        <v>0</v>
      </c>
      <c r="IL68" s="126" t="str">
        <f>IF(IH68=0,"",IF(45747-IH68&gt;0,45747-IH68,"0"))</f>
        <v/>
      </c>
      <c r="IM68" s="134"/>
      <c r="IO68" s="149" t="s">
        <v>188</v>
      </c>
      <c r="IP68" s="253"/>
      <c r="IQ68" s="383"/>
      <c r="IR68" s="384"/>
      <c r="IS68" s="128">
        <f>IF(IP68=0,0,IF(ROUND(IT68/30,0)&lt;12,ROUND(IT68/30,0),"日付を確認してください"))</f>
        <v>0</v>
      </c>
      <c r="IT68" s="126" t="str">
        <f>IF(IP68=0,"",IF(45747-IP68&gt;0,45747-IP68,"0"))</f>
        <v/>
      </c>
      <c r="IU68" s="134"/>
      <c r="IW68" s="149" t="s">
        <v>188</v>
      </c>
      <c r="IX68" s="253"/>
      <c r="IY68" s="383"/>
      <c r="IZ68" s="384"/>
      <c r="JA68" s="128">
        <f>IF(IX68=0,0,IF(ROUND(JB68/30,0)&lt;12,ROUND(JB68/30,0),"日付を確認してください"))</f>
        <v>0</v>
      </c>
      <c r="JB68" s="126" t="str">
        <f>IF(IX68=0,"",IF(45747-IX68&gt;0,45747-IX68,"0"))</f>
        <v/>
      </c>
      <c r="JC68" s="134"/>
      <c r="JE68" s="149" t="s">
        <v>188</v>
      </c>
      <c r="JF68" s="253"/>
      <c r="JG68" s="383"/>
      <c r="JH68" s="384"/>
      <c r="JI68" s="128">
        <f>IF(JF68=0,0,IF(ROUND(JJ68/30,0)&lt;12,ROUND(JJ68/30,0),"日付を確認してください"))</f>
        <v>0</v>
      </c>
      <c r="JJ68" s="126" t="str">
        <f>IF(JF68=0,"",IF(45747-JF68&gt;0,45747-JF68,"0"))</f>
        <v/>
      </c>
      <c r="JK68" s="134"/>
      <c r="JM68" s="149" t="s">
        <v>188</v>
      </c>
      <c r="JN68" s="253"/>
      <c r="JO68" s="383"/>
      <c r="JP68" s="384"/>
      <c r="JQ68" s="128">
        <f>IF(JN68=0,0,IF(ROUND(JR68/30,0)&lt;12,ROUND(JR68/30,0),"日付を確認してください"))</f>
        <v>0</v>
      </c>
      <c r="JR68" s="126" t="str">
        <f>IF(JN68=0,"",IF(45747-JN68&gt;0,45747-JN68,"0"))</f>
        <v/>
      </c>
      <c r="JS68" s="134"/>
      <c r="JU68" s="149" t="s">
        <v>188</v>
      </c>
      <c r="JV68" s="253"/>
      <c r="JW68" s="383"/>
      <c r="JX68" s="384"/>
      <c r="JY68" s="128">
        <f>IF(JV68=0,0,IF(ROUND(JZ68/30,0)&lt;12,ROUND(JZ68/30,0),"日付を確認してください"))</f>
        <v>0</v>
      </c>
      <c r="JZ68" s="126" t="str">
        <f>IF(JV68=0,"",IF(45747-JV68&gt;0,45747-JV68,"0"))</f>
        <v/>
      </c>
      <c r="KA68" s="134"/>
      <c r="KC68" s="149" t="s">
        <v>188</v>
      </c>
      <c r="KD68" s="253"/>
      <c r="KE68" s="383"/>
      <c r="KF68" s="384"/>
      <c r="KG68" s="128">
        <f>IF(KD68=0,0,IF(ROUND(KH68/30,0)&lt;12,ROUND(KH68/30,0),"日付を確認してください"))</f>
        <v>0</v>
      </c>
      <c r="KH68" s="126" t="str">
        <f>IF(KD68=0,"",IF(45747-KD68&gt;0,45747-KD68,"0"))</f>
        <v/>
      </c>
      <c r="KI68" s="134"/>
      <c r="KK68" s="149" t="s">
        <v>188</v>
      </c>
      <c r="KL68" s="253"/>
      <c r="KM68" s="383"/>
      <c r="KN68" s="384"/>
      <c r="KO68" s="128">
        <f>IF(KL68=0,0,IF(ROUND(KP68/30,0)&lt;12,ROUND(KP68/30,0),"日付を確認してください"))</f>
        <v>0</v>
      </c>
      <c r="KP68" s="126" t="str">
        <f>IF(KL68=0,"",IF(45747-KL68&gt;0,45747-KL68,"0"))</f>
        <v/>
      </c>
      <c r="KQ68" s="134"/>
      <c r="KS68" s="149" t="s">
        <v>188</v>
      </c>
      <c r="KT68" s="253"/>
      <c r="KU68" s="383"/>
      <c r="KV68" s="384"/>
      <c r="KW68" s="128">
        <f>IF(KT68=0,0,IF(ROUND(KX68/30,0)&lt;12,ROUND(KX68/30,0),"日付を確認してください"))</f>
        <v>0</v>
      </c>
      <c r="KX68" s="126" t="str">
        <f>IF(KT68=0,"",IF(45747-KT68&gt;0,45747-KT68,"0"))</f>
        <v/>
      </c>
      <c r="KY68" s="134"/>
      <c r="LA68" s="149" t="s">
        <v>188</v>
      </c>
      <c r="LB68" s="253"/>
      <c r="LC68" s="383"/>
      <c r="LD68" s="384"/>
      <c r="LE68" s="128">
        <f>IF(LB68=0,0,IF(ROUND(LF68/30,0)&lt;12,ROUND(LF68/30,0),"日付を確認してください"))</f>
        <v>0</v>
      </c>
      <c r="LF68" s="126" t="str">
        <f>IF(LB68=0,"",IF(45747-LB68&gt;0,45747-LB68,"0"))</f>
        <v/>
      </c>
      <c r="LG68" s="134"/>
    </row>
    <row r="69" spans="1:319" ht="13.9" customHeight="1">
      <c r="A69" s="174" t="s">
        <v>187</v>
      </c>
      <c r="B69" s="127"/>
      <c r="C69" s="127"/>
      <c r="D69" s="36"/>
      <c r="E69" s="202">
        <f>IFERROR(E63+E67+E68,"日付を確認してください")</f>
        <v>0</v>
      </c>
      <c r="F69" s="126"/>
      <c r="G69" s="134"/>
      <c r="I69" s="174" t="s">
        <v>187</v>
      </c>
      <c r="J69" s="127"/>
      <c r="K69" s="127"/>
      <c r="L69" s="36"/>
      <c r="M69" s="202">
        <f>IFERROR(M63+M67+M68,"日付を確認してください")</f>
        <v>0</v>
      </c>
      <c r="N69" s="126"/>
      <c r="O69" s="134"/>
      <c r="Q69" s="174" t="s">
        <v>187</v>
      </c>
      <c r="R69" s="127"/>
      <c r="S69" s="127"/>
      <c r="T69" s="36"/>
      <c r="U69" s="202">
        <f>IFERROR(U63+U67+U68,"日付を確認してください")</f>
        <v>0</v>
      </c>
      <c r="V69" s="126"/>
      <c r="W69" s="134"/>
      <c r="Y69" s="174" t="s">
        <v>187</v>
      </c>
      <c r="Z69" s="127"/>
      <c r="AA69" s="127"/>
      <c r="AB69" s="36"/>
      <c r="AC69" s="202">
        <f>IFERROR(AC63+AC67+AC68,"日付を確認してください")</f>
        <v>0</v>
      </c>
      <c r="AD69" s="126"/>
      <c r="AE69" s="134"/>
      <c r="AG69" s="174" t="s">
        <v>187</v>
      </c>
      <c r="AH69" s="127"/>
      <c r="AI69" s="127"/>
      <c r="AJ69" s="36"/>
      <c r="AK69" s="202">
        <f>IFERROR(AK63+AK67+AK68,"日付を確認してください")</f>
        <v>0</v>
      </c>
      <c r="AL69" s="126"/>
      <c r="AM69" s="134"/>
      <c r="AO69" s="174" t="s">
        <v>187</v>
      </c>
      <c r="AP69" s="127"/>
      <c r="AQ69" s="127"/>
      <c r="AR69" s="36"/>
      <c r="AS69" s="202">
        <f>IFERROR(AS63+AS67+AS68,"日付を確認してください")</f>
        <v>0</v>
      </c>
      <c r="AT69" s="126"/>
      <c r="AU69" s="134"/>
      <c r="AW69" s="174" t="s">
        <v>187</v>
      </c>
      <c r="AX69" s="127"/>
      <c r="AY69" s="127"/>
      <c r="AZ69" s="36"/>
      <c r="BA69" s="202">
        <f>IFERROR(BA63+BA67+BA68,"日付を確認してください")</f>
        <v>0</v>
      </c>
      <c r="BB69" s="126"/>
      <c r="BC69" s="134"/>
      <c r="BE69" s="174" t="s">
        <v>187</v>
      </c>
      <c r="BF69" s="127"/>
      <c r="BG69" s="127"/>
      <c r="BH69" s="36"/>
      <c r="BI69" s="202">
        <f>IFERROR(BI63+BI67+BI68,"日付を確認してください")</f>
        <v>0</v>
      </c>
      <c r="BJ69" s="126"/>
      <c r="BK69" s="134"/>
      <c r="BM69" s="174" t="s">
        <v>187</v>
      </c>
      <c r="BN69" s="127"/>
      <c r="BO69" s="127"/>
      <c r="BP69" s="36"/>
      <c r="BQ69" s="202">
        <f>IFERROR(BQ63+BQ67+BQ68,"日付を確認してください")</f>
        <v>0</v>
      </c>
      <c r="BR69" s="126"/>
      <c r="BS69" s="134"/>
      <c r="BU69" s="174" t="s">
        <v>187</v>
      </c>
      <c r="BV69" s="127"/>
      <c r="BW69" s="127"/>
      <c r="BX69" s="36"/>
      <c r="BY69" s="202">
        <f>IFERROR(BY63+BY67+BY68,"日付を確認してください")</f>
        <v>0</v>
      </c>
      <c r="BZ69" s="126"/>
      <c r="CA69" s="134"/>
      <c r="CC69" s="174" t="s">
        <v>187</v>
      </c>
      <c r="CD69" s="127"/>
      <c r="CE69" s="127"/>
      <c r="CF69" s="36"/>
      <c r="CG69" s="202">
        <f>IFERROR(CG63+CG67+CG68,"日付を確認してください")</f>
        <v>0</v>
      </c>
      <c r="CH69" s="126"/>
      <c r="CI69" s="134"/>
      <c r="CK69" s="174" t="s">
        <v>187</v>
      </c>
      <c r="CL69" s="127"/>
      <c r="CM69" s="127"/>
      <c r="CN69" s="36"/>
      <c r="CO69" s="202">
        <f>IFERROR(CO63+CO67+CO68,"日付を確認してください")</f>
        <v>0</v>
      </c>
      <c r="CP69" s="126"/>
      <c r="CQ69" s="134"/>
      <c r="CS69" s="174" t="s">
        <v>187</v>
      </c>
      <c r="CT69" s="127"/>
      <c r="CU69" s="127"/>
      <c r="CV69" s="36"/>
      <c r="CW69" s="202">
        <f>IFERROR(CW63+CW67+CW68,"日付を確認してください")</f>
        <v>0</v>
      </c>
      <c r="CX69" s="126"/>
      <c r="CY69" s="134"/>
      <c r="DA69" s="174" t="s">
        <v>187</v>
      </c>
      <c r="DB69" s="127"/>
      <c r="DC69" s="127"/>
      <c r="DD69" s="36"/>
      <c r="DE69" s="202">
        <f>IFERROR(DE63+DE67+DE68,"日付を確認してください")</f>
        <v>0</v>
      </c>
      <c r="DF69" s="126"/>
      <c r="DG69" s="134"/>
      <c r="DI69" s="174" t="s">
        <v>187</v>
      </c>
      <c r="DJ69" s="127"/>
      <c r="DK69" s="127"/>
      <c r="DL69" s="36"/>
      <c r="DM69" s="202">
        <f>IFERROR(DM63+DM67+DM68,"日付を確認してください")</f>
        <v>0</v>
      </c>
      <c r="DN69" s="126"/>
      <c r="DO69" s="134"/>
      <c r="DQ69" s="174" t="s">
        <v>187</v>
      </c>
      <c r="DR69" s="127"/>
      <c r="DS69" s="127"/>
      <c r="DT69" s="36"/>
      <c r="DU69" s="202">
        <f>IFERROR(DU63+DU67+DU68,"日付を確認してください")</f>
        <v>0</v>
      </c>
      <c r="DV69" s="126"/>
      <c r="DW69" s="134"/>
      <c r="DY69" s="174" t="s">
        <v>187</v>
      </c>
      <c r="DZ69" s="127"/>
      <c r="EA69" s="127"/>
      <c r="EB69" s="36"/>
      <c r="EC69" s="202">
        <f>IFERROR(EC63+EC67+EC68,"日付を確認してください")</f>
        <v>0</v>
      </c>
      <c r="ED69" s="126"/>
      <c r="EE69" s="134"/>
      <c r="EG69" s="174" t="s">
        <v>187</v>
      </c>
      <c r="EH69" s="127"/>
      <c r="EI69" s="127"/>
      <c r="EJ69" s="36"/>
      <c r="EK69" s="202">
        <f>IFERROR(EK63+EK67+EK68,"日付を確認してください")</f>
        <v>0</v>
      </c>
      <c r="EL69" s="126"/>
      <c r="EM69" s="134"/>
      <c r="EO69" s="174" t="s">
        <v>187</v>
      </c>
      <c r="EP69" s="127"/>
      <c r="EQ69" s="127"/>
      <c r="ER69" s="36"/>
      <c r="ES69" s="202">
        <f>IFERROR(ES63+ES67+ES68,"日付を確認してください")</f>
        <v>0</v>
      </c>
      <c r="ET69" s="126"/>
      <c r="EU69" s="134"/>
      <c r="EW69" s="174" t="s">
        <v>187</v>
      </c>
      <c r="EX69" s="127"/>
      <c r="EY69" s="127"/>
      <c r="EZ69" s="36"/>
      <c r="FA69" s="202">
        <f>IFERROR(FA63+FA67+FA68,"日付を確認してください")</f>
        <v>0</v>
      </c>
      <c r="FB69" s="126"/>
      <c r="FC69" s="134"/>
      <c r="FE69" s="174" t="s">
        <v>187</v>
      </c>
      <c r="FF69" s="127"/>
      <c r="FG69" s="127"/>
      <c r="FH69" s="36"/>
      <c r="FI69" s="202">
        <f>IFERROR(FI63+FI67+FI68,"日付を確認してください")</f>
        <v>0</v>
      </c>
      <c r="FJ69" s="126"/>
      <c r="FK69" s="134"/>
      <c r="FM69" s="174" t="s">
        <v>187</v>
      </c>
      <c r="FN69" s="127"/>
      <c r="FO69" s="127"/>
      <c r="FP69" s="36"/>
      <c r="FQ69" s="202">
        <f>IFERROR(FQ63+FQ67+FQ68,"日付を確認してください")</f>
        <v>0</v>
      </c>
      <c r="FR69" s="126"/>
      <c r="FS69" s="134"/>
      <c r="FU69" s="174" t="s">
        <v>187</v>
      </c>
      <c r="FV69" s="127"/>
      <c r="FW69" s="127"/>
      <c r="FX69" s="36"/>
      <c r="FY69" s="202">
        <f>IFERROR(FY63+FY67+FY68,"日付を確認してください")</f>
        <v>0</v>
      </c>
      <c r="FZ69" s="126"/>
      <c r="GA69" s="134"/>
      <c r="GC69" s="174" t="s">
        <v>187</v>
      </c>
      <c r="GD69" s="127"/>
      <c r="GE69" s="127"/>
      <c r="GF69" s="36"/>
      <c r="GG69" s="202">
        <f>IFERROR(GG63+GG67+GG68,"日付を確認してください")</f>
        <v>0</v>
      </c>
      <c r="GH69" s="126"/>
      <c r="GI69" s="134"/>
      <c r="GK69" s="174" t="s">
        <v>187</v>
      </c>
      <c r="GL69" s="127"/>
      <c r="GM69" s="127"/>
      <c r="GN69" s="36"/>
      <c r="GO69" s="202">
        <f>IFERROR(GO63+GO67+GO68,"日付を確認してください")</f>
        <v>0</v>
      </c>
      <c r="GP69" s="126"/>
      <c r="GQ69" s="134"/>
      <c r="GS69" s="174" t="s">
        <v>187</v>
      </c>
      <c r="GT69" s="127"/>
      <c r="GU69" s="127"/>
      <c r="GV69" s="36"/>
      <c r="GW69" s="202">
        <f>IFERROR(GW63+GW67+GW68,"日付を確認してください")</f>
        <v>0</v>
      </c>
      <c r="GX69" s="126"/>
      <c r="GY69" s="134"/>
      <c r="HA69" s="174" t="s">
        <v>187</v>
      </c>
      <c r="HB69" s="127"/>
      <c r="HC69" s="127"/>
      <c r="HD69" s="36"/>
      <c r="HE69" s="202">
        <f>IFERROR(HE63+HE67+HE68,"日付を確認してください")</f>
        <v>0</v>
      </c>
      <c r="HF69" s="126"/>
      <c r="HG69" s="134"/>
      <c r="HI69" s="174" t="s">
        <v>187</v>
      </c>
      <c r="HJ69" s="127"/>
      <c r="HK69" s="127"/>
      <c r="HL69" s="36"/>
      <c r="HM69" s="202">
        <f>IFERROR(HM63+HM67+HM68,"日付を確認してください")</f>
        <v>0</v>
      </c>
      <c r="HN69" s="126"/>
      <c r="HO69" s="134"/>
      <c r="HQ69" s="174" t="s">
        <v>187</v>
      </c>
      <c r="HR69" s="127"/>
      <c r="HS69" s="127"/>
      <c r="HT69" s="36"/>
      <c r="HU69" s="202">
        <f>IFERROR(HU63+HU67+HU68,"日付を確認してください")</f>
        <v>0</v>
      </c>
      <c r="HV69" s="126"/>
      <c r="HW69" s="134"/>
      <c r="HY69" s="174" t="s">
        <v>187</v>
      </c>
      <c r="HZ69" s="127"/>
      <c r="IA69" s="127"/>
      <c r="IB69" s="36"/>
      <c r="IC69" s="202">
        <f>IFERROR(IC63+IC67+IC68,"日付を確認してください")</f>
        <v>0</v>
      </c>
      <c r="ID69" s="126"/>
      <c r="IE69" s="134"/>
      <c r="IG69" s="174" t="s">
        <v>187</v>
      </c>
      <c r="IH69" s="127"/>
      <c r="II69" s="127"/>
      <c r="IJ69" s="36"/>
      <c r="IK69" s="202">
        <f>IFERROR(IK63+IK67+IK68,"日付を確認してください")</f>
        <v>0</v>
      </c>
      <c r="IL69" s="126"/>
      <c r="IM69" s="134"/>
      <c r="IO69" s="174" t="s">
        <v>187</v>
      </c>
      <c r="IP69" s="127"/>
      <c r="IQ69" s="127"/>
      <c r="IR69" s="36"/>
      <c r="IS69" s="202">
        <f>IFERROR(IS63+IS67+IS68,"日付を確認してください")</f>
        <v>0</v>
      </c>
      <c r="IT69" s="126"/>
      <c r="IU69" s="134"/>
      <c r="IW69" s="174" t="s">
        <v>187</v>
      </c>
      <c r="IX69" s="127"/>
      <c r="IY69" s="127"/>
      <c r="IZ69" s="36"/>
      <c r="JA69" s="202">
        <f>IFERROR(JA63+JA67+JA68,"日付を確認してください")</f>
        <v>0</v>
      </c>
      <c r="JB69" s="126"/>
      <c r="JC69" s="134"/>
      <c r="JE69" s="174" t="s">
        <v>187</v>
      </c>
      <c r="JF69" s="127"/>
      <c r="JG69" s="127"/>
      <c r="JH69" s="36"/>
      <c r="JI69" s="202">
        <f>IFERROR(JI63+JI67+JI68,"日付を確認してください")</f>
        <v>0</v>
      </c>
      <c r="JJ69" s="126"/>
      <c r="JK69" s="134"/>
      <c r="JM69" s="174" t="s">
        <v>187</v>
      </c>
      <c r="JN69" s="127"/>
      <c r="JO69" s="127"/>
      <c r="JP69" s="36"/>
      <c r="JQ69" s="202">
        <f>IFERROR(JQ63+JQ67+JQ68,"日付を確認してください")</f>
        <v>0</v>
      </c>
      <c r="JR69" s="126"/>
      <c r="JS69" s="134"/>
      <c r="JU69" s="174" t="s">
        <v>187</v>
      </c>
      <c r="JV69" s="127"/>
      <c r="JW69" s="127"/>
      <c r="JX69" s="36"/>
      <c r="JY69" s="202">
        <f>IFERROR(JY63+JY67+JY68,"日付を確認してください")</f>
        <v>0</v>
      </c>
      <c r="JZ69" s="126"/>
      <c r="KA69" s="134"/>
      <c r="KC69" s="174" t="s">
        <v>187</v>
      </c>
      <c r="KD69" s="127"/>
      <c r="KE69" s="127"/>
      <c r="KF69" s="36"/>
      <c r="KG69" s="202">
        <f>IFERROR(KG63+KG67+KG68,"日付を確認してください")</f>
        <v>0</v>
      </c>
      <c r="KH69" s="126"/>
      <c r="KI69" s="134"/>
      <c r="KK69" s="174" t="s">
        <v>187</v>
      </c>
      <c r="KL69" s="127"/>
      <c r="KM69" s="127"/>
      <c r="KN69" s="36"/>
      <c r="KO69" s="202">
        <f>IFERROR(KO63+KO67+KO68,"日付を確認してください")</f>
        <v>0</v>
      </c>
      <c r="KP69" s="126"/>
      <c r="KQ69" s="134"/>
      <c r="KS69" s="174" t="s">
        <v>187</v>
      </c>
      <c r="KT69" s="127"/>
      <c r="KU69" s="127"/>
      <c r="KV69" s="36"/>
      <c r="KW69" s="202">
        <f>IFERROR(KW63+KW67+KW68,"日付を確認してください")</f>
        <v>0</v>
      </c>
      <c r="KX69" s="126"/>
      <c r="KY69" s="134"/>
      <c r="LA69" s="174" t="s">
        <v>187</v>
      </c>
      <c r="LB69" s="127"/>
      <c r="LC69" s="127"/>
      <c r="LD69" s="36"/>
      <c r="LE69" s="202">
        <f>IFERROR(LE63+LE67+LE68,"日付を確認してください")</f>
        <v>0</v>
      </c>
      <c r="LF69" s="126"/>
      <c r="LG69" s="134"/>
    </row>
    <row r="70" spans="1:319" ht="13.9" customHeight="1" thickBot="1">
      <c r="A70" s="380" t="s">
        <v>186</v>
      </c>
      <c r="B70" s="381"/>
      <c r="C70" s="381"/>
      <c r="D70" s="382"/>
      <c r="E70" s="125">
        <f>12-E69</f>
        <v>12</v>
      </c>
      <c r="F70" s="124"/>
      <c r="G70" s="134"/>
      <c r="I70" s="380" t="s">
        <v>186</v>
      </c>
      <c r="J70" s="381"/>
      <c r="K70" s="381"/>
      <c r="L70" s="382"/>
      <c r="M70" s="125">
        <f>12-M69</f>
        <v>12</v>
      </c>
      <c r="N70" s="124"/>
      <c r="O70" s="134"/>
      <c r="Q70" s="380" t="s">
        <v>186</v>
      </c>
      <c r="R70" s="381"/>
      <c r="S70" s="381"/>
      <c r="T70" s="382"/>
      <c r="U70" s="125">
        <f>12-U69</f>
        <v>12</v>
      </c>
      <c r="V70" s="124"/>
      <c r="W70" s="134"/>
      <c r="Y70" s="380" t="s">
        <v>186</v>
      </c>
      <c r="Z70" s="381"/>
      <c r="AA70" s="381"/>
      <c r="AB70" s="382"/>
      <c r="AC70" s="125">
        <f>12-AC69</f>
        <v>12</v>
      </c>
      <c r="AD70" s="124"/>
      <c r="AE70" s="134"/>
      <c r="AG70" s="380" t="s">
        <v>186</v>
      </c>
      <c r="AH70" s="381"/>
      <c r="AI70" s="381"/>
      <c r="AJ70" s="382"/>
      <c r="AK70" s="125">
        <f>12-AK69</f>
        <v>12</v>
      </c>
      <c r="AL70" s="124"/>
      <c r="AM70" s="134"/>
      <c r="AO70" s="380" t="s">
        <v>186</v>
      </c>
      <c r="AP70" s="381"/>
      <c r="AQ70" s="381"/>
      <c r="AR70" s="382"/>
      <c r="AS70" s="125">
        <f>12-AS69</f>
        <v>12</v>
      </c>
      <c r="AT70" s="124"/>
      <c r="AU70" s="134"/>
      <c r="AW70" s="380" t="s">
        <v>186</v>
      </c>
      <c r="AX70" s="381"/>
      <c r="AY70" s="381"/>
      <c r="AZ70" s="382"/>
      <c r="BA70" s="125">
        <f>12-BA69</f>
        <v>12</v>
      </c>
      <c r="BB70" s="124"/>
      <c r="BC70" s="134"/>
      <c r="BE70" s="380" t="s">
        <v>186</v>
      </c>
      <c r="BF70" s="381"/>
      <c r="BG70" s="381"/>
      <c r="BH70" s="382"/>
      <c r="BI70" s="125">
        <f>12-BI69</f>
        <v>12</v>
      </c>
      <c r="BJ70" s="124"/>
      <c r="BK70" s="134"/>
      <c r="BM70" s="380" t="s">
        <v>186</v>
      </c>
      <c r="BN70" s="381"/>
      <c r="BO70" s="381"/>
      <c r="BP70" s="382"/>
      <c r="BQ70" s="125">
        <f>12-BQ69</f>
        <v>12</v>
      </c>
      <c r="BR70" s="124"/>
      <c r="BS70" s="134"/>
      <c r="BU70" s="380" t="s">
        <v>186</v>
      </c>
      <c r="BV70" s="381"/>
      <c r="BW70" s="381"/>
      <c r="BX70" s="382"/>
      <c r="BY70" s="125">
        <f>12-BY69</f>
        <v>12</v>
      </c>
      <c r="BZ70" s="124"/>
      <c r="CA70" s="134"/>
      <c r="CC70" s="380" t="s">
        <v>186</v>
      </c>
      <c r="CD70" s="381"/>
      <c r="CE70" s="381"/>
      <c r="CF70" s="382"/>
      <c r="CG70" s="125">
        <f>12-CG69</f>
        <v>12</v>
      </c>
      <c r="CH70" s="124"/>
      <c r="CI70" s="134"/>
      <c r="CK70" s="380" t="s">
        <v>186</v>
      </c>
      <c r="CL70" s="381"/>
      <c r="CM70" s="381"/>
      <c r="CN70" s="382"/>
      <c r="CO70" s="125">
        <f>12-CO69</f>
        <v>12</v>
      </c>
      <c r="CP70" s="124"/>
      <c r="CQ70" s="134"/>
      <c r="CS70" s="380" t="s">
        <v>186</v>
      </c>
      <c r="CT70" s="381"/>
      <c r="CU70" s="381"/>
      <c r="CV70" s="382"/>
      <c r="CW70" s="125">
        <f>12-CW69</f>
        <v>12</v>
      </c>
      <c r="CX70" s="124"/>
      <c r="CY70" s="134"/>
      <c r="DA70" s="380" t="s">
        <v>186</v>
      </c>
      <c r="DB70" s="381"/>
      <c r="DC70" s="381"/>
      <c r="DD70" s="382"/>
      <c r="DE70" s="125">
        <f>12-DE69</f>
        <v>12</v>
      </c>
      <c r="DF70" s="124"/>
      <c r="DG70" s="134"/>
      <c r="DI70" s="380" t="s">
        <v>186</v>
      </c>
      <c r="DJ70" s="381"/>
      <c r="DK70" s="381"/>
      <c r="DL70" s="382"/>
      <c r="DM70" s="125">
        <f>12-DM69</f>
        <v>12</v>
      </c>
      <c r="DN70" s="124"/>
      <c r="DO70" s="134"/>
      <c r="DQ70" s="380" t="s">
        <v>186</v>
      </c>
      <c r="DR70" s="381"/>
      <c r="DS70" s="381"/>
      <c r="DT70" s="382"/>
      <c r="DU70" s="125">
        <f>12-DU69</f>
        <v>12</v>
      </c>
      <c r="DV70" s="124"/>
      <c r="DW70" s="134"/>
      <c r="DY70" s="380" t="s">
        <v>186</v>
      </c>
      <c r="DZ70" s="381"/>
      <c r="EA70" s="381"/>
      <c r="EB70" s="382"/>
      <c r="EC70" s="125">
        <f>12-EC69</f>
        <v>12</v>
      </c>
      <c r="ED70" s="124"/>
      <c r="EE70" s="134"/>
      <c r="EG70" s="380" t="s">
        <v>186</v>
      </c>
      <c r="EH70" s="381"/>
      <c r="EI70" s="381"/>
      <c r="EJ70" s="382"/>
      <c r="EK70" s="125">
        <f>12-EK69</f>
        <v>12</v>
      </c>
      <c r="EL70" s="124"/>
      <c r="EM70" s="134"/>
      <c r="EO70" s="380" t="s">
        <v>186</v>
      </c>
      <c r="EP70" s="381"/>
      <c r="EQ70" s="381"/>
      <c r="ER70" s="382"/>
      <c r="ES70" s="125">
        <f>12-ES69</f>
        <v>12</v>
      </c>
      <c r="ET70" s="124"/>
      <c r="EU70" s="134"/>
      <c r="EW70" s="380" t="s">
        <v>186</v>
      </c>
      <c r="EX70" s="381"/>
      <c r="EY70" s="381"/>
      <c r="EZ70" s="382"/>
      <c r="FA70" s="125">
        <f>12-FA69</f>
        <v>12</v>
      </c>
      <c r="FB70" s="124"/>
      <c r="FC70" s="134"/>
      <c r="FE70" s="380" t="s">
        <v>186</v>
      </c>
      <c r="FF70" s="381"/>
      <c r="FG70" s="381"/>
      <c r="FH70" s="382"/>
      <c r="FI70" s="125">
        <f>12-FI69</f>
        <v>12</v>
      </c>
      <c r="FJ70" s="124"/>
      <c r="FK70" s="134"/>
      <c r="FM70" s="380" t="s">
        <v>186</v>
      </c>
      <c r="FN70" s="381"/>
      <c r="FO70" s="381"/>
      <c r="FP70" s="382"/>
      <c r="FQ70" s="125">
        <f>12-FQ69</f>
        <v>12</v>
      </c>
      <c r="FR70" s="124"/>
      <c r="FS70" s="134"/>
      <c r="FU70" s="380" t="s">
        <v>186</v>
      </c>
      <c r="FV70" s="381"/>
      <c r="FW70" s="381"/>
      <c r="FX70" s="382"/>
      <c r="FY70" s="125">
        <f>12-FY69</f>
        <v>12</v>
      </c>
      <c r="FZ70" s="124"/>
      <c r="GA70" s="134"/>
      <c r="GC70" s="380" t="s">
        <v>186</v>
      </c>
      <c r="GD70" s="381"/>
      <c r="GE70" s="381"/>
      <c r="GF70" s="382"/>
      <c r="GG70" s="125">
        <f>12-GG69</f>
        <v>12</v>
      </c>
      <c r="GH70" s="124"/>
      <c r="GI70" s="134"/>
      <c r="GK70" s="380" t="s">
        <v>186</v>
      </c>
      <c r="GL70" s="381"/>
      <c r="GM70" s="381"/>
      <c r="GN70" s="382"/>
      <c r="GO70" s="125">
        <f>12-GO69</f>
        <v>12</v>
      </c>
      <c r="GP70" s="124"/>
      <c r="GQ70" s="134"/>
      <c r="GS70" s="380" t="s">
        <v>186</v>
      </c>
      <c r="GT70" s="381"/>
      <c r="GU70" s="381"/>
      <c r="GV70" s="382"/>
      <c r="GW70" s="125">
        <f>12-GW69</f>
        <v>12</v>
      </c>
      <c r="GX70" s="124"/>
      <c r="GY70" s="134"/>
      <c r="HA70" s="380" t="s">
        <v>186</v>
      </c>
      <c r="HB70" s="381"/>
      <c r="HC70" s="381"/>
      <c r="HD70" s="382"/>
      <c r="HE70" s="125">
        <f>12-HE69</f>
        <v>12</v>
      </c>
      <c r="HF70" s="124"/>
      <c r="HG70" s="134"/>
      <c r="HI70" s="380" t="s">
        <v>186</v>
      </c>
      <c r="HJ70" s="381"/>
      <c r="HK70" s="381"/>
      <c r="HL70" s="382"/>
      <c r="HM70" s="125">
        <f>12-HM69</f>
        <v>12</v>
      </c>
      <c r="HN70" s="124"/>
      <c r="HO70" s="134"/>
      <c r="HQ70" s="380" t="s">
        <v>186</v>
      </c>
      <c r="HR70" s="381"/>
      <c r="HS70" s="381"/>
      <c r="HT70" s="382"/>
      <c r="HU70" s="125">
        <f>12-HU69</f>
        <v>12</v>
      </c>
      <c r="HV70" s="124"/>
      <c r="HW70" s="134"/>
      <c r="HY70" s="380" t="s">
        <v>186</v>
      </c>
      <c r="HZ70" s="381"/>
      <c r="IA70" s="381"/>
      <c r="IB70" s="382"/>
      <c r="IC70" s="125">
        <f>12-IC69</f>
        <v>12</v>
      </c>
      <c r="ID70" s="124"/>
      <c r="IE70" s="134"/>
      <c r="IG70" s="380" t="s">
        <v>186</v>
      </c>
      <c r="IH70" s="381"/>
      <c r="II70" s="381"/>
      <c r="IJ70" s="382"/>
      <c r="IK70" s="125">
        <f>12-IK69</f>
        <v>12</v>
      </c>
      <c r="IL70" s="124"/>
      <c r="IM70" s="134"/>
      <c r="IO70" s="380" t="s">
        <v>186</v>
      </c>
      <c r="IP70" s="381"/>
      <c r="IQ70" s="381"/>
      <c r="IR70" s="382"/>
      <c r="IS70" s="125">
        <f>12-IS69</f>
        <v>12</v>
      </c>
      <c r="IT70" s="124"/>
      <c r="IU70" s="134"/>
      <c r="IW70" s="380" t="s">
        <v>186</v>
      </c>
      <c r="IX70" s="381"/>
      <c r="IY70" s="381"/>
      <c r="IZ70" s="382"/>
      <c r="JA70" s="125">
        <f>12-JA69</f>
        <v>12</v>
      </c>
      <c r="JB70" s="124"/>
      <c r="JC70" s="134"/>
      <c r="JE70" s="380" t="s">
        <v>186</v>
      </c>
      <c r="JF70" s="381"/>
      <c r="JG70" s="381"/>
      <c r="JH70" s="382"/>
      <c r="JI70" s="125">
        <f>12-JI69</f>
        <v>12</v>
      </c>
      <c r="JJ70" s="124"/>
      <c r="JK70" s="134"/>
      <c r="JM70" s="380" t="s">
        <v>186</v>
      </c>
      <c r="JN70" s="381"/>
      <c r="JO70" s="381"/>
      <c r="JP70" s="382"/>
      <c r="JQ70" s="125">
        <f>12-JQ69</f>
        <v>12</v>
      </c>
      <c r="JR70" s="124"/>
      <c r="JS70" s="134"/>
      <c r="JU70" s="380" t="s">
        <v>186</v>
      </c>
      <c r="JV70" s="381"/>
      <c r="JW70" s="381"/>
      <c r="JX70" s="382"/>
      <c r="JY70" s="125">
        <f>12-JY69</f>
        <v>12</v>
      </c>
      <c r="JZ70" s="124"/>
      <c r="KA70" s="134"/>
      <c r="KC70" s="380" t="s">
        <v>186</v>
      </c>
      <c r="KD70" s="381"/>
      <c r="KE70" s="381"/>
      <c r="KF70" s="382"/>
      <c r="KG70" s="125">
        <f>12-KG69</f>
        <v>12</v>
      </c>
      <c r="KH70" s="124"/>
      <c r="KI70" s="134"/>
      <c r="KK70" s="380" t="s">
        <v>186</v>
      </c>
      <c r="KL70" s="381"/>
      <c r="KM70" s="381"/>
      <c r="KN70" s="382"/>
      <c r="KO70" s="125">
        <f>12-KO69</f>
        <v>12</v>
      </c>
      <c r="KP70" s="124"/>
      <c r="KQ70" s="134"/>
      <c r="KS70" s="380" t="s">
        <v>186</v>
      </c>
      <c r="KT70" s="381"/>
      <c r="KU70" s="381"/>
      <c r="KV70" s="382"/>
      <c r="KW70" s="125">
        <f>12-KW69</f>
        <v>12</v>
      </c>
      <c r="KX70" s="124"/>
      <c r="KY70" s="134"/>
      <c r="LA70" s="380" t="s">
        <v>186</v>
      </c>
      <c r="LB70" s="381"/>
      <c r="LC70" s="381"/>
      <c r="LD70" s="382"/>
      <c r="LE70" s="125">
        <f>12-LE69</f>
        <v>12</v>
      </c>
      <c r="LF70" s="124"/>
      <c r="LG70" s="134"/>
    </row>
    <row r="71" spans="1:319" ht="13.9" customHeight="1" thickBot="1">
      <c r="A71" s="232"/>
      <c r="B71" s="233"/>
      <c r="C71" s="233"/>
      <c r="D71" s="233"/>
      <c r="E71" s="233"/>
      <c r="F71" s="233"/>
      <c r="G71" s="164"/>
      <c r="H71" s="146"/>
      <c r="I71" s="232"/>
      <c r="J71" s="233"/>
      <c r="K71" s="233"/>
      <c r="L71" s="233"/>
      <c r="M71" s="233"/>
      <c r="N71" s="233"/>
      <c r="O71" s="164"/>
      <c r="P71" s="146"/>
      <c r="Q71" s="232"/>
      <c r="R71" s="233"/>
      <c r="S71" s="233"/>
      <c r="T71" s="233"/>
      <c r="U71" s="233"/>
      <c r="V71" s="233"/>
      <c r="W71" s="164"/>
      <c r="X71" s="146"/>
      <c r="Y71" s="232"/>
      <c r="Z71" s="233"/>
      <c r="AA71" s="233"/>
      <c r="AB71" s="233"/>
      <c r="AC71" s="233"/>
      <c r="AD71" s="233"/>
      <c r="AE71" s="164"/>
      <c r="AF71" s="146"/>
      <c r="AG71" s="232"/>
      <c r="AH71" s="233"/>
      <c r="AI71" s="233"/>
      <c r="AJ71" s="233"/>
      <c r="AK71" s="233"/>
      <c r="AL71" s="233"/>
      <c r="AM71" s="164"/>
      <c r="AN71" s="146"/>
      <c r="AO71" s="232"/>
      <c r="AP71" s="233"/>
      <c r="AQ71" s="233"/>
      <c r="AR71" s="233"/>
      <c r="AS71" s="233"/>
      <c r="AT71" s="233"/>
      <c r="AU71" s="164"/>
      <c r="AV71" s="146"/>
      <c r="AW71" s="232"/>
      <c r="AX71" s="233"/>
      <c r="AY71" s="233"/>
      <c r="AZ71" s="233"/>
      <c r="BA71" s="233"/>
      <c r="BB71" s="233"/>
      <c r="BC71" s="164"/>
      <c r="BD71" s="146"/>
      <c r="BE71" s="232"/>
      <c r="BF71" s="233"/>
      <c r="BG71" s="233"/>
      <c r="BH71" s="233"/>
      <c r="BI71" s="233"/>
      <c r="BJ71" s="233"/>
      <c r="BK71" s="164"/>
      <c r="BL71" s="146"/>
      <c r="BM71" s="232"/>
      <c r="BN71" s="233"/>
      <c r="BO71" s="233"/>
      <c r="BP71" s="233"/>
      <c r="BQ71" s="233"/>
      <c r="BR71" s="233"/>
      <c r="BS71" s="164"/>
      <c r="BT71" s="146"/>
      <c r="BU71" s="232"/>
      <c r="BV71" s="233"/>
      <c r="BW71" s="233"/>
      <c r="BX71" s="233"/>
      <c r="BY71" s="233"/>
      <c r="BZ71" s="233"/>
      <c r="CA71" s="164"/>
      <c r="CB71" s="146"/>
      <c r="CC71" s="232"/>
      <c r="CD71" s="233"/>
      <c r="CE71" s="233"/>
      <c r="CF71" s="233"/>
      <c r="CG71" s="233"/>
      <c r="CH71" s="233"/>
      <c r="CI71" s="164"/>
      <c r="CJ71" s="146"/>
      <c r="CK71" s="232"/>
      <c r="CL71" s="233"/>
      <c r="CM71" s="233"/>
      <c r="CN71" s="233"/>
      <c r="CO71" s="233"/>
      <c r="CP71" s="233"/>
      <c r="CQ71" s="164"/>
      <c r="CR71" s="146"/>
      <c r="CS71" s="232"/>
      <c r="CT71" s="233"/>
      <c r="CU71" s="233"/>
      <c r="CV71" s="233"/>
      <c r="CW71" s="233"/>
      <c r="CX71" s="233"/>
      <c r="CY71" s="164"/>
      <c r="CZ71" s="146"/>
      <c r="DA71" s="232"/>
      <c r="DB71" s="233"/>
      <c r="DC71" s="233"/>
      <c r="DD71" s="233"/>
      <c r="DE71" s="233"/>
      <c r="DF71" s="233"/>
      <c r="DG71" s="164"/>
      <c r="DH71" s="146"/>
      <c r="DI71" s="232"/>
      <c r="DJ71" s="233"/>
      <c r="DK71" s="233"/>
      <c r="DL71" s="233"/>
      <c r="DM71" s="233"/>
      <c r="DN71" s="233"/>
      <c r="DO71" s="164"/>
      <c r="DP71" s="146"/>
      <c r="DQ71" s="232"/>
      <c r="DR71" s="233"/>
      <c r="DS71" s="233"/>
      <c r="DT71" s="233"/>
      <c r="DU71" s="233"/>
      <c r="DV71" s="233"/>
      <c r="DW71" s="164"/>
      <c r="DX71" s="146"/>
      <c r="DY71" s="232"/>
      <c r="DZ71" s="233"/>
      <c r="EA71" s="233"/>
      <c r="EB71" s="233"/>
      <c r="EC71" s="233"/>
      <c r="ED71" s="233"/>
      <c r="EE71" s="164"/>
      <c r="EF71" s="146"/>
      <c r="EG71" s="232"/>
      <c r="EH71" s="233"/>
      <c r="EI71" s="233"/>
      <c r="EJ71" s="233"/>
      <c r="EK71" s="233"/>
      <c r="EL71" s="233"/>
      <c r="EM71" s="164"/>
      <c r="EN71" s="146"/>
      <c r="EO71" s="232"/>
      <c r="EP71" s="233"/>
      <c r="EQ71" s="233"/>
      <c r="ER71" s="233"/>
      <c r="ES71" s="233"/>
      <c r="ET71" s="233"/>
      <c r="EU71" s="164"/>
      <c r="EV71" s="146"/>
      <c r="EW71" s="232"/>
      <c r="EX71" s="233"/>
      <c r="EY71" s="233"/>
      <c r="EZ71" s="233"/>
      <c r="FA71" s="233"/>
      <c r="FB71" s="233"/>
      <c r="FC71" s="164"/>
      <c r="FD71" s="146"/>
      <c r="FE71" s="232"/>
      <c r="FF71" s="233"/>
      <c r="FG71" s="233"/>
      <c r="FH71" s="233"/>
      <c r="FI71" s="233"/>
      <c r="FJ71" s="233"/>
      <c r="FK71" s="164"/>
      <c r="FL71" s="146"/>
      <c r="FM71" s="232"/>
      <c r="FN71" s="233"/>
      <c r="FO71" s="233"/>
      <c r="FP71" s="233"/>
      <c r="FQ71" s="233"/>
      <c r="FR71" s="233"/>
      <c r="FS71" s="164"/>
      <c r="FT71" s="146"/>
      <c r="FU71" s="232"/>
      <c r="FV71" s="233"/>
      <c r="FW71" s="233"/>
      <c r="FX71" s="233"/>
      <c r="FY71" s="233"/>
      <c r="FZ71" s="233"/>
      <c r="GA71" s="164"/>
      <c r="GB71" s="146"/>
      <c r="GC71" s="232"/>
      <c r="GD71" s="233"/>
      <c r="GE71" s="233"/>
      <c r="GF71" s="233"/>
      <c r="GG71" s="233"/>
      <c r="GH71" s="233"/>
      <c r="GI71" s="164"/>
      <c r="GJ71" s="146"/>
      <c r="GK71" s="232"/>
      <c r="GL71" s="233"/>
      <c r="GM71" s="233"/>
      <c r="GN71" s="233"/>
      <c r="GO71" s="233"/>
      <c r="GP71" s="233"/>
      <c r="GQ71" s="164"/>
      <c r="GR71" s="146"/>
      <c r="GS71" s="232"/>
      <c r="GT71" s="233"/>
      <c r="GU71" s="233"/>
      <c r="GV71" s="233"/>
      <c r="GW71" s="233"/>
      <c r="GX71" s="233"/>
      <c r="GY71" s="164"/>
      <c r="GZ71" s="146"/>
      <c r="HA71" s="232"/>
      <c r="HB71" s="233"/>
      <c r="HC71" s="233"/>
      <c r="HD71" s="233"/>
      <c r="HE71" s="233"/>
      <c r="HF71" s="233"/>
      <c r="HG71" s="164"/>
      <c r="HH71" s="146"/>
      <c r="HI71" s="232"/>
      <c r="HJ71" s="233"/>
      <c r="HK71" s="233"/>
      <c r="HL71" s="233"/>
      <c r="HM71" s="233"/>
      <c r="HN71" s="233"/>
      <c r="HO71" s="164"/>
      <c r="HP71" s="146"/>
      <c r="HQ71" s="232"/>
      <c r="HR71" s="233"/>
      <c r="HS71" s="233"/>
      <c r="HT71" s="233"/>
      <c r="HU71" s="233"/>
      <c r="HV71" s="233"/>
      <c r="HW71" s="164"/>
      <c r="HX71" s="146"/>
      <c r="HY71" s="232"/>
      <c r="HZ71" s="233"/>
      <c r="IA71" s="233"/>
      <c r="IB71" s="233"/>
      <c r="IC71" s="233"/>
      <c r="ID71" s="233"/>
      <c r="IE71" s="164"/>
      <c r="IF71" s="146"/>
      <c r="IG71" s="232"/>
      <c r="IH71" s="233"/>
      <c r="II71" s="233"/>
      <c r="IJ71" s="233"/>
      <c r="IK71" s="233"/>
      <c r="IL71" s="233"/>
      <c r="IM71" s="164"/>
      <c r="IN71" s="146"/>
      <c r="IO71" s="232"/>
      <c r="IP71" s="233"/>
      <c r="IQ71" s="233"/>
      <c r="IR71" s="233"/>
      <c r="IS71" s="233"/>
      <c r="IT71" s="233"/>
      <c r="IU71" s="164"/>
      <c r="IV71" s="146"/>
      <c r="IW71" s="232"/>
      <c r="IX71" s="233"/>
      <c r="IY71" s="233"/>
      <c r="IZ71" s="233"/>
      <c r="JA71" s="233"/>
      <c r="JB71" s="233"/>
      <c r="JC71" s="164"/>
      <c r="JD71" s="146"/>
      <c r="JE71" s="232"/>
      <c r="JF71" s="233"/>
      <c r="JG71" s="233"/>
      <c r="JH71" s="233"/>
      <c r="JI71" s="233"/>
      <c r="JJ71" s="233"/>
      <c r="JK71" s="164"/>
      <c r="JL71" s="146"/>
      <c r="JM71" s="232"/>
      <c r="JN71" s="233"/>
      <c r="JO71" s="233"/>
      <c r="JP71" s="233"/>
      <c r="JQ71" s="233"/>
      <c r="JR71" s="233"/>
      <c r="JS71" s="164"/>
      <c r="JT71" s="146"/>
      <c r="JU71" s="232"/>
      <c r="JV71" s="233"/>
      <c r="JW71" s="233"/>
      <c r="JX71" s="233"/>
      <c r="JY71" s="233"/>
      <c r="JZ71" s="233"/>
      <c r="KA71" s="164"/>
      <c r="KB71" s="146"/>
      <c r="KC71" s="232"/>
      <c r="KD71" s="233"/>
      <c r="KE71" s="233"/>
      <c r="KF71" s="233"/>
      <c r="KG71" s="233"/>
      <c r="KH71" s="233"/>
      <c r="KI71" s="164"/>
      <c r="KJ71" s="146"/>
      <c r="KK71" s="232"/>
      <c r="KL71" s="233"/>
      <c r="KM71" s="233"/>
      <c r="KN71" s="233"/>
      <c r="KO71" s="233"/>
      <c r="KP71" s="233"/>
      <c r="KQ71" s="164"/>
      <c r="KR71" s="146"/>
      <c r="KS71" s="232"/>
      <c r="KT71" s="233"/>
      <c r="KU71" s="233"/>
      <c r="KV71" s="233"/>
      <c r="KW71" s="233"/>
      <c r="KX71" s="233"/>
      <c r="KY71" s="164"/>
      <c r="KZ71" s="146"/>
      <c r="LA71" s="232"/>
      <c r="LB71" s="233"/>
      <c r="LC71" s="233"/>
      <c r="LD71" s="233"/>
      <c r="LE71" s="233"/>
      <c r="LF71" s="233"/>
      <c r="LG71" s="164"/>
    </row>
    <row r="72" spans="1:319" ht="13.9" customHeight="1">
      <c r="A72" s="237"/>
      <c r="B72" s="237"/>
      <c r="C72" s="237"/>
      <c r="D72" s="237"/>
      <c r="E72" s="237"/>
      <c r="F72" s="237"/>
      <c r="G72" s="156"/>
      <c r="H72" s="146"/>
      <c r="I72" s="237"/>
      <c r="J72" s="237"/>
      <c r="K72" s="237"/>
      <c r="L72" s="237"/>
      <c r="M72" s="237"/>
      <c r="N72" s="237"/>
      <c r="O72" s="156"/>
      <c r="P72" s="146"/>
      <c r="Q72" s="237"/>
      <c r="R72" s="237"/>
      <c r="S72" s="237"/>
      <c r="T72" s="237"/>
      <c r="U72" s="237"/>
      <c r="V72" s="237"/>
      <c r="W72" s="156"/>
      <c r="X72" s="146"/>
      <c r="Y72" s="237"/>
      <c r="Z72" s="237"/>
      <c r="AA72" s="237"/>
      <c r="AB72" s="237"/>
      <c r="AC72" s="237"/>
      <c r="AD72" s="237"/>
      <c r="AE72" s="156"/>
      <c r="AF72" s="146"/>
      <c r="AG72" s="237"/>
      <c r="AH72" s="237"/>
      <c r="AI72" s="237"/>
      <c r="AJ72" s="237"/>
      <c r="AK72" s="237"/>
      <c r="AL72" s="237"/>
      <c r="AM72" s="156"/>
      <c r="AN72" s="146"/>
      <c r="AO72" s="237"/>
      <c r="AP72" s="237"/>
      <c r="AQ72" s="237"/>
      <c r="AR72" s="237"/>
      <c r="AS72" s="237"/>
      <c r="AT72" s="237"/>
      <c r="AU72" s="156"/>
      <c r="AV72" s="146"/>
      <c r="AW72" s="237"/>
      <c r="AX72" s="237"/>
      <c r="AY72" s="237"/>
      <c r="AZ72" s="237"/>
      <c r="BA72" s="237"/>
      <c r="BB72" s="237"/>
      <c r="BC72" s="156"/>
      <c r="BD72" s="146"/>
      <c r="BE72" s="237"/>
      <c r="BF72" s="237"/>
      <c r="BG72" s="237"/>
      <c r="BH72" s="237"/>
      <c r="BI72" s="237"/>
      <c r="BJ72" s="237"/>
      <c r="BK72" s="156"/>
      <c r="BL72" s="146"/>
      <c r="BM72" s="237"/>
      <c r="BN72" s="237"/>
      <c r="BO72" s="237"/>
      <c r="BP72" s="237"/>
      <c r="BQ72" s="237"/>
      <c r="BR72" s="237"/>
      <c r="BS72" s="156"/>
      <c r="BT72" s="146"/>
      <c r="BU72" s="237"/>
      <c r="BV72" s="237"/>
      <c r="BW72" s="237"/>
      <c r="BX72" s="237"/>
      <c r="BY72" s="237"/>
      <c r="BZ72" s="237"/>
      <c r="CA72" s="156"/>
      <c r="CB72" s="146"/>
      <c r="CC72" s="237"/>
      <c r="CD72" s="237"/>
      <c r="CE72" s="237"/>
      <c r="CF72" s="237"/>
      <c r="CG72" s="237"/>
      <c r="CH72" s="237"/>
      <c r="CI72" s="156"/>
      <c r="CJ72" s="146"/>
      <c r="CK72" s="237"/>
      <c r="CL72" s="237"/>
      <c r="CM72" s="237"/>
      <c r="CN72" s="237"/>
      <c r="CO72" s="237"/>
      <c r="CP72" s="237"/>
      <c r="CQ72" s="156"/>
      <c r="CR72" s="146"/>
      <c r="CS72" s="237"/>
      <c r="CT72" s="237"/>
      <c r="CU72" s="237"/>
      <c r="CV72" s="237"/>
      <c r="CW72" s="237"/>
      <c r="CX72" s="237"/>
      <c r="CY72" s="156"/>
      <c r="CZ72" s="146"/>
      <c r="DA72" s="237"/>
      <c r="DB72" s="237"/>
      <c r="DC72" s="237"/>
      <c r="DD72" s="237"/>
      <c r="DE72" s="237"/>
      <c r="DF72" s="237"/>
      <c r="DG72" s="156"/>
      <c r="DH72" s="146"/>
      <c r="DI72" s="237"/>
      <c r="DJ72" s="237"/>
      <c r="DK72" s="237"/>
      <c r="DL72" s="237"/>
      <c r="DM72" s="237"/>
      <c r="DN72" s="237"/>
      <c r="DO72" s="156"/>
      <c r="DP72" s="146"/>
      <c r="DQ72" s="237"/>
      <c r="DR72" s="237"/>
      <c r="DS72" s="237"/>
      <c r="DT72" s="237"/>
      <c r="DU72" s="237"/>
      <c r="DV72" s="237"/>
      <c r="DW72" s="156"/>
      <c r="DX72" s="146"/>
      <c r="DY72" s="237"/>
      <c r="DZ72" s="237"/>
      <c r="EA72" s="237"/>
      <c r="EB72" s="237"/>
      <c r="EC72" s="237"/>
      <c r="ED72" s="237"/>
      <c r="EE72" s="156"/>
      <c r="EF72" s="146"/>
      <c r="EG72" s="237"/>
      <c r="EH72" s="237"/>
      <c r="EI72" s="237"/>
      <c r="EJ72" s="237"/>
      <c r="EK72" s="237"/>
      <c r="EL72" s="237"/>
      <c r="EM72" s="156"/>
      <c r="EN72" s="146"/>
      <c r="EO72" s="237"/>
      <c r="EP72" s="237"/>
      <c r="EQ72" s="237"/>
      <c r="ER72" s="237"/>
      <c r="ES72" s="237"/>
      <c r="ET72" s="237"/>
      <c r="EU72" s="156"/>
      <c r="EV72" s="146"/>
      <c r="EW72" s="237"/>
      <c r="EX72" s="237"/>
      <c r="EY72" s="237"/>
      <c r="EZ72" s="237"/>
      <c r="FA72" s="237"/>
      <c r="FB72" s="237"/>
      <c r="FC72" s="156"/>
      <c r="FD72" s="146"/>
      <c r="FE72" s="237"/>
      <c r="FF72" s="237"/>
      <c r="FG72" s="237"/>
      <c r="FH72" s="237"/>
      <c r="FI72" s="237"/>
      <c r="FJ72" s="237"/>
      <c r="FK72" s="156"/>
      <c r="FL72" s="146"/>
      <c r="FM72" s="237"/>
      <c r="FN72" s="237"/>
      <c r="FO72" s="237"/>
      <c r="FP72" s="237"/>
      <c r="FQ72" s="237"/>
      <c r="FR72" s="237"/>
      <c r="FS72" s="156"/>
      <c r="FT72" s="146"/>
      <c r="FU72" s="237"/>
      <c r="FV72" s="237"/>
      <c r="FW72" s="237"/>
      <c r="FX72" s="237"/>
      <c r="FY72" s="237"/>
      <c r="FZ72" s="237"/>
      <c r="GA72" s="156"/>
      <c r="GB72" s="146"/>
      <c r="GC72" s="237"/>
      <c r="GD72" s="237"/>
      <c r="GE72" s="237"/>
      <c r="GF72" s="237"/>
      <c r="GG72" s="237"/>
      <c r="GH72" s="237"/>
      <c r="GI72" s="156"/>
      <c r="GJ72" s="146"/>
      <c r="GK72" s="237"/>
      <c r="GL72" s="237"/>
      <c r="GM72" s="237"/>
      <c r="GN72" s="237"/>
      <c r="GO72" s="237"/>
      <c r="GP72" s="237"/>
      <c r="GQ72" s="156"/>
      <c r="GR72" s="146"/>
      <c r="GS72" s="237"/>
      <c r="GT72" s="237"/>
      <c r="GU72" s="237"/>
      <c r="GV72" s="237"/>
      <c r="GW72" s="237"/>
      <c r="GX72" s="237"/>
      <c r="GY72" s="156"/>
      <c r="GZ72" s="146"/>
      <c r="HA72" s="237"/>
      <c r="HB72" s="237"/>
      <c r="HC72" s="237"/>
      <c r="HD72" s="237"/>
      <c r="HE72" s="237"/>
      <c r="HF72" s="237"/>
      <c r="HG72" s="156"/>
      <c r="HH72" s="146"/>
      <c r="HI72" s="237"/>
      <c r="HJ72" s="237"/>
      <c r="HK72" s="237"/>
      <c r="HL72" s="237"/>
      <c r="HM72" s="237"/>
      <c r="HN72" s="237"/>
      <c r="HO72" s="156"/>
      <c r="HP72" s="146"/>
      <c r="HQ72" s="237"/>
      <c r="HR72" s="237"/>
      <c r="HS72" s="237"/>
      <c r="HT72" s="237"/>
      <c r="HU72" s="237"/>
      <c r="HV72" s="237"/>
      <c r="HW72" s="156"/>
      <c r="HX72" s="146"/>
      <c r="HY72" s="237"/>
      <c r="HZ72" s="237"/>
      <c r="IA72" s="237"/>
      <c r="IB72" s="237"/>
      <c r="IC72" s="237"/>
      <c r="ID72" s="237"/>
      <c r="IE72" s="156"/>
      <c r="IF72" s="146"/>
      <c r="IG72" s="237"/>
      <c r="IH72" s="237"/>
      <c r="II72" s="237"/>
      <c r="IJ72" s="237"/>
      <c r="IK72" s="237"/>
      <c r="IL72" s="237"/>
      <c r="IM72" s="156"/>
      <c r="IN72" s="146"/>
      <c r="IO72" s="237"/>
      <c r="IP72" s="237"/>
      <c r="IQ72" s="237"/>
      <c r="IR72" s="237"/>
      <c r="IS72" s="237"/>
      <c r="IT72" s="237"/>
      <c r="IU72" s="156"/>
      <c r="IV72" s="146"/>
      <c r="IW72" s="237"/>
      <c r="IX72" s="237"/>
      <c r="IY72" s="237"/>
      <c r="IZ72" s="237"/>
      <c r="JA72" s="237"/>
      <c r="JB72" s="237"/>
      <c r="JC72" s="156"/>
      <c r="JD72" s="146"/>
      <c r="JE72" s="237"/>
      <c r="JF72" s="237"/>
      <c r="JG72" s="237"/>
      <c r="JH72" s="237"/>
      <c r="JI72" s="237"/>
      <c r="JJ72" s="237"/>
      <c r="JK72" s="156"/>
      <c r="JL72" s="146"/>
      <c r="JM72" s="237"/>
      <c r="JN72" s="237"/>
      <c r="JO72" s="237"/>
      <c r="JP72" s="237"/>
      <c r="JQ72" s="237"/>
      <c r="JR72" s="237"/>
      <c r="JS72" s="156"/>
      <c r="JT72" s="146"/>
      <c r="JU72" s="237"/>
      <c r="JV72" s="237"/>
      <c r="JW72" s="237"/>
      <c r="JX72" s="237"/>
      <c r="JY72" s="237"/>
      <c r="JZ72" s="237"/>
      <c r="KA72" s="156"/>
      <c r="KB72" s="146"/>
      <c r="KC72" s="237"/>
      <c r="KD72" s="237"/>
      <c r="KE72" s="237"/>
      <c r="KF72" s="237"/>
      <c r="KG72" s="237"/>
      <c r="KH72" s="237"/>
      <c r="KI72" s="156"/>
      <c r="KJ72" s="146"/>
      <c r="KK72" s="237"/>
      <c r="KL72" s="237"/>
      <c r="KM72" s="237"/>
      <c r="KN72" s="237"/>
      <c r="KO72" s="237"/>
      <c r="KP72" s="237"/>
      <c r="KQ72" s="156"/>
      <c r="KR72" s="146"/>
      <c r="KS72" s="237"/>
      <c r="KT72" s="237"/>
      <c r="KU72" s="237"/>
      <c r="KV72" s="237"/>
      <c r="KW72" s="237"/>
      <c r="KX72" s="237"/>
      <c r="KY72" s="156"/>
      <c r="KZ72" s="146"/>
      <c r="LA72" s="237"/>
      <c r="LB72" s="237"/>
      <c r="LC72" s="237"/>
      <c r="LD72" s="237"/>
      <c r="LE72" s="237"/>
      <c r="LF72" s="237"/>
      <c r="LG72" s="156"/>
    </row>
    <row r="73" spans="1:319" ht="13.9" customHeight="1">
      <c r="A73" s="237"/>
      <c r="B73" s="237"/>
      <c r="C73" s="237"/>
      <c r="D73" s="237"/>
      <c r="E73" s="237"/>
      <c r="F73" s="237"/>
      <c r="G73" s="156"/>
      <c r="H73" s="146"/>
      <c r="I73" s="237"/>
      <c r="J73" s="237"/>
      <c r="K73" s="237"/>
      <c r="L73" s="237"/>
      <c r="M73" s="237"/>
      <c r="N73" s="237"/>
      <c r="O73" s="156"/>
      <c r="P73" s="146"/>
      <c r="Q73" s="237"/>
      <c r="R73" s="237"/>
      <c r="S73" s="237"/>
      <c r="T73" s="237"/>
      <c r="U73" s="237"/>
      <c r="V73" s="237"/>
      <c r="W73" s="156"/>
      <c r="X73" s="146"/>
      <c r="Y73" s="237"/>
      <c r="Z73" s="237"/>
      <c r="AA73" s="237"/>
      <c r="AB73" s="237"/>
      <c r="AC73" s="237"/>
      <c r="AD73" s="237"/>
      <c r="AE73" s="156"/>
      <c r="AF73" s="146"/>
      <c r="AG73" s="237"/>
      <c r="AH73" s="237"/>
      <c r="AI73" s="237"/>
      <c r="AJ73" s="237"/>
      <c r="AK73" s="237"/>
      <c r="AL73" s="237"/>
      <c r="AM73" s="156"/>
      <c r="AN73" s="146"/>
      <c r="AO73" s="237"/>
      <c r="AP73" s="237"/>
      <c r="AQ73" s="237"/>
      <c r="AR73" s="237"/>
      <c r="AS73" s="237"/>
      <c r="AT73" s="237"/>
      <c r="AU73" s="156"/>
      <c r="AV73" s="146"/>
      <c r="AW73" s="237"/>
      <c r="AX73" s="237"/>
      <c r="AY73" s="237"/>
      <c r="AZ73" s="237"/>
      <c r="BA73" s="237"/>
      <c r="BB73" s="237"/>
      <c r="BC73" s="156"/>
      <c r="BD73" s="146"/>
      <c r="BE73" s="237"/>
      <c r="BF73" s="237"/>
      <c r="BG73" s="237"/>
      <c r="BH73" s="237"/>
      <c r="BI73" s="237"/>
      <c r="BJ73" s="237"/>
      <c r="BK73" s="156"/>
      <c r="BL73" s="146"/>
      <c r="BM73" s="237"/>
      <c r="BN73" s="237"/>
      <c r="BO73" s="237"/>
      <c r="BP73" s="237"/>
      <c r="BQ73" s="237"/>
      <c r="BR73" s="237"/>
      <c r="BS73" s="156"/>
      <c r="BT73" s="146"/>
      <c r="BU73" s="237"/>
      <c r="BV73" s="237"/>
      <c r="BW73" s="237"/>
      <c r="BX73" s="237"/>
      <c r="BY73" s="237"/>
      <c r="BZ73" s="237"/>
      <c r="CA73" s="156"/>
      <c r="CB73" s="146"/>
      <c r="CC73" s="237"/>
      <c r="CD73" s="237"/>
      <c r="CE73" s="237"/>
      <c r="CF73" s="237"/>
      <c r="CG73" s="237"/>
      <c r="CH73" s="237"/>
      <c r="CI73" s="156"/>
      <c r="CJ73" s="146"/>
      <c r="CK73" s="237"/>
      <c r="CL73" s="237"/>
      <c r="CM73" s="237"/>
      <c r="CN73" s="237"/>
      <c r="CO73" s="237"/>
      <c r="CP73" s="237"/>
      <c r="CQ73" s="156"/>
      <c r="CR73" s="146"/>
      <c r="CS73" s="237"/>
      <c r="CT73" s="237"/>
      <c r="CU73" s="237"/>
      <c r="CV73" s="237"/>
      <c r="CW73" s="237"/>
      <c r="CX73" s="237"/>
      <c r="CY73" s="156"/>
      <c r="CZ73" s="146"/>
      <c r="DA73" s="237"/>
      <c r="DB73" s="237"/>
      <c r="DC73" s="237"/>
      <c r="DD73" s="237"/>
      <c r="DE73" s="237"/>
      <c r="DF73" s="237"/>
      <c r="DG73" s="156"/>
      <c r="DH73" s="146"/>
      <c r="DI73" s="237"/>
      <c r="DJ73" s="237"/>
      <c r="DK73" s="237"/>
      <c r="DL73" s="237"/>
      <c r="DM73" s="237"/>
      <c r="DN73" s="237"/>
      <c r="DO73" s="156"/>
      <c r="DP73" s="146"/>
      <c r="DQ73" s="237"/>
      <c r="DR73" s="237"/>
      <c r="DS73" s="237"/>
      <c r="DT73" s="237"/>
      <c r="DU73" s="237"/>
      <c r="DV73" s="237"/>
      <c r="DW73" s="156"/>
      <c r="DX73" s="146"/>
      <c r="DY73" s="237"/>
      <c r="DZ73" s="237"/>
      <c r="EA73" s="237"/>
      <c r="EB73" s="237"/>
      <c r="EC73" s="237"/>
      <c r="ED73" s="237"/>
      <c r="EE73" s="156"/>
      <c r="EF73" s="146"/>
      <c r="EG73" s="237"/>
      <c r="EH73" s="237"/>
      <c r="EI73" s="237"/>
      <c r="EJ73" s="237"/>
      <c r="EK73" s="237"/>
      <c r="EL73" s="237"/>
      <c r="EM73" s="156"/>
      <c r="EN73" s="146"/>
      <c r="EO73" s="237"/>
      <c r="EP73" s="237"/>
      <c r="EQ73" s="237"/>
      <c r="ER73" s="237"/>
      <c r="ES73" s="237"/>
      <c r="ET73" s="237"/>
      <c r="EU73" s="156"/>
      <c r="EV73" s="146"/>
      <c r="EW73" s="237"/>
      <c r="EX73" s="237"/>
      <c r="EY73" s="237"/>
      <c r="EZ73" s="237"/>
      <c r="FA73" s="237"/>
      <c r="FB73" s="237"/>
      <c r="FC73" s="156"/>
      <c r="FD73" s="146"/>
      <c r="FE73" s="237"/>
      <c r="FF73" s="237"/>
      <c r="FG73" s="237"/>
      <c r="FH73" s="237"/>
      <c r="FI73" s="237"/>
      <c r="FJ73" s="237"/>
      <c r="FK73" s="156"/>
      <c r="FL73" s="146"/>
      <c r="FM73" s="237"/>
      <c r="FN73" s="237"/>
      <c r="FO73" s="237"/>
      <c r="FP73" s="237"/>
      <c r="FQ73" s="237"/>
      <c r="FR73" s="237"/>
      <c r="FS73" s="156"/>
      <c r="FT73" s="146"/>
      <c r="FU73" s="237"/>
      <c r="FV73" s="237"/>
      <c r="FW73" s="237"/>
      <c r="FX73" s="237"/>
      <c r="FY73" s="237"/>
      <c r="FZ73" s="237"/>
      <c r="GA73" s="156"/>
      <c r="GB73" s="146"/>
      <c r="GC73" s="237"/>
      <c r="GD73" s="237"/>
      <c r="GE73" s="237"/>
      <c r="GF73" s="237"/>
      <c r="GG73" s="237"/>
      <c r="GH73" s="237"/>
      <c r="GI73" s="156"/>
      <c r="GJ73" s="146"/>
      <c r="GK73" s="237"/>
      <c r="GL73" s="237"/>
      <c r="GM73" s="237"/>
      <c r="GN73" s="237"/>
      <c r="GO73" s="237"/>
      <c r="GP73" s="237"/>
      <c r="GQ73" s="156"/>
      <c r="GR73" s="146"/>
      <c r="GS73" s="237"/>
      <c r="GT73" s="237"/>
      <c r="GU73" s="237"/>
      <c r="GV73" s="237"/>
      <c r="GW73" s="237"/>
      <c r="GX73" s="237"/>
      <c r="GY73" s="156"/>
      <c r="GZ73" s="146"/>
      <c r="HA73" s="237"/>
      <c r="HB73" s="237"/>
      <c r="HC73" s="237"/>
      <c r="HD73" s="237"/>
      <c r="HE73" s="237"/>
      <c r="HF73" s="237"/>
      <c r="HG73" s="156"/>
      <c r="HH73" s="146"/>
      <c r="HI73" s="237"/>
      <c r="HJ73" s="237"/>
      <c r="HK73" s="237"/>
      <c r="HL73" s="237"/>
      <c r="HM73" s="237"/>
      <c r="HN73" s="237"/>
      <c r="HO73" s="156"/>
      <c r="HP73" s="146"/>
      <c r="HQ73" s="237"/>
      <c r="HR73" s="237"/>
      <c r="HS73" s="237"/>
      <c r="HT73" s="237"/>
      <c r="HU73" s="237"/>
      <c r="HV73" s="237"/>
      <c r="HW73" s="156"/>
      <c r="HX73" s="146"/>
      <c r="HY73" s="237"/>
      <c r="HZ73" s="237"/>
      <c r="IA73" s="237"/>
      <c r="IB73" s="237"/>
      <c r="IC73" s="237"/>
      <c r="ID73" s="237"/>
      <c r="IE73" s="156"/>
      <c r="IF73" s="146"/>
      <c r="IG73" s="237"/>
      <c r="IH73" s="237"/>
      <c r="II73" s="237"/>
      <c r="IJ73" s="237"/>
      <c r="IK73" s="237"/>
      <c r="IL73" s="237"/>
      <c r="IM73" s="156"/>
      <c r="IN73" s="146"/>
      <c r="IO73" s="237"/>
      <c r="IP73" s="237"/>
      <c r="IQ73" s="237"/>
      <c r="IR73" s="237"/>
      <c r="IS73" s="237"/>
      <c r="IT73" s="237"/>
      <c r="IU73" s="156"/>
      <c r="IV73" s="146"/>
      <c r="IW73" s="237"/>
      <c r="IX73" s="237"/>
      <c r="IY73" s="237"/>
      <c r="IZ73" s="237"/>
      <c r="JA73" s="237"/>
      <c r="JB73" s="237"/>
      <c r="JC73" s="156"/>
      <c r="JD73" s="146"/>
      <c r="JE73" s="237"/>
      <c r="JF73" s="237"/>
      <c r="JG73" s="237"/>
      <c r="JH73" s="237"/>
      <c r="JI73" s="237"/>
      <c r="JJ73" s="237"/>
      <c r="JK73" s="156"/>
      <c r="JL73" s="146"/>
      <c r="JM73" s="237"/>
      <c r="JN73" s="237"/>
      <c r="JO73" s="237"/>
      <c r="JP73" s="237"/>
      <c r="JQ73" s="237"/>
      <c r="JR73" s="237"/>
      <c r="JS73" s="156"/>
      <c r="JT73" s="146"/>
      <c r="JU73" s="237"/>
      <c r="JV73" s="237"/>
      <c r="JW73" s="237"/>
      <c r="JX73" s="237"/>
      <c r="JY73" s="237"/>
      <c r="JZ73" s="237"/>
      <c r="KA73" s="156"/>
      <c r="KB73" s="146"/>
      <c r="KC73" s="237"/>
      <c r="KD73" s="237"/>
      <c r="KE73" s="237"/>
      <c r="KF73" s="237"/>
      <c r="KG73" s="237"/>
      <c r="KH73" s="237"/>
      <c r="KI73" s="156"/>
      <c r="KJ73" s="146"/>
      <c r="KK73" s="237"/>
      <c r="KL73" s="237"/>
      <c r="KM73" s="237"/>
      <c r="KN73" s="237"/>
      <c r="KO73" s="237"/>
      <c r="KP73" s="237"/>
      <c r="KQ73" s="156"/>
      <c r="KR73" s="146"/>
      <c r="KS73" s="237"/>
      <c r="KT73" s="237"/>
      <c r="KU73" s="237"/>
      <c r="KV73" s="237"/>
      <c r="KW73" s="237"/>
      <c r="KX73" s="237"/>
      <c r="KY73" s="156"/>
      <c r="KZ73" s="146"/>
      <c r="LA73" s="237"/>
      <c r="LB73" s="237"/>
      <c r="LC73" s="237"/>
      <c r="LD73" s="237"/>
      <c r="LE73" s="237"/>
      <c r="LF73" s="237"/>
      <c r="LG73" s="156"/>
    </row>
    <row r="74" spans="1:319" ht="13.9" customHeight="1">
      <c r="A74" s="237"/>
      <c r="B74" s="237"/>
      <c r="C74" s="237"/>
      <c r="D74" s="237"/>
      <c r="E74" s="237"/>
      <c r="F74" s="237"/>
      <c r="G74" s="156"/>
      <c r="H74" s="146"/>
      <c r="I74" s="237"/>
      <c r="J74" s="237"/>
      <c r="K74" s="237"/>
      <c r="L74" s="237"/>
      <c r="M74" s="237"/>
      <c r="N74" s="237"/>
      <c r="O74" s="156"/>
      <c r="P74" s="146"/>
      <c r="Q74" s="237"/>
      <c r="R74" s="237"/>
      <c r="S74" s="237"/>
      <c r="T74" s="237"/>
      <c r="U74" s="237"/>
      <c r="V74" s="237"/>
      <c r="W74" s="156"/>
      <c r="X74" s="146"/>
      <c r="Y74" s="237"/>
      <c r="Z74" s="237"/>
      <c r="AA74" s="237"/>
      <c r="AB74" s="237"/>
      <c r="AC74" s="237"/>
      <c r="AD74" s="237"/>
      <c r="AE74" s="156"/>
      <c r="AF74" s="146"/>
      <c r="AG74" s="237"/>
      <c r="AH74" s="237"/>
      <c r="AI74" s="237"/>
      <c r="AJ74" s="237"/>
      <c r="AK74" s="237"/>
      <c r="AL74" s="237"/>
      <c r="AM74" s="156"/>
      <c r="AN74" s="146"/>
      <c r="AO74" s="237"/>
      <c r="AP74" s="237"/>
      <c r="AQ74" s="237"/>
      <c r="AR74" s="237"/>
      <c r="AS74" s="237"/>
      <c r="AT74" s="237"/>
      <c r="AU74" s="156"/>
      <c r="AV74" s="146"/>
      <c r="AW74" s="237"/>
      <c r="AX74" s="237"/>
      <c r="AY74" s="237"/>
      <c r="AZ74" s="237"/>
      <c r="BA74" s="237"/>
      <c r="BB74" s="237"/>
      <c r="BC74" s="156"/>
      <c r="BD74" s="146"/>
      <c r="BE74" s="237"/>
      <c r="BF74" s="237"/>
      <c r="BG74" s="237"/>
      <c r="BH74" s="237"/>
      <c r="BI74" s="237"/>
      <c r="BJ74" s="237"/>
      <c r="BK74" s="156"/>
      <c r="BL74" s="146"/>
      <c r="BM74" s="237"/>
      <c r="BN74" s="237"/>
      <c r="BO74" s="237"/>
      <c r="BP74" s="237"/>
      <c r="BQ74" s="237"/>
      <c r="BR74" s="237"/>
      <c r="BS74" s="156"/>
      <c r="BT74" s="146"/>
      <c r="BU74" s="237"/>
      <c r="BV74" s="237"/>
      <c r="BW74" s="237"/>
      <c r="BX74" s="237"/>
      <c r="BY74" s="237"/>
      <c r="BZ74" s="237"/>
      <c r="CA74" s="156"/>
      <c r="CB74" s="146"/>
      <c r="CC74" s="237"/>
      <c r="CD74" s="237"/>
      <c r="CE74" s="237"/>
      <c r="CF74" s="237"/>
      <c r="CG74" s="237"/>
      <c r="CH74" s="237"/>
      <c r="CI74" s="156"/>
      <c r="CJ74" s="146"/>
      <c r="CK74" s="237"/>
      <c r="CL74" s="237"/>
      <c r="CM74" s="237"/>
      <c r="CN74" s="237"/>
      <c r="CO74" s="237"/>
      <c r="CP74" s="237"/>
      <c r="CQ74" s="156"/>
      <c r="CR74" s="146"/>
      <c r="CS74" s="237"/>
      <c r="CT74" s="237"/>
      <c r="CU74" s="237"/>
      <c r="CV74" s="237"/>
      <c r="CW74" s="237"/>
      <c r="CX74" s="237"/>
      <c r="CY74" s="156"/>
      <c r="CZ74" s="146"/>
      <c r="DA74" s="237"/>
      <c r="DB74" s="237"/>
      <c r="DC74" s="237"/>
      <c r="DD74" s="237"/>
      <c r="DE74" s="237"/>
      <c r="DF74" s="237"/>
      <c r="DG74" s="156"/>
      <c r="DH74" s="146"/>
      <c r="DI74" s="237"/>
      <c r="DJ74" s="237"/>
      <c r="DK74" s="237"/>
      <c r="DL74" s="237"/>
      <c r="DM74" s="237"/>
      <c r="DN74" s="237"/>
      <c r="DO74" s="156"/>
      <c r="DP74" s="146"/>
      <c r="DQ74" s="237"/>
      <c r="DR74" s="237"/>
      <c r="DS74" s="237"/>
      <c r="DT74" s="237"/>
      <c r="DU74" s="237"/>
      <c r="DV74" s="237"/>
      <c r="DW74" s="156"/>
      <c r="DX74" s="146"/>
      <c r="DY74" s="237"/>
      <c r="DZ74" s="237"/>
      <c r="EA74" s="237"/>
      <c r="EB74" s="237"/>
      <c r="EC74" s="237"/>
      <c r="ED74" s="237"/>
      <c r="EE74" s="156"/>
      <c r="EF74" s="146"/>
      <c r="EG74" s="237"/>
      <c r="EH74" s="237"/>
      <c r="EI74" s="237"/>
      <c r="EJ74" s="237"/>
      <c r="EK74" s="237"/>
      <c r="EL74" s="237"/>
      <c r="EM74" s="156"/>
      <c r="EN74" s="146"/>
      <c r="EO74" s="237"/>
      <c r="EP74" s="237"/>
      <c r="EQ74" s="237"/>
      <c r="ER74" s="237"/>
      <c r="ES74" s="237"/>
      <c r="ET74" s="237"/>
      <c r="EU74" s="156"/>
      <c r="EV74" s="146"/>
      <c r="EW74" s="237"/>
      <c r="EX74" s="237"/>
      <c r="EY74" s="237"/>
      <c r="EZ74" s="237"/>
      <c r="FA74" s="237"/>
      <c r="FB74" s="237"/>
      <c r="FC74" s="156"/>
      <c r="FD74" s="146"/>
      <c r="FE74" s="237"/>
      <c r="FF74" s="237"/>
      <c r="FG74" s="237"/>
      <c r="FH74" s="237"/>
      <c r="FI74" s="237"/>
      <c r="FJ74" s="237"/>
      <c r="FK74" s="156"/>
      <c r="FL74" s="146"/>
      <c r="FM74" s="237"/>
      <c r="FN74" s="237"/>
      <c r="FO74" s="237"/>
      <c r="FP74" s="237"/>
      <c r="FQ74" s="237"/>
      <c r="FR74" s="237"/>
      <c r="FS74" s="156"/>
      <c r="FT74" s="146"/>
      <c r="FU74" s="237"/>
      <c r="FV74" s="237"/>
      <c r="FW74" s="237"/>
      <c r="FX74" s="237"/>
      <c r="FY74" s="237"/>
      <c r="FZ74" s="237"/>
      <c r="GA74" s="156"/>
      <c r="GB74" s="146"/>
      <c r="GC74" s="237"/>
      <c r="GD74" s="237"/>
      <c r="GE74" s="237"/>
      <c r="GF74" s="237"/>
      <c r="GG74" s="237"/>
      <c r="GH74" s="237"/>
      <c r="GI74" s="156"/>
      <c r="GJ74" s="146"/>
      <c r="GK74" s="237"/>
      <c r="GL74" s="237"/>
      <c r="GM74" s="237"/>
      <c r="GN74" s="237"/>
      <c r="GO74" s="237"/>
      <c r="GP74" s="237"/>
      <c r="GQ74" s="156"/>
      <c r="GR74" s="146"/>
      <c r="GS74" s="237"/>
      <c r="GT74" s="237"/>
      <c r="GU74" s="237"/>
      <c r="GV74" s="237"/>
      <c r="GW74" s="237"/>
      <c r="GX74" s="237"/>
      <c r="GY74" s="156"/>
      <c r="GZ74" s="146"/>
      <c r="HA74" s="237"/>
      <c r="HB74" s="237"/>
      <c r="HC74" s="237"/>
      <c r="HD74" s="237"/>
      <c r="HE74" s="237"/>
      <c r="HF74" s="237"/>
      <c r="HG74" s="156"/>
      <c r="HH74" s="146"/>
      <c r="HI74" s="237"/>
      <c r="HJ74" s="237"/>
      <c r="HK74" s="237"/>
      <c r="HL74" s="237"/>
      <c r="HM74" s="237"/>
      <c r="HN74" s="237"/>
      <c r="HO74" s="156"/>
      <c r="HP74" s="146"/>
      <c r="HQ74" s="237"/>
      <c r="HR74" s="237"/>
      <c r="HS74" s="237"/>
      <c r="HT74" s="237"/>
      <c r="HU74" s="237"/>
      <c r="HV74" s="237"/>
      <c r="HW74" s="156"/>
      <c r="HX74" s="146"/>
      <c r="HY74" s="237"/>
      <c r="HZ74" s="237"/>
      <c r="IA74" s="237"/>
      <c r="IB74" s="237"/>
      <c r="IC74" s="237"/>
      <c r="ID74" s="237"/>
      <c r="IE74" s="156"/>
      <c r="IF74" s="146"/>
      <c r="IG74" s="237"/>
      <c r="IH74" s="237"/>
      <c r="II74" s="237"/>
      <c r="IJ74" s="237"/>
      <c r="IK74" s="237"/>
      <c r="IL74" s="237"/>
      <c r="IM74" s="156"/>
      <c r="IN74" s="146"/>
      <c r="IO74" s="237"/>
      <c r="IP74" s="237"/>
      <c r="IQ74" s="237"/>
      <c r="IR74" s="237"/>
      <c r="IS74" s="237"/>
      <c r="IT74" s="237"/>
      <c r="IU74" s="156"/>
      <c r="IV74" s="146"/>
      <c r="IW74" s="237"/>
      <c r="IX74" s="237"/>
      <c r="IY74" s="237"/>
      <c r="IZ74" s="237"/>
      <c r="JA74" s="237"/>
      <c r="JB74" s="237"/>
      <c r="JC74" s="156"/>
      <c r="JD74" s="146"/>
      <c r="JE74" s="237"/>
      <c r="JF74" s="237"/>
      <c r="JG74" s="237"/>
      <c r="JH74" s="237"/>
      <c r="JI74" s="237"/>
      <c r="JJ74" s="237"/>
      <c r="JK74" s="156"/>
      <c r="JL74" s="146"/>
      <c r="JM74" s="237"/>
      <c r="JN74" s="237"/>
      <c r="JO74" s="237"/>
      <c r="JP74" s="237"/>
      <c r="JQ74" s="237"/>
      <c r="JR74" s="237"/>
      <c r="JS74" s="156"/>
      <c r="JT74" s="146"/>
      <c r="JU74" s="237"/>
      <c r="JV74" s="237"/>
      <c r="JW74" s="237"/>
      <c r="JX74" s="237"/>
      <c r="JY74" s="237"/>
      <c r="JZ74" s="237"/>
      <c r="KA74" s="156"/>
      <c r="KB74" s="146"/>
      <c r="KC74" s="237"/>
      <c r="KD74" s="237"/>
      <c r="KE74" s="237"/>
      <c r="KF74" s="237"/>
      <c r="KG74" s="237"/>
      <c r="KH74" s="237"/>
      <c r="KI74" s="156"/>
      <c r="KJ74" s="146"/>
      <c r="KK74" s="237"/>
      <c r="KL74" s="237"/>
      <c r="KM74" s="237"/>
      <c r="KN74" s="237"/>
      <c r="KO74" s="237"/>
      <c r="KP74" s="237"/>
      <c r="KQ74" s="156"/>
      <c r="KR74" s="146"/>
      <c r="KS74" s="237"/>
      <c r="KT74" s="237"/>
      <c r="KU74" s="237"/>
      <c r="KV74" s="237"/>
      <c r="KW74" s="237"/>
      <c r="KX74" s="237"/>
      <c r="KY74" s="156"/>
      <c r="KZ74" s="146"/>
      <c r="LA74" s="237"/>
      <c r="LB74" s="237"/>
      <c r="LC74" s="237"/>
      <c r="LD74" s="237"/>
      <c r="LE74" s="237"/>
      <c r="LF74" s="237"/>
      <c r="LG74" s="156"/>
    </row>
    <row r="75" spans="1:319" ht="13.9" customHeight="1">
      <c r="A75" s="237"/>
      <c r="B75" s="237"/>
      <c r="C75" s="237"/>
      <c r="D75" s="237"/>
      <c r="E75" s="237"/>
      <c r="F75" s="237"/>
      <c r="G75" s="156"/>
      <c r="H75" s="146"/>
      <c r="I75" s="237"/>
      <c r="J75" s="237"/>
      <c r="K75" s="237"/>
      <c r="L75" s="237"/>
      <c r="M75" s="237"/>
      <c r="N75" s="237"/>
      <c r="O75" s="156"/>
      <c r="P75" s="146"/>
      <c r="Q75" s="237"/>
      <c r="R75" s="237"/>
      <c r="S75" s="237"/>
      <c r="T75" s="237"/>
      <c r="U75" s="237"/>
      <c r="V75" s="237"/>
      <c r="W75" s="156"/>
      <c r="X75" s="146"/>
      <c r="Y75" s="237"/>
      <c r="Z75" s="237"/>
      <c r="AA75" s="237"/>
      <c r="AB75" s="237"/>
      <c r="AC75" s="237"/>
      <c r="AD75" s="237"/>
      <c r="AE75" s="156"/>
      <c r="AF75" s="146"/>
      <c r="AG75" s="237"/>
      <c r="AH75" s="237"/>
      <c r="AI75" s="237"/>
      <c r="AJ75" s="237"/>
      <c r="AK75" s="237"/>
      <c r="AL75" s="237"/>
      <c r="AM75" s="156"/>
      <c r="AN75" s="146"/>
      <c r="AO75" s="237"/>
      <c r="AP75" s="237"/>
      <c r="AQ75" s="237"/>
      <c r="AR75" s="237"/>
      <c r="AS75" s="237"/>
      <c r="AT75" s="237"/>
      <c r="AU75" s="156"/>
      <c r="AV75" s="146"/>
      <c r="AW75" s="237"/>
      <c r="AX75" s="237"/>
      <c r="AY75" s="237"/>
      <c r="AZ75" s="237"/>
      <c r="BA75" s="237"/>
      <c r="BB75" s="237"/>
      <c r="BC75" s="156"/>
      <c r="BD75" s="146"/>
      <c r="BE75" s="237"/>
      <c r="BF75" s="237"/>
      <c r="BG75" s="237"/>
      <c r="BH75" s="237"/>
      <c r="BI75" s="237"/>
      <c r="BJ75" s="237"/>
      <c r="BK75" s="156"/>
      <c r="BL75" s="146"/>
      <c r="BM75" s="237"/>
      <c r="BN75" s="237"/>
      <c r="BO75" s="237"/>
      <c r="BP75" s="237"/>
      <c r="BQ75" s="237"/>
      <c r="BR75" s="237"/>
      <c r="BS75" s="156"/>
      <c r="BT75" s="146"/>
      <c r="BU75" s="237"/>
      <c r="BV75" s="237"/>
      <c r="BW75" s="237"/>
      <c r="BX75" s="237"/>
      <c r="BY75" s="237"/>
      <c r="BZ75" s="237"/>
      <c r="CA75" s="156"/>
      <c r="CB75" s="146"/>
      <c r="CC75" s="237"/>
      <c r="CD75" s="237"/>
      <c r="CE75" s="237"/>
      <c r="CF75" s="237"/>
      <c r="CG75" s="237"/>
      <c r="CH75" s="237"/>
      <c r="CI75" s="156"/>
      <c r="CJ75" s="146"/>
      <c r="CK75" s="237"/>
      <c r="CL75" s="237"/>
      <c r="CM75" s="237"/>
      <c r="CN75" s="237"/>
      <c r="CO75" s="237"/>
      <c r="CP75" s="237"/>
      <c r="CQ75" s="156"/>
      <c r="CR75" s="146"/>
      <c r="CS75" s="237"/>
      <c r="CT75" s="237"/>
      <c r="CU75" s="237"/>
      <c r="CV75" s="237"/>
      <c r="CW75" s="237"/>
      <c r="CX75" s="237"/>
      <c r="CY75" s="156"/>
      <c r="CZ75" s="146"/>
      <c r="DA75" s="237"/>
      <c r="DB75" s="237"/>
      <c r="DC75" s="237"/>
      <c r="DD75" s="237"/>
      <c r="DE75" s="237"/>
      <c r="DF75" s="237"/>
      <c r="DG75" s="156"/>
      <c r="DH75" s="146"/>
      <c r="DI75" s="237"/>
      <c r="DJ75" s="237"/>
      <c r="DK75" s="237"/>
      <c r="DL75" s="237"/>
      <c r="DM75" s="237"/>
      <c r="DN75" s="237"/>
      <c r="DO75" s="156"/>
      <c r="DP75" s="146"/>
      <c r="DQ75" s="237"/>
      <c r="DR75" s="237"/>
      <c r="DS75" s="237"/>
      <c r="DT75" s="237"/>
      <c r="DU75" s="237"/>
      <c r="DV75" s="237"/>
      <c r="DW75" s="156"/>
      <c r="DX75" s="146"/>
      <c r="DY75" s="237"/>
      <c r="DZ75" s="237"/>
      <c r="EA75" s="237"/>
      <c r="EB75" s="237"/>
      <c r="EC75" s="237"/>
      <c r="ED75" s="237"/>
      <c r="EE75" s="156"/>
      <c r="EF75" s="146"/>
      <c r="EG75" s="237"/>
      <c r="EH75" s="237"/>
      <c r="EI75" s="237"/>
      <c r="EJ75" s="237"/>
      <c r="EK75" s="237"/>
      <c r="EL75" s="237"/>
      <c r="EM75" s="156"/>
      <c r="EN75" s="146"/>
      <c r="EO75" s="237"/>
      <c r="EP75" s="237"/>
      <c r="EQ75" s="237"/>
      <c r="ER75" s="237"/>
      <c r="ES75" s="237"/>
      <c r="ET75" s="237"/>
      <c r="EU75" s="156"/>
      <c r="EV75" s="146"/>
      <c r="EW75" s="237"/>
      <c r="EX75" s="237"/>
      <c r="EY75" s="237"/>
      <c r="EZ75" s="237"/>
      <c r="FA75" s="237"/>
      <c r="FB75" s="237"/>
      <c r="FC75" s="156"/>
      <c r="FD75" s="146"/>
      <c r="FE75" s="237"/>
      <c r="FF75" s="237"/>
      <c r="FG75" s="237"/>
      <c r="FH75" s="237"/>
      <c r="FI75" s="237"/>
      <c r="FJ75" s="237"/>
      <c r="FK75" s="156"/>
      <c r="FL75" s="146"/>
      <c r="FM75" s="237"/>
      <c r="FN75" s="237"/>
      <c r="FO75" s="237"/>
      <c r="FP75" s="237"/>
      <c r="FQ75" s="237"/>
      <c r="FR75" s="237"/>
      <c r="FS75" s="156"/>
      <c r="FT75" s="146"/>
      <c r="FU75" s="237"/>
      <c r="FV75" s="237"/>
      <c r="FW75" s="237"/>
      <c r="FX75" s="237"/>
      <c r="FY75" s="237"/>
      <c r="FZ75" s="237"/>
      <c r="GA75" s="156"/>
      <c r="GB75" s="146"/>
      <c r="GC75" s="237"/>
      <c r="GD75" s="237"/>
      <c r="GE75" s="237"/>
      <c r="GF75" s="237"/>
      <c r="GG75" s="237"/>
      <c r="GH75" s="237"/>
      <c r="GI75" s="156"/>
      <c r="GJ75" s="146"/>
      <c r="GK75" s="237"/>
      <c r="GL75" s="237"/>
      <c r="GM75" s="237"/>
      <c r="GN75" s="237"/>
      <c r="GO75" s="237"/>
      <c r="GP75" s="237"/>
      <c r="GQ75" s="156"/>
      <c r="GR75" s="146"/>
      <c r="GS75" s="237"/>
      <c r="GT75" s="237"/>
      <c r="GU75" s="237"/>
      <c r="GV75" s="237"/>
      <c r="GW75" s="237"/>
      <c r="GX75" s="237"/>
      <c r="GY75" s="156"/>
      <c r="GZ75" s="146"/>
      <c r="HA75" s="237"/>
      <c r="HB75" s="237"/>
      <c r="HC75" s="237"/>
      <c r="HD75" s="237"/>
      <c r="HE75" s="237"/>
      <c r="HF75" s="237"/>
      <c r="HG75" s="156"/>
      <c r="HH75" s="146"/>
      <c r="HI75" s="237"/>
      <c r="HJ75" s="237"/>
      <c r="HK75" s="237"/>
      <c r="HL75" s="237"/>
      <c r="HM75" s="237"/>
      <c r="HN75" s="237"/>
      <c r="HO75" s="156"/>
      <c r="HP75" s="146"/>
      <c r="HQ75" s="237"/>
      <c r="HR75" s="237"/>
      <c r="HS75" s="237"/>
      <c r="HT75" s="237"/>
      <c r="HU75" s="237"/>
      <c r="HV75" s="237"/>
      <c r="HW75" s="156"/>
      <c r="HX75" s="146"/>
      <c r="HY75" s="237"/>
      <c r="HZ75" s="237"/>
      <c r="IA75" s="237"/>
      <c r="IB75" s="237"/>
      <c r="IC75" s="237"/>
      <c r="ID75" s="237"/>
      <c r="IE75" s="156"/>
      <c r="IF75" s="146"/>
      <c r="IG75" s="237"/>
      <c r="IH75" s="237"/>
      <c r="II75" s="237"/>
      <c r="IJ75" s="237"/>
      <c r="IK75" s="237"/>
      <c r="IL75" s="237"/>
      <c r="IM75" s="156"/>
      <c r="IN75" s="146"/>
      <c r="IO75" s="237"/>
      <c r="IP75" s="237"/>
      <c r="IQ75" s="237"/>
      <c r="IR75" s="237"/>
      <c r="IS75" s="237"/>
      <c r="IT75" s="237"/>
      <c r="IU75" s="156"/>
      <c r="IV75" s="146"/>
      <c r="IW75" s="237"/>
      <c r="IX75" s="237"/>
      <c r="IY75" s="237"/>
      <c r="IZ75" s="237"/>
      <c r="JA75" s="237"/>
      <c r="JB75" s="237"/>
      <c r="JC75" s="156"/>
      <c r="JD75" s="146"/>
      <c r="JE75" s="237"/>
      <c r="JF75" s="237"/>
      <c r="JG75" s="237"/>
      <c r="JH75" s="237"/>
      <c r="JI75" s="237"/>
      <c r="JJ75" s="237"/>
      <c r="JK75" s="156"/>
      <c r="JL75" s="146"/>
      <c r="JM75" s="237"/>
      <c r="JN75" s="237"/>
      <c r="JO75" s="237"/>
      <c r="JP75" s="237"/>
      <c r="JQ75" s="237"/>
      <c r="JR75" s="237"/>
      <c r="JS75" s="156"/>
      <c r="JT75" s="146"/>
      <c r="JU75" s="237"/>
      <c r="JV75" s="237"/>
      <c r="JW75" s="237"/>
      <c r="JX75" s="237"/>
      <c r="JY75" s="237"/>
      <c r="JZ75" s="237"/>
      <c r="KA75" s="156"/>
      <c r="KB75" s="146"/>
      <c r="KC75" s="237"/>
      <c r="KD75" s="237"/>
      <c r="KE75" s="237"/>
      <c r="KF75" s="237"/>
      <c r="KG75" s="237"/>
      <c r="KH75" s="237"/>
      <c r="KI75" s="156"/>
      <c r="KJ75" s="146"/>
      <c r="KK75" s="237"/>
      <c r="KL75" s="237"/>
      <c r="KM75" s="237"/>
      <c r="KN75" s="237"/>
      <c r="KO75" s="237"/>
      <c r="KP75" s="237"/>
      <c r="KQ75" s="156"/>
      <c r="KR75" s="146"/>
      <c r="KS75" s="237"/>
      <c r="KT75" s="237"/>
      <c r="KU75" s="237"/>
      <c r="KV75" s="237"/>
      <c r="KW75" s="237"/>
      <c r="KX75" s="237"/>
      <c r="KY75" s="156"/>
      <c r="KZ75" s="146"/>
      <c r="LA75" s="237"/>
      <c r="LB75" s="237"/>
      <c r="LC75" s="237"/>
      <c r="LD75" s="237"/>
      <c r="LE75" s="237"/>
      <c r="LF75" s="237"/>
      <c r="LG75" s="156"/>
    </row>
    <row r="76" spans="1:319" ht="13.9" customHeight="1">
      <c r="A76" s="209"/>
      <c r="B76" s="209"/>
      <c r="C76" s="209"/>
      <c r="D76" s="209"/>
      <c r="E76" s="209"/>
      <c r="F76" s="209"/>
      <c r="G76" s="209"/>
      <c r="H76" s="209"/>
      <c r="I76" s="209"/>
      <c r="J76" s="209"/>
      <c r="K76" s="209"/>
      <c r="L76" s="209"/>
      <c r="M76" s="209"/>
      <c r="P76" s="146"/>
      <c r="Q76" s="168"/>
      <c r="R76" s="169"/>
      <c r="S76" s="156"/>
      <c r="T76" s="156"/>
      <c r="X76" s="209"/>
      <c r="Y76" s="209"/>
      <c r="Z76" s="209"/>
      <c r="AA76" s="209"/>
      <c r="AB76" s="209"/>
      <c r="AC76" s="209"/>
      <c r="AF76" s="146"/>
      <c r="AG76" s="168"/>
      <c r="AH76" s="169"/>
      <c r="AI76" s="156"/>
      <c r="AJ76" s="156"/>
      <c r="AN76" s="146"/>
      <c r="AO76" s="168"/>
      <c r="AP76" s="169"/>
      <c r="AQ76" s="156"/>
      <c r="AR76" s="156"/>
      <c r="AV76" s="209"/>
      <c r="AW76" s="209"/>
      <c r="AX76" s="209"/>
      <c r="AY76" s="209"/>
      <c r="AZ76" s="209"/>
      <c r="BA76" s="209"/>
      <c r="BD76" s="146"/>
      <c r="BE76" s="168"/>
      <c r="BF76" s="169"/>
      <c r="BG76" s="156"/>
      <c r="BH76" s="156"/>
      <c r="BL76" s="146"/>
      <c r="BM76" s="168"/>
      <c r="BN76" s="169"/>
      <c r="BO76" s="156"/>
      <c r="BP76" s="156"/>
      <c r="BT76" s="209"/>
      <c r="BU76" s="209"/>
      <c r="BV76" s="209"/>
      <c r="BW76" s="209"/>
      <c r="BX76" s="209"/>
      <c r="BY76" s="209"/>
      <c r="CB76" s="146"/>
      <c r="CC76" s="168"/>
      <c r="CD76" s="169"/>
      <c r="CE76" s="156"/>
      <c r="CF76" s="156"/>
      <c r="CJ76" s="146"/>
      <c r="CK76" s="168"/>
      <c r="CL76" s="169"/>
      <c r="CM76" s="156"/>
      <c r="CN76" s="156"/>
      <c r="CR76" s="209"/>
      <c r="CS76" s="209"/>
      <c r="CT76" s="209"/>
      <c r="CU76" s="209"/>
      <c r="CV76" s="209"/>
      <c r="CW76" s="209"/>
      <c r="CZ76" s="146"/>
      <c r="DA76" s="168"/>
      <c r="DB76" s="169"/>
      <c r="DC76" s="156"/>
      <c r="DD76" s="156"/>
      <c r="DH76" s="146"/>
      <c r="DI76" s="168"/>
      <c r="DJ76" s="169"/>
      <c r="DK76" s="156"/>
      <c r="DL76" s="156"/>
      <c r="DP76" s="209"/>
      <c r="DQ76" s="209"/>
      <c r="DR76" s="209"/>
      <c r="DS76" s="209"/>
      <c r="DT76" s="209"/>
      <c r="DU76" s="209"/>
      <c r="DX76" s="146"/>
      <c r="DY76" s="168"/>
      <c r="DZ76" s="169"/>
      <c r="EA76" s="156"/>
      <c r="EB76" s="156"/>
      <c r="EF76" s="146"/>
      <c r="EG76" s="168"/>
      <c r="EH76" s="169"/>
      <c r="EI76" s="156"/>
      <c r="EJ76" s="156"/>
      <c r="EN76" s="209"/>
      <c r="EO76" s="209"/>
      <c r="EP76" s="209"/>
      <c r="EQ76" s="209"/>
      <c r="ER76" s="209"/>
      <c r="ES76" s="209"/>
      <c r="EV76" s="146"/>
      <c r="EW76" s="168"/>
      <c r="EX76" s="169"/>
      <c r="EY76" s="156"/>
      <c r="EZ76" s="156"/>
      <c r="FD76" s="146"/>
      <c r="FE76" s="168"/>
      <c r="FF76" s="169"/>
      <c r="FG76" s="156"/>
      <c r="FH76" s="156"/>
      <c r="FL76" s="209"/>
      <c r="FM76" s="209"/>
      <c r="FN76" s="209"/>
      <c r="FO76" s="209"/>
      <c r="FP76" s="209"/>
      <c r="FQ76" s="209"/>
      <c r="FT76" s="146"/>
      <c r="FU76" s="168"/>
      <c r="FV76" s="169"/>
      <c r="FW76" s="156"/>
      <c r="FX76" s="156"/>
      <c r="GB76" s="146"/>
      <c r="GC76" s="168"/>
      <c r="GD76" s="169"/>
      <c r="GE76" s="156"/>
      <c r="GF76" s="156"/>
      <c r="GJ76" s="209"/>
      <c r="GK76" s="209"/>
      <c r="GL76" s="209"/>
      <c r="GM76" s="209"/>
      <c r="GN76" s="209"/>
      <c r="GO76" s="209"/>
      <c r="GR76" s="146"/>
      <c r="GS76" s="168"/>
      <c r="GT76" s="169"/>
      <c r="GU76" s="156"/>
      <c r="GV76" s="156"/>
      <c r="GZ76" s="146"/>
      <c r="HA76" s="168"/>
      <c r="HB76" s="169"/>
      <c r="HC76" s="156"/>
      <c r="HD76" s="156"/>
      <c r="HH76" s="209"/>
      <c r="HI76" s="209"/>
      <c r="HJ76" s="209"/>
      <c r="HK76" s="209"/>
      <c r="HL76" s="209"/>
      <c r="HM76" s="209"/>
      <c r="HP76" s="146"/>
      <c r="HQ76" s="168"/>
      <c r="HR76" s="169"/>
      <c r="HS76" s="156"/>
      <c r="HT76" s="156"/>
      <c r="HX76" s="209"/>
      <c r="HY76" s="209"/>
      <c r="HZ76" s="209"/>
      <c r="IA76" s="209"/>
      <c r="IB76" s="209"/>
      <c r="IC76" s="209"/>
      <c r="IF76" s="146"/>
      <c r="IG76" s="168"/>
      <c r="IH76" s="169"/>
      <c r="II76" s="156"/>
      <c r="IJ76" s="156"/>
      <c r="IN76" s="146"/>
      <c r="IO76" s="168"/>
      <c r="IP76" s="169"/>
      <c r="IQ76" s="156"/>
      <c r="IR76" s="156"/>
      <c r="IV76" s="209"/>
      <c r="IW76" s="209"/>
      <c r="IX76" s="209"/>
      <c r="IY76" s="209"/>
      <c r="IZ76" s="209"/>
      <c r="JA76" s="209"/>
      <c r="JD76" s="146"/>
      <c r="JE76" s="168"/>
      <c r="JF76" s="169"/>
      <c r="JG76" s="156"/>
      <c r="JH76" s="156"/>
      <c r="JL76" s="209"/>
      <c r="JM76" s="209"/>
      <c r="JN76" s="209"/>
      <c r="JO76" s="209"/>
      <c r="JP76" s="209"/>
      <c r="JQ76" s="209"/>
      <c r="JT76" s="146"/>
      <c r="JU76" s="168"/>
      <c r="JV76" s="169"/>
      <c r="JW76" s="156"/>
      <c r="JX76" s="156"/>
      <c r="KB76" s="146"/>
      <c r="KC76" s="168"/>
      <c r="KD76" s="169"/>
      <c r="KE76" s="156"/>
      <c r="KF76" s="156"/>
      <c r="KJ76" s="209"/>
      <c r="KK76" s="209"/>
      <c r="KL76" s="209"/>
      <c r="KM76" s="209"/>
      <c r="KN76" s="209"/>
      <c r="KO76" s="209"/>
      <c r="KR76" s="146"/>
      <c r="KS76" s="168"/>
      <c r="KT76" s="169"/>
      <c r="KU76" s="156"/>
      <c r="KV76" s="156"/>
      <c r="KZ76" s="146"/>
      <c r="LA76" s="168"/>
      <c r="LB76" s="169"/>
      <c r="LC76" s="156"/>
      <c r="LD76" s="156"/>
    </row>
    <row r="77" spans="1:319" ht="13.9" customHeight="1">
      <c r="B77" s="208" t="s">
        <v>198</v>
      </c>
      <c r="I77" s="156"/>
      <c r="J77" s="159"/>
      <c r="K77" s="156"/>
      <c r="L77" s="156"/>
      <c r="Q77" s="156"/>
      <c r="R77" s="159"/>
      <c r="S77" s="156"/>
      <c r="T77" s="156"/>
      <c r="Y77" s="156"/>
      <c r="Z77" s="159"/>
      <c r="AA77" s="156"/>
      <c r="AB77" s="156"/>
      <c r="AG77" s="156"/>
      <c r="AH77" s="159"/>
      <c r="AI77" s="156"/>
      <c r="AJ77" s="156"/>
      <c r="AO77" s="156"/>
      <c r="AP77" s="159"/>
      <c r="AQ77" s="156"/>
      <c r="AR77" s="156"/>
      <c r="AW77" s="156"/>
      <c r="AX77" s="159"/>
      <c r="AY77" s="156"/>
      <c r="AZ77" s="156"/>
      <c r="BE77" s="156"/>
      <c r="BF77" s="159"/>
      <c r="BG77" s="156"/>
      <c r="BH77" s="156"/>
      <c r="BM77" s="156"/>
      <c r="BN77" s="159"/>
      <c r="BO77" s="156"/>
      <c r="BP77" s="156"/>
      <c r="BU77" s="156"/>
      <c r="BV77" s="159"/>
      <c r="BW77" s="156"/>
      <c r="BX77" s="156"/>
      <c r="CC77" s="156"/>
      <c r="CD77" s="159"/>
      <c r="CE77" s="156"/>
      <c r="CF77" s="156"/>
      <c r="CK77" s="156"/>
      <c r="CL77" s="159"/>
      <c r="CM77" s="156"/>
      <c r="CN77" s="156"/>
      <c r="CS77" s="156"/>
      <c r="CT77" s="159"/>
      <c r="CU77" s="156"/>
      <c r="CV77" s="156"/>
      <c r="DA77" s="156"/>
      <c r="DB77" s="159"/>
      <c r="DC77" s="156"/>
      <c r="DD77" s="156"/>
      <c r="DI77" s="156"/>
      <c r="DJ77" s="159"/>
      <c r="DK77" s="156"/>
      <c r="DL77" s="156"/>
      <c r="DQ77" s="156"/>
      <c r="DR77" s="159"/>
      <c r="DS77" s="156"/>
      <c r="DT77" s="156"/>
      <c r="DY77" s="156"/>
      <c r="DZ77" s="159"/>
      <c r="EA77" s="156"/>
      <c r="EB77" s="156"/>
      <c r="EG77" s="156"/>
      <c r="EH77" s="159"/>
      <c r="EI77" s="156"/>
      <c r="EJ77" s="156"/>
      <c r="EO77" s="156"/>
      <c r="EP77" s="159"/>
      <c r="EQ77" s="156"/>
      <c r="ER77" s="156"/>
      <c r="EW77" s="156"/>
      <c r="EX77" s="159"/>
      <c r="EY77" s="156"/>
      <c r="EZ77" s="156"/>
      <c r="FE77" s="156"/>
      <c r="FF77" s="159"/>
      <c r="FG77" s="156"/>
      <c r="FH77" s="156"/>
      <c r="FM77" s="156"/>
      <c r="FN77" s="159"/>
      <c r="FO77" s="156"/>
      <c r="FP77" s="156"/>
      <c r="FU77" s="156"/>
      <c r="FV77" s="159"/>
      <c r="FW77" s="156"/>
      <c r="FX77" s="156"/>
      <c r="GC77" s="156"/>
      <c r="GD77" s="159"/>
      <c r="GE77" s="156"/>
      <c r="GF77" s="156"/>
      <c r="GK77" s="156"/>
      <c r="GL77" s="159"/>
      <c r="GM77" s="156"/>
      <c r="GN77" s="156"/>
      <c r="GS77" s="156"/>
      <c r="GT77" s="159"/>
      <c r="GU77" s="156"/>
      <c r="GV77" s="156"/>
      <c r="HA77" s="156"/>
      <c r="HB77" s="159"/>
      <c r="HC77" s="156"/>
      <c r="HD77" s="156"/>
      <c r="HI77" s="156"/>
      <c r="HJ77" s="159"/>
      <c r="HK77" s="156"/>
      <c r="HL77" s="156"/>
      <c r="HQ77" s="156"/>
      <c r="HR77" s="159"/>
      <c r="HS77" s="156"/>
      <c r="HT77" s="156"/>
      <c r="HY77" s="156"/>
      <c r="HZ77" s="159"/>
      <c r="IA77" s="156"/>
      <c r="IB77" s="156"/>
      <c r="IG77" s="156"/>
      <c r="IH77" s="159"/>
      <c r="II77" s="156"/>
      <c r="IJ77" s="156"/>
      <c r="IO77" s="156"/>
      <c r="IP77" s="159"/>
      <c r="IQ77" s="156"/>
      <c r="IR77" s="156"/>
      <c r="IW77" s="156"/>
      <c r="IX77" s="159"/>
      <c r="IY77" s="156"/>
      <c r="IZ77" s="156"/>
      <c r="JE77" s="156"/>
      <c r="JF77" s="159"/>
      <c r="JG77" s="156"/>
      <c r="JH77" s="156"/>
      <c r="JM77" s="156"/>
      <c r="JN77" s="159"/>
      <c r="JO77" s="156"/>
      <c r="JP77" s="156"/>
      <c r="JU77" s="156"/>
      <c r="JV77" s="159"/>
      <c r="JW77" s="156"/>
      <c r="JX77" s="156"/>
      <c r="KC77" s="156"/>
      <c r="KD77" s="159"/>
      <c r="KE77" s="156"/>
      <c r="KF77" s="156"/>
      <c r="KK77" s="156"/>
      <c r="KL77" s="159"/>
      <c r="KM77" s="156"/>
      <c r="KN77" s="156"/>
      <c r="KS77" s="156"/>
      <c r="KT77" s="159"/>
      <c r="KU77" s="156"/>
      <c r="KV77" s="156"/>
      <c r="LA77" s="156"/>
      <c r="LB77" s="159"/>
      <c r="LC77" s="156"/>
      <c r="LD77" s="156"/>
    </row>
    <row r="78" spans="1:319" ht="13.9" customHeight="1">
      <c r="B78" s="135">
        <v>3</v>
      </c>
      <c r="I78" s="156"/>
      <c r="J78" s="156"/>
      <c r="K78" s="156"/>
      <c r="L78" s="156"/>
      <c r="Q78" s="156"/>
      <c r="R78" s="156"/>
      <c r="S78" s="156"/>
      <c r="T78" s="156"/>
      <c r="Y78" s="156"/>
      <c r="Z78" s="156"/>
      <c r="AA78" s="156"/>
      <c r="AB78" s="156"/>
      <c r="AG78" s="156"/>
      <c r="AH78" s="156"/>
      <c r="AI78" s="156"/>
      <c r="AJ78" s="156"/>
      <c r="AO78" s="156"/>
      <c r="AP78" s="156"/>
      <c r="AQ78" s="156"/>
      <c r="AR78" s="156"/>
      <c r="AW78" s="156"/>
      <c r="AX78" s="156"/>
      <c r="AY78" s="156"/>
      <c r="AZ78" s="156"/>
      <c r="BE78" s="156"/>
      <c r="BF78" s="156"/>
      <c r="BG78" s="156"/>
      <c r="BH78" s="156"/>
      <c r="BM78" s="156"/>
      <c r="BN78" s="156"/>
      <c r="BO78" s="156"/>
      <c r="BP78" s="156"/>
      <c r="BU78" s="156"/>
      <c r="BV78" s="156"/>
      <c r="BW78" s="156"/>
      <c r="BX78" s="156"/>
      <c r="CC78" s="156"/>
      <c r="CD78" s="156"/>
      <c r="CE78" s="156"/>
      <c r="CF78" s="156"/>
      <c r="CK78" s="156"/>
      <c r="CL78" s="156"/>
      <c r="CM78" s="156"/>
      <c r="CN78" s="156"/>
      <c r="CS78" s="156"/>
      <c r="CT78" s="156"/>
      <c r="CU78" s="156"/>
      <c r="CV78" s="156"/>
      <c r="DA78" s="156"/>
      <c r="DB78" s="156"/>
      <c r="DC78" s="156"/>
      <c r="DD78" s="156"/>
      <c r="DI78" s="156"/>
      <c r="DJ78" s="156"/>
      <c r="DK78" s="156"/>
      <c r="DL78" s="156"/>
      <c r="DQ78" s="156"/>
      <c r="DR78" s="156"/>
      <c r="DS78" s="156"/>
      <c r="DT78" s="156"/>
      <c r="DY78" s="156"/>
      <c r="DZ78" s="156"/>
      <c r="EA78" s="156"/>
      <c r="EB78" s="156"/>
      <c r="EG78" s="156"/>
      <c r="EH78" s="156"/>
      <c r="EI78" s="156"/>
      <c r="EJ78" s="156"/>
      <c r="EO78" s="156"/>
      <c r="EP78" s="156"/>
      <c r="EQ78" s="156"/>
      <c r="ER78" s="156"/>
      <c r="EW78" s="156"/>
      <c r="EX78" s="156"/>
      <c r="EY78" s="156"/>
      <c r="EZ78" s="156"/>
      <c r="FE78" s="156"/>
      <c r="FF78" s="156"/>
      <c r="FG78" s="156"/>
      <c r="FH78" s="156"/>
      <c r="FM78" s="156"/>
      <c r="FN78" s="156"/>
      <c r="FO78" s="156"/>
      <c r="FP78" s="156"/>
      <c r="FU78" s="156"/>
      <c r="FV78" s="156"/>
      <c r="FW78" s="156"/>
      <c r="FX78" s="156"/>
      <c r="GC78" s="156"/>
      <c r="GD78" s="156"/>
      <c r="GE78" s="156"/>
      <c r="GF78" s="156"/>
      <c r="GK78" s="156"/>
      <c r="GL78" s="156"/>
      <c r="GM78" s="156"/>
      <c r="GN78" s="156"/>
      <c r="GS78" s="156"/>
      <c r="GT78" s="156"/>
      <c r="GU78" s="156"/>
      <c r="GV78" s="156"/>
      <c r="HA78" s="156"/>
      <c r="HB78" s="156"/>
      <c r="HC78" s="156"/>
      <c r="HD78" s="156"/>
      <c r="HI78" s="156"/>
      <c r="HJ78" s="156"/>
      <c r="HK78" s="156"/>
      <c r="HL78" s="156"/>
      <c r="HQ78" s="156"/>
      <c r="HR78" s="156"/>
      <c r="HS78" s="156"/>
      <c r="HT78" s="156"/>
      <c r="HY78" s="156"/>
      <c r="HZ78" s="156"/>
      <c r="IA78" s="156"/>
      <c r="IB78" s="156"/>
      <c r="IG78" s="156"/>
      <c r="IH78" s="156"/>
      <c r="II78" s="156"/>
      <c r="IJ78" s="156"/>
      <c r="IO78" s="156"/>
      <c r="IP78" s="156"/>
      <c r="IQ78" s="156"/>
      <c r="IR78" s="156"/>
      <c r="IW78" s="156"/>
      <c r="IX78" s="156"/>
      <c r="IY78" s="156"/>
      <c r="IZ78" s="156"/>
      <c r="JE78" s="156"/>
      <c r="JF78" s="156"/>
      <c r="JG78" s="156"/>
      <c r="JH78" s="156"/>
      <c r="JM78" s="156"/>
      <c r="JN78" s="156"/>
      <c r="JO78" s="156"/>
      <c r="JP78" s="156"/>
      <c r="JU78" s="156"/>
      <c r="JV78" s="156"/>
      <c r="JW78" s="156"/>
      <c r="JX78" s="156"/>
      <c r="KC78" s="156"/>
      <c r="KD78" s="156"/>
      <c r="KE78" s="156"/>
      <c r="KF78" s="156"/>
      <c r="KK78" s="156"/>
      <c r="KL78" s="156"/>
      <c r="KM78" s="156"/>
      <c r="KN78" s="156"/>
      <c r="KS78" s="156"/>
      <c r="KT78" s="156"/>
      <c r="KU78" s="156"/>
      <c r="KV78" s="156"/>
      <c r="LA78" s="156"/>
      <c r="LB78" s="156"/>
      <c r="LC78" s="156"/>
      <c r="LD78" s="156"/>
    </row>
    <row r="79" spans="1:319" ht="13.9" customHeight="1">
      <c r="B79" s="135">
        <v>4</v>
      </c>
      <c r="I79" s="156"/>
      <c r="J79" s="156"/>
      <c r="K79" s="156"/>
      <c r="L79" s="156"/>
      <c r="Q79" s="156"/>
      <c r="R79" s="156"/>
      <c r="S79" s="156"/>
      <c r="T79" s="156"/>
      <c r="Y79" s="156"/>
      <c r="Z79" s="156"/>
      <c r="AA79" s="156"/>
      <c r="AB79" s="156"/>
      <c r="AG79" s="156"/>
      <c r="AH79" s="156"/>
      <c r="AI79" s="156"/>
      <c r="AJ79" s="156"/>
      <c r="AO79" s="156"/>
      <c r="AP79" s="156"/>
      <c r="AQ79" s="156"/>
      <c r="AR79" s="156"/>
      <c r="AW79" s="156"/>
      <c r="AX79" s="156"/>
      <c r="AY79" s="156"/>
      <c r="AZ79" s="156"/>
      <c r="BE79" s="156"/>
      <c r="BF79" s="156"/>
      <c r="BG79" s="156"/>
      <c r="BH79" s="156"/>
      <c r="BM79" s="156"/>
      <c r="BN79" s="156"/>
      <c r="BO79" s="156"/>
      <c r="BP79" s="156"/>
      <c r="BU79" s="156"/>
      <c r="BV79" s="156"/>
      <c r="BW79" s="156"/>
      <c r="BX79" s="156"/>
      <c r="CC79" s="156"/>
      <c r="CD79" s="156"/>
      <c r="CE79" s="156"/>
      <c r="CF79" s="156"/>
      <c r="CK79" s="156"/>
      <c r="CL79" s="156"/>
      <c r="CM79" s="156"/>
      <c r="CN79" s="156"/>
      <c r="CS79" s="156"/>
      <c r="CT79" s="156"/>
      <c r="CU79" s="156"/>
      <c r="CV79" s="156"/>
      <c r="DA79" s="156"/>
      <c r="DB79" s="156"/>
      <c r="DC79" s="156"/>
      <c r="DD79" s="156"/>
      <c r="DI79" s="156"/>
      <c r="DJ79" s="156"/>
      <c r="DK79" s="156"/>
      <c r="DL79" s="156"/>
      <c r="DQ79" s="156"/>
      <c r="DR79" s="156"/>
      <c r="DS79" s="156"/>
      <c r="DT79" s="156"/>
      <c r="DY79" s="156"/>
      <c r="DZ79" s="156"/>
      <c r="EA79" s="156"/>
      <c r="EB79" s="156"/>
      <c r="EG79" s="156"/>
      <c r="EH79" s="156"/>
      <c r="EI79" s="156"/>
      <c r="EJ79" s="156"/>
      <c r="EO79" s="156"/>
      <c r="EP79" s="156"/>
      <c r="EQ79" s="156"/>
      <c r="ER79" s="156"/>
      <c r="EW79" s="156"/>
      <c r="EX79" s="156"/>
      <c r="EY79" s="156"/>
      <c r="EZ79" s="156"/>
      <c r="FE79" s="156"/>
      <c r="FF79" s="156"/>
      <c r="FG79" s="156"/>
      <c r="FH79" s="156"/>
      <c r="FM79" s="156"/>
      <c r="FN79" s="156"/>
      <c r="FO79" s="156"/>
      <c r="FP79" s="156"/>
      <c r="FU79" s="156"/>
      <c r="FV79" s="156"/>
      <c r="FW79" s="156"/>
      <c r="FX79" s="156"/>
      <c r="GC79" s="156"/>
      <c r="GD79" s="156"/>
      <c r="GE79" s="156"/>
      <c r="GF79" s="156"/>
      <c r="GK79" s="156"/>
      <c r="GL79" s="156"/>
      <c r="GM79" s="156"/>
      <c r="GN79" s="156"/>
      <c r="GS79" s="156"/>
      <c r="GT79" s="156"/>
      <c r="GU79" s="156"/>
      <c r="GV79" s="156"/>
      <c r="HA79" s="156"/>
      <c r="HB79" s="156"/>
      <c r="HC79" s="156"/>
      <c r="HD79" s="156"/>
      <c r="HI79" s="156"/>
      <c r="HJ79" s="156"/>
      <c r="HK79" s="156"/>
      <c r="HL79" s="156"/>
      <c r="HQ79" s="156"/>
      <c r="HR79" s="156"/>
      <c r="HS79" s="156"/>
      <c r="HT79" s="156"/>
      <c r="HY79" s="156"/>
      <c r="HZ79" s="156"/>
      <c r="IA79" s="156"/>
      <c r="IB79" s="156"/>
      <c r="IG79" s="156"/>
      <c r="IH79" s="156"/>
      <c r="II79" s="156"/>
      <c r="IJ79" s="156"/>
      <c r="IO79" s="156"/>
      <c r="IP79" s="156"/>
      <c r="IQ79" s="156"/>
      <c r="IR79" s="156"/>
      <c r="IW79" s="156"/>
      <c r="IX79" s="156"/>
      <c r="IY79" s="156"/>
      <c r="IZ79" s="156"/>
      <c r="JE79" s="156"/>
      <c r="JF79" s="156"/>
      <c r="JG79" s="156"/>
      <c r="JH79" s="156"/>
      <c r="JM79" s="156"/>
      <c r="JN79" s="156"/>
      <c r="JO79" s="156"/>
      <c r="JP79" s="156"/>
      <c r="JU79" s="156"/>
      <c r="JV79" s="156"/>
      <c r="JW79" s="156"/>
      <c r="JX79" s="156"/>
      <c r="KC79" s="156"/>
      <c r="KD79" s="156"/>
      <c r="KE79" s="156"/>
      <c r="KF79" s="156"/>
      <c r="KK79" s="156"/>
      <c r="KL79" s="156"/>
      <c r="KM79" s="156"/>
      <c r="KN79" s="156"/>
      <c r="KS79" s="156"/>
      <c r="KT79" s="156"/>
      <c r="KU79" s="156"/>
      <c r="KV79" s="156"/>
      <c r="LA79" s="156"/>
      <c r="LB79" s="156"/>
      <c r="LC79" s="156"/>
      <c r="LD79" s="156"/>
    </row>
    <row r="80" spans="1:319" ht="13.9" customHeight="1">
      <c r="B80" s="135">
        <v>5</v>
      </c>
      <c r="I80" s="156"/>
      <c r="J80" s="156"/>
      <c r="K80" s="156"/>
      <c r="L80" s="156"/>
      <c r="Q80" s="156"/>
      <c r="R80" s="156"/>
      <c r="S80" s="156"/>
      <c r="T80" s="156"/>
      <c r="Y80" s="156"/>
      <c r="Z80" s="156"/>
      <c r="AA80" s="156"/>
      <c r="AB80" s="156"/>
      <c r="AG80" s="156"/>
      <c r="AH80" s="156"/>
      <c r="AI80" s="156"/>
      <c r="AJ80" s="156"/>
      <c r="AO80" s="156"/>
      <c r="AP80" s="156"/>
      <c r="AQ80" s="156"/>
      <c r="AR80" s="156"/>
      <c r="AW80" s="156"/>
      <c r="AX80" s="156"/>
      <c r="AY80" s="156"/>
      <c r="AZ80" s="156"/>
      <c r="BE80" s="156"/>
      <c r="BF80" s="156"/>
      <c r="BG80" s="156"/>
      <c r="BH80" s="156"/>
      <c r="BM80" s="156"/>
      <c r="BN80" s="156"/>
      <c r="BO80" s="156"/>
      <c r="BP80" s="156"/>
      <c r="BU80" s="156"/>
      <c r="BV80" s="156"/>
      <c r="BW80" s="156"/>
      <c r="BX80" s="156"/>
      <c r="CC80" s="156"/>
      <c r="CD80" s="156"/>
      <c r="CE80" s="156"/>
      <c r="CF80" s="156"/>
      <c r="CK80" s="156"/>
      <c r="CL80" s="156"/>
      <c r="CM80" s="156"/>
      <c r="CN80" s="156"/>
      <c r="CS80" s="156"/>
      <c r="CT80" s="156"/>
      <c r="CU80" s="156"/>
      <c r="CV80" s="156"/>
      <c r="DA80" s="156"/>
      <c r="DB80" s="156"/>
      <c r="DC80" s="156"/>
      <c r="DD80" s="156"/>
      <c r="DI80" s="156"/>
      <c r="DJ80" s="156"/>
      <c r="DK80" s="156"/>
      <c r="DL80" s="156"/>
      <c r="DQ80" s="156"/>
      <c r="DR80" s="156"/>
      <c r="DS80" s="156"/>
      <c r="DT80" s="156"/>
      <c r="DY80" s="156"/>
      <c r="DZ80" s="156"/>
      <c r="EA80" s="156"/>
      <c r="EB80" s="156"/>
      <c r="EG80" s="156"/>
      <c r="EH80" s="156"/>
      <c r="EI80" s="156"/>
      <c r="EJ80" s="156"/>
      <c r="EO80" s="156"/>
      <c r="EP80" s="156"/>
      <c r="EQ80" s="156"/>
      <c r="ER80" s="156"/>
      <c r="EW80" s="156"/>
      <c r="EX80" s="156"/>
      <c r="EY80" s="156"/>
      <c r="EZ80" s="156"/>
      <c r="FE80" s="156"/>
      <c r="FF80" s="156"/>
      <c r="FG80" s="156"/>
      <c r="FH80" s="156"/>
      <c r="FM80" s="156"/>
      <c r="FN80" s="156"/>
      <c r="FO80" s="156"/>
      <c r="FP80" s="156"/>
      <c r="FU80" s="156"/>
      <c r="FV80" s="156"/>
      <c r="FW80" s="156"/>
      <c r="FX80" s="156"/>
      <c r="GC80" s="156"/>
      <c r="GD80" s="156"/>
      <c r="GE80" s="156"/>
      <c r="GF80" s="156"/>
      <c r="GK80" s="156"/>
      <c r="GL80" s="156"/>
      <c r="GM80" s="156"/>
      <c r="GN80" s="156"/>
      <c r="GS80" s="156"/>
      <c r="GT80" s="156"/>
      <c r="GU80" s="156"/>
      <c r="GV80" s="156"/>
      <c r="HA80" s="156"/>
      <c r="HB80" s="156"/>
      <c r="HC80" s="156"/>
      <c r="HD80" s="156"/>
      <c r="HI80" s="156"/>
      <c r="HJ80" s="156"/>
      <c r="HK80" s="156"/>
      <c r="HL80" s="156"/>
      <c r="HQ80" s="156"/>
      <c r="HR80" s="156"/>
      <c r="HS80" s="156"/>
      <c r="HT80" s="156"/>
      <c r="HY80" s="156"/>
      <c r="HZ80" s="156"/>
      <c r="IA80" s="156"/>
      <c r="IB80" s="156"/>
      <c r="IG80" s="156"/>
      <c r="IH80" s="156"/>
      <c r="II80" s="156"/>
      <c r="IJ80" s="156"/>
      <c r="IO80" s="156"/>
      <c r="IP80" s="156"/>
      <c r="IQ80" s="156"/>
      <c r="IR80" s="156"/>
      <c r="IW80" s="156"/>
      <c r="IX80" s="156"/>
      <c r="IY80" s="156"/>
      <c r="IZ80" s="156"/>
      <c r="JE80" s="156"/>
      <c r="JF80" s="156"/>
      <c r="JG80" s="156"/>
      <c r="JH80" s="156"/>
      <c r="JM80" s="156"/>
      <c r="JN80" s="156"/>
      <c r="JO80" s="156"/>
      <c r="JP80" s="156"/>
      <c r="JU80" s="156"/>
      <c r="JV80" s="156"/>
      <c r="JW80" s="156"/>
      <c r="JX80" s="156"/>
      <c r="KC80" s="156"/>
      <c r="KD80" s="156"/>
      <c r="KE80" s="156"/>
      <c r="KF80" s="156"/>
      <c r="KK80" s="156"/>
      <c r="KL80" s="156"/>
      <c r="KM80" s="156"/>
      <c r="KN80" s="156"/>
      <c r="KS80" s="156"/>
      <c r="KT80" s="156"/>
      <c r="KU80" s="156"/>
      <c r="KV80" s="156"/>
      <c r="LA80" s="156"/>
      <c r="LB80" s="156"/>
      <c r="LC80" s="156"/>
      <c r="LD80" s="156"/>
    </row>
    <row r="81" spans="2:316" ht="13.9" customHeight="1">
      <c r="B81" s="135">
        <v>6</v>
      </c>
      <c r="I81" s="156"/>
      <c r="J81" s="156"/>
      <c r="K81" s="156"/>
      <c r="L81" s="156"/>
      <c r="Q81" s="156"/>
      <c r="R81" s="156"/>
      <c r="S81" s="156"/>
      <c r="T81" s="156"/>
      <c r="Y81" s="156"/>
      <c r="Z81" s="156"/>
      <c r="AA81" s="156"/>
      <c r="AB81" s="156"/>
      <c r="AG81" s="156"/>
      <c r="AH81" s="156"/>
      <c r="AI81" s="156"/>
      <c r="AJ81" s="156"/>
      <c r="AO81" s="156"/>
      <c r="AP81" s="156"/>
      <c r="AQ81" s="156"/>
      <c r="AR81" s="156"/>
      <c r="AW81" s="156"/>
      <c r="AX81" s="156"/>
      <c r="AY81" s="156"/>
      <c r="AZ81" s="156"/>
      <c r="BE81" s="156"/>
      <c r="BF81" s="156"/>
      <c r="BG81" s="156"/>
      <c r="BH81" s="156"/>
      <c r="BM81" s="156"/>
      <c r="BN81" s="156"/>
      <c r="BO81" s="156"/>
      <c r="BP81" s="156"/>
      <c r="BU81" s="156"/>
      <c r="BV81" s="156"/>
      <c r="BW81" s="156"/>
      <c r="BX81" s="156"/>
      <c r="CC81" s="156"/>
      <c r="CD81" s="156"/>
      <c r="CE81" s="156"/>
      <c r="CF81" s="156"/>
      <c r="CK81" s="156"/>
      <c r="CL81" s="156"/>
      <c r="CM81" s="156"/>
      <c r="CN81" s="156"/>
      <c r="CS81" s="156"/>
      <c r="CT81" s="156"/>
      <c r="CU81" s="156"/>
      <c r="CV81" s="156"/>
      <c r="DA81" s="156"/>
      <c r="DB81" s="156"/>
      <c r="DC81" s="156"/>
      <c r="DD81" s="156"/>
      <c r="DI81" s="156"/>
      <c r="DJ81" s="156"/>
      <c r="DK81" s="156"/>
      <c r="DL81" s="156"/>
      <c r="DQ81" s="156"/>
      <c r="DR81" s="156"/>
      <c r="DS81" s="156"/>
      <c r="DT81" s="156"/>
      <c r="DY81" s="156"/>
      <c r="DZ81" s="156"/>
      <c r="EA81" s="156"/>
      <c r="EB81" s="156"/>
      <c r="EG81" s="156"/>
      <c r="EH81" s="156"/>
      <c r="EI81" s="156"/>
      <c r="EJ81" s="156"/>
      <c r="EO81" s="156"/>
      <c r="EP81" s="156"/>
      <c r="EQ81" s="156"/>
      <c r="ER81" s="156"/>
      <c r="EW81" s="156"/>
      <c r="EX81" s="156"/>
      <c r="EY81" s="156"/>
      <c r="EZ81" s="156"/>
      <c r="FE81" s="156"/>
      <c r="FF81" s="156"/>
      <c r="FG81" s="156"/>
      <c r="FH81" s="156"/>
      <c r="FM81" s="156"/>
      <c r="FN81" s="156"/>
      <c r="FO81" s="156"/>
      <c r="FP81" s="156"/>
      <c r="FU81" s="156"/>
      <c r="FV81" s="156"/>
      <c r="FW81" s="156"/>
      <c r="FX81" s="156"/>
      <c r="GC81" s="156"/>
      <c r="GD81" s="156"/>
      <c r="GE81" s="156"/>
      <c r="GF81" s="156"/>
      <c r="GK81" s="156"/>
      <c r="GL81" s="156"/>
      <c r="GM81" s="156"/>
      <c r="GN81" s="156"/>
      <c r="GS81" s="156"/>
      <c r="GT81" s="156"/>
      <c r="GU81" s="156"/>
      <c r="GV81" s="156"/>
      <c r="HA81" s="156"/>
      <c r="HB81" s="156"/>
      <c r="HC81" s="156"/>
      <c r="HD81" s="156"/>
      <c r="HI81" s="156"/>
      <c r="HJ81" s="156"/>
      <c r="HK81" s="156"/>
      <c r="HL81" s="156"/>
      <c r="HQ81" s="156"/>
      <c r="HR81" s="156"/>
      <c r="HS81" s="156"/>
      <c r="HT81" s="156"/>
      <c r="HY81" s="156"/>
      <c r="HZ81" s="156"/>
      <c r="IA81" s="156"/>
      <c r="IB81" s="156"/>
      <c r="IG81" s="156"/>
      <c r="IH81" s="156"/>
      <c r="II81" s="156"/>
      <c r="IJ81" s="156"/>
      <c r="IO81" s="156"/>
      <c r="IP81" s="156"/>
      <c r="IQ81" s="156"/>
      <c r="IR81" s="156"/>
      <c r="IW81" s="156"/>
      <c r="IX81" s="156"/>
      <c r="IY81" s="156"/>
      <c r="IZ81" s="156"/>
      <c r="JE81" s="156"/>
      <c r="JF81" s="156"/>
      <c r="JG81" s="156"/>
      <c r="JH81" s="156"/>
      <c r="JM81" s="156"/>
      <c r="JN81" s="156"/>
      <c r="JO81" s="156"/>
      <c r="JP81" s="156"/>
      <c r="JU81" s="156"/>
      <c r="JV81" s="156"/>
      <c r="JW81" s="156"/>
      <c r="JX81" s="156"/>
      <c r="KC81" s="156"/>
      <c r="KD81" s="156"/>
      <c r="KE81" s="156"/>
      <c r="KF81" s="156"/>
      <c r="KK81" s="156"/>
      <c r="KL81" s="156"/>
      <c r="KM81" s="156"/>
      <c r="KN81" s="156"/>
      <c r="KS81" s="156"/>
      <c r="KT81" s="156"/>
      <c r="KU81" s="156"/>
      <c r="KV81" s="156"/>
      <c r="LA81" s="156"/>
      <c r="LB81" s="156"/>
      <c r="LC81" s="156"/>
      <c r="LD81" s="156"/>
    </row>
    <row r="82" spans="2:316" ht="13.9" customHeight="1">
      <c r="B82" s="135">
        <v>7</v>
      </c>
      <c r="I82" s="156"/>
      <c r="J82" s="156"/>
      <c r="K82" s="156"/>
      <c r="L82" s="156"/>
      <c r="Q82" s="156"/>
      <c r="R82" s="156"/>
      <c r="S82" s="156"/>
      <c r="T82" s="156"/>
      <c r="Y82" s="156"/>
      <c r="Z82" s="156"/>
      <c r="AA82" s="156"/>
      <c r="AB82" s="156"/>
      <c r="AG82" s="156"/>
      <c r="AH82" s="156"/>
      <c r="AI82" s="156"/>
      <c r="AJ82" s="156"/>
      <c r="AO82" s="156"/>
      <c r="AP82" s="156"/>
      <c r="AQ82" s="156"/>
      <c r="AR82" s="156"/>
      <c r="AW82" s="156"/>
      <c r="AX82" s="156"/>
      <c r="AY82" s="156"/>
      <c r="AZ82" s="156"/>
      <c r="BE82" s="156"/>
      <c r="BF82" s="156"/>
      <c r="BG82" s="156"/>
      <c r="BH82" s="156"/>
      <c r="BM82" s="156"/>
      <c r="BN82" s="156"/>
      <c r="BO82" s="156"/>
      <c r="BP82" s="156"/>
      <c r="BU82" s="156"/>
      <c r="BV82" s="156"/>
      <c r="BW82" s="156"/>
      <c r="BX82" s="156"/>
      <c r="CC82" s="156"/>
      <c r="CD82" s="156"/>
      <c r="CE82" s="156"/>
      <c r="CF82" s="156"/>
      <c r="CK82" s="156"/>
      <c r="CL82" s="156"/>
      <c r="CM82" s="156"/>
      <c r="CN82" s="156"/>
      <c r="CS82" s="156"/>
      <c r="CT82" s="156"/>
      <c r="CU82" s="156"/>
      <c r="CV82" s="156"/>
      <c r="DA82" s="156"/>
      <c r="DB82" s="156"/>
      <c r="DC82" s="156"/>
      <c r="DD82" s="156"/>
      <c r="DI82" s="156"/>
      <c r="DJ82" s="156"/>
      <c r="DK82" s="156"/>
      <c r="DL82" s="156"/>
      <c r="DQ82" s="156"/>
      <c r="DR82" s="156"/>
      <c r="DS82" s="156"/>
      <c r="DT82" s="156"/>
      <c r="DY82" s="156"/>
      <c r="DZ82" s="156"/>
      <c r="EA82" s="156"/>
      <c r="EB82" s="156"/>
      <c r="EG82" s="156"/>
      <c r="EH82" s="156"/>
      <c r="EI82" s="156"/>
      <c r="EJ82" s="156"/>
      <c r="EO82" s="156"/>
      <c r="EP82" s="156"/>
      <c r="EQ82" s="156"/>
      <c r="ER82" s="156"/>
      <c r="EW82" s="156"/>
      <c r="EX82" s="156"/>
      <c r="EY82" s="156"/>
      <c r="EZ82" s="156"/>
      <c r="FE82" s="156"/>
      <c r="FF82" s="156"/>
      <c r="FG82" s="156"/>
      <c r="FH82" s="156"/>
      <c r="FM82" s="156"/>
      <c r="FN82" s="156"/>
      <c r="FO82" s="156"/>
      <c r="FP82" s="156"/>
      <c r="FU82" s="156"/>
      <c r="FV82" s="156"/>
      <c r="FW82" s="156"/>
      <c r="FX82" s="156"/>
      <c r="GC82" s="156"/>
      <c r="GD82" s="156"/>
      <c r="GE82" s="156"/>
      <c r="GF82" s="156"/>
      <c r="GK82" s="156"/>
      <c r="GL82" s="156"/>
      <c r="GM82" s="156"/>
      <c r="GN82" s="156"/>
      <c r="GS82" s="156"/>
      <c r="GT82" s="156"/>
      <c r="GU82" s="156"/>
      <c r="GV82" s="156"/>
      <c r="HA82" s="156"/>
      <c r="HB82" s="156"/>
      <c r="HC82" s="156"/>
      <c r="HD82" s="156"/>
      <c r="HI82" s="156"/>
      <c r="HJ82" s="156"/>
      <c r="HK82" s="156"/>
      <c r="HL82" s="156"/>
      <c r="HQ82" s="156"/>
      <c r="HR82" s="156"/>
      <c r="HS82" s="156"/>
      <c r="HT82" s="156"/>
      <c r="HY82" s="156"/>
      <c r="HZ82" s="156"/>
      <c r="IA82" s="156"/>
      <c r="IB82" s="156"/>
      <c r="IG82" s="156"/>
      <c r="IH82" s="156"/>
      <c r="II82" s="156"/>
      <c r="IJ82" s="156"/>
      <c r="IO82" s="156"/>
      <c r="IP82" s="156"/>
      <c r="IQ82" s="156"/>
      <c r="IR82" s="156"/>
      <c r="IW82" s="156"/>
      <c r="IX82" s="156"/>
      <c r="IY82" s="156"/>
      <c r="IZ82" s="156"/>
      <c r="JE82" s="156"/>
      <c r="JF82" s="156"/>
      <c r="JG82" s="156"/>
      <c r="JH82" s="156"/>
      <c r="JM82" s="156"/>
      <c r="JN82" s="156"/>
      <c r="JO82" s="156"/>
      <c r="JP82" s="156"/>
      <c r="JU82" s="156"/>
      <c r="JV82" s="156"/>
      <c r="JW82" s="156"/>
      <c r="JX82" s="156"/>
      <c r="KC82" s="156"/>
      <c r="KD82" s="156"/>
      <c r="KE82" s="156"/>
      <c r="KF82" s="156"/>
      <c r="KK82" s="156"/>
      <c r="KL82" s="156"/>
      <c r="KM82" s="156"/>
      <c r="KN82" s="156"/>
      <c r="KS82" s="156"/>
      <c r="KT82" s="156"/>
      <c r="KU82" s="156"/>
      <c r="KV82" s="156"/>
      <c r="LA82" s="156"/>
      <c r="LB82" s="156"/>
      <c r="LC82" s="156"/>
      <c r="LD82" s="156"/>
    </row>
    <row r="83" spans="2:316" ht="13.9" customHeight="1">
      <c r="B83" s="135">
        <v>8</v>
      </c>
      <c r="I83" s="156"/>
      <c r="J83" s="156"/>
      <c r="K83" s="156"/>
      <c r="L83" s="156"/>
      <c r="Q83" s="156"/>
      <c r="R83" s="156"/>
      <c r="S83" s="156"/>
      <c r="T83" s="156"/>
      <c r="Y83" s="156"/>
      <c r="Z83" s="156"/>
      <c r="AA83" s="156"/>
      <c r="AB83" s="156"/>
      <c r="AG83" s="156"/>
      <c r="AH83" s="156"/>
      <c r="AI83" s="156"/>
      <c r="AJ83" s="156"/>
      <c r="AO83" s="156"/>
      <c r="AP83" s="156"/>
      <c r="AQ83" s="156"/>
      <c r="AR83" s="156"/>
      <c r="AW83" s="156"/>
      <c r="AX83" s="156"/>
      <c r="AY83" s="156"/>
      <c r="AZ83" s="156"/>
      <c r="BE83" s="156"/>
      <c r="BF83" s="156"/>
      <c r="BG83" s="156"/>
      <c r="BH83" s="156"/>
      <c r="BM83" s="156"/>
      <c r="BN83" s="156"/>
      <c r="BO83" s="156"/>
      <c r="BP83" s="156"/>
      <c r="BU83" s="156"/>
      <c r="BV83" s="156"/>
      <c r="BW83" s="156"/>
      <c r="BX83" s="156"/>
      <c r="CC83" s="156"/>
      <c r="CD83" s="156"/>
      <c r="CE83" s="156"/>
      <c r="CF83" s="156"/>
      <c r="CK83" s="156"/>
      <c r="CL83" s="156"/>
      <c r="CM83" s="156"/>
      <c r="CN83" s="156"/>
      <c r="CS83" s="156"/>
      <c r="CT83" s="156"/>
      <c r="CU83" s="156"/>
      <c r="CV83" s="156"/>
      <c r="DA83" s="156"/>
      <c r="DB83" s="156"/>
      <c r="DC83" s="156"/>
      <c r="DD83" s="156"/>
      <c r="DI83" s="156"/>
      <c r="DJ83" s="156"/>
      <c r="DK83" s="156"/>
      <c r="DL83" s="156"/>
      <c r="DQ83" s="156"/>
      <c r="DR83" s="156"/>
      <c r="DS83" s="156"/>
      <c r="DT83" s="156"/>
      <c r="DY83" s="156"/>
      <c r="DZ83" s="156"/>
      <c r="EA83" s="156"/>
      <c r="EB83" s="156"/>
      <c r="EG83" s="156"/>
      <c r="EH83" s="156"/>
      <c r="EI83" s="156"/>
      <c r="EJ83" s="156"/>
      <c r="EO83" s="156"/>
      <c r="EP83" s="156"/>
      <c r="EQ83" s="156"/>
      <c r="ER83" s="156"/>
      <c r="EW83" s="156"/>
      <c r="EX83" s="156"/>
      <c r="EY83" s="156"/>
      <c r="EZ83" s="156"/>
      <c r="FE83" s="156"/>
      <c r="FF83" s="156"/>
      <c r="FG83" s="156"/>
      <c r="FH83" s="156"/>
      <c r="FM83" s="156"/>
      <c r="FN83" s="156"/>
      <c r="FO83" s="156"/>
      <c r="FP83" s="156"/>
      <c r="FU83" s="156"/>
      <c r="FV83" s="156"/>
      <c r="FW83" s="156"/>
      <c r="FX83" s="156"/>
      <c r="GC83" s="156"/>
      <c r="GD83" s="156"/>
      <c r="GE83" s="156"/>
      <c r="GF83" s="156"/>
      <c r="GK83" s="156"/>
      <c r="GL83" s="156"/>
      <c r="GM83" s="156"/>
      <c r="GN83" s="156"/>
      <c r="GS83" s="156"/>
      <c r="GT83" s="156"/>
      <c r="GU83" s="156"/>
      <c r="GV83" s="156"/>
      <c r="HA83" s="156"/>
      <c r="HB83" s="156"/>
      <c r="HC83" s="156"/>
      <c r="HD83" s="156"/>
      <c r="HI83" s="156"/>
      <c r="HJ83" s="156"/>
      <c r="HK83" s="156"/>
      <c r="HL83" s="156"/>
      <c r="HQ83" s="156"/>
      <c r="HR83" s="156"/>
      <c r="HS83" s="156"/>
      <c r="HT83" s="156"/>
      <c r="HY83" s="156"/>
      <c r="HZ83" s="156"/>
      <c r="IA83" s="156"/>
      <c r="IB83" s="156"/>
      <c r="IG83" s="156"/>
      <c r="IH83" s="156"/>
      <c r="II83" s="156"/>
      <c r="IJ83" s="156"/>
      <c r="IO83" s="156"/>
      <c r="IP83" s="156"/>
      <c r="IQ83" s="156"/>
      <c r="IR83" s="156"/>
      <c r="IW83" s="156"/>
      <c r="IX83" s="156"/>
      <c r="IY83" s="156"/>
      <c r="IZ83" s="156"/>
      <c r="JE83" s="156"/>
      <c r="JF83" s="156"/>
      <c r="JG83" s="156"/>
      <c r="JH83" s="156"/>
      <c r="JM83" s="156"/>
      <c r="JN83" s="156"/>
      <c r="JO83" s="156"/>
      <c r="JP83" s="156"/>
      <c r="JU83" s="156"/>
      <c r="JV83" s="156"/>
      <c r="JW83" s="156"/>
      <c r="JX83" s="156"/>
      <c r="KC83" s="156"/>
      <c r="KD83" s="156"/>
      <c r="KE83" s="156"/>
      <c r="KF83" s="156"/>
      <c r="KK83" s="156"/>
      <c r="KL83" s="156"/>
      <c r="KM83" s="156"/>
      <c r="KN83" s="156"/>
      <c r="KS83" s="156"/>
      <c r="KT83" s="156"/>
      <c r="KU83" s="156"/>
      <c r="KV83" s="156"/>
      <c r="LA83" s="156"/>
      <c r="LB83" s="156"/>
      <c r="LC83" s="156"/>
      <c r="LD83" s="156"/>
    </row>
    <row r="84" spans="2:316" ht="13.9" customHeight="1">
      <c r="B84" s="135">
        <v>9</v>
      </c>
      <c r="I84" s="156"/>
      <c r="J84" s="156"/>
      <c r="K84" s="156"/>
      <c r="L84" s="156"/>
      <c r="Q84" s="156"/>
      <c r="R84" s="156"/>
      <c r="S84" s="156"/>
      <c r="T84" s="156"/>
      <c r="Y84" s="156"/>
      <c r="Z84" s="156"/>
      <c r="AA84" s="156"/>
      <c r="AB84" s="156"/>
      <c r="AG84" s="156"/>
      <c r="AH84" s="156"/>
      <c r="AI84" s="156"/>
      <c r="AJ84" s="156"/>
      <c r="AO84" s="156"/>
      <c r="AP84" s="156"/>
      <c r="AQ84" s="156"/>
      <c r="AR84" s="156"/>
      <c r="AW84" s="156"/>
      <c r="AX84" s="156"/>
      <c r="AY84" s="156"/>
      <c r="AZ84" s="156"/>
      <c r="BE84" s="156"/>
      <c r="BF84" s="156"/>
      <c r="BG84" s="156"/>
      <c r="BH84" s="156"/>
      <c r="BM84" s="156"/>
      <c r="BN84" s="156"/>
      <c r="BO84" s="156"/>
      <c r="BP84" s="156"/>
      <c r="BU84" s="156"/>
      <c r="BV84" s="156"/>
      <c r="BW84" s="156"/>
      <c r="BX84" s="156"/>
      <c r="CC84" s="156"/>
      <c r="CD84" s="156"/>
      <c r="CE84" s="156"/>
      <c r="CF84" s="156"/>
      <c r="CK84" s="156"/>
      <c r="CL84" s="156"/>
      <c r="CM84" s="156"/>
      <c r="CN84" s="156"/>
      <c r="CS84" s="156"/>
      <c r="CT84" s="156"/>
      <c r="CU84" s="156"/>
      <c r="CV84" s="156"/>
      <c r="DA84" s="156"/>
      <c r="DB84" s="156"/>
      <c r="DC84" s="156"/>
      <c r="DD84" s="156"/>
      <c r="DI84" s="156"/>
      <c r="DJ84" s="156"/>
      <c r="DK84" s="156"/>
      <c r="DL84" s="156"/>
      <c r="DQ84" s="156"/>
      <c r="DR84" s="156"/>
      <c r="DS84" s="156"/>
      <c r="DT84" s="156"/>
      <c r="DY84" s="156"/>
      <c r="DZ84" s="156"/>
      <c r="EA84" s="156"/>
      <c r="EB84" s="156"/>
      <c r="EG84" s="156"/>
      <c r="EH84" s="156"/>
      <c r="EI84" s="156"/>
      <c r="EJ84" s="156"/>
      <c r="EO84" s="156"/>
      <c r="EP84" s="156"/>
      <c r="EQ84" s="156"/>
      <c r="ER84" s="156"/>
      <c r="EW84" s="156"/>
      <c r="EX84" s="156"/>
      <c r="EY84" s="156"/>
      <c r="EZ84" s="156"/>
      <c r="FE84" s="156"/>
      <c r="FF84" s="156"/>
      <c r="FG84" s="156"/>
      <c r="FH84" s="156"/>
      <c r="FM84" s="156"/>
      <c r="FN84" s="156"/>
      <c r="FO84" s="156"/>
      <c r="FP84" s="156"/>
      <c r="FU84" s="156"/>
      <c r="FV84" s="156"/>
      <c r="FW84" s="156"/>
      <c r="FX84" s="156"/>
      <c r="GC84" s="156"/>
      <c r="GD84" s="156"/>
      <c r="GE84" s="156"/>
      <c r="GF84" s="156"/>
      <c r="GK84" s="156"/>
      <c r="GL84" s="156"/>
      <c r="GM84" s="156"/>
      <c r="GN84" s="156"/>
      <c r="GS84" s="156"/>
      <c r="GT84" s="156"/>
      <c r="GU84" s="156"/>
      <c r="GV84" s="156"/>
      <c r="HA84" s="156"/>
      <c r="HB84" s="156"/>
      <c r="HC84" s="156"/>
      <c r="HD84" s="156"/>
      <c r="HI84" s="156"/>
      <c r="HJ84" s="156"/>
      <c r="HK84" s="156"/>
      <c r="HL84" s="156"/>
      <c r="HQ84" s="156"/>
      <c r="HR84" s="156"/>
      <c r="HS84" s="156"/>
      <c r="HT84" s="156"/>
      <c r="HY84" s="156"/>
      <c r="HZ84" s="156"/>
      <c r="IA84" s="156"/>
      <c r="IB84" s="156"/>
      <c r="IG84" s="156"/>
      <c r="IH84" s="156"/>
      <c r="II84" s="156"/>
      <c r="IJ84" s="156"/>
      <c r="IO84" s="156"/>
      <c r="IP84" s="156"/>
      <c r="IQ84" s="156"/>
      <c r="IR84" s="156"/>
      <c r="IW84" s="156"/>
      <c r="IX84" s="156"/>
      <c r="IY84" s="156"/>
      <c r="IZ84" s="156"/>
      <c r="JE84" s="156"/>
      <c r="JF84" s="156"/>
      <c r="JG84" s="156"/>
      <c r="JH84" s="156"/>
      <c r="JM84" s="156"/>
      <c r="JN84" s="156"/>
      <c r="JO84" s="156"/>
      <c r="JP84" s="156"/>
      <c r="JU84" s="156"/>
      <c r="JV84" s="156"/>
      <c r="JW84" s="156"/>
      <c r="JX84" s="156"/>
      <c r="KC84" s="156"/>
      <c r="KD84" s="156"/>
      <c r="KE84" s="156"/>
      <c r="KF84" s="156"/>
      <c r="KK84" s="156"/>
      <c r="KL84" s="156"/>
      <c r="KM84" s="156"/>
      <c r="KN84" s="156"/>
      <c r="KS84" s="156"/>
      <c r="KT84" s="156"/>
      <c r="KU84" s="156"/>
      <c r="KV84" s="156"/>
      <c r="LA84" s="156"/>
      <c r="LB84" s="156"/>
      <c r="LC84" s="156"/>
      <c r="LD84" s="156"/>
    </row>
    <row r="85" spans="2:316" ht="13.9" customHeight="1">
      <c r="B85" s="135">
        <v>10</v>
      </c>
      <c r="I85" s="156"/>
      <c r="J85" s="156"/>
      <c r="K85" s="156"/>
      <c r="L85" s="156"/>
      <c r="Q85" s="156"/>
      <c r="R85" s="156"/>
      <c r="S85" s="156"/>
      <c r="T85" s="156"/>
      <c r="Y85" s="156"/>
      <c r="Z85" s="156"/>
      <c r="AA85" s="156"/>
      <c r="AB85" s="156"/>
      <c r="AG85" s="156"/>
      <c r="AH85" s="156"/>
      <c r="AI85" s="156"/>
      <c r="AJ85" s="156"/>
      <c r="AO85" s="156"/>
      <c r="AP85" s="156"/>
      <c r="AQ85" s="156"/>
      <c r="AR85" s="156"/>
      <c r="AW85" s="156"/>
      <c r="AX85" s="156"/>
      <c r="AY85" s="156"/>
      <c r="AZ85" s="156"/>
      <c r="BE85" s="156"/>
      <c r="BF85" s="156"/>
      <c r="BG85" s="156"/>
      <c r="BH85" s="156"/>
      <c r="BM85" s="156"/>
      <c r="BN85" s="156"/>
      <c r="BO85" s="156"/>
      <c r="BP85" s="156"/>
      <c r="BU85" s="156"/>
      <c r="BV85" s="156"/>
      <c r="BW85" s="156"/>
      <c r="BX85" s="156"/>
      <c r="CC85" s="156"/>
      <c r="CD85" s="156"/>
      <c r="CE85" s="156"/>
      <c r="CF85" s="156"/>
      <c r="CK85" s="156"/>
      <c r="CL85" s="156"/>
      <c r="CM85" s="156"/>
      <c r="CN85" s="156"/>
      <c r="CS85" s="156"/>
      <c r="CT85" s="156"/>
      <c r="CU85" s="156"/>
      <c r="CV85" s="156"/>
      <c r="DA85" s="156"/>
      <c r="DB85" s="156"/>
      <c r="DC85" s="156"/>
      <c r="DD85" s="156"/>
      <c r="DI85" s="156"/>
      <c r="DJ85" s="156"/>
      <c r="DK85" s="156"/>
      <c r="DL85" s="156"/>
      <c r="DQ85" s="156"/>
      <c r="DR85" s="156"/>
      <c r="DS85" s="156"/>
      <c r="DT85" s="156"/>
      <c r="DY85" s="156"/>
      <c r="DZ85" s="156"/>
      <c r="EA85" s="156"/>
      <c r="EB85" s="156"/>
      <c r="EG85" s="156"/>
      <c r="EH85" s="156"/>
      <c r="EI85" s="156"/>
      <c r="EJ85" s="156"/>
      <c r="EO85" s="156"/>
      <c r="EP85" s="156"/>
      <c r="EQ85" s="156"/>
      <c r="ER85" s="156"/>
      <c r="EW85" s="156"/>
      <c r="EX85" s="156"/>
      <c r="EY85" s="156"/>
      <c r="EZ85" s="156"/>
      <c r="FE85" s="156"/>
      <c r="FF85" s="156"/>
      <c r="FG85" s="156"/>
      <c r="FH85" s="156"/>
      <c r="FM85" s="156"/>
      <c r="FN85" s="156"/>
      <c r="FO85" s="156"/>
      <c r="FP85" s="156"/>
      <c r="FU85" s="156"/>
      <c r="FV85" s="156"/>
      <c r="FW85" s="156"/>
      <c r="FX85" s="156"/>
      <c r="GC85" s="156"/>
      <c r="GD85" s="156"/>
      <c r="GE85" s="156"/>
      <c r="GF85" s="156"/>
      <c r="GK85" s="156"/>
      <c r="GL85" s="156"/>
      <c r="GM85" s="156"/>
      <c r="GN85" s="156"/>
      <c r="GS85" s="156"/>
      <c r="GT85" s="156"/>
      <c r="GU85" s="156"/>
      <c r="GV85" s="156"/>
      <c r="HA85" s="156"/>
      <c r="HB85" s="156"/>
      <c r="HC85" s="156"/>
      <c r="HD85" s="156"/>
      <c r="HI85" s="156"/>
      <c r="HJ85" s="156"/>
      <c r="HK85" s="156"/>
      <c r="HL85" s="156"/>
      <c r="HQ85" s="156"/>
      <c r="HR85" s="156"/>
      <c r="HS85" s="156"/>
      <c r="HT85" s="156"/>
      <c r="HY85" s="156"/>
      <c r="HZ85" s="156"/>
      <c r="IA85" s="156"/>
      <c r="IB85" s="156"/>
      <c r="IG85" s="156"/>
      <c r="IH85" s="156"/>
      <c r="II85" s="156"/>
      <c r="IJ85" s="156"/>
      <c r="IO85" s="156"/>
      <c r="IP85" s="156"/>
      <c r="IQ85" s="156"/>
      <c r="IR85" s="156"/>
      <c r="IW85" s="156"/>
      <c r="IX85" s="156"/>
      <c r="IY85" s="156"/>
      <c r="IZ85" s="156"/>
      <c r="JE85" s="156"/>
      <c r="JF85" s="156"/>
      <c r="JG85" s="156"/>
      <c r="JH85" s="156"/>
      <c r="JM85" s="156"/>
      <c r="JN85" s="156"/>
      <c r="JO85" s="156"/>
      <c r="JP85" s="156"/>
      <c r="JU85" s="156"/>
      <c r="JV85" s="156"/>
      <c r="JW85" s="156"/>
      <c r="JX85" s="156"/>
      <c r="KC85" s="156"/>
      <c r="KD85" s="156"/>
      <c r="KE85" s="156"/>
      <c r="KF85" s="156"/>
      <c r="KK85" s="156"/>
      <c r="KL85" s="156"/>
      <c r="KM85" s="156"/>
      <c r="KN85" s="156"/>
      <c r="KS85" s="156"/>
      <c r="KT85" s="156"/>
      <c r="KU85" s="156"/>
      <c r="KV85" s="156"/>
      <c r="LA85" s="156"/>
      <c r="LB85" s="156"/>
      <c r="LC85" s="156"/>
      <c r="LD85" s="156"/>
    </row>
    <row r="86" spans="2:316" ht="13.9" customHeight="1">
      <c r="B86" s="135">
        <v>11</v>
      </c>
      <c r="I86" s="156"/>
      <c r="J86" s="156"/>
      <c r="K86" s="156"/>
      <c r="L86" s="156"/>
      <c r="Q86" s="156"/>
      <c r="R86" s="156"/>
      <c r="S86" s="156"/>
      <c r="T86" s="156"/>
      <c r="Y86" s="156"/>
      <c r="Z86" s="156"/>
      <c r="AA86" s="156"/>
      <c r="AB86" s="156"/>
      <c r="AG86" s="156"/>
      <c r="AH86" s="156"/>
      <c r="AI86" s="156"/>
      <c r="AJ86" s="156"/>
      <c r="AO86" s="156"/>
      <c r="AP86" s="156"/>
      <c r="AQ86" s="156"/>
      <c r="AR86" s="156"/>
      <c r="AW86" s="156"/>
      <c r="AX86" s="156"/>
      <c r="AY86" s="156"/>
      <c r="AZ86" s="156"/>
      <c r="BE86" s="156"/>
      <c r="BF86" s="156"/>
      <c r="BG86" s="156"/>
      <c r="BH86" s="156"/>
      <c r="BM86" s="156"/>
      <c r="BN86" s="156"/>
      <c r="BO86" s="156"/>
      <c r="BP86" s="156"/>
      <c r="BU86" s="156"/>
      <c r="BV86" s="156"/>
      <c r="BW86" s="156"/>
      <c r="BX86" s="156"/>
      <c r="CC86" s="156"/>
      <c r="CD86" s="156"/>
      <c r="CE86" s="156"/>
      <c r="CF86" s="156"/>
      <c r="CK86" s="156"/>
      <c r="CL86" s="156"/>
      <c r="CM86" s="156"/>
      <c r="CN86" s="156"/>
      <c r="CS86" s="156"/>
      <c r="CT86" s="156"/>
      <c r="CU86" s="156"/>
      <c r="CV86" s="156"/>
      <c r="DA86" s="156"/>
      <c r="DB86" s="156"/>
      <c r="DC86" s="156"/>
      <c r="DD86" s="156"/>
      <c r="DI86" s="156"/>
      <c r="DJ86" s="156"/>
      <c r="DK86" s="156"/>
      <c r="DL86" s="156"/>
      <c r="DQ86" s="156"/>
      <c r="DR86" s="156"/>
      <c r="DS86" s="156"/>
      <c r="DT86" s="156"/>
      <c r="DY86" s="156"/>
      <c r="DZ86" s="156"/>
      <c r="EA86" s="156"/>
      <c r="EB86" s="156"/>
      <c r="EG86" s="156"/>
      <c r="EH86" s="156"/>
      <c r="EI86" s="156"/>
      <c r="EJ86" s="156"/>
      <c r="EO86" s="156"/>
      <c r="EP86" s="156"/>
      <c r="EQ86" s="156"/>
      <c r="ER86" s="156"/>
      <c r="EW86" s="156"/>
      <c r="EX86" s="156"/>
      <c r="EY86" s="156"/>
      <c r="EZ86" s="156"/>
      <c r="FE86" s="156"/>
      <c r="FF86" s="156"/>
      <c r="FG86" s="156"/>
      <c r="FH86" s="156"/>
      <c r="FM86" s="156"/>
      <c r="FN86" s="156"/>
      <c r="FO86" s="156"/>
      <c r="FP86" s="156"/>
      <c r="FU86" s="156"/>
      <c r="FV86" s="156"/>
      <c r="FW86" s="156"/>
      <c r="FX86" s="156"/>
      <c r="GC86" s="156"/>
      <c r="GD86" s="156"/>
      <c r="GE86" s="156"/>
      <c r="GF86" s="156"/>
      <c r="GK86" s="156"/>
      <c r="GL86" s="156"/>
      <c r="GM86" s="156"/>
      <c r="GN86" s="156"/>
      <c r="GS86" s="156"/>
      <c r="GT86" s="156"/>
      <c r="GU86" s="156"/>
      <c r="GV86" s="156"/>
      <c r="HA86" s="156"/>
      <c r="HB86" s="156"/>
      <c r="HC86" s="156"/>
      <c r="HD86" s="156"/>
      <c r="HI86" s="156"/>
      <c r="HJ86" s="156"/>
      <c r="HK86" s="156"/>
      <c r="HL86" s="156"/>
      <c r="HQ86" s="156"/>
      <c r="HR86" s="156"/>
      <c r="HS86" s="156"/>
      <c r="HT86" s="156"/>
      <c r="HY86" s="156"/>
      <c r="HZ86" s="156"/>
      <c r="IA86" s="156"/>
      <c r="IB86" s="156"/>
      <c r="IG86" s="156"/>
      <c r="IH86" s="156"/>
      <c r="II86" s="156"/>
      <c r="IJ86" s="156"/>
      <c r="IO86" s="156"/>
      <c r="IP86" s="156"/>
      <c r="IQ86" s="156"/>
      <c r="IR86" s="156"/>
      <c r="IW86" s="156"/>
      <c r="IX86" s="156"/>
      <c r="IY86" s="156"/>
      <c r="IZ86" s="156"/>
      <c r="JE86" s="156"/>
      <c r="JF86" s="156"/>
      <c r="JG86" s="156"/>
      <c r="JH86" s="156"/>
      <c r="JM86" s="156"/>
      <c r="JN86" s="156"/>
      <c r="JO86" s="156"/>
      <c r="JP86" s="156"/>
      <c r="JU86" s="156"/>
      <c r="JV86" s="156"/>
      <c r="JW86" s="156"/>
      <c r="JX86" s="156"/>
      <c r="KC86" s="156"/>
      <c r="KD86" s="156"/>
      <c r="KE86" s="156"/>
      <c r="KF86" s="156"/>
      <c r="KK86" s="156"/>
      <c r="KL86" s="156"/>
      <c r="KM86" s="156"/>
      <c r="KN86" s="156"/>
      <c r="KS86" s="156"/>
      <c r="KT86" s="156"/>
      <c r="KU86" s="156"/>
      <c r="KV86" s="156"/>
      <c r="LA86" s="156"/>
      <c r="LB86" s="156"/>
      <c r="LC86" s="156"/>
      <c r="LD86" s="156"/>
    </row>
    <row r="87" spans="2:316" ht="13.9" customHeight="1">
      <c r="I87" s="156"/>
      <c r="J87" s="169"/>
      <c r="K87" s="156"/>
      <c r="L87" s="156"/>
      <c r="Q87" s="156"/>
      <c r="R87" s="169"/>
      <c r="S87" s="156"/>
      <c r="T87" s="156"/>
      <c r="Y87" s="156"/>
      <c r="Z87" s="169"/>
      <c r="AA87" s="156"/>
      <c r="AB87" s="156"/>
      <c r="AG87" s="156"/>
      <c r="AH87" s="169"/>
      <c r="AI87" s="156"/>
      <c r="AJ87" s="156"/>
      <c r="AO87" s="156"/>
      <c r="AP87" s="169"/>
      <c r="AQ87" s="156"/>
      <c r="AR87" s="156"/>
      <c r="AW87" s="156"/>
      <c r="AX87" s="169"/>
      <c r="AY87" s="156"/>
      <c r="AZ87" s="156"/>
      <c r="BE87" s="156"/>
      <c r="BF87" s="169"/>
      <c r="BG87" s="156"/>
      <c r="BH87" s="156"/>
      <c r="BM87" s="156"/>
      <c r="BN87" s="169"/>
      <c r="BO87" s="156"/>
      <c r="BP87" s="156"/>
      <c r="BU87" s="156"/>
      <c r="BV87" s="169"/>
      <c r="BW87" s="156"/>
      <c r="BX87" s="156"/>
      <c r="CC87" s="156"/>
      <c r="CD87" s="169"/>
      <c r="CE87" s="156"/>
      <c r="CF87" s="156"/>
      <c r="CK87" s="156"/>
      <c r="CL87" s="169"/>
      <c r="CM87" s="156"/>
      <c r="CN87" s="156"/>
      <c r="CS87" s="156"/>
      <c r="CT87" s="169"/>
      <c r="CU87" s="156"/>
      <c r="CV87" s="156"/>
      <c r="DA87" s="156"/>
      <c r="DB87" s="169"/>
      <c r="DC87" s="156"/>
      <c r="DD87" s="156"/>
      <c r="DI87" s="156"/>
      <c r="DJ87" s="169"/>
      <c r="DK87" s="156"/>
      <c r="DL87" s="156"/>
      <c r="DQ87" s="156"/>
      <c r="DR87" s="169"/>
      <c r="DS87" s="156"/>
      <c r="DT87" s="156"/>
      <c r="DY87" s="156"/>
      <c r="DZ87" s="169"/>
      <c r="EA87" s="156"/>
      <c r="EB87" s="156"/>
      <c r="EG87" s="156"/>
      <c r="EH87" s="169"/>
      <c r="EI87" s="156"/>
      <c r="EJ87" s="156"/>
      <c r="EO87" s="156"/>
      <c r="EP87" s="169"/>
      <c r="EQ87" s="156"/>
      <c r="ER87" s="156"/>
      <c r="EW87" s="156"/>
      <c r="EX87" s="169"/>
      <c r="EY87" s="156"/>
      <c r="EZ87" s="156"/>
      <c r="FE87" s="156"/>
      <c r="FF87" s="169"/>
      <c r="FG87" s="156"/>
      <c r="FH87" s="156"/>
      <c r="FM87" s="156"/>
      <c r="FN87" s="169"/>
      <c r="FO87" s="156"/>
      <c r="FP87" s="156"/>
      <c r="FU87" s="156"/>
      <c r="FV87" s="169"/>
      <c r="FW87" s="156"/>
      <c r="FX87" s="156"/>
      <c r="GC87" s="156"/>
      <c r="GD87" s="169"/>
      <c r="GE87" s="156"/>
      <c r="GF87" s="156"/>
      <c r="GK87" s="156"/>
      <c r="GL87" s="169"/>
      <c r="GM87" s="156"/>
      <c r="GN87" s="156"/>
      <c r="GS87" s="156"/>
      <c r="GT87" s="169"/>
      <c r="GU87" s="156"/>
      <c r="GV87" s="156"/>
      <c r="HA87" s="156"/>
      <c r="HB87" s="169"/>
      <c r="HC87" s="156"/>
      <c r="HD87" s="156"/>
      <c r="HI87" s="156"/>
      <c r="HJ87" s="169"/>
      <c r="HK87" s="156"/>
      <c r="HL87" s="156"/>
      <c r="HQ87" s="156"/>
      <c r="HR87" s="169"/>
      <c r="HS87" s="156"/>
      <c r="HT87" s="156"/>
      <c r="HY87" s="156"/>
      <c r="HZ87" s="169"/>
      <c r="IA87" s="156"/>
      <c r="IB87" s="156"/>
      <c r="IG87" s="156"/>
      <c r="IH87" s="169"/>
      <c r="II87" s="156"/>
      <c r="IJ87" s="156"/>
      <c r="IO87" s="156"/>
      <c r="IP87" s="169"/>
      <c r="IQ87" s="156"/>
      <c r="IR87" s="156"/>
      <c r="IW87" s="156"/>
      <c r="IX87" s="169"/>
      <c r="IY87" s="156"/>
      <c r="IZ87" s="156"/>
      <c r="JE87" s="156"/>
      <c r="JF87" s="169"/>
      <c r="JG87" s="156"/>
      <c r="JH87" s="156"/>
      <c r="JM87" s="156"/>
      <c r="JN87" s="169"/>
      <c r="JO87" s="156"/>
      <c r="JP87" s="156"/>
      <c r="JU87" s="156"/>
      <c r="JV87" s="169"/>
      <c r="JW87" s="156"/>
      <c r="JX87" s="156"/>
      <c r="KC87" s="156"/>
      <c r="KD87" s="169"/>
      <c r="KE87" s="156"/>
      <c r="KF87" s="156"/>
      <c r="KK87" s="156"/>
      <c r="KL87" s="169"/>
      <c r="KM87" s="156"/>
      <c r="KN87" s="156"/>
      <c r="KS87" s="156"/>
      <c r="KT87" s="169"/>
      <c r="KU87" s="156"/>
      <c r="KV87" s="156"/>
      <c r="LA87" s="156"/>
      <c r="LB87" s="169"/>
      <c r="LC87" s="156"/>
      <c r="LD87" s="156"/>
    </row>
    <row r="88" spans="2:316" ht="13.9" customHeight="1">
      <c r="I88" s="156"/>
      <c r="J88" s="169"/>
      <c r="K88" s="156"/>
      <c r="L88" s="156"/>
      <c r="Q88" s="156"/>
      <c r="R88" s="169"/>
      <c r="S88" s="156"/>
      <c r="T88" s="156"/>
      <c r="Y88" s="156"/>
      <c r="Z88" s="169"/>
      <c r="AA88" s="156"/>
      <c r="AB88" s="156"/>
      <c r="AG88" s="156"/>
      <c r="AH88" s="169"/>
      <c r="AI88" s="156"/>
      <c r="AJ88" s="156"/>
      <c r="AO88" s="156"/>
      <c r="AP88" s="169"/>
      <c r="AQ88" s="156"/>
      <c r="AR88" s="156"/>
      <c r="AW88" s="156"/>
      <c r="AX88" s="169"/>
      <c r="AY88" s="156"/>
      <c r="AZ88" s="156"/>
      <c r="BE88" s="156"/>
      <c r="BF88" s="169"/>
      <c r="BG88" s="156"/>
      <c r="BH88" s="156"/>
      <c r="BM88" s="156"/>
      <c r="BN88" s="169"/>
      <c r="BO88" s="156"/>
      <c r="BP88" s="156"/>
      <c r="BU88" s="156"/>
      <c r="BV88" s="169"/>
      <c r="BW88" s="156"/>
      <c r="BX88" s="156"/>
      <c r="CC88" s="156"/>
      <c r="CD88" s="169"/>
      <c r="CE88" s="156"/>
      <c r="CF88" s="156"/>
      <c r="CK88" s="156"/>
      <c r="CL88" s="169"/>
      <c r="CM88" s="156"/>
      <c r="CN88" s="156"/>
      <c r="CS88" s="156"/>
      <c r="CT88" s="169"/>
      <c r="CU88" s="156"/>
      <c r="CV88" s="156"/>
      <c r="DA88" s="156"/>
      <c r="DB88" s="169"/>
      <c r="DC88" s="156"/>
      <c r="DD88" s="156"/>
      <c r="DI88" s="156"/>
      <c r="DJ88" s="169"/>
      <c r="DK88" s="156"/>
      <c r="DL88" s="156"/>
      <c r="DQ88" s="156"/>
      <c r="DR88" s="169"/>
      <c r="DS88" s="156"/>
      <c r="DT88" s="156"/>
      <c r="DY88" s="156"/>
      <c r="DZ88" s="169"/>
      <c r="EA88" s="156"/>
      <c r="EB88" s="156"/>
      <c r="EG88" s="156"/>
      <c r="EH88" s="169"/>
      <c r="EI88" s="156"/>
      <c r="EJ88" s="156"/>
      <c r="EO88" s="156"/>
      <c r="EP88" s="169"/>
      <c r="EQ88" s="156"/>
      <c r="ER88" s="156"/>
      <c r="EW88" s="156"/>
      <c r="EX88" s="169"/>
      <c r="EY88" s="156"/>
      <c r="EZ88" s="156"/>
      <c r="FE88" s="156"/>
      <c r="FF88" s="169"/>
      <c r="FG88" s="156"/>
      <c r="FH88" s="156"/>
      <c r="FM88" s="156"/>
      <c r="FN88" s="169"/>
      <c r="FO88" s="156"/>
      <c r="FP88" s="156"/>
      <c r="FU88" s="156"/>
      <c r="FV88" s="169"/>
      <c r="FW88" s="156"/>
      <c r="FX88" s="156"/>
      <c r="GC88" s="156"/>
      <c r="GD88" s="169"/>
      <c r="GE88" s="156"/>
      <c r="GF88" s="156"/>
      <c r="GK88" s="156"/>
      <c r="GL88" s="169"/>
      <c r="GM88" s="156"/>
      <c r="GN88" s="156"/>
      <c r="GS88" s="156"/>
      <c r="GT88" s="169"/>
      <c r="GU88" s="156"/>
      <c r="GV88" s="156"/>
      <c r="HA88" s="156"/>
      <c r="HB88" s="169"/>
      <c r="HC88" s="156"/>
      <c r="HD88" s="156"/>
      <c r="HI88" s="156"/>
      <c r="HJ88" s="169"/>
      <c r="HK88" s="156"/>
      <c r="HL88" s="156"/>
      <c r="HQ88" s="156"/>
      <c r="HR88" s="169"/>
      <c r="HS88" s="156"/>
      <c r="HT88" s="156"/>
      <c r="HY88" s="156"/>
      <c r="HZ88" s="169"/>
      <c r="IA88" s="156"/>
      <c r="IB88" s="156"/>
      <c r="IG88" s="156"/>
      <c r="IH88" s="169"/>
      <c r="II88" s="156"/>
      <c r="IJ88" s="156"/>
      <c r="IO88" s="156"/>
      <c r="IP88" s="169"/>
      <c r="IQ88" s="156"/>
      <c r="IR88" s="156"/>
      <c r="IW88" s="156"/>
      <c r="IX88" s="169"/>
      <c r="IY88" s="156"/>
      <c r="IZ88" s="156"/>
      <c r="JE88" s="156"/>
      <c r="JF88" s="169"/>
      <c r="JG88" s="156"/>
      <c r="JH88" s="156"/>
      <c r="JM88" s="156"/>
      <c r="JN88" s="169"/>
      <c r="JO88" s="156"/>
      <c r="JP88" s="156"/>
      <c r="JU88" s="156"/>
      <c r="JV88" s="169"/>
      <c r="JW88" s="156"/>
      <c r="JX88" s="156"/>
      <c r="KC88" s="156"/>
      <c r="KD88" s="169"/>
      <c r="KE88" s="156"/>
      <c r="KF88" s="156"/>
      <c r="KK88" s="156"/>
      <c r="KL88" s="169"/>
      <c r="KM88" s="156"/>
      <c r="KN88" s="156"/>
      <c r="KS88" s="156"/>
      <c r="KT88" s="169"/>
      <c r="KU88" s="156"/>
      <c r="KV88" s="156"/>
      <c r="LA88" s="156"/>
      <c r="LB88" s="169"/>
      <c r="LC88" s="156"/>
      <c r="LD88" s="156"/>
    </row>
    <row r="89" spans="2:316">
      <c r="I89" s="156"/>
      <c r="J89" s="169"/>
      <c r="K89" s="156"/>
      <c r="L89" s="156"/>
      <c r="Q89" s="156"/>
      <c r="R89" s="169"/>
      <c r="S89" s="156"/>
      <c r="T89" s="156"/>
      <c r="Y89" s="156"/>
      <c r="Z89" s="169"/>
      <c r="AA89" s="156"/>
      <c r="AB89" s="156"/>
      <c r="AG89" s="156"/>
      <c r="AH89" s="169"/>
      <c r="AI89" s="156"/>
      <c r="AJ89" s="156"/>
      <c r="AO89" s="156"/>
      <c r="AP89" s="169"/>
      <c r="AQ89" s="156"/>
      <c r="AR89" s="156"/>
      <c r="AW89" s="156"/>
      <c r="AX89" s="169"/>
      <c r="AY89" s="156"/>
      <c r="AZ89" s="156"/>
      <c r="BE89" s="156"/>
      <c r="BF89" s="169"/>
      <c r="BG89" s="156"/>
      <c r="BH89" s="156"/>
      <c r="BM89" s="156"/>
      <c r="BN89" s="169"/>
      <c r="BO89" s="156"/>
      <c r="BP89" s="156"/>
      <c r="BU89" s="156"/>
      <c r="BV89" s="169"/>
      <c r="BW89" s="156"/>
      <c r="BX89" s="156"/>
      <c r="CC89" s="156"/>
      <c r="CD89" s="169"/>
      <c r="CE89" s="156"/>
      <c r="CF89" s="156"/>
      <c r="CK89" s="156"/>
      <c r="CL89" s="169"/>
      <c r="CM89" s="156"/>
      <c r="CN89" s="156"/>
      <c r="CS89" s="156"/>
      <c r="CT89" s="169"/>
      <c r="CU89" s="156"/>
      <c r="CV89" s="156"/>
      <c r="DA89" s="156"/>
      <c r="DB89" s="169"/>
      <c r="DC89" s="156"/>
      <c r="DD89" s="156"/>
      <c r="DI89" s="156"/>
      <c r="DJ89" s="169"/>
      <c r="DK89" s="156"/>
      <c r="DL89" s="156"/>
      <c r="DQ89" s="156"/>
      <c r="DR89" s="169"/>
      <c r="DS89" s="156"/>
      <c r="DT89" s="156"/>
      <c r="DY89" s="156"/>
      <c r="DZ89" s="169"/>
      <c r="EA89" s="156"/>
      <c r="EB89" s="156"/>
      <c r="EG89" s="156"/>
      <c r="EH89" s="169"/>
      <c r="EI89" s="156"/>
      <c r="EJ89" s="156"/>
      <c r="EO89" s="156"/>
      <c r="EP89" s="169"/>
      <c r="EQ89" s="156"/>
      <c r="ER89" s="156"/>
      <c r="EW89" s="156"/>
      <c r="EX89" s="169"/>
      <c r="EY89" s="156"/>
      <c r="EZ89" s="156"/>
      <c r="FE89" s="156"/>
      <c r="FF89" s="169"/>
      <c r="FG89" s="156"/>
      <c r="FH89" s="156"/>
      <c r="FM89" s="156"/>
      <c r="FN89" s="169"/>
      <c r="FO89" s="156"/>
      <c r="FP89" s="156"/>
      <c r="FU89" s="156"/>
      <c r="FV89" s="169"/>
      <c r="FW89" s="156"/>
      <c r="FX89" s="156"/>
      <c r="GC89" s="156"/>
      <c r="GD89" s="169"/>
      <c r="GE89" s="156"/>
      <c r="GF89" s="156"/>
      <c r="GK89" s="156"/>
      <c r="GL89" s="169"/>
      <c r="GM89" s="156"/>
      <c r="GN89" s="156"/>
      <c r="GS89" s="156"/>
      <c r="GT89" s="169"/>
      <c r="GU89" s="156"/>
      <c r="GV89" s="156"/>
      <c r="HA89" s="156"/>
      <c r="HB89" s="169"/>
      <c r="HC89" s="156"/>
      <c r="HD89" s="156"/>
      <c r="HI89" s="156"/>
      <c r="HJ89" s="169"/>
      <c r="HK89" s="156"/>
      <c r="HL89" s="156"/>
      <c r="HQ89" s="156"/>
      <c r="HR89" s="169"/>
      <c r="HS89" s="156"/>
      <c r="HT89" s="156"/>
      <c r="HY89" s="156"/>
      <c r="HZ89" s="169"/>
      <c r="IA89" s="156"/>
      <c r="IB89" s="156"/>
      <c r="IG89" s="156"/>
      <c r="IH89" s="169"/>
      <c r="II89" s="156"/>
      <c r="IJ89" s="156"/>
      <c r="IO89" s="156"/>
      <c r="IP89" s="169"/>
      <c r="IQ89" s="156"/>
      <c r="IR89" s="156"/>
      <c r="IW89" s="156"/>
      <c r="IX89" s="169"/>
      <c r="IY89" s="156"/>
      <c r="IZ89" s="156"/>
      <c r="JE89" s="156"/>
      <c r="JF89" s="169"/>
      <c r="JG89" s="156"/>
      <c r="JH89" s="156"/>
      <c r="JM89" s="156"/>
      <c r="JN89" s="169"/>
      <c r="JO89" s="156"/>
      <c r="JP89" s="156"/>
      <c r="JU89" s="156"/>
      <c r="JV89" s="169"/>
      <c r="JW89" s="156"/>
      <c r="JX89" s="156"/>
      <c r="KC89" s="156"/>
      <c r="KD89" s="169"/>
      <c r="KE89" s="156"/>
      <c r="KF89" s="156"/>
      <c r="KK89" s="156"/>
      <c r="KL89" s="169"/>
      <c r="KM89" s="156"/>
      <c r="KN89" s="156"/>
      <c r="KS89" s="156"/>
      <c r="KT89" s="169"/>
      <c r="KU89" s="156"/>
      <c r="KV89" s="156"/>
      <c r="LA89" s="156"/>
      <c r="LB89" s="169"/>
      <c r="LC89" s="156"/>
      <c r="LD89" s="156"/>
    </row>
    <row r="90" spans="2:316">
      <c r="I90" s="156"/>
      <c r="J90" s="169"/>
      <c r="K90" s="156"/>
      <c r="L90" s="156"/>
      <c r="Q90" s="156"/>
      <c r="R90" s="169"/>
      <c r="S90" s="156"/>
      <c r="T90" s="156"/>
      <c r="Y90" s="156"/>
      <c r="Z90" s="169"/>
      <c r="AA90" s="156"/>
      <c r="AB90" s="156"/>
      <c r="AG90" s="156"/>
      <c r="AH90" s="169"/>
      <c r="AI90" s="156"/>
      <c r="AJ90" s="156"/>
      <c r="AO90" s="156"/>
      <c r="AP90" s="169"/>
      <c r="AQ90" s="156"/>
      <c r="AR90" s="156"/>
      <c r="AW90" s="156"/>
      <c r="AX90" s="169"/>
      <c r="AY90" s="156"/>
      <c r="AZ90" s="156"/>
      <c r="BE90" s="156"/>
      <c r="BF90" s="169"/>
      <c r="BG90" s="156"/>
      <c r="BH90" s="156"/>
      <c r="BM90" s="156"/>
      <c r="BN90" s="169"/>
      <c r="BO90" s="156"/>
      <c r="BP90" s="156"/>
      <c r="BU90" s="156"/>
      <c r="BV90" s="169"/>
      <c r="BW90" s="156"/>
      <c r="BX90" s="156"/>
      <c r="CC90" s="156"/>
      <c r="CD90" s="169"/>
      <c r="CE90" s="156"/>
      <c r="CF90" s="156"/>
      <c r="CK90" s="156"/>
      <c r="CL90" s="169"/>
      <c r="CM90" s="156"/>
      <c r="CN90" s="156"/>
      <c r="CS90" s="156"/>
      <c r="CT90" s="169"/>
      <c r="CU90" s="156"/>
      <c r="CV90" s="156"/>
      <c r="DA90" s="156"/>
      <c r="DB90" s="169"/>
      <c r="DC90" s="156"/>
      <c r="DD90" s="156"/>
      <c r="DI90" s="156"/>
      <c r="DJ90" s="169"/>
      <c r="DK90" s="156"/>
      <c r="DL90" s="156"/>
      <c r="DQ90" s="156"/>
      <c r="DR90" s="169"/>
      <c r="DS90" s="156"/>
      <c r="DT90" s="156"/>
      <c r="DY90" s="156"/>
      <c r="DZ90" s="169"/>
      <c r="EA90" s="156"/>
      <c r="EB90" s="156"/>
      <c r="EG90" s="156"/>
      <c r="EH90" s="169"/>
      <c r="EI90" s="156"/>
      <c r="EJ90" s="156"/>
      <c r="EO90" s="156"/>
      <c r="EP90" s="169"/>
      <c r="EQ90" s="156"/>
      <c r="ER90" s="156"/>
      <c r="EW90" s="156"/>
      <c r="EX90" s="169"/>
      <c r="EY90" s="156"/>
      <c r="EZ90" s="156"/>
      <c r="FE90" s="156"/>
      <c r="FF90" s="169"/>
      <c r="FG90" s="156"/>
      <c r="FH90" s="156"/>
      <c r="FM90" s="156"/>
      <c r="FN90" s="169"/>
      <c r="FO90" s="156"/>
      <c r="FP90" s="156"/>
      <c r="FU90" s="156"/>
      <c r="FV90" s="169"/>
      <c r="FW90" s="156"/>
      <c r="FX90" s="156"/>
      <c r="GC90" s="156"/>
      <c r="GD90" s="169"/>
      <c r="GE90" s="156"/>
      <c r="GF90" s="156"/>
      <c r="GK90" s="156"/>
      <c r="GL90" s="169"/>
      <c r="GM90" s="156"/>
      <c r="GN90" s="156"/>
      <c r="GS90" s="156"/>
      <c r="GT90" s="169"/>
      <c r="GU90" s="156"/>
      <c r="GV90" s="156"/>
      <c r="HA90" s="156"/>
      <c r="HB90" s="169"/>
      <c r="HC90" s="156"/>
      <c r="HD90" s="156"/>
      <c r="HI90" s="156"/>
      <c r="HJ90" s="169"/>
      <c r="HK90" s="156"/>
      <c r="HL90" s="156"/>
      <c r="HQ90" s="156"/>
      <c r="HR90" s="169"/>
      <c r="HS90" s="156"/>
      <c r="HT90" s="156"/>
      <c r="HY90" s="156"/>
      <c r="HZ90" s="169"/>
      <c r="IA90" s="156"/>
      <c r="IB90" s="156"/>
      <c r="IG90" s="156"/>
      <c r="IH90" s="169"/>
      <c r="II90" s="156"/>
      <c r="IJ90" s="156"/>
      <c r="IO90" s="156"/>
      <c r="IP90" s="169"/>
      <c r="IQ90" s="156"/>
      <c r="IR90" s="156"/>
      <c r="IW90" s="156"/>
      <c r="IX90" s="169"/>
      <c r="IY90" s="156"/>
      <c r="IZ90" s="156"/>
      <c r="JE90" s="156"/>
      <c r="JF90" s="169"/>
      <c r="JG90" s="156"/>
      <c r="JH90" s="156"/>
      <c r="JM90" s="156"/>
      <c r="JN90" s="169"/>
      <c r="JO90" s="156"/>
      <c r="JP90" s="156"/>
      <c r="JU90" s="156"/>
      <c r="JV90" s="169"/>
      <c r="JW90" s="156"/>
      <c r="JX90" s="156"/>
      <c r="KC90" s="156"/>
      <c r="KD90" s="169"/>
      <c r="KE90" s="156"/>
      <c r="KF90" s="156"/>
      <c r="KK90" s="156"/>
      <c r="KL90" s="169"/>
      <c r="KM90" s="156"/>
      <c r="KN90" s="156"/>
      <c r="KS90" s="156"/>
      <c r="KT90" s="169"/>
      <c r="KU90" s="156"/>
      <c r="KV90" s="156"/>
      <c r="LA90" s="156"/>
      <c r="LB90" s="169"/>
      <c r="LC90" s="156"/>
      <c r="LD90" s="156"/>
    </row>
    <row r="91" spans="2:316">
      <c r="I91" s="156"/>
      <c r="J91" s="169"/>
      <c r="K91" s="156"/>
      <c r="L91" s="156"/>
      <c r="Q91" s="156"/>
      <c r="R91" s="169"/>
      <c r="S91" s="156"/>
      <c r="T91" s="156"/>
      <c r="Y91" s="156"/>
      <c r="Z91" s="169"/>
      <c r="AA91" s="156"/>
      <c r="AB91" s="156"/>
      <c r="AG91" s="156"/>
      <c r="AH91" s="169"/>
      <c r="AI91" s="156"/>
      <c r="AJ91" s="156"/>
      <c r="AO91" s="156"/>
      <c r="AP91" s="169"/>
      <c r="AQ91" s="156"/>
      <c r="AR91" s="156"/>
      <c r="AW91" s="156"/>
      <c r="AX91" s="169"/>
      <c r="AY91" s="156"/>
      <c r="AZ91" s="156"/>
      <c r="BE91" s="156"/>
      <c r="BF91" s="169"/>
      <c r="BG91" s="156"/>
      <c r="BH91" s="156"/>
      <c r="BM91" s="156"/>
      <c r="BN91" s="169"/>
      <c r="BO91" s="156"/>
      <c r="BP91" s="156"/>
      <c r="BU91" s="156"/>
      <c r="BV91" s="169"/>
      <c r="BW91" s="156"/>
      <c r="BX91" s="156"/>
      <c r="CC91" s="156"/>
      <c r="CD91" s="169"/>
      <c r="CE91" s="156"/>
      <c r="CF91" s="156"/>
      <c r="CK91" s="156"/>
      <c r="CL91" s="169"/>
      <c r="CM91" s="156"/>
      <c r="CN91" s="156"/>
      <c r="CS91" s="156"/>
      <c r="CT91" s="169"/>
      <c r="CU91" s="156"/>
      <c r="CV91" s="156"/>
      <c r="DA91" s="156"/>
      <c r="DB91" s="169"/>
      <c r="DC91" s="156"/>
      <c r="DD91" s="156"/>
      <c r="DI91" s="156"/>
      <c r="DJ91" s="169"/>
      <c r="DK91" s="156"/>
      <c r="DL91" s="156"/>
      <c r="DQ91" s="156"/>
      <c r="DR91" s="169"/>
      <c r="DS91" s="156"/>
      <c r="DT91" s="156"/>
      <c r="DY91" s="156"/>
      <c r="DZ91" s="169"/>
      <c r="EA91" s="156"/>
      <c r="EB91" s="156"/>
      <c r="EG91" s="156"/>
      <c r="EH91" s="169"/>
      <c r="EI91" s="156"/>
      <c r="EJ91" s="156"/>
      <c r="EO91" s="156"/>
      <c r="EP91" s="169"/>
      <c r="EQ91" s="156"/>
      <c r="ER91" s="156"/>
      <c r="EW91" s="156"/>
      <c r="EX91" s="169"/>
      <c r="EY91" s="156"/>
      <c r="EZ91" s="156"/>
      <c r="FE91" s="156"/>
      <c r="FF91" s="169"/>
      <c r="FG91" s="156"/>
      <c r="FH91" s="156"/>
      <c r="FM91" s="156"/>
      <c r="FN91" s="169"/>
      <c r="FO91" s="156"/>
      <c r="FP91" s="156"/>
      <c r="FU91" s="156"/>
      <c r="FV91" s="169"/>
      <c r="FW91" s="156"/>
      <c r="FX91" s="156"/>
      <c r="GC91" s="156"/>
      <c r="GD91" s="169"/>
      <c r="GE91" s="156"/>
      <c r="GF91" s="156"/>
      <c r="GK91" s="156"/>
      <c r="GL91" s="169"/>
      <c r="GM91" s="156"/>
      <c r="GN91" s="156"/>
      <c r="GS91" s="156"/>
      <c r="GT91" s="169"/>
      <c r="GU91" s="156"/>
      <c r="GV91" s="156"/>
      <c r="HA91" s="156"/>
      <c r="HB91" s="169"/>
      <c r="HC91" s="156"/>
      <c r="HD91" s="156"/>
      <c r="HI91" s="156"/>
      <c r="HJ91" s="169"/>
      <c r="HK91" s="156"/>
      <c r="HL91" s="156"/>
      <c r="HQ91" s="156"/>
      <c r="HR91" s="169"/>
      <c r="HS91" s="156"/>
      <c r="HT91" s="156"/>
      <c r="HY91" s="156"/>
      <c r="HZ91" s="169"/>
      <c r="IA91" s="156"/>
      <c r="IB91" s="156"/>
      <c r="IG91" s="156"/>
      <c r="IH91" s="169"/>
      <c r="II91" s="156"/>
      <c r="IJ91" s="156"/>
      <c r="IO91" s="156"/>
      <c r="IP91" s="169"/>
      <c r="IQ91" s="156"/>
      <c r="IR91" s="156"/>
      <c r="IW91" s="156"/>
      <c r="IX91" s="169"/>
      <c r="IY91" s="156"/>
      <c r="IZ91" s="156"/>
      <c r="JE91" s="156"/>
      <c r="JF91" s="169"/>
      <c r="JG91" s="156"/>
      <c r="JH91" s="156"/>
      <c r="JM91" s="156"/>
      <c r="JN91" s="169"/>
      <c r="JO91" s="156"/>
      <c r="JP91" s="156"/>
      <c r="JU91" s="156"/>
      <c r="JV91" s="169"/>
      <c r="JW91" s="156"/>
      <c r="JX91" s="156"/>
      <c r="KC91" s="156"/>
      <c r="KD91" s="169"/>
      <c r="KE91" s="156"/>
      <c r="KF91" s="156"/>
      <c r="KK91" s="156"/>
      <c r="KL91" s="169"/>
      <c r="KM91" s="156"/>
      <c r="KN91" s="156"/>
      <c r="KS91" s="156"/>
      <c r="KT91" s="169"/>
      <c r="KU91" s="156"/>
      <c r="KV91" s="156"/>
      <c r="LA91" s="156"/>
      <c r="LB91" s="169"/>
      <c r="LC91" s="156"/>
      <c r="LD91" s="156"/>
    </row>
    <row r="92" spans="2:316">
      <c r="I92" s="156"/>
      <c r="J92" s="169"/>
      <c r="K92" s="156"/>
      <c r="L92" s="156"/>
      <c r="Q92" s="156"/>
      <c r="R92" s="169"/>
      <c r="S92" s="156"/>
      <c r="T92" s="156"/>
      <c r="Y92" s="156"/>
      <c r="Z92" s="169"/>
      <c r="AA92" s="156"/>
      <c r="AB92" s="156"/>
      <c r="AG92" s="156"/>
      <c r="AH92" s="169"/>
      <c r="AI92" s="156"/>
      <c r="AJ92" s="156"/>
      <c r="AO92" s="156"/>
      <c r="AP92" s="169"/>
      <c r="AQ92" s="156"/>
      <c r="AR92" s="156"/>
      <c r="AW92" s="156"/>
      <c r="AX92" s="169"/>
      <c r="AY92" s="156"/>
      <c r="AZ92" s="156"/>
      <c r="BE92" s="156"/>
      <c r="BF92" s="169"/>
      <c r="BG92" s="156"/>
      <c r="BH92" s="156"/>
      <c r="BM92" s="156"/>
      <c r="BN92" s="169"/>
      <c r="BO92" s="156"/>
      <c r="BP92" s="156"/>
      <c r="BU92" s="156"/>
      <c r="BV92" s="169"/>
      <c r="BW92" s="156"/>
      <c r="BX92" s="156"/>
      <c r="CC92" s="156"/>
      <c r="CD92" s="169"/>
      <c r="CE92" s="156"/>
      <c r="CF92" s="156"/>
      <c r="CK92" s="156"/>
      <c r="CL92" s="169"/>
      <c r="CM92" s="156"/>
      <c r="CN92" s="156"/>
      <c r="CS92" s="156"/>
      <c r="CT92" s="169"/>
      <c r="CU92" s="156"/>
      <c r="CV92" s="156"/>
      <c r="DA92" s="156"/>
      <c r="DB92" s="169"/>
      <c r="DC92" s="156"/>
      <c r="DD92" s="156"/>
      <c r="DI92" s="156"/>
      <c r="DJ92" s="169"/>
      <c r="DK92" s="156"/>
      <c r="DL92" s="156"/>
      <c r="DQ92" s="156"/>
      <c r="DR92" s="169"/>
      <c r="DS92" s="156"/>
      <c r="DT92" s="156"/>
      <c r="DY92" s="156"/>
      <c r="DZ92" s="169"/>
      <c r="EA92" s="156"/>
      <c r="EB92" s="156"/>
      <c r="EG92" s="156"/>
      <c r="EH92" s="169"/>
      <c r="EI92" s="156"/>
      <c r="EJ92" s="156"/>
      <c r="EO92" s="156"/>
      <c r="EP92" s="169"/>
      <c r="EQ92" s="156"/>
      <c r="ER92" s="156"/>
      <c r="EW92" s="156"/>
      <c r="EX92" s="169"/>
      <c r="EY92" s="156"/>
      <c r="EZ92" s="156"/>
      <c r="FE92" s="156"/>
      <c r="FF92" s="169"/>
      <c r="FG92" s="156"/>
      <c r="FH92" s="156"/>
      <c r="FM92" s="156"/>
      <c r="FN92" s="169"/>
      <c r="FO92" s="156"/>
      <c r="FP92" s="156"/>
      <c r="FU92" s="156"/>
      <c r="FV92" s="169"/>
      <c r="FW92" s="156"/>
      <c r="FX92" s="156"/>
      <c r="GC92" s="156"/>
      <c r="GD92" s="169"/>
      <c r="GE92" s="156"/>
      <c r="GF92" s="156"/>
      <c r="GK92" s="156"/>
      <c r="GL92" s="169"/>
      <c r="GM92" s="156"/>
      <c r="GN92" s="156"/>
      <c r="GS92" s="156"/>
      <c r="GT92" s="169"/>
      <c r="GU92" s="156"/>
      <c r="GV92" s="156"/>
      <c r="HA92" s="156"/>
      <c r="HB92" s="169"/>
      <c r="HC92" s="156"/>
      <c r="HD92" s="156"/>
      <c r="HI92" s="156"/>
      <c r="HJ92" s="169"/>
      <c r="HK92" s="156"/>
      <c r="HL92" s="156"/>
      <c r="HQ92" s="156"/>
      <c r="HR92" s="169"/>
      <c r="HS92" s="156"/>
      <c r="HT92" s="156"/>
      <c r="HY92" s="156"/>
      <c r="HZ92" s="169"/>
      <c r="IA92" s="156"/>
      <c r="IB92" s="156"/>
      <c r="IG92" s="156"/>
      <c r="IH92" s="169"/>
      <c r="II92" s="156"/>
      <c r="IJ92" s="156"/>
      <c r="IO92" s="156"/>
      <c r="IP92" s="169"/>
      <c r="IQ92" s="156"/>
      <c r="IR92" s="156"/>
      <c r="IW92" s="156"/>
      <c r="IX92" s="169"/>
      <c r="IY92" s="156"/>
      <c r="IZ92" s="156"/>
      <c r="JE92" s="156"/>
      <c r="JF92" s="169"/>
      <c r="JG92" s="156"/>
      <c r="JH92" s="156"/>
      <c r="JM92" s="156"/>
      <c r="JN92" s="169"/>
      <c r="JO92" s="156"/>
      <c r="JP92" s="156"/>
      <c r="JU92" s="156"/>
      <c r="JV92" s="169"/>
      <c r="JW92" s="156"/>
      <c r="JX92" s="156"/>
      <c r="KC92" s="156"/>
      <c r="KD92" s="169"/>
      <c r="KE92" s="156"/>
      <c r="KF92" s="156"/>
      <c r="KK92" s="156"/>
      <c r="KL92" s="169"/>
      <c r="KM92" s="156"/>
      <c r="KN92" s="156"/>
      <c r="KS92" s="156"/>
      <c r="KT92" s="169"/>
      <c r="KU92" s="156"/>
      <c r="KV92" s="156"/>
      <c r="LA92" s="156"/>
      <c r="LB92" s="169"/>
      <c r="LC92" s="156"/>
      <c r="LD92" s="156"/>
    </row>
  </sheetData>
  <sheetProtection algorithmName="SHA-512" hashValue="w02Q0flQLY4TMpY+2lqDO3oyZ+Q9x6xmcA/mH4YFsnA47gspsy1XmZD5/Wrav8h1lutUaRCbINDmltdg/E8Iug==" saltValue="6NxCQfJss15YAxk8K+kN/Q==" spinCount="100000" sheet="1" objects="1" scenarios="1"/>
  <mergeCells count="1803">
    <mergeCell ref="LA21:LB21"/>
    <mergeCell ref="LC21:LF21"/>
    <mergeCell ref="LA22:LB22"/>
    <mergeCell ref="LC22:LF22"/>
    <mergeCell ref="LA23:LB23"/>
    <mergeCell ref="LC23:LF23"/>
    <mergeCell ref="LD50:LE50"/>
    <mergeCell ref="LD51:LE51"/>
    <mergeCell ref="LD52:LE52"/>
    <mergeCell ref="LD53:LE53"/>
    <mergeCell ref="LD54:LE54"/>
    <mergeCell ref="LD55:LE55"/>
    <mergeCell ref="LD56:LE56"/>
    <mergeCell ref="LD57:LE57"/>
    <mergeCell ref="LD58:LE58"/>
    <mergeCell ref="JM70:JP70"/>
    <mergeCell ref="JU70:JX70"/>
    <mergeCell ref="KC70:KF70"/>
    <mergeCell ref="KK70:KN70"/>
    <mergeCell ref="KS70:KV70"/>
    <mergeCell ref="JO68:JP68"/>
    <mergeCell ref="JW68:JX68"/>
    <mergeCell ref="KE68:KF68"/>
    <mergeCell ref="KM68:KN68"/>
    <mergeCell ref="KU68:KV68"/>
    <mergeCell ref="LB67:LD67"/>
    <mergeCell ref="LC68:LD68"/>
    <mergeCell ref="LA70:LD70"/>
    <mergeCell ref="LC24:LD24"/>
    <mergeCell ref="LF27:LF58"/>
    <mergeCell ref="LB59:LD59"/>
    <mergeCell ref="LA62:LD62"/>
    <mergeCell ref="LA63:LC63"/>
    <mergeCell ref="JM62:JP62"/>
    <mergeCell ref="JU62:JX62"/>
    <mergeCell ref="KC62:KF62"/>
    <mergeCell ref="KK62:KN62"/>
    <mergeCell ref="KS62:KV62"/>
    <mergeCell ref="JN59:JP59"/>
    <mergeCell ref="JV59:JX59"/>
    <mergeCell ref="KD59:KF59"/>
    <mergeCell ref="KL59:KN59"/>
    <mergeCell ref="KT59:KV59"/>
    <mergeCell ref="JN67:JP67"/>
    <mergeCell ref="JV67:JX67"/>
    <mergeCell ref="KD67:KF67"/>
    <mergeCell ref="KL67:KN67"/>
    <mergeCell ref="KT67:KV67"/>
    <mergeCell ref="JM63:JO63"/>
    <mergeCell ref="JU63:JW63"/>
    <mergeCell ref="KC63:KE63"/>
    <mergeCell ref="KK63:KM63"/>
    <mergeCell ref="KS63:KU63"/>
    <mergeCell ref="KM23:KP23"/>
    <mergeCell ref="KS23:KT23"/>
    <mergeCell ref="KU23:KX23"/>
    <mergeCell ref="JM23:JN23"/>
    <mergeCell ref="JO23:JR23"/>
    <mergeCell ref="JU23:JV23"/>
    <mergeCell ref="JW23:JZ23"/>
    <mergeCell ref="KC23:KD23"/>
    <mergeCell ref="JR27:JR58"/>
    <mergeCell ref="JZ27:JZ58"/>
    <mergeCell ref="KH27:KH58"/>
    <mergeCell ref="KP27:KP58"/>
    <mergeCell ref="KX27:KX58"/>
    <mergeCell ref="JO24:JP24"/>
    <mergeCell ref="JW24:JX24"/>
    <mergeCell ref="KE24:KF24"/>
    <mergeCell ref="KM24:KN24"/>
    <mergeCell ref="KU24:KV24"/>
    <mergeCell ref="JP50:JQ50"/>
    <mergeCell ref="JP51:JQ51"/>
    <mergeCell ref="JP52:JQ52"/>
    <mergeCell ref="JP53:JQ53"/>
    <mergeCell ref="JP54:JQ54"/>
    <mergeCell ref="JP55:JQ55"/>
    <mergeCell ref="JP56:JQ56"/>
    <mergeCell ref="JP57:JQ57"/>
    <mergeCell ref="JP58:JQ58"/>
    <mergeCell ref="JX28:JY28"/>
    <mergeCell ref="JX29:JY29"/>
    <mergeCell ref="JX30:JY30"/>
    <mergeCell ref="JX31:JY31"/>
    <mergeCell ref="JX32:JY32"/>
    <mergeCell ref="HY70:IB70"/>
    <mergeCell ref="IG70:IJ70"/>
    <mergeCell ref="IO70:IR70"/>
    <mergeCell ref="IW70:IZ70"/>
    <mergeCell ref="JE70:JH70"/>
    <mergeCell ref="IA68:IB68"/>
    <mergeCell ref="II68:IJ68"/>
    <mergeCell ref="IQ68:IR68"/>
    <mergeCell ref="IY68:IZ68"/>
    <mergeCell ref="JG68:JH68"/>
    <mergeCell ref="KE21:KH21"/>
    <mergeCell ref="KK21:KL21"/>
    <mergeCell ref="KM21:KP21"/>
    <mergeCell ref="KS21:KT21"/>
    <mergeCell ref="KU21:KX21"/>
    <mergeCell ref="JM21:JN21"/>
    <mergeCell ref="JO21:JR21"/>
    <mergeCell ref="JU21:JV21"/>
    <mergeCell ref="JW21:JZ21"/>
    <mergeCell ref="KC21:KD21"/>
    <mergeCell ref="KE22:KH22"/>
    <mergeCell ref="KK22:KL22"/>
    <mergeCell ref="KM22:KP22"/>
    <mergeCell ref="KS22:KT22"/>
    <mergeCell ref="KU22:KX22"/>
    <mergeCell ref="JM22:JN22"/>
    <mergeCell ref="JO22:JR22"/>
    <mergeCell ref="JU22:JV22"/>
    <mergeCell ref="JW22:JZ22"/>
    <mergeCell ref="KC22:KD22"/>
    <mergeCell ref="KE23:KH23"/>
    <mergeCell ref="KK23:KL23"/>
    <mergeCell ref="HY62:IB62"/>
    <mergeCell ref="IG62:IJ62"/>
    <mergeCell ref="IO62:IR62"/>
    <mergeCell ref="IW62:IZ62"/>
    <mergeCell ref="JE62:JH62"/>
    <mergeCell ref="HZ59:IB59"/>
    <mergeCell ref="IH59:IJ59"/>
    <mergeCell ref="IP59:IR59"/>
    <mergeCell ref="IX59:IZ59"/>
    <mergeCell ref="JF59:JH59"/>
    <mergeCell ref="HZ67:IB67"/>
    <mergeCell ref="IH67:IJ67"/>
    <mergeCell ref="IP67:IR67"/>
    <mergeCell ref="IX67:IZ67"/>
    <mergeCell ref="JF67:JH67"/>
    <mergeCell ref="HY63:IA63"/>
    <mergeCell ref="IG63:II63"/>
    <mergeCell ref="IO63:IQ63"/>
    <mergeCell ref="IW63:IY63"/>
    <mergeCell ref="JE63:JG63"/>
    <mergeCell ref="IQ23:IT23"/>
    <mergeCell ref="IW23:IX23"/>
    <mergeCell ref="IY23:JB23"/>
    <mergeCell ref="JE23:JF23"/>
    <mergeCell ref="JG23:JJ23"/>
    <mergeCell ref="HY23:HZ23"/>
    <mergeCell ref="IA23:ID23"/>
    <mergeCell ref="IG23:IH23"/>
    <mergeCell ref="II23:IL23"/>
    <mergeCell ref="IO23:IP23"/>
    <mergeCell ref="ID27:ID58"/>
    <mergeCell ref="IL27:IL58"/>
    <mergeCell ref="IT27:IT58"/>
    <mergeCell ref="JB27:JB58"/>
    <mergeCell ref="JJ27:JJ58"/>
    <mergeCell ref="IA24:IB24"/>
    <mergeCell ref="II24:IJ24"/>
    <mergeCell ref="IQ24:IR24"/>
    <mergeCell ref="IY24:IZ24"/>
    <mergeCell ref="JG24:JH24"/>
    <mergeCell ref="IB44:IC44"/>
    <mergeCell ref="IB45:IC45"/>
    <mergeCell ref="IB46:IC46"/>
    <mergeCell ref="IB47:IC47"/>
    <mergeCell ref="IB48:IC48"/>
    <mergeCell ref="IB49:IC49"/>
    <mergeCell ref="IB50:IC50"/>
    <mergeCell ref="IB51:IC51"/>
    <mergeCell ref="IB52:IC52"/>
    <mergeCell ref="IB53:IC53"/>
    <mergeCell ref="IB54:IC54"/>
    <mergeCell ref="IB55:IC55"/>
    <mergeCell ref="HC68:HD68"/>
    <mergeCell ref="HK68:HL68"/>
    <mergeCell ref="HS68:HT68"/>
    <mergeCell ref="HA70:HD70"/>
    <mergeCell ref="HI70:HL70"/>
    <mergeCell ref="HQ70:HT70"/>
    <mergeCell ref="HA63:HC63"/>
    <mergeCell ref="HI63:HK63"/>
    <mergeCell ref="HQ63:HS63"/>
    <mergeCell ref="HB67:HD67"/>
    <mergeCell ref="HJ67:HL67"/>
    <mergeCell ref="HR67:HT67"/>
    <mergeCell ref="IQ21:IT21"/>
    <mergeCell ref="IW21:IX21"/>
    <mergeCell ref="IY21:JB21"/>
    <mergeCell ref="JE21:JF21"/>
    <mergeCell ref="JG21:JJ21"/>
    <mergeCell ref="HY21:HZ21"/>
    <mergeCell ref="IA21:ID21"/>
    <mergeCell ref="IG21:IH21"/>
    <mergeCell ref="II21:IL21"/>
    <mergeCell ref="IO21:IP21"/>
    <mergeCell ref="IQ22:IT22"/>
    <mergeCell ref="IW22:IX22"/>
    <mergeCell ref="IY22:JB22"/>
    <mergeCell ref="JE22:JF22"/>
    <mergeCell ref="JG22:JJ22"/>
    <mergeCell ref="HY22:HZ22"/>
    <mergeCell ref="IA22:ID22"/>
    <mergeCell ref="IG22:IH22"/>
    <mergeCell ref="II22:IL22"/>
    <mergeCell ref="IO22:IP22"/>
    <mergeCell ref="HS21:HV21"/>
    <mergeCell ref="HA22:HB22"/>
    <mergeCell ref="HC22:HF22"/>
    <mergeCell ref="HI22:HJ22"/>
    <mergeCell ref="HK22:HN22"/>
    <mergeCell ref="HQ22:HR22"/>
    <mergeCell ref="HS22:HV22"/>
    <mergeCell ref="HA21:HB21"/>
    <mergeCell ref="HC21:HF21"/>
    <mergeCell ref="HI21:HJ21"/>
    <mergeCell ref="HK21:HN21"/>
    <mergeCell ref="HQ21:HR21"/>
    <mergeCell ref="HB59:HD59"/>
    <mergeCell ref="HJ59:HL59"/>
    <mergeCell ref="HR59:HT59"/>
    <mergeCell ref="HA62:HD62"/>
    <mergeCell ref="HI62:HL62"/>
    <mergeCell ref="HQ62:HT62"/>
    <mergeCell ref="HS23:HV23"/>
    <mergeCell ref="HC24:HD24"/>
    <mergeCell ref="HK24:HL24"/>
    <mergeCell ref="HS24:HT24"/>
    <mergeCell ref="HF27:HF58"/>
    <mergeCell ref="HN27:HN58"/>
    <mergeCell ref="HV27:HV58"/>
    <mergeCell ref="HA23:HB23"/>
    <mergeCell ref="HC23:HF23"/>
    <mergeCell ref="HI23:HJ23"/>
    <mergeCell ref="HK23:HN23"/>
    <mergeCell ref="HQ23:HR23"/>
    <mergeCell ref="HD50:HE50"/>
    <mergeCell ref="HD51:HE51"/>
    <mergeCell ref="GC23:GD23"/>
    <mergeCell ref="GE23:GH23"/>
    <mergeCell ref="GK23:GL23"/>
    <mergeCell ref="GM23:GP23"/>
    <mergeCell ref="GS23:GT23"/>
    <mergeCell ref="GF44:GG44"/>
    <mergeCell ref="GF45:GG45"/>
    <mergeCell ref="GF46:GG46"/>
    <mergeCell ref="GF47:GG47"/>
    <mergeCell ref="GF48:GG48"/>
    <mergeCell ref="GF49:GG49"/>
    <mergeCell ref="GE68:GF68"/>
    <mergeCell ref="GM68:GN68"/>
    <mergeCell ref="GU68:GV68"/>
    <mergeCell ref="GC70:GF70"/>
    <mergeCell ref="GK70:GN70"/>
    <mergeCell ref="GS70:GV70"/>
    <mergeCell ref="GC63:GE63"/>
    <mergeCell ref="GK63:GM63"/>
    <mergeCell ref="GS63:GU63"/>
    <mergeCell ref="GD67:GF67"/>
    <mergeCell ref="GL67:GN67"/>
    <mergeCell ref="GT67:GV67"/>
    <mergeCell ref="GV56:GW56"/>
    <mergeCell ref="GV28:GW28"/>
    <mergeCell ref="GV29:GW29"/>
    <mergeCell ref="GV30:GW30"/>
    <mergeCell ref="GV31:GW31"/>
    <mergeCell ref="GV32:GW32"/>
    <mergeCell ref="GV33:GW33"/>
    <mergeCell ref="GV34:GW34"/>
    <mergeCell ref="GN50:GO50"/>
    <mergeCell ref="FE70:FH70"/>
    <mergeCell ref="FM70:FP70"/>
    <mergeCell ref="FU70:FX70"/>
    <mergeCell ref="FE63:FG63"/>
    <mergeCell ref="FM63:FO63"/>
    <mergeCell ref="FU63:FW63"/>
    <mergeCell ref="FF67:FH67"/>
    <mergeCell ref="FN67:FP67"/>
    <mergeCell ref="FV67:FX67"/>
    <mergeCell ref="GU21:GX21"/>
    <mergeCell ref="GC22:GD22"/>
    <mergeCell ref="GE22:GH22"/>
    <mergeCell ref="GK22:GL22"/>
    <mergeCell ref="GM22:GP22"/>
    <mergeCell ref="GS22:GT22"/>
    <mergeCell ref="GU22:GX22"/>
    <mergeCell ref="GC21:GD21"/>
    <mergeCell ref="GE21:GH21"/>
    <mergeCell ref="GK21:GL21"/>
    <mergeCell ref="GM21:GP21"/>
    <mergeCell ref="GS21:GT21"/>
    <mergeCell ref="GD59:GF59"/>
    <mergeCell ref="GL59:GN59"/>
    <mergeCell ref="GT59:GV59"/>
    <mergeCell ref="GC62:GF62"/>
    <mergeCell ref="GK62:GN62"/>
    <mergeCell ref="GS62:GV62"/>
    <mergeCell ref="GU23:GX23"/>
    <mergeCell ref="GE24:GF24"/>
    <mergeCell ref="GM24:GN24"/>
    <mergeCell ref="GU24:GV24"/>
    <mergeCell ref="GH27:GH58"/>
    <mergeCell ref="FO24:FP24"/>
    <mergeCell ref="FW24:FX24"/>
    <mergeCell ref="FJ27:FJ58"/>
    <mergeCell ref="FR27:FR58"/>
    <mergeCell ref="FZ27:FZ58"/>
    <mergeCell ref="FE23:FF23"/>
    <mergeCell ref="FG23:FJ23"/>
    <mergeCell ref="FM23:FN23"/>
    <mergeCell ref="FO23:FR23"/>
    <mergeCell ref="FU23:FV23"/>
    <mergeCell ref="FH50:FI50"/>
    <mergeCell ref="FH51:FI51"/>
    <mergeCell ref="FH52:FI52"/>
    <mergeCell ref="FH53:FI53"/>
    <mergeCell ref="FH54:FI54"/>
    <mergeCell ref="FH55:FI55"/>
    <mergeCell ref="FG68:FH68"/>
    <mergeCell ref="FO68:FP68"/>
    <mergeCell ref="FW68:FX68"/>
    <mergeCell ref="FH56:FI56"/>
    <mergeCell ref="FH57:FI57"/>
    <mergeCell ref="FH58:FI58"/>
    <mergeCell ref="FP28:FQ28"/>
    <mergeCell ref="FP29:FQ29"/>
    <mergeCell ref="FP30:FQ30"/>
    <mergeCell ref="FP31:FQ31"/>
    <mergeCell ref="FP32:FQ32"/>
    <mergeCell ref="FP33:FQ33"/>
    <mergeCell ref="FP34:FQ34"/>
    <mergeCell ref="FP35:FQ35"/>
    <mergeCell ref="FP36:FQ36"/>
    <mergeCell ref="FP37:FQ37"/>
    <mergeCell ref="EI68:EJ68"/>
    <mergeCell ref="EQ68:ER68"/>
    <mergeCell ref="EY68:EZ68"/>
    <mergeCell ref="EG70:EJ70"/>
    <mergeCell ref="EO70:ER70"/>
    <mergeCell ref="EW70:EZ70"/>
    <mergeCell ref="EG63:EI63"/>
    <mergeCell ref="EO63:EQ63"/>
    <mergeCell ref="EW63:EY63"/>
    <mergeCell ref="EH67:EJ67"/>
    <mergeCell ref="EP67:ER67"/>
    <mergeCell ref="EX67:EZ67"/>
    <mergeCell ref="FW21:FZ21"/>
    <mergeCell ref="FE22:FF22"/>
    <mergeCell ref="FG22:FJ22"/>
    <mergeCell ref="FM22:FN22"/>
    <mergeCell ref="FO22:FR22"/>
    <mergeCell ref="FU22:FV22"/>
    <mergeCell ref="FW22:FZ22"/>
    <mergeCell ref="FE21:FF21"/>
    <mergeCell ref="FG21:FJ21"/>
    <mergeCell ref="FM21:FN21"/>
    <mergeCell ref="FO21:FR21"/>
    <mergeCell ref="FU21:FV21"/>
    <mergeCell ref="FF59:FH59"/>
    <mergeCell ref="FN59:FP59"/>
    <mergeCell ref="FV59:FX59"/>
    <mergeCell ref="FE62:FH62"/>
    <mergeCell ref="FM62:FP62"/>
    <mergeCell ref="FU62:FX62"/>
    <mergeCell ref="FW23:FZ23"/>
    <mergeCell ref="FG24:FH24"/>
    <mergeCell ref="EY21:FB21"/>
    <mergeCell ref="EG22:EH22"/>
    <mergeCell ref="EI22:EL22"/>
    <mergeCell ref="EO22:EP22"/>
    <mergeCell ref="EQ22:ET22"/>
    <mergeCell ref="EW22:EX22"/>
    <mergeCell ref="EY22:FB22"/>
    <mergeCell ref="EG21:EH21"/>
    <mergeCell ref="EI21:EL21"/>
    <mergeCell ref="EO21:EP21"/>
    <mergeCell ref="EQ21:ET21"/>
    <mergeCell ref="EW21:EX21"/>
    <mergeCell ref="EH59:EJ59"/>
    <mergeCell ref="EP59:ER59"/>
    <mergeCell ref="EX59:EZ59"/>
    <mergeCell ref="EG62:EJ62"/>
    <mergeCell ref="EO62:ER62"/>
    <mergeCell ref="EW62:EZ62"/>
    <mergeCell ref="EY23:FB23"/>
    <mergeCell ref="EI24:EJ24"/>
    <mergeCell ref="EQ24:ER24"/>
    <mergeCell ref="EY24:EZ24"/>
    <mergeCell ref="EL27:EL58"/>
    <mergeCell ref="ET27:ET58"/>
    <mergeCell ref="FB27:FB58"/>
    <mergeCell ref="EG23:EH23"/>
    <mergeCell ref="EI23:EL23"/>
    <mergeCell ref="EO23:EP23"/>
    <mergeCell ref="EQ23:ET23"/>
    <mergeCell ref="EW23:EX23"/>
    <mergeCell ref="EJ44:EK44"/>
    <mergeCell ref="EJ45:EK45"/>
    <mergeCell ref="DI23:DJ23"/>
    <mergeCell ref="DK23:DN23"/>
    <mergeCell ref="DQ23:DR23"/>
    <mergeCell ref="DS23:DV23"/>
    <mergeCell ref="DY23:DZ23"/>
    <mergeCell ref="DL50:DM50"/>
    <mergeCell ref="DL51:DM51"/>
    <mergeCell ref="DL52:DM52"/>
    <mergeCell ref="DL53:DM53"/>
    <mergeCell ref="DL54:DM54"/>
    <mergeCell ref="DL55:DM55"/>
    <mergeCell ref="DK68:DL68"/>
    <mergeCell ref="DS68:DT68"/>
    <mergeCell ref="EA68:EB68"/>
    <mergeCell ref="DI70:DL70"/>
    <mergeCell ref="DQ70:DT70"/>
    <mergeCell ref="DY70:EB70"/>
    <mergeCell ref="DI63:DK63"/>
    <mergeCell ref="DQ63:DS63"/>
    <mergeCell ref="DY63:EA63"/>
    <mergeCell ref="DJ67:DL67"/>
    <mergeCell ref="DR67:DT67"/>
    <mergeCell ref="DZ67:EB67"/>
    <mergeCell ref="DL45:DM45"/>
    <mergeCell ref="DL46:DM46"/>
    <mergeCell ref="DL47:DM47"/>
    <mergeCell ref="DL48:DM48"/>
    <mergeCell ref="DL49:DM49"/>
    <mergeCell ref="EB43:EC43"/>
    <mergeCell ref="EB44:EC44"/>
    <mergeCell ref="EB45:EC45"/>
    <mergeCell ref="EB46:EC46"/>
    <mergeCell ref="CK70:CN70"/>
    <mergeCell ref="CS70:CV70"/>
    <mergeCell ref="DA70:DD70"/>
    <mergeCell ref="CK63:CM63"/>
    <mergeCell ref="CS63:CU63"/>
    <mergeCell ref="DA63:DC63"/>
    <mergeCell ref="CL67:CN67"/>
    <mergeCell ref="CT67:CV67"/>
    <mergeCell ref="DB67:DD67"/>
    <mergeCell ref="EA21:ED21"/>
    <mergeCell ref="DI22:DJ22"/>
    <mergeCell ref="DK22:DN22"/>
    <mergeCell ref="DQ22:DR22"/>
    <mergeCell ref="DS22:DV22"/>
    <mergeCell ref="DY22:DZ22"/>
    <mergeCell ref="EA22:ED22"/>
    <mergeCell ref="DI21:DJ21"/>
    <mergeCell ref="DK21:DN21"/>
    <mergeCell ref="DQ21:DR21"/>
    <mergeCell ref="DS21:DV21"/>
    <mergeCell ref="DY21:DZ21"/>
    <mergeCell ref="DJ59:DL59"/>
    <mergeCell ref="DR59:DT59"/>
    <mergeCell ref="DZ59:EB59"/>
    <mergeCell ref="DI62:DL62"/>
    <mergeCell ref="DQ62:DT62"/>
    <mergeCell ref="DY62:EB62"/>
    <mergeCell ref="EA23:ED23"/>
    <mergeCell ref="DK24:DL24"/>
    <mergeCell ref="DS24:DT24"/>
    <mergeCell ref="EA24:EB24"/>
    <mergeCell ref="DN27:DN58"/>
    <mergeCell ref="CX27:CX58"/>
    <mergeCell ref="DF27:DF58"/>
    <mergeCell ref="CK23:CL23"/>
    <mergeCell ref="CM23:CP23"/>
    <mergeCell ref="CS23:CT23"/>
    <mergeCell ref="CU23:CX23"/>
    <mergeCell ref="DA23:DB23"/>
    <mergeCell ref="CN44:CO44"/>
    <mergeCell ref="CN45:CO45"/>
    <mergeCell ref="CN46:CO46"/>
    <mergeCell ref="CN47:CO47"/>
    <mergeCell ref="CN48:CO48"/>
    <mergeCell ref="CN49:CO49"/>
    <mergeCell ref="CM68:CN68"/>
    <mergeCell ref="CU68:CV68"/>
    <mergeCell ref="DC68:DD68"/>
    <mergeCell ref="DD56:DE56"/>
    <mergeCell ref="DD28:DE28"/>
    <mergeCell ref="DD29:DE29"/>
    <mergeCell ref="DD30:DE30"/>
    <mergeCell ref="DD31:DE31"/>
    <mergeCell ref="DD32:DE32"/>
    <mergeCell ref="DD33:DE33"/>
    <mergeCell ref="DD34:DE34"/>
    <mergeCell ref="DD35:DE35"/>
    <mergeCell ref="DD36:DE36"/>
    <mergeCell ref="DD37:DE37"/>
    <mergeCell ref="DD38:DE38"/>
    <mergeCell ref="DD39:DE39"/>
    <mergeCell ref="DD40:DE40"/>
    <mergeCell ref="DD41:DE41"/>
    <mergeCell ref="DD42:DE42"/>
    <mergeCell ref="BW68:BX68"/>
    <mergeCell ref="CE68:CF68"/>
    <mergeCell ref="BM70:BP70"/>
    <mergeCell ref="BU70:BX70"/>
    <mergeCell ref="CC70:CF70"/>
    <mergeCell ref="BU63:BW63"/>
    <mergeCell ref="CC63:CE63"/>
    <mergeCell ref="BN67:BP67"/>
    <mergeCell ref="BV67:BX67"/>
    <mergeCell ref="CD67:CF67"/>
    <mergeCell ref="DC21:DF21"/>
    <mergeCell ref="CK22:CL22"/>
    <mergeCell ref="CM22:CP22"/>
    <mergeCell ref="CS22:CT22"/>
    <mergeCell ref="CU22:CX22"/>
    <mergeCell ref="DA22:DB22"/>
    <mergeCell ref="DC22:DF22"/>
    <mergeCell ref="CK21:CL21"/>
    <mergeCell ref="CM21:CP21"/>
    <mergeCell ref="CS21:CT21"/>
    <mergeCell ref="CU21:CX21"/>
    <mergeCell ref="DA21:DB21"/>
    <mergeCell ref="CL59:CN59"/>
    <mergeCell ref="CT59:CV59"/>
    <mergeCell ref="DB59:DD59"/>
    <mergeCell ref="CK62:CN62"/>
    <mergeCell ref="CS62:CV62"/>
    <mergeCell ref="DA62:DD62"/>
    <mergeCell ref="DC23:DF23"/>
    <mergeCell ref="CM24:CN24"/>
    <mergeCell ref="CU24:CV24"/>
    <mergeCell ref="DC24:DD24"/>
    <mergeCell ref="CE22:CH22"/>
    <mergeCell ref="CH27:CH58"/>
    <mergeCell ref="BN59:BP59"/>
    <mergeCell ref="BV59:BX59"/>
    <mergeCell ref="CD59:CF59"/>
    <mergeCell ref="BM62:BP62"/>
    <mergeCell ref="BU62:BX62"/>
    <mergeCell ref="CC62:CF62"/>
    <mergeCell ref="BO24:BP24"/>
    <mergeCell ref="BW24:BX24"/>
    <mergeCell ref="CE24:CF24"/>
    <mergeCell ref="BR27:BR58"/>
    <mergeCell ref="BZ27:BZ58"/>
    <mergeCell ref="BP50:BQ50"/>
    <mergeCell ref="BP51:BQ51"/>
    <mergeCell ref="BP52:BQ52"/>
    <mergeCell ref="BP53:BQ53"/>
    <mergeCell ref="BP54:BQ54"/>
    <mergeCell ref="BP55:BQ55"/>
    <mergeCell ref="BP56:BQ56"/>
    <mergeCell ref="BP57:BQ57"/>
    <mergeCell ref="BP58:BQ58"/>
    <mergeCell ref="BX28:BY28"/>
    <mergeCell ref="BX29:BY29"/>
    <mergeCell ref="BX30:BY30"/>
    <mergeCell ref="BX40:BY40"/>
    <mergeCell ref="BX41:BY41"/>
    <mergeCell ref="BX42:BY42"/>
    <mergeCell ref="BX43:BY43"/>
    <mergeCell ref="BX44:BY44"/>
    <mergeCell ref="BX45:BY45"/>
    <mergeCell ref="BX46:BY46"/>
    <mergeCell ref="BU21:BV21"/>
    <mergeCell ref="BW21:BZ21"/>
    <mergeCell ref="CC21:CD21"/>
    <mergeCell ref="CE21:CH21"/>
    <mergeCell ref="BG68:BH68"/>
    <mergeCell ref="AO70:AR70"/>
    <mergeCell ref="AW70:AZ70"/>
    <mergeCell ref="BE70:BH70"/>
    <mergeCell ref="BM21:BN21"/>
    <mergeCell ref="BM22:BN22"/>
    <mergeCell ref="BM23:BN23"/>
    <mergeCell ref="BM63:BO63"/>
    <mergeCell ref="BO68:BP68"/>
    <mergeCell ref="BE62:BH62"/>
    <mergeCell ref="AO63:AQ63"/>
    <mergeCell ref="AW63:AY63"/>
    <mergeCell ref="BE63:BG63"/>
    <mergeCell ref="AP67:AR67"/>
    <mergeCell ref="AX67:AZ67"/>
    <mergeCell ref="BF67:BH67"/>
    <mergeCell ref="BB27:BB58"/>
    <mergeCell ref="BJ27:BJ58"/>
    <mergeCell ref="AP59:AR59"/>
    <mergeCell ref="BO23:BR23"/>
    <mergeCell ref="BU23:BV23"/>
    <mergeCell ref="BW23:BZ23"/>
    <mergeCell ref="CC23:CD23"/>
    <mergeCell ref="CE23:CH23"/>
    <mergeCell ref="BO22:BR22"/>
    <mergeCell ref="BU22:BV22"/>
    <mergeCell ref="BW22:BZ22"/>
    <mergeCell ref="CC22:CD22"/>
    <mergeCell ref="AY21:BB21"/>
    <mergeCell ref="BE21:BF21"/>
    <mergeCell ref="BG21:BJ21"/>
    <mergeCell ref="AR28:AS28"/>
    <mergeCell ref="AR29:AS29"/>
    <mergeCell ref="AR30:AS30"/>
    <mergeCell ref="AR31:AS31"/>
    <mergeCell ref="AR32:AS32"/>
    <mergeCell ref="AR33:AS33"/>
    <mergeCell ref="AR34:AS34"/>
    <mergeCell ref="AR35:AS35"/>
    <mergeCell ref="AR36:AS36"/>
    <mergeCell ref="AR37:AS37"/>
    <mergeCell ref="AR38:AS38"/>
    <mergeCell ref="AR39:AS39"/>
    <mergeCell ref="AR40:AS40"/>
    <mergeCell ref="BO21:BR21"/>
    <mergeCell ref="AZ28:BA28"/>
    <mergeCell ref="AZ29:BA29"/>
    <mergeCell ref="AZ30:BA30"/>
    <mergeCell ref="AZ31:BA31"/>
    <mergeCell ref="AZ32:BA32"/>
    <mergeCell ref="AZ33:BA33"/>
    <mergeCell ref="AZ34:BA34"/>
    <mergeCell ref="AZ35:BA35"/>
    <mergeCell ref="AZ36:BA36"/>
    <mergeCell ref="AO22:AP22"/>
    <mergeCell ref="AQ22:AT22"/>
    <mergeCell ref="AW22:AX22"/>
    <mergeCell ref="AY22:BB22"/>
    <mergeCell ref="BE22:BF22"/>
    <mergeCell ref="BG22:BJ22"/>
    <mergeCell ref="Y70:AB70"/>
    <mergeCell ref="AG70:AJ70"/>
    <mergeCell ref="AO21:AP21"/>
    <mergeCell ref="AQ21:AT21"/>
    <mergeCell ref="AW21:AX21"/>
    <mergeCell ref="AO23:AP23"/>
    <mergeCell ref="AQ23:AT23"/>
    <mergeCell ref="AW23:AX23"/>
    <mergeCell ref="AT27:AT58"/>
    <mergeCell ref="AO62:AR62"/>
    <mergeCell ref="AW62:AZ62"/>
    <mergeCell ref="AQ68:AR68"/>
    <mergeCell ref="AY68:AZ68"/>
    <mergeCell ref="Y63:AA63"/>
    <mergeCell ref="AG63:AI63"/>
    <mergeCell ref="Z67:AB67"/>
    <mergeCell ref="AH67:AJ67"/>
    <mergeCell ref="AA68:AB68"/>
    <mergeCell ref="AX59:AZ59"/>
    <mergeCell ref="BF59:BH59"/>
    <mergeCell ref="AY23:BB23"/>
    <mergeCell ref="BE23:BF23"/>
    <mergeCell ref="BG23:BJ23"/>
    <mergeCell ref="AQ24:AR24"/>
    <mergeCell ref="AY24:AZ24"/>
    <mergeCell ref="BG24:BH24"/>
    <mergeCell ref="AG21:AH21"/>
    <mergeCell ref="AI21:AL21"/>
    <mergeCell ref="Y22:Z22"/>
    <mergeCell ref="AA22:AD22"/>
    <mergeCell ref="AG22:AH22"/>
    <mergeCell ref="AI22:AL22"/>
    <mergeCell ref="A22:B22"/>
    <mergeCell ref="AI68:AJ68"/>
    <mergeCell ref="AD27:AD58"/>
    <mergeCell ref="AL27:AL58"/>
    <mergeCell ref="Z59:AB59"/>
    <mergeCell ref="AH59:AJ59"/>
    <mergeCell ref="Y62:AB62"/>
    <mergeCell ref="AG62:AJ62"/>
    <mergeCell ref="Y23:Z23"/>
    <mergeCell ref="AA23:AD23"/>
    <mergeCell ref="AG23:AH23"/>
    <mergeCell ref="AI23:AL23"/>
    <mergeCell ref="AA24:AB24"/>
    <mergeCell ref="AI24:AJ24"/>
    <mergeCell ref="AB46:AC46"/>
    <mergeCell ref="AB47:AC47"/>
    <mergeCell ref="AB48:AC48"/>
    <mergeCell ref="AB49:AC49"/>
    <mergeCell ref="AB50:AC50"/>
    <mergeCell ref="AB51:AC51"/>
    <mergeCell ref="AB52:AC52"/>
    <mergeCell ref="AB53:AC53"/>
    <mergeCell ref="AB54:AC54"/>
    <mergeCell ref="AB55:AC55"/>
    <mergeCell ref="AB56:AC56"/>
    <mergeCell ref="K23:N23"/>
    <mergeCell ref="K24:L24"/>
    <mergeCell ref="N27:N58"/>
    <mergeCell ref="J59:L59"/>
    <mergeCell ref="A23:B23"/>
    <mergeCell ref="A63:C63"/>
    <mergeCell ref="B67:D67"/>
    <mergeCell ref="C22:F22"/>
    <mergeCell ref="I63:K63"/>
    <mergeCell ref="J67:L67"/>
    <mergeCell ref="I70:L70"/>
    <mergeCell ref="A21:B21"/>
    <mergeCell ref="D28:E28"/>
    <mergeCell ref="D29:E29"/>
    <mergeCell ref="D30:E30"/>
    <mergeCell ref="Y21:Z21"/>
    <mergeCell ref="AA21:AD21"/>
    <mergeCell ref="R59:T59"/>
    <mergeCell ref="Q62:T62"/>
    <mergeCell ref="Q63:S63"/>
    <mergeCell ref="R67:T67"/>
    <mergeCell ref="S68:T68"/>
    <mergeCell ref="Q70:T70"/>
    <mergeCell ref="C68:D68"/>
    <mergeCell ref="K68:L68"/>
    <mergeCell ref="A70:D70"/>
    <mergeCell ref="D48:E48"/>
    <mergeCell ref="D31:E31"/>
    <mergeCell ref="D32:E32"/>
    <mergeCell ref="D33:E33"/>
    <mergeCell ref="D34:E34"/>
    <mergeCell ref="D35:E35"/>
    <mergeCell ref="D36:E36"/>
    <mergeCell ref="A4:E4"/>
    <mergeCell ref="A5:E5"/>
    <mergeCell ref="A6:E6"/>
    <mergeCell ref="I62:L62"/>
    <mergeCell ref="A62:D62"/>
    <mergeCell ref="Q22:R22"/>
    <mergeCell ref="S22:V22"/>
    <mergeCell ref="Q21:R21"/>
    <mergeCell ref="S21:V21"/>
    <mergeCell ref="Q23:R23"/>
    <mergeCell ref="S23:V23"/>
    <mergeCell ref="S24:T24"/>
    <mergeCell ref="V27:V58"/>
    <mergeCell ref="F27:F58"/>
    <mergeCell ref="C21:F21"/>
    <mergeCell ref="C23:F23"/>
    <mergeCell ref="C24:D24"/>
    <mergeCell ref="B59:D59"/>
    <mergeCell ref="I22:J22"/>
    <mergeCell ref="K22:N22"/>
    <mergeCell ref="I21:J21"/>
    <mergeCell ref="K21:N21"/>
    <mergeCell ref="I23:J23"/>
    <mergeCell ref="D57:E57"/>
    <mergeCell ref="D40:E40"/>
    <mergeCell ref="D41:E41"/>
    <mergeCell ref="D42:E42"/>
    <mergeCell ref="D43:E43"/>
    <mergeCell ref="D44:E44"/>
    <mergeCell ref="D45:E45"/>
    <mergeCell ref="D46:E46"/>
    <mergeCell ref="D47:E47"/>
    <mergeCell ref="D58:E58"/>
    <mergeCell ref="L28:M28"/>
    <mergeCell ref="L29:M29"/>
    <mergeCell ref="L30:M30"/>
    <mergeCell ref="L31:M31"/>
    <mergeCell ref="L32:M32"/>
    <mergeCell ref="L33:M33"/>
    <mergeCell ref="L34:M34"/>
    <mergeCell ref="L35:M35"/>
    <mergeCell ref="L36:M36"/>
    <mergeCell ref="L37:M37"/>
    <mergeCell ref="L38:M38"/>
    <mergeCell ref="L39:M39"/>
    <mergeCell ref="L40:M40"/>
    <mergeCell ref="L41:M41"/>
    <mergeCell ref="L42:M42"/>
    <mergeCell ref="L43:M43"/>
    <mergeCell ref="L44:M44"/>
    <mergeCell ref="L45:M45"/>
    <mergeCell ref="L46:M46"/>
    <mergeCell ref="L47:M47"/>
    <mergeCell ref="L48:M48"/>
    <mergeCell ref="L49:M49"/>
    <mergeCell ref="L50:M50"/>
    <mergeCell ref="D49:E49"/>
    <mergeCell ref="D50:E50"/>
    <mergeCell ref="D51:E51"/>
    <mergeCell ref="D52:E52"/>
    <mergeCell ref="D53:E53"/>
    <mergeCell ref="D54:E54"/>
    <mergeCell ref="D55:E55"/>
    <mergeCell ref="D56:E56"/>
    <mergeCell ref="T51:U51"/>
    <mergeCell ref="T52:U52"/>
    <mergeCell ref="L51:M51"/>
    <mergeCell ref="L52:M52"/>
    <mergeCell ref="L53:M53"/>
    <mergeCell ref="L54:M54"/>
    <mergeCell ref="L55:M55"/>
    <mergeCell ref="L56:M56"/>
    <mergeCell ref="L57:M57"/>
    <mergeCell ref="L58:M58"/>
    <mergeCell ref="T28:U28"/>
    <mergeCell ref="T29:U29"/>
    <mergeCell ref="T30:U30"/>
    <mergeCell ref="T31:U31"/>
    <mergeCell ref="T32:U32"/>
    <mergeCell ref="T33:U33"/>
    <mergeCell ref="T34:U34"/>
    <mergeCell ref="T35:U35"/>
    <mergeCell ref="T36:U36"/>
    <mergeCell ref="T37:U37"/>
    <mergeCell ref="T38:U38"/>
    <mergeCell ref="T39:U39"/>
    <mergeCell ref="T40:U40"/>
    <mergeCell ref="T41:U41"/>
    <mergeCell ref="T42:U42"/>
    <mergeCell ref="T43:U43"/>
    <mergeCell ref="T49:U49"/>
    <mergeCell ref="T50:U50"/>
    <mergeCell ref="D37:E37"/>
    <mergeCell ref="D38:E38"/>
    <mergeCell ref="D39:E39"/>
    <mergeCell ref="T53:U53"/>
    <mergeCell ref="T54:U54"/>
    <mergeCell ref="T55:U55"/>
    <mergeCell ref="T56:U56"/>
    <mergeCell ref="T57:U57"/>
    <mergeCell ref="T58:U58"/>
    <mergeCell ref="AB28:AC28"/>
    <mergeCell ref="AB29:AC29"/>
    <mergeCell ref="AB30:AC30"/>
    <mergeCell ref="AB31:AC31"/>
    <mergeCell ref="AB32:AC32"/>
    <mergeCell ref="AB33:AC33"/>
    <mergeCell ref="AB34:AC34"/>
    <mergeCell ref="AB35:AC35"/>
    <mergeCell ref="AB36:AC36"/>
    <mergeCell ref="AB37:AC37"/>
    <mergeCell ref="AB38:AC38"/>
    <mergeCell ref="AB39:AC39"/>
    <mergeCell ref="AB40:AC40"/>
    <mergeCell ref="AB41:AC41"/>
    <mergeCell ref="AB42:AC42"/>
    <mergeCell ref="AB43:AC43"/>
    <mergeCell ref="AB44:AC44"/>
    <mergeCell ref="AB45:AC45"/>
    <mergeCell ref="T44:U44"/>
    <mergeCell ref="T45:U45"/>
    <mergeCell ref="T46:U46"/>
    <mergeCell ref="T47:U47"/>
    <mergeCell ref="T48:U48"/>
    <mergeCell ref="AB57:AC57"/>
    <mergeCell ref="AB58:AC58"/>
    <mergeCell ref="AJ28:AK28"/>
    <mergeCell ref="AJ29:AK29"/>
    <mergeCell ref="AJ30:AK30"/>
    <mergeCell ref="AJ31:AK31"/>
    <mergeCell ref="AJ32:AK32"/>
    <mergeCell ref="AJ33:AK33"/>
    <mergeCell ref="AJ34:AK34"/>
    <mergeCell ref="AJ35:AK35"/>
    <mergeCell ref="AJ36:AK36"/>
    <mergeCell ref="AJ37:AK37"/>
    <mergeCell ref="AJ38:AK38"/>
    <mergeCell ref="AJ39:AK39"/>
    <mergeCell ref="AJ40:AK40"/>
    <mergeCell ref="AJ41:AK41"/>
    <mergeCell ref="AJ42:AK42"/>
    <mergeCell ref="AJ43:AK43"/>
    <mergeCell ref="AJ44:AK44"/>
    <mergeCell ref="AJ45:AK45"/>
    <mergeCell ref="AJ46:AK46"/>
    <mergeCell ref="AJ47:AK47"/>
    <mergeCell ref="AJ48:AK48"/>
    <mergeCell ref="AJ49:AK49"/>
    <mergeCell ref="AR58:AS58"/>
    <mergeCell ref="AR41:AS41"/>
    <mergeCell ref="AR42:AS42"/>
    <mergeCell ref="AR43:AS43"/>
    <mergeCell ref="AR44:AS44"/>
    <mergeCell ref="AR45:AS45"/>
    <mergeCell ref="AR46:AS46"/>
    <mergeCell ref="AR47:AS47"/>
    <mergeCell ref="AR48:AS48"/>
    <mergeCell ref="AR49:AS49"/>
    <mergeCell ref="AJ50:AK50"/>
    <mergeCell ref="AJ51:AK51"/>
    <mergeCell ref="AJ52:AK52"/>
    <mergeCell ref="AJ53:AK53"/>
    <mergeCell ref="AJ54:AK54"/>
    <mergeCell ref="AJ55:AK55"/>
    <mergeCell ref="AJ56:AK56"/>
    <mergeCell ref="AJ57:AK57"/>
    <mergeCell ref="AJ58:AK58"/>
    <mergeCell ref="AR50:AS50"/>
    <mergeCell ref="AR51:AS51"/>
    <mergeCell ref="AR52:AS52"/>
    <mergeCell ref="AR53:AS53"/>
    <mergeCell ref="AR54:AS54"/>
    <mergeCell ref="AR55:AS55"/>
    <mergeCell ref="AR56:AS56"/>
    <mergeCell ref="AR57:AS57"/>
    <mergeCell ref="BH45:BI45"/>
    <mergeCell ref="BH46:BI46"/>
    <mergeCell ref="BH47:BI47"/>
    <mergeCell ref="AZ46:BA46"/>
    <mergeCell ref="AZ47:BA47"/>
    <mergeCell ref="AZ48:BA48"/>
    <mergeCell ref="AZ49:BA49"/>
    <mergeCell ref="AZ50:BA50"/>
    <mergeCell ref="AZ51:BA51"/>
    <mergeCell ref="AZ52:BA52"/>
    <mergeCell ref="AZ53:BA53"/>
    <mergeCell ref="AZ54:BA54"/>
    <mergeCell ref="AZ37:BA37"/>
    <mergeCell ref="AZ38:BA38"/>
    <mergeCell ref="AZ39:BA39"/>
    <mergeCell ref="AZ40:BA40"/>
    <mergeCell ref="AZ41:BA41"/>
    <mergeCell ref="AZ42:BA42"/>
    <mergeCell ref="AZ43:BA43"/>
    <mergeCell ref="AZ44:BA44"/>
    <mergeCell ref="AZ45:BA45"/>
    <mergeCell ref="BP48:BQ48"/>
    <mergeCell ref="BP49:BQ49"/>
    <mergeCell ref="BH48:BI48"/>
    <mergeCell ref="BH49:BI49"/>
    <mergeCell ref="BH50:BI50"/>
    <mergeCell ref="BH51:BI51"/>
    <mergeCell ref="BH52:BI52"/>
    <mergeCell ref="BH53:BI53"/>
    <mergeCell ref="BH54:BI54"/>
    <mergeCell ref="BH55:BI55"/>
    <mergeCell ref="BH56:BI56"/>
    <mergeCell ref="AZ55:BA55"/>
    <mergeCell ref="AZ56:BA56"/>
    <mergeCell ref="AZ57:BA57"/>
    <mergeCell ref="AZ58:BA58"/>
    <mergeCell ref="BH28:BI28"/>
    <mergeCell ref="BH29:BI29"/>
    <mergeCell ref="BH30:BI30"/>
    <mergeCell ref="BH31:BI31"/>
    <mergeCell ref="BH32:BI32"/>
    <mergeCell ref="BH33:BI33"/>
    <mergeCell ref="BH34:BI34"/>
    <mergeCell ref="BH35:BI35"/>
    <mergeCell ref="BH36:BI36"/>
    <mergeCell ref="BH37:BI37"/>
    <mergeCell ref="BH38:BI38"/>
    <mergeCell ref="BH39:BI39"/>
    <mergeCell ref="BH40:BI40"/>
    <mergeCell ref="BH41:BI41"/>
    <mergeCell ref="BH42:BI42"/>
    <mergeCell ref="BH43:BI43"/>
    <mergeCell ref="BH44:BI44"/>
    <mergeCell ref="BX36:BY36"/>
    <mergeCell ref="BX37:BY37"/>
    <mergeCell ref="BX38:BY38"/>
    <mergeCell ref="BX39:BY39"/>
    <mergeCell ref="CF43:CG43"/>
    <mergeCell ref="CF44:CG44"/>
    <mergeCell ref="CF45:CG45"/>
    <mergeCell ref="CF46:CG46"/>
    <mergeCell ref="CF47:CG47"/>
    <mergeCell ref="CF48:CG48"/>
    <mergeCell ref="BH57:BI57"/>
    <mergeCell ref="BH58:BI58"/>
    <mergeCell ref="BP28:BQ28"/>
    <mergeCell ref="BP29:BQ29"/>
    <mergeCell ref="BP30:BQ30"/>
    <mergeCell ref="BP31:BQ31"/>
    <mergeCell ref="BP32:BQ32"/>
    <mergeCell ref="BP33:BQ33"/>
    <mergeCell ref="BP34:BQ34"/>
    <mergeCell ref="BP35:BQ35"/>
    <mergeCell ref="BP36:BQ36"/>
    <mergeCell ref="BP37:BQ37"/>
    <mergeCell ref="BP38:BQ38"/>
    <mergeCell ref="BP39:BQ39"/>
    <mergeCell ref="BP40:BQ40"/>
    <mergeCell ref="BP41:BQ41"/>
    <mergeCell ref="BP42:BQ42"/>
    <mergeCell ref="BP43:BQ43"/>
    <mergeCell ref="BP44:BQ44"/>
    <mergeCell ref="BP45:BQ45"/>
    <mergeCell ref="BP46:BQ46"/>
    <mergeCell ref="BP47:BQ47"/>
    <mergeCell ref="BX49:BY49"/>
    <mergeCell ref="BX50:BY50"/>
    <mergeCell ref="BX51:BY51"/>
    <mergeCell ref="BX52:BY52"/>
    <mergeCell ref="BX53:BY53"/>
    <mergeCell ref="BX54:BY54"/>
    <mergeCell ref="BX55:BY55"/>
    <mergeCell ref="BX56:BY56"/>
    <mergeCell ref="BX57:BY57"/>
    <mergeCell ref="CN28:CO28"/>
    <mergeCell ref="CN29:CO29"/>
    <mergeCell ref="CN30:CO30"/>
    <mergeCell ref="CN31:CO31"/>
    <mergeCell ref="CN32:CO32"/>
    <mergeCell ref="CN33:CO33"/>
    <mergeCell ref="CN34:CO34"/>
    <mergeCell ref="CN35:CO35"/>
    <mergeCell ref="CN36:CO36"/>
    <mergeCell ref="CN37:CO37"/>
    <mergeCell ref="CN38:CO38"/>
    <mergeCell ref="CN39:CO39"/>
    <mergeCell ref="CN40:CO40"/>
    <mergeCell ref="CN41:CO41"/>
    <mergeCell ref="CN42:CO42"/>
    <mergeCell ref="CN43:CO43"/>
    <mergeCell ref="BX47:BY47"/>
    <mergeCell ref="BX48:BY48"/>
    <mergeCell ref="BX31:BY31"/>
    <mergeCell ref="BX32:BY32"/>
    <mergeCell ref="BX33:BY33"/>
    <mergeCell ref="BX34:BY34"/>
    <mergeCell ref="BX35:BY35"/>
    <mergeCell ref="BX58:BY58"/>
    <mergeCell ref="CF28:CG28"/>
    <mergeCell ref="CF29:CG29"/>
    <mergeCell ref="CF30:CG30"/>
    <mergeCell ref="CF31:CG31"/>
    <mergeCell ref="CF32:CG32"/>
    <mergeCell ref="CF33:CG33"/>
    <mergeCell ref="CF34:CG34"/>
    <mergeCell ref="CF35:CG35"/>
    <mergeCell ref="CF36:CG36"/>
    <mergeCell ref="CF37:CG37"/>
    <mergeCell ref="CF38:CG38"/>
    <mergeCell ref="CF39:CG39"/>
    <mergeCell ref="CF40:CG40"/>
    <mergeCell ref="CF41:CG41"/>
    <mergeCell ref="CF42:CG42"/>
    <mergeCell ref="CN50:CO50"/>
    <mergeCell ref="CN51:CO51"/>
    <mergeCell ref="CN52:CO52"/>
    <mergeCell ref="CN53:CO53"/>
    <mergeCell ref="CN54:CO54"/>
    <mergeCell ref="CN55:CO55"/>
    <mergeCell ref="CN56:CO56"/>
    <mergeCell ref="CN57:CO57"/>
    <mergeCell ref="CN58:CO58"/>
    <mergeCell ref="CF51:CG51"/>
    <mergeCell ref="CF52:CG52"/>
    <mergeCell ref="CF53:CG53"/>
    <mergeCell ref="CF54:CG54"/>
    <mergeCell ref="CF55:CG55"/>
    <mergeCell ref="CF56:CG56"/>
    <mergeCell ref="CF57:CG57"/>
    <mergeCell ref="CF58:CG58"/>
    <mergeCell ref="CV53:CW53"/>
    <mergeCell ref="CV54:CW54"/>
    <mergeCell ref="CV37:CW37"/>
    <mergeCell ref="CV38:CW38"/>
    <mergeCell ref="CV39:CW39"/>
    <mergeCell ref="CV40:CW40"/>
    <mergeCell ref="CV41:CW41"/>
    <mergeCell ref="CV42:CW42"/>
    <mergeCell ref="CV43:CW43"/>
    <mergeCell ref="CV44:CW44"/>
    <mergeCell ref="CV45:CW45"/>
    <mergeCell ref="CV28:CW28"/>
    <mergeCell ref="CV29:CW29"/>
    <mergeCell ref="CV30:CW30"/>
    <mergeCell ref="CV31:CW31"/>
    <mergeCell ref="CV32:CW32"/>
    <mergeCell ref="CV33:CW33"/>
    <mergeCell ref="CV34:CW34"/>
    <mergeCell ref="CV35:CW35"/>
    <mergeCell ref="CV36:CW36"/>
    <mergeCell ref="CV55:CW55"/>
    <mergeCell ref="CV56:CW56"/>
    <mergeCell ref="CV57:CW57"/>
    <mergeCell ref="CV58:CW58"/>
    <mergeCell ref="CF49:CG49"/>
    <mergeCell ref="CF50:CG50"/>
    <mergeCell ref="CP27:CP58"/>
    <mergeCell ref="DD43:DE43"/>
    <mergeCell ref="DD44:DE44"/>
    <mergeCell ref="DD45:DE45"/>
    <mergeCell ref="DD46:DE46"/>
    <mergeCell ref="DD47:DE47"/>
    <mergeCell ref="CV46:CW46"/>
    <mergeCell ref="CV47:CW47"/>
    <mergeCell ref="CV48:CW48"/>
    <mergeCell ref="CV49:CW49"/>
    <mergeCell ref="CV50:CW50"/>
    <mergeCell ref="CV51:CW51"/>
    <mergeCell ref="CV52:CW52"/>
    <mergeCell ref="DD57:DE57"/>
    <mergeCell ref="DD58:DE58"/>
    <mergeCell ref="DL28:DM28"/>
    <mergeCell ref="DL29:DM29"/>
    <mergeCell ref="DL30:DM30"/>
    <mergeCell ref="DL31:DM31"/>
    <mergeCell ref="DL32:DM32"/>
    <mergeCell ref="DL33:DM33"/>
    <mergeCell ref="DL34:DM34"/>
    <mergeCell ref="DL35:DM35"/>
    <mergeCell ref="DL36:DM36"/>
    <mergeCell ref="DL37:DM37"/>
    <mergeCell ref="DL38:DM38"/>
    <mergeCell ref="DL39:DM39"/>
    <mergeCell ref="DL40:DM40"/>
    <mergeCell ref="DL41:DM41"/>
    <mergeCell ref="DL42:DM42"/>
    <mergeCell ref="DL43:DM43"/>
    <mergeCell ref="DL44:DM44"/>
    <mergeCell ref="DD48:DE48"/>
    <mergeCell ref="DD49:DE49"/>
    <mergeCell ref="DD50:DE50"/>
    <mergeCell ref="DD51:DE51"/>
    <mergeCell ref="DD52:DE52"/>
    <mergeCell ref="DD53:DE53"/>
    <mergeCell ref="DD54:DE54"/>
    <mergeCell ref="DD55:DE55"/>
    <mergeCell ref="DL56:DM56"/>
    <mergeCell ref="DL57:DM57"/>
    <mergeCell ref="DL58:DM58"/>
    <mergeCell ref="DT28:DU28"/>
    <mergeCell ref="DT29:DU29"/>
    <mergeCell ref="DT30:DU30"/>
    <mergeCell ref="DT31:DU31"/>
    <mergeCell ref="DT32:DU32"/>
    <mergeCell ref="DT33:DU33"/>
    <mergeCell ref="DT34:DU34"/>
    <mergeCell ref="DT35:DU35"/>
    <mergeCell ref="DT36:DU36"/>
    <mergeCell ref="DT37:DU37"/>
    <mergeCell ref="DT38:DU38"/>
    <mergeCell ref="DT39:DU39"/>
    <mergeCell ref="DT40:DU40"/>
    <mergeCell ref="DT41:DU41"/>
    <mergeCell ref="DT42:DU42"/>
    <mergeCell ref="DT43:DU43"/>
    <mergeCell ref="DT44:DU44"/>
    <mergeCell ref="DT45:DU45"/>
    <mergeCell ref="DT46:DU46"/>
    <mergeCell ref="DT47:DU47"/>
    <mergeCell ref="DT48:DU48"/>
    <mergeCell ref="DT49:DU49"/>
    <mergeCell ref="DT50:DU50"/>
    <mergeCell ref="DT51:DU51"/>
    <mergeCell ref="DT52:DU52"/>
    <mergeCell ref="DT53:DU53"/>
    <mergeCell ref="DT54:DU54"/>
    <mergeCell ref="DT55:DU55"/>
    <mergeCell ref="DT56:DU56"/>
    <mergeCell ref="DT57:DU57"/>
    <mergeCell ref="DV27:DV58"/>
    <mergeCell ref="EJ28:EK28"/>
    <mergeCell ref="EJ29:EK29"/>
    <mergeCell ref="EJ30:EK30"/>
    <mergeCell ref="EJ31:EK31"/>
    <mergeCell ref="EJ32:EK32"/>
    <mergeCell ref="EJ33:EK33"/>
    <mergeCell ref="EJ34:EK34"/>
    <mergeCell ref="EJ35:EK35"/>
    <mergeCell ref="EJ36:EK36"/>
    <mergeCell ref="EJ37:EK37"/>
    <mergeCell ref="EJ38:EK38"/>
    <mergeCell ref="EJ39:EK39"/>
    <mergeCell ref="EJ40:EK40"/>
    <mergeCell ref="EJ41:EK41"/>
    <mergeCell ref="EJ42:EK42"/>
    <mergeCell ref="EJ43:EK43"/>
    <mergeCell ref="DT58:DU58"/>
    <mergeCell ref="EB28:EC28"/>
    <mergeCell ref="EB33:EC33"/>
    <mergeCell ref="EB34:EC34"/>
    <mergeCell ref="EB35:EC35"/>
    <mergeCell ref="EB36:EC36"/>
    <mergeCell ref="EB37:EC37"/>
    <mergeCell ref="EB32:EC32"/>
    <mergeCell ref="EB38:EC38"/>
    <mergeCell ref="EB39:EC39"/>
    <mergeCell ref="EB40:EC40"/>
    <mergeCell ref="EB41:EC41"/>
    <mergeCell ref="EB42:EC42"/>
    <mergeCell ref="EJ50:EK50"/>
    <mergeCell ref="EJ51:EK51"/>
    <mergeCell ref="EJ52:EK52"/>
    <mergeCell ref="EB47:EC47"/>
    <mergeCell ref="EB48:EC48"/>
    <mergeCell ref="EB49:EC49"/>
    <mergeCell ref="EB50:EC50"/>
    <mergeCell ref="ER28:ES28"/>
    <mergeCell ref="ER29:ES29"/>
    <mergeCell ref="ER30:ES30"/>
    <mergeCell ref="ER31:ES31"/>
    <mergeCell ref="ER32:ES32"/>
    <mergeCell ref="ER33:ES33"/>
    <mergeCell ref="ER34:ES34"/>
    <mergeCell ref="ER35:ES35"/>
    <mergeCell ref="ER36:ES36"/>
    <mergeCell ref="ER54:ES54"/>
    <mergeCell ref="ER37:ES37"/>
    <mergeCell ref="ER38:ES38"/>
    <mergeCell ref="ER39:ES39"/>
    <mergeCell ref="ER40:ES40"/>
    <mergeCell ref="ER41:ES41"/>
    <mergeCell ref="ER42:ES42"/>
    <mergeCell ref="ER43:ES43"/>
    <mergeCell ref="ER44:ES44"/>
    <mergeCell ref="ER45:ES45"/>
    <mergeCell ref="EJ53:EK53"/>
    <mergeCell ref="EJ54:EK54"/>
    <mergeCell ref="EJ55:EK55"/>
    <mergeCell ref="EJ56:EK56"/>
    <mergeCell ref="EJ57:EK57"/>
    <mergeCell ref="EJ58:EK58"/>
    <mergeCell ref="EB51:EC51"/>
    <mergeCell ref="EB52:EC52"/>
    <mergeCell ref="EB53:EC53"/>
    <mergeCell ref="EB54:EC54"/>
    <mergeCell ref="EB55:EC55"/>
    <mergeCell ref="EB56:EC56"/>
    <mergeCell ref="EB57:EC57"/>
    <mergeCell ref="EB58:EC58"/>
    <mergeCell ref="ED27:ED58"/>
    <mergeCell ref="EJ46:EK46"/>
    <mergeCell ref="EJ47:EK47"/>
    <mergeCell ref="EJ48:EK48"/>
    <mergeCell ref="EJ49:EK49"/>
    <mergeCell ref="EB29:EC29"/>
    <mergeCell ref="EB30:EC30"/>
    <mergeCell ref="EB31:EC31"/>
    <mergeCell ref="ER55:ES55"/>
    <mergeCell ref="ER56:ES56"/>
    <mergeCell ref="ER57:ES57"/>
    <mergeCell ref="ER58:ES58"/>
    <mergeCell ref="EZ28:FA28"/>
    <mergeCell ref="EZ29:FA29"/>
    <mergeCell ref="EZ30:FA30"/>
    <mergeCell ref="EZ31:FA31"/>
    <mergeCell ref="EZ32:FA32"/>
    <mergeCell ref="EZ33:FA33"/>
    <mergeCell ref="EZ34:FA34"/>
    <mergeCell ref="EZ35:FA35"/>
    <mergeCell ref="EZ36:FA36"/>
    <mergeCell ref="EZ37:FA37"/>
    <mergeCell ref="EZ38:FA38"/>
    <mergeCell ref="EZ39:FA39"/>
    <mergeCell ref="EZ40:FA40"/>
    <mergeCell ref="EZ41:FA41"/>
    <mergeCell ref="EZ42:FA42"/>
    <mergeCell ref="EZ43:FA43"/>
    <mergeCell ref="EZ44:FA44"/>
    <mergeCell ref="EZ45:FA45"/>
    <mergeCell ref="EZ46:FA46"/>
    <mergeCell ref="EZ47:FA47"/>
    <mergeCell ref="ER46:ES46"/>
    <mergeCell ref="ER47:ES47"/>
    <mergeCell ref="ER48:ES48"/>
    <mergeCell ref="ER49:ES49"/>
    <mergeCell ref="ER50:ES50"/>
    <mergeCell ref="ER51:ES51"/>
    <mergeCell ref="ER52:ES52"/>
    <mergeCell ref="ER53:ES53"/>
    <mergeCell ref="FH28:FI28"/>
    <mergeCell ref="FH29:FI29"/>
    <mergeCell ref="FH30:FI30"/>
    <mergeCell ref="FH31:FI31"/>
    <mergeCell ref="FH32:FI32"/>
    <mergeCell ref="FH33:FI33"/>
    <mergeCell ref="FH34:FI34"/>
    <mergeCell ref="FH35:FI35"/>
    <mergeCell ref="FH36:FI36"/>
    <mergeCell ref="FH37:FI37"/>
    <mergeCell ref="FH38:FI38"/>
    <mergeCell ref="FH39:FI39"/>
    <mergeCell ref="FH40:FI40"/>
    <mergeCell ref="FH41:FI41"/>
    <mergeCell ref="FH42:FI42"/>
    <mergeCell ref="FH43:FI43"/>
    <mergeCell ref="FH44:FI44"/>
    <mergeCell ref="FP41:FQ41"/>
    <mergeCell ref="FP42:FQ42"/>
    <mergeCell ref="FP43:FQ43"/>
    <mergeCell ref="FP44:FQ44"/>
    <mergeCell ref="FP45:FQ45"/>
    <mergeCell ref="FP46:FQ46"/>
    <mergeCell ref="FP47:FQ47"/>
    <mergeCell ref="FP48:FQ48"/>
    <mergeCell ref="FX43:FY43"/>
    <mergeCell ref="FX44:FY44"/>
    <mergeCell ref="FX45:FY45"/>
    <mergeCell ref="FX46:FY46"/>
    <mergeCell ref="FX47:FY47"/>
    <mergeCell ref="FX48:FY48"/>
    <mergeCell ref="EZ57:FA57"/>
    <mergeCell ref="EZ58:FA58"/>
    <mergeCell ref="FH45:FI45"/>
    <mergeCell ref="FH46:FI46"/>
    <mergeCell ref="FH47:FI47"/>
    <mergeCell ref="FH48:FI48"/>
    <mergeCell ref="FH49:FI49"/>
    <mergeCell ref="EZ48:FA48"/>
    <mergeCell ref="EZ49:FA49"/>
    <mergeCell ref="EZ50:FA50"/>
    <mergeCell ref="EZ51:FA51"/>
    <mergeCell ref="EZ52:FA52"/>
    <mergeCell ref="EZ53:FA53"/>
    <mergeCell ref="EZ54:FA54"/>
    <mergeCell ref="EZ55:FA55"/>
    <mergeCell ref="EZ56:FA56"/>
    <mergeCell ref="FX53:FY53"/>
    <mergeCell ref="FX54:FY54"/>
    <mergeCell ref="FX55:FY55"/>
    <mergeCell ref="FX56:FY56"/>
    <mergeCell ref="FX57:FY57"/>
    <mergeCell ref="FP49:FQ49"/>
    <mergeCell ref="FP50:FQ50"/>
    <mergeCell ref="FP51:FQ51"/>
    <mergeCell ref="FP52:FQ52"/>
    <mergeCell ref="FP53:FQ53"/>
    <mergeCell ref="FP54:FQ54"/>
    <mergeCell ref="FP55:FQ55"/>
    <mergeCell ref="FP56:FQ56"/>
    <mergeCell ref="FP57:FQ57"/>
    <mergeCell ref="GF28:GG28"/>
    <mergeCell ref="GF29:GG29"/>
    <mergeCell ref="GF30:GG30"/>
    <mergeCell ref="GF31:GG31"/>
    <mergeCell ref="GF32:GG32"/>
    <mergeCell ref="GF33:GG33"/>
    <mergeCell ref="GF34:GG34"/>
    <mergeCell ref="GF35:GG35"/>
    <mergeCell ref="GF36:GG36"/>
    <mergeCell ref="GF37:GG37"/>
    <mergeCell ref="GF38:GG38"/>
    <mergeCell ref="GF39:GG39"/>
    <mergeCell ref="GF40:GG40"/>
    <mergeCell ref="GF41:GG41"/>
    <mergeCell ref="GF42:GG42"/>
    <mergeCell ref="GF43:GG43"/>
    <mergeCell ref="FP38:FQ38"/>
    <mergeCell ref="FP39:FQ39"/>
    <mergeCell ref="FP40:FQ40"/>
    <mergeCell ref="GN51:GO51"/>
    <mergeCell ref="GN52:GO52"/>
    <mergeCell ref="FX49:FY49"/>
    <mergeCell ref="FX50:FY50"/>
    <mergeCell ref="FP58:FQ58"/>
    <mergeCell ref="FX28:FY28"/>
    <mergeCell ref="FX29:FY29"/>
    <mergeCell ref="FX30:FY30"/>
    <mergeCell ref="FX31:FY31"/>
    <mergeCell ref="FX32:FY32"/>
    <mergeCell ref="FX33:FY33"/>
    <mergeCell ref="FX34:FY34"/>
    <mergeCell ref="FX35:FY35"/>
    <mergeCell ref="FX36:FY36"/>
    <mergeCell ref="FX37:FY37"/>
    <mergeCell ref="FX38:FY38"/>
    <mergeCell ref="FX39:FY39"/>
    <mergeCell ref="FX40:FY40"/>
    <mergeCell ref="FX41:FY41"/>
    <mergeCell ref="FX42:FY42"/>
    <mergeCell ref="GF50:GG50"/>
    <mergeCell ref="GF51:GG51"/>
    <mergeCell ref="GF52:GG52"/>
    <mergeCell ref="GF53:GG53"/>
    <mergeCell ref="GF54:GG54"/>
    <mergeCell ref="GF55:GG55"/>
    <mergeCell ref="GF56:GG56"/>
    <mergeCell ref="GF57:GG57"/>
    <mergeCell ref="GF58:GG58"/>
    <mergeCell ref="FX51:FY51"/>
    <mergeCell ref="FX52:FY52"/>
    <mergeCell ref="GN46:GO46"/>
    <mergeCell ref="GN47:GO47"/>
    <mergeCell ref="GN48:GO48"/>
    <mergeCell ref="GP27:GP58"/>
    <mergeCell ref="GV57:GW57"/>
    <mergeCell ref="GV58:GW58"/>
    <mergeCell ref="FX58:FY58"/>
    <mergeCell ref="GN53:GO53"/>
    <mergeCell ref="GN54:GO54"/>
    <mergeCell ref="GN37:GO37"/>
    <mergeCell ref="GN38:GO38"/>
    <mergeCell ref="GN39:GO39"/>
    <mergeCell ref="GN40:GO40"/>
    <mergeCell ref="GN41:GO41"/>
    <mergeCell ref="GN42:GO42"/>
    <mergeCell ref="GN43:GO43"/>
    <mergeCell ref="GN44:GO44"/>
    <mergeCell ref="GN45:GO45"/>
    <mergeCell ref="GN28:GO28"/>
    <mergeCell ref="GN29:GO29"/>
    <mergeCell ref="GN30:GO30"/>
    <mergeCell ref="GN31:GO31"/>
    <mergeCell ref="GN32:GO32"/>
    <mergeCell ref="GN33:GO33"/>
    <mergeCell ref="GN34:GO34"/>
    <mergeCell ref="GN35:GO35"/>
    <mergeCell ref="GN36:GO36"/>
    <mergeCell ref="GN55:GO55"/>
    <mergeCell ref="GN56:GO56"/>
    <mergeCell ref="GN57:GO57"/>
    <mergeCell ref="GN58:GO58"/>
    <mergeCell ref="GN49:GO49"/>
    <mergeCell ref="GV50:GW50"/>
    <mergeCell ref="HD28:HE28"/>
    <mergeCell ref="HD29:HE29"/>
    <mergeCell ref="HD30:HE30"/>
    <mergeCell ref="HD31:HE31"/>
    <mergeCell ref="HD32:HE32"/>
    <mergeCell ref="HD33:HE33"/>
    <mergeCell ref="HD34:HE34"/>
    <mergeCell ref="HD35:HE35"/>
    <mergeCell ref="HD36:HE36"/>
    <mergeCell ref="HD37:HE37"/>
    <mergeCell ref="HD38:HE38"/>
    <mergeCell ref="HD39:HE39"/>
    <mergeCell ref="HD40:HE40"/>
    <mergeCell ref="HD41:HE41"/>
    <mergeCell ref="HD42:HE42"/>
    <mergeCell ref="HD43:HE43"/>
    <mergeCell ref="HD44:HE44"/>
    <mergeCell ref="GV51:GW51"/>
    <mergeCell ref="GV52:GW52"/>
    <mergeCell ref="GV53:GW53"/>
    <mergeCell ref="GV54:GW54"/>
    <mergeCell ref="GV55:GW55"/>
    <mergeCell ref="HL57:HM57"/>
    <mergeCell ref="HD56:HE56"/>
    <mergeCell ref="HD57:HE57"/>
    <mergeCell ref="HD58:HE58"/>
    <mergeCell ref="HL45:HM45"/>
    <mergeCell ref="HL46:HM46"/>
    <mergeCell ref="HL47:HM47"/>
    <mergeCell ref="HL48:HM48"/>
    <mergeCell ref="HD52:HE52"/>
    <mergeCell ref="HD53:HE53"/>
    <mergeCell ref="HD54:HE54"/>
    <mergeCell ref="HD55:HE55"/>
    <mergeCell ref="HL58:HM58"/>
    <mergeCell ref="HL49:HM49"/>
    <mergeCell ref="HL50:HM50"/>
    <mergeCell ref="HL51:HM51"/>
    <mergeCell ref="HL52:HM52"/>
    <mergeCell ref="HL53:HM53"/>
    <mergeCell ref="HL54:HM54"/>
    <mergeCell ref="GV45:GW45"/>
    <mergeCell ref="GV46:GW46"/>
    <mergeCell ref="GV47:GW47"/>
    <mergeCell ref="GX27:GX58"/>
    <mergeCell ref="HL35:HM35"/>
    <mergeCell ref="HL36:HM36"/>
    <mergeCell ref="HL37:HM37"/>
    <mergeCell ref="HL38:HM38"/>
    <mergeCell ref="HL39:HM39"/>
    <mergeCell ref="HL40:HM40"/>
    <mergeCell ref="HL41:HM41"/>
    <mergeCell ref="HL42:HM42"/>
    <mergeCell ref="HL43:HM43"/>
    <mergeCell ref="HL44:HM44"/>
    <mergeCell ref="HD45:HE45"/>
    <mergeCell ref="HD46:HE46"/>
    <mergeCell ref="HD47:HE47"/>
    <mergeCell ref="HD48:HE48"/>
    <mergeCell ref="HD49:HE49"/>
    <mergeCell ref="GV48:GW48"/>
    <mergeCell ref="GV49:GW49"/>
    <mergeCell ref="GV35:GW35"/>
    <mergeCell ref="GV36:GW36"/>
    <mergeCell ref="GV37:GW37"/>
    <mergeCell ref="GV38:GW38"/>
    <mergeCell ref="GV39:GW39"/>
    <mergeCell ref="GV40:GW40"/>
    <mergeCell ref="GV41:GW41"/>
    <mergeCell ref="GV42:GW42"/>
    <mergeCell ref="GV43:GW43"/>
    <mergeCell ref="GV44:GW44"/>
    <mergeCell ref="HL55:HM55"/>
    <mergeCell ref="HL56:HM56"/>
    <mergeCell ref="HT51:HU51"/>
    <mergeCell ref="HT52:HU52"/>
    <mergeCell ref="HT53:HU53"/>
    <mergeCell ref="HT54:HU54"/>
    <mergeCell ref="HT55:HU55"/>
    <mergeCell ref="HT56:HU56"/>
    <mergeCell ref="HT28:HU28"/>
    <mergeCell ref="HT29:HU29"/>
    <mergeCell ref="HT30:HU30"/>
    <mergeCell ref="HT31:HU31"/>
    <mergeCell ref="HT32:HU32"/>
    <mergeCell ref="HT33:HU33"/>
    <mergeCell ref="HT34:HU34"/>
    <mergeCell ref="HT35:HU35"/>
    <mergeCell ref="HT36:HU36"/>
    <mergeCell ref="HT37:HU37"/>
    <mergeCell ref="HT38:HU38"/>
    <mergeCell ref="HT39:HU39"/>
    <mergeCell ref="HT40:HU40"/>
    <mergeCell ref="HT41:HU41"/>
    <mergeCell ref="HT42:HU42"/>
    <mergeCell ref="HT43:HU43"/>
    <mergeCell ref="HT44:HU44"/>
    <mergeCell ref="HL28:HM28"/>
    <mergeCell ref="HL29:HM29"/>
    <mergeCell ref="HL30:HM30"/>
    <mergeCell ref="HL31:HM31"/>
    <mergeCell ref="HL32:HM32"/>
    <mergeCell ref="HL33:HM33"/>
    <mergeCell ref="HL34:HM34"/>
    <mergeCell ref="HT57:HU57"/>
    <mergeCell ref="HT58:HU58"/>
    <mergeCell ref="IB28:IC28"/>
    <mergeCell ref="IB29:IC29"/>
    <mergeCell ref="IB30:IC30"/>
    <mergeCell ref="IB31:IC31"/>
    <mergeCell ref="IB32:IC32"/>
    <mergeCell ref="IB33:IC33"/>
    <mergeCell ref="IB34:IC34"/>
    <mergeCell ref="IB35:IC35"/>
    <mergeCell ref="IB36:IC36"/>
    <mergeCell ref="IB37:IC37"/>
    <mergeCell ref="IB38:IC38"/>
    <mergeCell ref="IB39:IC39"/>
    <mergeCell ref="IB40:IC40"/>
    <mergeCell ref="IB41:IC41"/>
    <mergeCell ref="IB42:IC42"/>
    <mergeCell ref="IB43:IC43"/>
    <mergeCell ref="IB56:IC56"/>
    <mergeCell ref="IB57:IC57"/>
    <mergeCell ref="IB58:IC58"/>
    <mergeCell ref="HT45:HU45"/>
    <mergeCell ref="HT46:HU46"/>
    <mergeCell ref="HT47:HU47"/>
    <mergeCell ref="HT48:HU48"/>
    <mergeCell ref="HT49:HU49"/>
    <mergeCell ref="HT50:HU50"/>
    <mergeCell ref="IJ28:IK28"/>
    <mergeCell ref="IJ29:IK29"/>
    <mergeCell ref="IJ30:IK30"/>
    <mergeCell ref="IJ31:IK31"/>
    <mergeCell ref="IJ32:IK32"/>
    <mergeCell ref="IJ33:IK33"/>
    <mergeCell ref="IJ34:IK34"/>
    <mergeCell ref="IJ35:IK35"/>
    <mergeCell ref="IJ36:IK36"/>
    <mergeCell ref="IJ37:IK37"/>
    <mergeCell ref="IJ38:IK38"/>
    <mergeCell ref="IJ39:IK39"/>
    <mergeCell ref="IJ40:IK40"/>
    <mergeCell ref="IJ41:IK41"/>
    <mergeCell ref="IJ42:IK42"/>
    <mergeCell ref="IJ43:IK43"/>
    <mergeCell ref="IJ44:IK44"/>
    <mergeCell ref="IJ45:IK45"/>
    <mergeCell ref="IJ46:IK46"/>
    <mergeCell ref="IJ47:IK47"/>
    <mergeCell ref="IJ48:IK48"/>
    <mergeCell ref="IJ49:IK49"/>
    <mergeCell ref="IJ50:IK50"/>
    <mergeCell ref="IR52:IS52"/>
    <mergeCell ref="IJ51:IK51"/>
    <mergeCell ref="IJ52:IK52"/>
    <mergeCell ref="IJ53:IK53"/>
    <mergeCell ref="IJ54:IK54"/>
    <mergeCell ref="IJ55:IK55"/>
    <mergeCell ref="IJ56:IK56"/>
    <mergeCell ref="IJ57:IK57"/>
    <mergeCell ref="IJ58:IK58"/>
    <mergeCell ref="IR28:IS28"/>
    <mergeCell ref="IR29:IS29"/>
    <mergeCell ref="IR30:IS30"/>
    <mergeCell ref="IR31:IS31"/>
    <mergeCell ref="IR32:IS32"/>
    <mergeCell ref="IR33:IS33"/>
    <mergeCell ref="IR34:IS34"/>
    <mergeCell ref="IR35:IS35"/>
    <mergeCell ref="IR36:IS36"/>
    <mergeCell ref="IR37:IS37"/>
    <mergeCell ref="IR38:IS38"/>
    <mergeCell ref="IR39:IS39"/>
    <mergeCell ref="IR40:IS40"/>
    <mergeCell ref="IR41:IS41"/>
    <mergeCell ref="IR42:IS42"/>
    <mergeCell ref="IR43:IS43"/>
    <mergeCell ref="IR53:IS53"/>
    <mergeCell ref="IR57:IS57"/>
    <mergeCell ref="IR58:IS58"/>
    <mergeCell ref="IZ28:JA28"/>
    <mergeCell ref="IZ29:JA29"/>
    <mergeCell ref="IZ30:JA30"/>
    <mergeCell ref="IZ31:JA31"/>
    <mergeCell ref="IZ32:JA32"/>
    <mergeCell ref="IZ33:JA33"/>
    <mergeCell ref="IZ34:JA34"/>
    <mergeCell ref="IZ35:JA35"/>
    <mergeCell ref="IZ36:JA36"/>
    <mergeCell ref="IZ37:JA37"/>
    <mergeCell ref="IZ38:JA38"/>
    <mergeCell ref="IZ39:JA39"/>
    <mergeCell ref="IZ40:JA40"/>
    <mergeCell ref="IZ41:JA41"/>
    <mergeCell ref="IZ42:JA42"/>
    <mergeCell ref="IZ43:JA43"/>
    <mergeCell ref="IZ44:JA44"/>
    <mergeCell ref="IZ45:JA45"/>
    <mergeCell ref="IR44:IS44"/>
    <mergeCell ref="IR45:IS45"/>
    <mergeCell ref="IR46:IS46"/>
    <mergeCell ref="IR47:IS47"/>
    <mergeCell ref="IR48:IS48"/>
    <mergeCell ref="IR49:IS49"/>
    <mergeCell ref="IR50:IS50"/>
    <mergeCell ref="IR51:IS51"/>
    <mergeCell ref="IZ58:JA58"/>
    <mergeCell ref="IZ57:JA57"/>
    <mergeCell ref="JH31:JI31"/>
    <mergeCell ref="JH32:JI32"/>
    <mergeCell ref="JH33:JI33"/>
    <mergeCell ref="JH34:JI34"/>
    <mergeCell ref="JH35:JI35"/>
    <mergeCell ref="JH36:JI36"/>
    <mergeCell ref="JH37:JI37"/>
    <mergeCell ref="JH38:JI38"/>
    <mergeCell ref="JH39:JI39"/>
    <mergeCell ref="JH40:JI40"/>
    <mergeCell ref="JH41:JI41"/>
    <mergeCell ref="JH42:JI42"/>
    <mergeCell ref="JH43:JI43"/>
    <mergeCell ref="JH44:JI44"/>
    <mergeCell ref="IR54:IS54"/>
    <mergeCell ref="IR55:IS55"/>
    <mergeCell ref="IR56:IS56"/>
    <mergeCell ref="IZ55:JA55"/>
    <mergeCell ref="IZ56:JA56"/>
    <mergeCell ref="IZ46:JA46"/>
    <mergeCell ref="IZ47:JA47"/>
    <mergeCell ref="IZ48:JA48"/>
    <mergeCell ref="IZ49:JA49"/>
    <mergeCell ref="IZ50:JA50"/>
    <mergeCell ref="IZ51:JA51"/>
    <mergeCell ref="IZ52:JA52"/>
    <mergeCell ref="IZ53:JA53"/>
    <mergeCell ref="IZ54:JA54"/>
    <mergeCell ref="JX47:JY47"/>
    <mergeCell ref="JX48:JY48"/>
    <mergeCell ref="JX49:JY49"/>
    <mergeCell ref="JX50:JY50"/>
    <mergeCell ref="JX33:JY33"/>
    <mergeCell ref="JX34:JY34"/>
    <mergeCell ref="JX35:JY35"/>
    <mergeCell ref="JX36:JY36"/>
    <mergeCell ref="JX37:JY37"/>
    <mergeCell ref="JX38:JY38"/>
    <mergeCell ref="JX39:JY39"/>
    <mergeCell ref="JX40:JY40"/>
    <mergeCell ref="JX41:JY41"/>
    <mergeCell ref="JH57:JI57"/>
    <mergeCell ref="JH45:JI45"/>
    <mergeCell ref="JH46:JI46"/>
    <mergeCell ref="JH47:JI47"/>
    <mergeCell ref="JP45:JQ45"/>
    <mergeCell ref="JP46:JQ46"/>
    <mergeCell ref="JP47:JQ47"/>
    <mergeCell ref="JH58:JI58"/>
    <mergeCell ref="JP28:JQ28"/>
    <mergeCell ref="JP29:JQ29"/>
    <mergeCell ref="JP30:JQ30"/>
    <mergeCell ref="JP31:JQ31"/>
    <mergeCell ref="JP32:JQ32"/>
    <mergeCell ref="JP33:JQ33"/>
    <mergeCell ref="JP34:JQ34"/>
    <mergeCell ref="JP35:JQ35"/>
    <mergeCell ref="JP36:JQ36"/>
    <mergeCell ref="JP37:JQ37"/>
    <mergeCell ref="JP38:JQ38"/>
    <mergeCell ref="JP39:JQ39"/>
    <mergeCell ref="JP40:JQ40"/>
    <mergeCell ref="JP41:JQ41"/>
    <mergeCell ref="JP42:JQ42"/>
    <mergeCell ref="JP43:JQ43"/>
    <mergeCell ref="JP44:JQ44"/>
    <mergeCell ref="JH55:JI55"/>
    <mergeCell ref="JH56:JI56"/>
    <mergeCell ref="JP48:JQ48"/>
    <mergeCell ref="JP49:JQ49"/>
    <mergeCell ref="JH48:JI48"/>
    <mergeCell ref="JH49:JI49"/>
    <mergeCell ref="JH50:JI50"/>
    <mergeCell ref="JH51:JI51"/>
    <mergeCell ref="JH52:JI52"/>
    <mergeCell ref="JH53:JI53"/>
    <mergeCell ref="JH54:JI54"/>
    <mergeCell ref="JH28:JI28"/>
    <mergeCell ref="JH29:JI29"/>
    <mergeCell ref="JH30:JI30"/>
    <mergeCell ref="KF50:KG50"/>
    <mergeCell ref="KF51:KG51"/>
    <mergeCell ref="KF52:KG52"/>
    <mergeCell ref="JX51:JY51"/>
    <mergeCell ref="JX52:JY52"/>
    <mergeCell ref="JX53:JY53"/>
    <mergeCell ref="JX54:JY54"/>
    <mergeCell ref="JX55:JY55"/>
    <mergeCell ref="JX56:JY56"/>
    <mergeCell ref="JX57:JY57"/>
    <mergeCell ref="JX58:JY58"/>
    <mergeCell ref="KF28:KG28"/>
    <mergeCell ref="KF29:KG29"/>
    <mergeCell ref="KF30:KG30"/>
    <mergeCell ref="KF31:KG31"/>
    <mergeCell ref="KF32:KG32"/>
    <mergeCell ref="KF33:KG33"/>
    <mergeCell ref="KF34:KG34"/>
    <mergeCell ref="KF35:KG35"/>
    <mergeCell ref="KF36:KG36"/>
    <mergeCell ref="KF37:KG37"/>
    <mergeCell ref="KF38:KG38"/>
    <mergeCell ref="KF39:KG39"/>
    <mergeCell ref="KF40:KG40"/>
    <mergeCell ref="KF41:KG41"/>
    <mergeCell ref="KF42:KG42"/>
    <mergeCell ref="KF43:KG43"/>
    <mergeCell ref="JX42:JY42"/>
    <mergeCell ref="JX43:JY43"/>
    <mergeCell ref="JX44:JY44"/>
    <mergeCell ref="JX45:JY45"/>
    <mergeCell ref="JX46:JY46"/>
    <mergeCell ref="KN53:KO53"/>
    <mergeCell ref="KN54:KO54"/>
    <mergeCell ref="KF53:KG53"/>
    <mergeCell ref="KF54:KG54"/>
    <mergeCell ref="KF55:KG55"/>
    <mergeCell ref="KF56:KG56"/>
    <mergeCell ref="KF57:KG57"/>
    <mergeCell ref="KF58:KG58"/>
    <mergeCell ref="KN28:KO28"/>
    <mergeCell ref="KN29:KO29"/>
    <mergeCell ref="KN30:KO30"/>
    <mergeCell ref="KN31:KO31"/>
    <mergeCell ref="KN32:KO32"/>
    <mergeCell ref="KN33:KO33"/>
    <mergeCell ref="KN34:KO34"/>
    <mergeCell ref="KN35:KO35"/>
    <mergeCell ref="KN36:KO36"/>
    <mergeCell ref="KN37:KO37"/>
    <mergeCell ref="KN38:KO38"/>
    <mergeCell ref="KN39:KO39"/>
    <mergeCell ref="KN40:KO40"/>
    <mergeCell ref="KN41:KO41"/>
    <mergeCell ref="KN42:KO42"/>
    <mergeCell ref="KN43:KO43"/>
    <mergeCell ref="KN44:KO44"/>
    <mergeCell ref="KN45:KO45"/>
    <mergeCell ref="KF44:KG44"/>
    <mergeCell ref="KF45:KG45"/>
    <mergeCell ref="KF46:KG46"/>
    <mergeCell ref="KF47:KG47"/>
    <mergeCell ref="KF48:KG48"/>
    <mergeCell ref="KF49:KG49"/>
    <mergeCell ref="KV56:KW56"/>
    <mergeCell ref="KN55:KO55"/>
    <mergeCell ref="KN56:KO56"/>
    <mergeCell ref="KN57:KO57"/>
    <mergeCell ref="KN58:KO58"/>
    <mergeCell ref="KV28:KW28"/>
    <mergeCell ref="KV29:KW29"/>
    <mergeCell ref="KV30:KW30"/>
    <mergeCell ref="KV31:KW31"/>
    <mergeCell ref="KV32:KW32"/>
    <mergeCell ref="KV33:KW33"/>
    <mergeCell ref="KV34:KW34"/>
    <mergeCell ref="KV35:KW35"/>
    <mergeCell ref="KV36:KW36"/>
    <mergeCell ref="KV37:KW37"/>
    <mergeCell ref="KV38:KW38"/>
    <mergeCell ref="KV39:KW39"/>
    <mergeCell ref="KV40:KW40"/>
    <mergeCell ref="KV41:KW41"/>
    <mergeCell ref="KV42:KW42"/>
    <mergeCell ref="KV43:KW43"/>
    <mergeCell ref="KV44:KW44"/>
    <mergeCell ref="KV45:KW45"/>
    <mergeCell ref="KV46:KW46"/>
    <mergeCell ref="KV47:KW47"/>
    <mergeCell ref="KN46:KO46"/>
    <mergeCell ref="KN47:KO47"/>
    <mergeCell ref="KN48:KO48"/>
    <mergeCell ref="KN49:KO49"/>
    <mergeCell ref="KN50:KO50"/>
    <mergeCell ref="KN51:KO51"/>
    <mergeCell ref="KN52:KO52"/>
    <mergeCell ref="KV57:KW57"/>
    <mergeCell ref="KV58:KW58"/>
    <mergeCell ref="LD28:LE28"/>
    <mergeCell ref="LD29:LE29"/>
    <mergeCell ref="LD30:LE30"/>
    <mergeCell ref="LD31:LE31"/>
    <mergeCell ref="LD32:LE32"/>
    <mergeCell ref="LD33:LE33"/>
    <mergeCell ref="LD34:LE34"/>
    <mergeCell ref="LD35:LE35"/>
    <mergeCell ref="LD36:LE36"/>
    <mergeCell ref="LD37:LE37"/>
    <mergeCell ref="LD38:LE38"/>
    <mergeCell ref="LD39:LE39"/>
    <mergeCell ref="LD40:LE40"/>
    <mergeCell ref="LD41:LE41"/>
    <mergeCell ref="LD42:LE42"/>
    <mergeCell ref="LD43:LE43"/>
    <mergeCell ref="LD44:LE44"/>
    <mergeCell ref="LD45:LE45"/>
    <mergeCell ref="LD46:LE46"/>
    <mergeCell ref="LD47:LE47"/>
    <mergeCell ref="LD48:LE48"/>
    <mergeCell ref="LD49:LE49"/>
    <mergeCell ref="KV48:KW48"/>
    <mergeCell ref="KV49:KW49"/>
    <mergeCell ref="KV50:KW50"/>
    <mergeCell ref="KV51:KW51"/>
    <mergeCell ref="KV52:KW52"/>
    <mergeCell ref="KV53:KW53"/>
    <mergeCell ref="KV54:KW54"/>
    <mergeCell ref="KV55:KW55"/>
  </mergeCells>
  <phoneticPr fontId="13"/>
  <conditionalFormatting sqref="C29:C58">
    <cfRule type="containsText" dxfId="49" priority="82" operator="containsText" text="日">
      <formula>NOT(ISERROR(SEARCH("日",C29)))</formula>
    </cfRule>
  </conditionalFormatting>
  <conditionalFormatting sqref="AA29:AA58">
    <cfRule type="containsText" dxfId="48" priority="39" operator="containsText" text="日">
      <formula>NOT(ISERROR(SEARCH("日",AA29)))</formula>
    </cfRule>
  </conditionalFormatting>
  <conditionalFormatting sqref="AI29:AI58">
    <cfRule type="containsText" dxfId="47" priority="38" operator="containsText" text="日">
      <formula>NOT(ISERROR(SEARCH("日",AI29)))</formula>
    </cfRule>
  </conditionalFormatting>
  <conditionalFormatting sqref="AQ29:AQ58">
    <cfRule type="containsText" dxfId="46" priority="37" operator="containsText" text="日">
      <formula>NOT(ISERROR(SEARCH("日",AQ29)))</formula>
    </cfRule>
  </conditionalFormatting>
  <conditionalFormatting sqref="AY29:AY58">
    <cfRule type="containsText" dxfId="45" priority="36" operator="containsText" text="日">
      <formula>NOT(ISERROR(SEARCH("日",AY29)))</formula>
    </cfRule>
  </conditionalFormatting>
  <conditionalFormatting sqref="BG29:BG58">
    <cfRule type="containsText" dxfId="44" priority="35" operator="containsText" text="日">
      <formula>NOT(ISERROR(SEARCH("日",BG29)))</formula>
    </cfRule>
  </conditionalFormatting>
  <conditionalFormatting sqref="BO29:BO58">
    <cfRule type="containsText" dxfId="43" priority="34" operator="containsText" text="日">
      <formula>NOT(ISERROR(SEARCH("日",BO29)))</formula>
    </cfRule>
  </conditionalFormatting>
  <conditionalFormatting sqref="BW29:BW58">
    <cfRule type="containsText" dxfId="42" priority="33" operator="containsText" text="日">
      <formula>NOT(ISERROR(SEARCH("日",BW29)))</formula>
    </cfRule>
  </conditionalFormatting>
  <conditionalFormatting sqref="K29:K58">
    <cfRule type="containsText" dxfId="41" priority="41" operator="containsText" text="日">
      <formula>NOT(ISERROR(SEARCH("日",K29)))</formula>
    </cfRule>
  </conditionalFormatting>
  <conditionalFormatting sqref="S29:S58">
    <cfRule type="containsText" dxfId="40" priority="40" operator="containsText" text="日">
      <formula>NOT(ISERROR(SEARCH("日",S29)))</formula>
    </cfRule>
  </conditionalFormatting>
  <conditionalFormatting sqref="KU29:KU58">
    <cfRule type="containsText" dxfId="39" priority="2" operator="containsText" text="日">
      <formula>NOT(ISERROR(SEARCH("日",KU29)))</formula>
    </cfRule>
  </conditionalFormatting>
  <conditionalFormatting sqref="LC29:LC58">
    <cfRule type="containsText" dxfId="38" priority="1" operator="containsText" text="日">
      <formula>NOT(ISERROR(SEARCH("日",LC29)))</formula>
    </cfRule>
  </conditionalFormatting>
  <conditionalFormatting sqref="CE29:CE58">
    <cfRule type="containsText" dxfId="37" priority="30" operator="containsText" text="日">
      <formula>NOT(ISERROR(SEARCH("日",CE29)))</formula>
    </cfRule>
  </conditionalFormatting>
  <conditionalFormatting sqref="CM29:CM58">
    <cfRule type="containsText" dxfId="36" priority="29" operator="containsText" text="日">
      <formula>NOT(ISERROR(SEARCH("日",CM29)))</formula>
    </cfRule>
  </conditionalFormatting>
  <conditionalFormatting sqref="CU29:CU58">
    <cfRule type="containsText" dxfId="35" priority="28" operator="containsText" text="日">
      <formula>NOT(ISERROR(SEARCH("日",CU29)))</formula>
    </cfRule>
  </conditionalFormatting>
  <conditionalFormatting sqref="DC29:DC58">
    <cfRule type="containsText" dxfId="34" priority="27" operator="containsText" text="日">
      <formula>NOT(ISERROR(SEARCH("日",DC29)))</formula>
    </cfRule>
  </conditionalFormatting>
  <conditionalFormatting sqref="DK29:DK58">
    <cfRule type="containsText" dxfId="33" priority="26" operator="containsText" text="日">
      <formula>NOT(ISERROR(SEARCH("日",DK29)))</formula>
    </cfRule>
  </conditionalFormatting>
  <conditionalFormatting sqref="DS29:DS58">
    <cfRule type="containsText" dxfId="32" priority="25" operator="containsText" text="日">
      <formula>NOT(ISERROR(SEARCH("日",DS29)))</formula>
    </cfRule>
  </conditionalFormatting>
  <conditionalFormatting sqref="EA29:EA58">
    <cfRule type="containsText" dxfId="31" priority="24" operator="containsText" text="日">
      <formula>NOT(ISERROR(SEARCH("日",EA29)))</formula>
    </cfRule>
  </conditionalFormatting>
  <conditionalFormatting sqref="EI29:EI58">
    <cfRule type="containsText" dxfId="30" priority="23" operator="containsText" text="日">
      <formula>NOT(ISERROR(SEARCH("日",EI29)))</formula>
    </cfRule>
  </conditionalFormatting>
  <conditionalFormatting sqref="EQ29:EQ58">
    <cfRule type="containsText" dxfId="29" priority="22" operator="containsText" text="日">
      <formula>NOT(ISERROR(SEARCH("日",EQ29)))</formula>
    </cfRule>
  </conditionalFormatting>
  <conditionalFormatting sqref="EY29:EY58">
    <cfRule type="containsText" dxfId="28" priority="21" operator="containsText" text="日">
      <formula>NOT(ISERROR(SEARCH("日",EY29)))</formula>
    </cfRule>
  </conditionalFormatting>
  <conditionalFormatting sqref="FG29:FG58">
    <cfRule type="containsText" dxfId="27" priority="20" operator="containsText" text="日">
      <formula>NOT(ISERROR(SEARCH("日",FG29)))</formula>
    </cfRule>
  </conditionalFormatting>
  <conditionalFormatting sqref="FO29:FO58">
    <cfRule type="containsText" dxfId="26" priority="19" operator="containsText" text="日">
      <formula>NOT(ISERROR(SEARCH("日",FO29)))</formula>
    </cfRule>
  </conditionalFormatting>
  <conditionalFormatting sqref="FW29:FW58">
    <cfRule type="containsText" dxfId="25" priority="18" operator="containsText" text="日">
      <formula>NOT(ISERROR(SEARCH("日",FW29)))</formula>
    </cfRule>
  </conditionalFormatting>
  <conditionalFormatting sqref="GE29:GE58">
    <cfRule type="containsText" dxfId="24" priority="17" operator="containsText" text="日">
      <formula>NOT(ISERROR(SEARCH("日",GE29)))</formula>
    </cfRule>
  </conditionalFormatting>
  <conditionalFormatting sqref="GM29:GM58">
    <cfRule type="containsText" dxfId="23" priority="16" operator="containsText" text="日">
      <formula>NOT(ISERROR(SEARCH("日",GM29)))</formula>
    </cfRule>
  </conditionalFormatting>
  <conditionalFormatting sqref="GU29:GU58">
    <cfRule type="containsText" dxfId="22" priority="15" operator="containsText" text="日">
      <formula>NOT(ISERROR(SEARCH("日",GU29)))</formula>
    </cfRule>
  </conditionalFormatting>
  <conditionalFormatting sqref="HC29:HC58">
    <cfRule type="containsText" dxfId="21" priority="14" operator="containsText" text="日">
      <formula>NOT(ISERROR(SEARCH("日",HC29)))</formula>
    </cfRule>
  </conditionalFormatting>
  <conditionalFormatting sqref="HK29:HK58">
    <cfRule type="containsText" dxfId="20" priority="13" operator="containsText" text="日">
      <formula>NOT(ISERROR(SEARCH("日",HK29)))</formula>
    </cfRule>
  </conditionalFormatting>
  <conditionalFormatting sqref="HS29:HS58">
    <cfRule type="containsText" dxfId="19" priority="12" operator="containsText" text="日">
      <formula>NOT(ISERROR(SEARCH("日",HS29)))</formula>
    </cfRule>
  </conditionalFormatting>
  <conditionalFormatting sqref="IA29:IA58">
    <cfRule type="containsText" dxfId="18" priority="11" operator="containsText" text="日">
      <formula>NOT(ISERROR(SEARCH("日",IA29)))</formula>
    </cfRule>
  </conditionalFormatting>
  <conditionalFormatting sqref="II29:II58">
    <cfRule type="containsText" dxfId="17" priority="10" operator="containsText" text="日">
      <formula>NOT(ISERROR(SEARCH("日",II29)))</formula>
    </cfRule>
  </conditionalFormatting>
  <conditionalFormatting sqref="IQ29:IQ58">
    <cfRule type="containsText" dxfId="16" priority="9" operator="containsText" text="日">
      <formula>NOT(ISERROR(SEARCH("日",IQ29)))</formula>
    </cfRule>
  </conditionalFormatting>
  <conditionalFormatting sqref="IY29:IY58">
    <cfRule type="containsText" dxfId="15" priority="8" operator="containsText" text="日">
      <formula>NOT(ISERROR(SEARCH("日",IY29)))</formula>
    </cfRule>
  </conditionalFormatting>
  <conditionalFormatting sqref="JG29:JG58">
    <cfRule type="containsText" dxfId="14" priority="7" operator="containsText" text="日">
      <formula>NOT(ISERROR(SEARCH("日",JG29)))</formula>
    </cfRule>
  </conditionalFormatting>
  <conditionalFormatting sqref="JO29:JO58">
    <cfRule type="containsText" dxfId="13" priority="6" operator="containsText" text="日">
      <formula>NOT(ISERROR(SEARCH("日",JO29)))</formula>
    </cfRule>
  </conditionalFormatting>
  <conditionalFormatting sqref="JW29:JW58">
    <cfRule type="containsText" dxfId="12" priority="5" operator="containsText" text="日">
      <formula>NOT(ISERROR(SEARCH("日",JW29)))</formula>
    </cfRule>
  </conditionalFormatting>
  <conditionalFormatting sqref="KE29:KE58">
    <cfRule type="containsText" dxfId="11" priority="4" operator="containsText" text="日">
      <formula>NOT(ISERROR(SEARCH("日",KE29)))</formula>
    </cfRule>
  </conditionalFormatting>
  <conditionalFormatting sqref="KM29:KM58">
    <cfRule type="containsText" dxfId="10" priority="3" operator="containsText" text="日">
      <formula>NOT(ISERROR(SEARCH("日",KM29)))</formula>
    </cfRule>
  </conditionalFormatting>
  <dataValidations count="2">
    <dataValidation type="list" allowBlank="1" showInputMessage="1" showErrorMessage="1" sqref="C27 FG27 HS27 HK27 GE27 GU27 GM27 FW27 FO27 IA27 CE27 HC27 EQ27 EI27 DC27 DS27 DK27 CU27 CM27 EY27 EA27 BO27 BG27 AA27 AQ27 AI27 S27 K27 BW27 AY27 II27 KU27 KM27 JG27 JW27 JO27 IY27 IQ27 LC27 KE27" xr:uid="{00000000-0002-0000-0100-000000000000}">
      <formula1>$B$78:$B$86</formula1>
    </dataValidation>
    <dataValidation type="custom" allowBlank="1" showInputMessage="1" showErrorMessage="1" errorTitle="１日当たり定員数オーバー" error="１日当たり定員数を超えています。今一度ご確認ください。" sqref="KV29:KV58 EZ29:EZ58 D29:D58 FH29:FH58 FP29:FP58 L29:L58 T29:T58 AB29:AB58 AJ29:AJ58 AR29:AR58 AZ29:AZ58 BH29:BH58 FX29:FX58 GF29:GF58 GN29:GN58 GV29:GV58 HD29:HD58 HL29:HL58 HT29:HT58 BP29:BP58 BX29:BX58 CF29:CF58 CN29:CN58 CV29:CV58 DD29:DD58 DL29:DL58 DT29:DT58 EB29:EB58 EJ29:EJ58 ER29:ER58 IB29:IB58 IJ29:IJ58 IR29:IR58 IZ29:IZ58 JH29:JH58 JP29:JP58 JX29:JX58 KF29:KF58 KN29:KN58 LD29:LD58" xr:uid="{00000000-0002-0000-0100-000001000000}">
      <formula1>IF(C$24&gt;=D29,TRUE)</formula1>
    </dataValidation>
  </dataValidations>
  <printOptions horizontalCentered="1"/>
  <pageMargins left="0.19685039370078741" right="0.19685039370078741" top="0.35433070866141736" bottom="0.35433070866141736" header="0.11811023622047245" footer="0.11811023622047245"/>
  <pageSetup paperSize="9" scale="60" fitToWidth="0" orientation="landscape" r:id="rId1"/>
  <colBreaks count="2" manualBreakCount="2">
    <brk id="39" max="68" man="1"/>
    <brk id="79" max="68"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F23491-1135-4DE3-8D03-1866F3D7EE0E}">
          <x14:formula1>
            <xm:f>定義!$A$1:$A$19</xm:f>
          </x14:formula1>
          <xm:sqref>C23:F23 K23:N23 S23:V23 AA23:AD23 AI23:AL23 AQ23:AT23 AY23:BB23 BG23:BJ23 BO23:BR23 BW23:BZ23 CE23:CH23 CM23:CP23 CU23:CX23 DC23:DF23 DK23:DN23 DS23:DV23 EA23:ED23 EI23:EL23 EQ23:ET23 EY23:FB23 FG23:FJ23 FO23:FR23 FW23:FZ23 GE23:GH23 GM23:GP23 GU23:GX23 HC23:HF23 HK23:HN23 HS23:HV23 IA23:ID23 II23:IL23 IQ23:IT23 IY23:JB23 JG23:JJ23 JO23:JR23 JW23:JZ23 KE23:KH23 KM23:KP23 KU23:KX23 LC23:LF23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3"/>
  <sheetViews>
    <sheetView view="pageBreakPreview" zoomScale="101" zoomScaleNormal="120" zoomScaleSheetLayoutView="89" workbookViewId="0">
      <selection activeCell="B26" sqref="B26:AM26"/>
    </sheetView>
  </sheetViews>
  <sheetFormatPr defaultColWidth="2.25" defaultRowHeight="12"/>
  <cols>
    <col min="1" max="1" width="2.625" style="1" customWidth="1"/>
    <col min="2" max="12" width="2.25" style="1"/>
    <col min="13" max="13" width="2.25" style="1" customWidth="1"/>
    <col min="14" max="48" width="2.25" style="1"/>
    <col min="49" max="49" width="5.875" style="1" customWidth="1"/>
    <col min="50" max="50" width="2.25" style="1"/>
    <col min="51" max="51" width="5.875" style="1" customWidth="1"/>
    <col min="52" max="52" width="2.25" style="1"/>
    <col min="53" max="53" width="5.75" style="1" customWidth="1"/>
    <col min="54" max="16384" width="2.25" style="1"/>
  </cols>
  <sheetData>
    <row r="1" spans="1:39" ht="18" customHeight="1">
      <c r="A1" s="1" t="s">
        <v>271</v>
      </c>
      <c r="C1" s="13"/>
      <c r="D1" s="13"/>
      <c r="AK1" s="409"/>
      <c r="AL1" s="409"/>
      <c r="AM1" s="409"/>
    </row>
    <row r="2" spans="1:39" ht="18" customHeight="1">
      <c r="A2" s="7"/>
      <c r="C2" s="13"/>
      <c r="D2" s="13"/>
    </row>
    <row r="3" spans="1:39" ht="18" customHeight="1">
      <c r="A3" s="394" t="s">
        <v>0</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row>
    <row r="4" spans="1:39" ht="18" customHeight="1">
      <c r="A4" s="395" t="s">
        <v>1</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row>
    <row r="5" spans="1:39" ht="18" customHeight="1">
      <c r="AF5" s="14"/>
      <c r="AG5" s="14"/>
      <c r="AH5" s="14"/>
      <c r="AI5" s="14"/>
      <c r="AJ5" s="14"/>
      <c r="AK5" s="14"/>
      <c r="AL5" s="14"/>
    </row>
    <row r="6" spans="1:39" ht="18" customHeight="1">
      <c r="C6" s="13"/>
      <c r="D6" s="13"/>
      <c r="AC6" s="2" t="s">
        <v>2</v>
      </c>
      <c r="AD6" s="410">
        <f>申請用入力シート１!B14</f>
        <v>6</v>
      </c>
      <c r="AE6" s="410"/>
      <c r="AF6" s="13" t="s">
        <v>3</v>
      </c>
      <c r="AG6" s="410" t="str">
        <f>ASC(申請用入力シート１!B15)</f>
        <v/>
      </c>
      <c r="AH6" s="410"/>
      <c r="AI6" s="13" t="s">
        <v>4</v>
      </c>
      <c r="AJ6" s="410" t="str">
        <f>ASC(申請用入力シート１!B16)</f>
        <v/>
      </c>
      <c r="AK6" s="410"/>
      <c r="AL6" s="13" t="s">
        <v>5</v>
      </c>
      <c r="AM6" s="13"/>
    </row>
    <row r="7" spans="1:39" ht="18" customHeight="1">
      <c r="A7" s="393" t="s">
        <v>6</v>
      </c>
      <c r="B7" s="393"/>
      <c r="C7" s="393"/>
      <c r="D7" s="393"/>
      <c r="E7" s="393"/>
      <c r="F7" s="393"/>
      <c r="G7" s="393"/>
      <c r="H7" s="393"/>
      <c r="I7" s="393"/>
    </row>
    <row r="8" spans="1:39" ht="18" customHeight="1">
      <c r="A8" s="2"/>
      <c r="B8" s="2"/>
      <c r="C8" s="2"/>
      <c r="D8" s="2"/>
      <c r="E8" s="2"/>
      <c r="F8" s="2"/>
      <c r="G8" s="2"/>
      <c r="T8" s="3" t="s">
        <v>7</v>
      </c>
      <c r="U8" s="3"/>
      <c r="V8" s="3"/>
      <c r="W8" s="3"/>
      <c r="X8" s="3"/>
      <c r="Y8" s="3"/>
      <c r="Z8" s="407" t="str">
        <f>IF(申請用入力シート１!C24=0,"",申請用入力シート１!C24)</f>
        <v/>
      </c>
      <c r="AA8" s="408"/>
      <c r="AB8" s="408"/>
      <c r="AC8" s="408"/>
      <c r="AD8" s="408"/>
      <c r="AE8" s="408"/>
      <c r="AF8" s="408"/>
      <c r="AG8" s="408"/>
      <c r="AH8" s="408"/>
      <c r="AI8" s="408"/>
      <c r="AJ8" s="408"/>
      <c r="AK8" s="408"/>
      <c r="AL8" s="408"/>
    </row>
    <row r="9" spans="1:39" ht="12" customHeight="1">
      <c r="A9" s="2"/>
      <c r="B9" s="2"/>
      <c r="C9" s="2"/>
      <c r="D9" s="2"/>
      <c r="E9" s="2"/>
      <c r="F9" s="2"/>
      <c r="G9" s="2"/>
      <c r="T9" s="4"/>
      <c r="U9" s="4"/>
      <c r="V9" s="4"/>
      <c r="W9" s="4"/>
      <c r="X9" s="4"/>
      <c r="Y9" s="4"/>
      <c r="Z9" s="4"/>
      <c r="AA9" s="4"/>
      <c r="AB9" s="4"/>
      <c r="AC9" s="4"/>
      <c r="AD9" s="4"/>
      <c r="AE9" s="4"/>
      <c r="AF9" s="4"/>
      <c r="AG9" s="4"/>
      <c r="AH9" s="4"/>
      <c r="AI9" s="4"/>
      <c r="AJ9" s="4"/>
      <c r="AK9" s="4"/>
      <c r="AL9" s="4"/>
    </row>
    <row r="10" spans="1:39" ht="18" customHeight="1">
      <c r="A10" s="2"/>
      <c r="B10" s="2"/>
      <c r="C10" s="411"/>
      <c r="D10" s="411"/>
      <c r="E10" s="411"/>
      <c r="F10" s="411"/>
      <c r="G10" s="411"/>
      <c r="H10" s="411"/>
      <c r="I10" s="411"/>
      <c r="J10" s="411"/>
      <c r="K10" s="411"/>
      <c r="L10" s="411"/>
      <c r="M10" s="411"/>
      <c r="N10" s="411"/>
      <c r="O10" s="411"/>
      <c r="P10" s="411"/>
      <c r="T10" s="3" t="s">
        <v>8</v>
      </c>
      <c r="U10" s="3"/>
      <c r="V10" s="3"/>
      <c r="W10" s="3"/>
      <c r="X10" s="3"/>
      <c r="Y10" s="3"/>
      <c r="Z10" s="407" t="str">
        <f>IF(申請用入力シート１!C25=0,"",申請用入力シート１!C25)</f>
        <v/>
      </c>
      <c r="AA10" s="408"/>
      <c r="AB10" s="408"/>
      <c r="AC10" s="408"/>
      <c r="AD10" s="408"/>
      <c r="AE10" s="408"/>
      <c r="AF10" s="408"/>
      <c r="AG10" s="408"/>
      <c r="AH10" s="408"/>
      <c r="AI10" s="408"/>
      <c r="AJ10" s="408"/>
      <c r="AK10" s="408"/>
      <c r="AL10" s="408"/>
    </row>
    <row r="11" spans="1:39" ht="12" customHeight="1">
      <c r="A11" s="2"/>
      <c r="B11" s="2"/>
      <c r="C11" s="411"/>
      <c r="D11" s="411"/>
      <c r="E11" s="411"/>
      <c r="F11" s="411"/>
      <c r="G11" s="411"/>
      <c r="H11" s="411"/>
      <c r="I11" s="411"/>
      <c r="J11" s="411"/>
      <c r="K11" s="411"/>
      <c r="L11" s="411"/>
      <c r="M11" s="411"/>
      <c r="N11" s="411"/>
      <c r="O11" s="411"/>
      <c r="P11" s="411"/>
      <c r="T11" s="4"/>
      <c r="U11" s="4"/>
      <c r="V11" s="4"/>
      <c r="W11" s="4"/>
      <c r="X11" s="4"/>
      <c r="Y11" s="4"/>
      <c r="Z11" s="4"/>
      <c r="AA11" s="4"/>
      <c r="AB11" s="4"/>
      <c r="AC11" s="4"/>
      <c r="AD11" s="4"/>
      <c r="AE11" s="4"/>
      <c r="AF11" s="4"/>
      <c r="AG11" s="4"/>
      <c r="AH11" s="4"/>
      <c r="AI11" s="4"/>
      <c r="AJ11" s="4"/>
      <c r="AK11" s="4"/>
      <c r="AL11" s="4"/>
    </row>
    <row r="12" spans="1:39" ht="18" customHeight="1">
      <c r="A12" s="2"/>
      <c r="B12" s="2"/>
      <c r="C12" s="411"/>
      <c r="D12" s="411"/>
      <c r="E12" s="411"/>
      <c r="F12" s="411"/>
      <c r="G12" s="411"/>
      <c r="H12" s="411"/>
      <c r="I12" s="411"/>
      <c r="J12" s="411"/>
      <c r="K12" s="411"/>
      <c r="L12" s="411"/>
      <c r="M12" s="411"/>
      <c r="N12" s="411"/>
      <c r="O12" s="411"/>
      <c r="P12" s="411"/>
      <c r="T12" s="3" t="s">
        <v>9</v>
      </c>
      <c r="U12" s="3"/>
      <c r="V12" s="3"/>
      <c r="W12" s="3"/>
      <c r="X12" s="3"/>
      <c r="Y12" s="3"/>
      <c r="Z12" s="407" t="str">
        <f>SUBSTITUTE(SUBSTITUTE(申請用入力シート１!C26,"　","")," ","")&amp;"　"&amp;SUBSTITUTE(SUBSTITUTE(申請用入力シート１!C27,"　","")," ","")&amp;"　"&amp;SUBSTITUTE(SUBSTITUTE(申請用入力シート１!C28,"　","")," ","")</f>
        <v>　　</v>
      </c>
      <c r="AA12" s="408"/>
      <c r="AB12" s="408"/>
      <c r="AC12" s="408"/>
      <c r="AD12" s="408"/>
      <c r="AE12" s="408"/>
      <c r="AF12" s="408"/>
      <c r="AG12" s="408"/>
      <c r="AH12" s="408"/>
      <c r="AI12" s="408"/>
      <c r="AJ12" s="408"/>
      <c r="AK12" s="408"/>
      <c r="AL12" s="408"/>
    </row>
    <row r="13" spans="1:39" ht="6.75" customHeight="1">
      <c r="A13" s="2"/>
      <c r="B13" s="2"/>
      <c r="C13" s="411"/>
      <c r="D13" s="411"/>
      <c r="E13" s="411"/>
      <c r="F13" s="411"/>
      <c r="G13" s="411"/>
      <c r="H13" s="411"/>
      <c r="I13" s="411"/>
      <c r="J13" s="411"/>
      <c r="K13" s="411"/>
      <c r="L13" s="411"/>
      <c r="M13" s="411"/>
      <c r="N13" s="411"/>
      <c r="O13" s="411"/>
      <c r="P13" s="411"/>
      <c r="T13" s="4"/>
      <c r="U13" s="4"/>
      <c r="V13" s="4"/>
      <c r="W13" s="4"/>
      <c r="X13" s="4"/>
      <c r="Y13" s="4"/>
      <c r="Z13" s="4"/>
      <c r="AA13" s="4"/>
      <c r="AB13" s="4"/>
      <c r="AC13" s="4"/>
      <c r="AD13" s="4"/>
      <c r="AE13" s="4"/>
      <c r="AF13" s="4"/>
      <c r="AG13" s="4"/>
      <c r="AH13" s="4"/>
      <c r="AI13" s="4"/>
      <c r="AJ13" s="4"/>
      <c r="AK13" s="4"/>
      <c r="AL13" s="4"/>
    </row>
    <row r="14" spans="1:39" ht="18" customHeight="1">
      <c r="A14" s="2"/>
      <c r="B14" s="2"/>
      <c r="C14" s="2"/>
      <c r="D14" s="2"/>
      <c r="E14" s="2"/>
      <c r="F14" s="2"/>
      <c r="G14" s="2"/>
    </row>
    <row r="15" spans="1:39" ht="15" customHeight="1">
      <c r="A15" s="385" t="s">
        <v>13</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row>
    <row r="16" spans="1:39" ht="17.25" customHeight="1">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row>
    <row r="17" spans="1:51" ht="16.5" customHeight="1">
      <c r="A17" s="392" t="s">
        <v>14</v>
      </c>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row>
    <row r="18" spans="1:51" ht="9.75"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51" ht="27.75" customHeight="1">
      <c r="A19" s="15">
        <v>1</v>
      </c>
      <c r="B19" s="16"/>
      <c r="C19" s="14" t="s">
        <v>15</v>
      </c>
      <c r="D19" s="16"/>
      <c r="E19" s="16"/>
      <c r="F19" s="16"/>
      <c r="G19" s="16"/>
      <c r="H19" s="16"/>
      <c r="I19" s="22"/>
      <c r="J19" s="22"/>
      <c r="K19" s="22"/>
      <c r="L19" s="22"/>
      <c r="M19" s="22"/>
      <c r="N19" s="22"/>
      <c r="O19" s="22"/>
      <c r="P19" s="22"/>
      <c r="Q19" s="22"/>
      <c r="R19" s="16"/>
      <c r="S19" s="16"/>
      <c r="T19" s="16"/>
      <c r="U19" s="16"/>
      <c r="V19" s="16"/>
      <c r="W19" s="16"/>
      <c r="Y19" s="63"/>
      <c r="Z19" s="63"/>
      <c r="AA19" s="63"/>
      <c r="AB19" s="63"/>
      <c r="AC19" s="63">
        <f ca="1">'（入力不要）6申請額一覧 '!H45</f>
        <v>0</v>
      </c>
      <c r="AD19" s="63"/>
      <c r="AE19" s="63"/>
      <c r="AF19" s="63"/>
      <c r="AG19" s="63"/>
      <c r="AH19" s="63"/>
      <c r="AI19" s="390" t="s">
        <v>16</v>
      </c>
      <c r="AJ19" s="390"/>
      <c r="AK19" s="16"/>
      <c r="AL19" s="16"/>
      <c r="AM19" s="16"/>
    </row>
    <row r="20" spans="1:51" ht="9" customHeight="1">
      <c r="A20" s="15"/>
      <c r="B20" s="16"/>
      <c r="C20" s="14"/>
      <c r="D20" s="16"/>
      <c r="E20" s="16"/>
      <c r="F20" s="16"/>
      <c r="G20" s="16"/>
      <c r="H20" s="16"/>
      <c r="I20" s="22"/>
      <c r="J20" s="22"/>
      <c r="K20" s="22"/>
      <c r="L20" s="22"/>
      <c r="M20" s="22"/>
      <c r="N20" s="22"/>
      <c r="O20" s="22"/>
      <c r="P20" s="22"/>
      <c r="Q20" s="22"/>
      <c r="R20" s="16"/>
      <c r="S20" s="16"/>
      <c r="T20" s="16"/>
      <c r="U20" s="16"/>
      <c r="V20" s="16"/>
      <c r="W20" s="16"/>
      <c r="X20" s="58"/>
      <c r="Y20" s="58"/>
      <c r="Z20" s="58"/>
      <c r="AA20" s="58"/>
      <c r="AB20" s="58"/>
      <c r="AC20" s="58"/>
      <c r="AD20" s="58"/>
      <c r="AE20" s="58"/>
      <c r="AF20" s="58"/>
      <c r="AG20" s="58"/>
      <c r="AH20" s="58"/>
      <c r="AI20" s="59"/>
      <c r="AJ20" s="59"/>
      <c r="AK20" s="16"/>
      <c r="AL20" s="16"/>
      <c r="AM20" s="16"/>
    </row>
    <row r="21" spans="1:51" ht="27.75" customHeight="1">
      <c r="A21" s="15">
        <v>2</v>
      </c>
      <c r="B21" s="25"/>
      <c r="C21" s="14" t="s">
        <v>17</v>
      </c>
      <c r="D21" s="25"/>
      <c r="E21" s="25"/>
      <c r="F21" s="25"/>
      <c r="G21" s="25"/>
      <c r="H21" s="25"/>
      <c r="I21" s="25"/>
      <c r="J21" s="25"/>
      <c r="K21" s="25"/>
      <c r="L21" s="25"/>
      <c r="M21" s="25"/>
      <c r="N21" s="25"/>
      <c r="O21" s="25"/>
      <c r="P21" s="390" t="s">
        <v>18</v>
      </c>
      <c r="Q21" s="390"/>
      <c r="R21" s="390"/>
      <c r="S21" s="391">
        <f ca="1">'（入力不要）6申請額一覧 '!F43</f>
        <v>0</v>
      </c>
      <c r="T21" s="391"/>
      <c r="U21" s="391"/>
      <c r="V21" s="391"/>
      <c r="W21" s="391"/>
      <c r="X21" s="390" t="s">
        <v>19</v>
      </c>
      <c r="Y21" s="390"/>
      <c r="Z21" s="27" t="s">
        <v>20</v>
      </c>
      <c r="AA21" s="390" t="s">
        <v>21</v>
      </c>
      <c r="AB21" s="390"/>
      <c r="AC21" s="390"/>
      <c r="AD21" s="397">
        <f ca="1">'（入力不要）6申請額一覧 '!F44</f>
        <v>0</v>
      </c>
      <c r="AE21" s="397"/>
      <c r="AF21" s="397"/>
      <c r="AG21" s="397"/>
      <c r="AH21" s="397"/>
      <c r="AI21" s="390" t="s">
        <v>19</v>
      </c>
      <c r="AJ21" s="390"/>
      <c r="AL21" s="25"/>
      <c r="AM21" s="25"/>
      <c r="AY21" s="25"/>
    </row>
    <row r="22" spans="1:51" ht="9" customHeight="1">
      <c r="A22" s="15"/>
      <c r="B22" s="25"/>
      <c r="C22" s="14"/>
      <c r="D22" s="25"/>
      <c r="E22" s="25"/>
      <c r="F22" s="25"/>
      <c r="G22" s="25"/>
      <c r="H22" s="25"/>
      <c r="I22" s="25"/>
      <c r="J22" s="25"/>
      <c r="K22" s="25"/>
      <c r="L22" s="25"/>
      <c r="M22" s="25"/>
      <c r="N22" s="25"/>
      <c r="O22" s="25"/>
      <c r="P22" s="60"/>
      <c r="Q22" s="60"/>
      <c r="R22" s="60"/>
      <c r="S22" s="57"/>
      <c r="T22" s="57"/>
      <c r="U22" s="57"/>
      <c r="V22" s="57"/>
      <c r="W22" s="57"/>
      <c r="X22" s="60"/>
      <c r="Y22" s="60"/>
      <c r="Z22" s="27"/>
      <c r="AA22" s="60"/>
      <c r="AB22" s="60"/>
      <c r="AC22" s="60"/>
      <c r="AD22" s="61"/>
      <c r="AE22" s="61"/>
      <c r="AF22" s="61"/>
      <c r="AG22" s="61"/>
      <c r="AH22" s="61"/>
      <c r="AI22" s="60"/>
      <c r="AJ22" s="60"/>
      <c r="AL22" s="25"/>
      <c r="AM22" s="25"/>
      <c r="AY22" s="25"/>
    </row>
    <row r="23" spans="1:51" ht="27.75" customHeight="1">
      <c r="A23" s="15">
        <v>3</v>
      </c>
      <c r="B23" s="25"/>
      <c r="C23" s="14" t="s">
        <v>22</v>
      </c>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row>
    <row r="24" spans="1:51" s="24" customFormat="1" ht="27.75" customHeight="1">
      <c r="B24" s="387" t="s">
        <v>23</v>
      </c>
      <c r="C24" s="387"/>
      <c r="D24" s="387"/>
      <c r="E24" s="387"/>
      <c r="F24" s="387"/>
      <c r="G24" s="387"/>
      <c r="H24" s="387"/>
      <c r="I24" s="387" t="s">
        <v>24</v>
      </c>
      <c r="J24" s="387"/>
      <c r="K24" s="387"/>
      <c r="L24" s="387"/>
      <c r="M24" s="387"/>
      <c r="N24" s="387"/>
      <c r="O24" s="387"/>
      <c r="P24" s="387" t="s">
        <v>25</v>
      </c>
      <c r="Q24" s="387"/>
      <c r="R24" s="387"/>
      <c r="S24" s="387"/>
      <c r="T24" s="387"/>
      <c r="U24" s="387" t="s">
        <v>26</v>
      </c>
      <c r="V24" s="387"/>
      <c r="W24" s="387"/>
      <c r="X24" s="387"/>
      <c r="Y24" s="387"/>
      <c r="Z24" s="387" t="s">
        <v>128</v>
      </c>
      <c r="AA24" s="387"/>
      <c r="AB24" s="387"/>
      <c r="AC24" s="387"/>
      <c r="AD24" s="387"/>
      <c r="AE24" s="387"/>
      <c r="AF24" s="387"/>
      <c r="AG24" s="387" t="s">
        <v>27</v>
      </c>
      <c r="AH24" s="387"/>
      <c r="AI24" s="387"/>
      <c r="AJ24" s="387"/>
      <c r="AK24" s="387"/>
      <c r="AL24" s="387"/>
      <c r="AM24" s="387"/>
    </row>
    <row r="25" spans="1:51" s="24" customFormat="1" ht="39" customHeight="1">
      <c r="B25" s="388" t="s">
        <v>28</v>
      </c>
      <c r="C25" s="388"/>
      <c r="D25" s="388"/>
      <c r="E25" s="388"/>
      <c r="F25" s="388"/>
      <c r="G25" s="388"/>
      <c r="H25" s="388"/>
      <c r="I25" s="389" t="str">
        <f>IF(申請用入力シート１!C47=0,"",申請用入力シート１!C47)</f>
        <v/>
      </c>
      <c r="J25" s="389"/>
      <c r="K25" s="389"/>
      <c r="L25" s="389"/>
      <c r="M25" s="389"/>
      <c r="N25" s="389"/>
      <c r="O25" s="389"/>
      <c r="P25" s="386" t="str">
        <f ca="1">IF(AC19=0,"円",AC19)</f>
        <v>円</v>
      </c>
      <c r="Q25" s="386"/>
      <c r="R25" s="386"/>
      <c r="S25" s="386"/>
      <c r="T25" s="386"/>
      <c r="U25" s="386" t="str">
        <f ca="1">IF(AC19=0,"円",AC19)</f>
        <v>円</v>
      </c>
      <c r="V25" s="386"/>
      <c r="W25" s="386"/>
      <c r="X25" s="386"/>
      <c r="Y25" s="386"/>
      <c r="Z25" s="389" t="str">
        <f>IF(申請用入力シート１!C48=0,"",申請用入力シート１!C48)</f>
        <v/>
      </c>
      <c r="AA25" s="389"/>
      <c r="AB25" s="389"/>
      <c r="AC25" s="389"/>
      <c r="AD25" s="389"/>
      <c r="AE25" s="389"/>
      <c r="AF25" s="389"/>
      <c r="AG25" s="388" t="s">
        <v>264</v>
      </c>
      <c r="AH25" s="388"/>
      <c r="AI25" s="388"/>
      <c r="AJ25" s="388"/>
      <c r="AK25" s="388"/>
      <c r="AL25" s="388"/>
      <c r="AM25" s="388"/>
    </row>
    <row r="26" spans="1:51" s="24" customFormat="1" ht="13.5" customHeight="1">
      <c r="B26" s="414" t="s">
        <v>29</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row>
    <row r="27" spans="1:51" s="24" customFormat="1" ht="9" customHeight="1">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row>
    <row r="28" spans="1:51" s="27" customFormat="1" ht="22.5" customHeight="1">
      <c r="A28" s="16">
        <v>4</v>
      </c>
      <c r="B28" s="28"/>
      <c r="C28" s="29" t="s">
        <v>114</v>
      </c>
      <c r="D28" s="28"/>
      <c r="E28" s="28"/>
      <c r="F28" s="28"/>
      <c r="G28" s="28"/>
      <c r="H28" s="28"/>
      <c r="I28" s="28"/>
      <c r="J28" s="28"/>
      <c r="K28" s="28"/>
      <c r="L28" s="28"/>
      <c r="M28" s="28"/>
      <c r="N28" s="28"/>
      <c r="O28" s="28"/>
      <c r="P28" s="28"/>
      <c r="Q28" s="28"/>
      <c r="R28" s="16"/>
      <c r="S28" s="16"/>
      <c r="T28" s="16"/>
      <c r="U28" s="16"/>
      <c r="V28" s="16"/>
      <c r="W28" s="16"/>
      <c r="X28" s="26"/>
      <c r="Y28" s="26"/>
      <c r="Z28" s="26"/>
      <c r="AA28" s="26"/>
      <c r="AB28" s="26"/>
      <c r="AC28" s="26"/>
      <c r="AD28" s="26"/>
      <c r="AE28" s="26"/>
      <c r="AF28" s="26"/>
      <c r="AG28" s="26"/>
      <c r="AH28" s="26"/>
      <c r="AI28" s="16"/>
      <c r="AJ28" s="16"/>
      <c r="AK28" s="28"/>
      <c r="AL28" s="28"/>
      <c r="AM28" s="28"/>
    </row>
    <row r="29" spans="1:51" ht="20.25" customHeight="1">
      <c r="A29" s="25"/>
      <c r="B29" s="49" t="str">
        <f>申請用入力シート１!A18</f>
        <v>□</v>
      </c>
      <c r="C29" s="23" t="s">
        <v>115</v>
      </c>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row>
    <row r="30" spans="1:51" ht="22.5" customHeight="1">
      <c r="A30" s="15"/>
      <c r="B30" s="64" t="s">
        <v>116</v>
      </c>
      <c r="C30" s="346" t="str">
        <f>申請用入力シート１!B19</f>
        <v>　「6　施設・事業所別申請額一覧」に掲げる全ての施設・事業所の運営を開始しています。</v>
      </c>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row>
    <row r="31" spans="1:51" ht="33" customHeight="1">
      <c r="A31" s="15"/>
      <c r="B31" s="64" t="s">
        <v>118</v>
      </c>
      <c r="C31" s="346" t="str">
        <f>申請用入力シート１!B20</f>
        <v>　「6　施設・事業所別申請額一覧」に掲げる全ての施設・事業所について、届出のない事実上のものを含め、休止（令和７年３月３１日までに再開の見込がないもの）又は廃止を行っていません。</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row>
    <row r="32" spans="1:51" ht="56.25" customHeight="1">
      <c r="A32" s="15"/>
      <c r="B32" s="64" t="s">
        <v>119</v>
      </c>
      <c r="C32" s="346" t="str">
        <f>申請用入力シート１!B21</f>
        <v>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v>
      </c>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row>
    <row r="33" spans="1:41" ht="9" customHeight="1">
      <c r="A33" s="15"/>
      <c r="B33" s="62"/>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row>
    <row r="34" spans="1:41" s="27" customFormat="1" ht="22.5" customHeight="1">
      <c r="A34" s="16">
        <v>5</v>
      </c>
      <c r="B34" s="28"/>
      <c r="C34" s="29" t="s">
        <v>30</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row>
    <row r="35" spans="1:41" ht="27.75" customHeight="1">
      <c r="B35" s="416" t="s">
        <v>31</v>
      </c>
      <c r="C35" s="420" t="s">
        <v>32</v>
      </c>
      <c r="D35" s="421"/>
      <c r="E35" s="421"/>
      <c r="F35" s="421"/>
      <c r="G35" s="421"/>
      <c r="H35" s="398" t="str">
        <f>IF(申請用入力シート１!C38=0,"",申請用入力シート１!C38)</f>
        <v/>
      </c>
      <c r="I35" s="399"/>
      <c r="J35" s="399"/>
      <c r="K35" s="399"/>
      <c r="L35" s="399"/>
      <c r="M35" s="399"/>
      <c r="N35" s="399"/>
      <c r="O35" s="399"/>
      <c r="P35" s="400"/>
      <c r="Q35" s="396" t="s">
        <v>33</v>
      </c>
      <c r="R35" s="396"/>
      <c r="S35" s="396"/>
      <c r="T35" s="398" t="str">
        <f>IF(申請用入力シート１!C39=0,"",申請用入力シート１!C39)</f>
        <v/>
      </c>
      <c r="U35" s="399"/>
      <c r="V35" s="399"/>
      <c r="W35" s="399"/>
      <c r="X35" s="399"/>
      <c r="Y35" s="400"/>
      <c r="Z35" s="404" t="s">
        <v>167</v>
      </c>
      <c r="AA35" s="405"/>
      <c r="AB35" s="405"/>
      <c r="AC35" s="406"/>
      <c r="AD35" s="52" t="str">
        <f>ASC(MID(申請用入力シート１!C36,1,1))</f>
        <v/>
      </c>
      <c r="AE35" s="53" t="str">
        <f>ASC(MID(申請用入力シート１!C36,2,1))</f>
        <v/>
      </c>
      <c r="AF35" s="53" t="str">
        <f>ASC(MID(申請用入力シート１!C36,3,1))</f>
        <v/>
      </c>
      <c r="AG35" s="54" t="str">
        <f>ASC(MID(申請用入力シート１!C36,4,1))</f>
        <v/>
      </c>
      <c r="AH35" s="401" t="s">
        <v>35</v>
      </c>
      <c r="AI35" s="402"/>
      <c r="AJ35" s="403"/>
      <c r="AK35" s="52" t="str">
        <f>ASC(MID(申請用入力シート１!C37,1,1))</f>
        <v/>
      </c>
      <c r="AL35" s="53" t="str">
        <f>ASC(MID(申請用入力シート１!C37,2,1))</f>
        <v/>
      </c>
      <c r="AM35" s="54" t="str">
        <f>ASC(MID(申請用入力シート１!C37,3,1))</f>
        <v/>
      </c>
    </row>
    <row r="36" spans="1:41" ht="27.75" customHeight="1">
      <c r="A36" s="55"/>
      <c r="B36" s="416"/>
      <c r="C36" s="422" t="s">
        <v>36</v>
      </c>
      <c r="D36" s="405"/>
      <c r="E36" s="405"/>
      <c r="F36" s="405"/>
      <c r="G36" s="406"/>
      <c r="H36" s="427" t="str">
        <f>SUBSTITUTE(SUBSTITUTE(SUBSTITUTE(SUBSTITUTE(SUBSTITUTE(SUBSTITUTE(SUBSTITUTE(SUBSTITUTE(SUBSTITUTE(AO36,"ｧ","ｱ"),"ｨ","ｲ"),"ｩ","ｳ"),"ｪ","ｴ"),"ｫ","ｵ"),"ｬ","ﾔ"),"ｭ","ﾕ"),"ｮ","ﾖ"),"ｯ","ﾂ")</f>
        <v/>
      </c>
      <c r="I36" s="427"/>
      <c r="J36" s="427"/>
      <c r="K36" s="427"/>
      <c r="L36" s="427"/>
      <c r="M36" s="427"/>
      <c r="N36" s="427"/>
      <c r="O36" s="427"/>
      <c r="P36" s="427"/>
      <c r="Q36" s="427"/>
      <c r="R36" s="427"/>
      <c r="S36" s="427"/>
      <c r="T36" s="427"/>
      <c r="U36" s="427"/>
      <c r="V36" s="427"/>
      <c r="W36" s="427"/>
      <c r="X36" s="427"/>
      <c r="Y36" s="427"/>
      <c r="Z36" s="427"/>
      <c r="AA36" s="427"/>
      <c r="AB36" s="427"/>
      <c r="AC36" s="423" t="s">
        <v>37</v>
      </c>
      <c r="AD36" s="423"/>
      <c r="AE36" s="423"/>
      <c r="AF36" s="423"/>
      <c r="AG36" s="52" t="str">
        <f>ASC(MID(申請用入力シート１!C40,1,1))</f>
        <v/>
      </c>
      <c r="AH36" s="53" t="str">
        <f>ASC(MID(申請用入力シート１!C40,2,1))</f>
        <v/>
      </c>
      <c r="AI36" s="53" t="str">
        <f>ASC(MID(申請用入力シート１!C40,3,1))</f>
        <v/>
      </c>
      <c r="AJ36" s="53" t="str">
        <f>ASC(MID(申請用入力シート１!C40,4,1))</f>
        <v/>
      </c>
      <c r="AK36" s="53" t="str">
        <f>ASC(MID(申請用入力シート１!C40,5,1))</f>
        <v/>
      </c>
      <c r="AL36" s="53" t="str">
        <f>ASC(MID(申請用入力シート１!C40,6,1))</f>
        <v/>
      </c>
      <c r="AM36" s="54" t="str">
        <f>ASC(MID(申請用入力シート１!C40,7,1))</f>
        <v/>
      </c>
      <c r="AO36" s="1" t="str">
        <f>ASC(申請用入力シート１!C43)</f>
        <v/>
      </c>
    </row>
    <row r="37" spans="1:41" ht="27.75" customHeight="1">
      <c r="A37" s="55"/>
      <c r="B37" s="416"/>
      <c r="C37" s="417" t="s">
        <v>38</v>
      </c>
      <c r="D37" s="418"/>
      <c r="E37" s="418"/>
      <c r="F37" s="418"/>
      <c r="G37" s="419"/>
      <c r="H37" s="427" t="str">
        <f>IF(申請用入力シート１!C42=0,"",申請用入力シート１!C42)</f>
        <v/>
      </c>
      <c r="I37" s="427"/>
      <c r="J37" s="427"/>
      <c r="K37" s="427"/>
      <c r="L37" s="427"/>
      <c r="M37" s="427"/>
      <c r="N37" s="427"/>
      <c r="O37" s="427"/>
      <c r="P37" s="427"/>
      <c r="Q37" s="427"/>
      <c r="R37" s="427"/>
      <c r="S37" s="427"/>
      <c r="T37" s="427"/>
      <c r="U37" s="427"/>
      <c r="V37" s="427"/>
      <c r="W37" s="427"/>
      <c r="X37" s="427"/>
      <c r="Y37" s="427"/>
      <c r="Z37" s="427"/>
      <c r="AA37" s="427"/>
      <c r="AB37" s="427"/>
      <c r="AC37" s="423" t="s">
        <v>39</v>
      </c>
      <c r="AD37" s="423"/>
      <c r="AE37" s="423"/>
      <c r="AF37" s="423"/>
      <c r="AG37" s="424" t="str">
        <f>IF(申請用入力シート１!C41=0,"",申請用入力シート１!C41)</f>
        <v/>
      </c>
      <c r="AH37" s="425"/>
      <c r="AI37" s="425"/>
      <c r="AJ37" s="425"/>
      <c r="AK37" s="425"/>
      <c r="AL37" s="425"/>
      <c r="AM37" s="426"/>
    </row>
    <row r="38" spans="1:41" ht="8.25" customHeight="1">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39" spans="1:41" ht="10.5" customHeight="1">
      <c r="A39" s="25"/>
      <c r="B39" s="25"/>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3"/>
      <c r="AM39" s="413"/>
    </row>
    <row r="40" spans="1:41" ht="11.25" customHeight="1">
      <c r="A40" s="25"/>
      <c r="B40" s="25"/>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25"/>
      <c r="AM40" s="25"/>
    </row>
    <row r="41" spans="1:41">
      <c r="A41" s="25"/>
      <c r="B41" s="25"/>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25"/>
      <c r="AM41" s="25"/>
    </row>
    <row r="43" spans="1:41">
      <c r="B43" s="7"/>
    </row>
  </sheetData>
  <sheetProtection algorithmName="SHA-512" hashValue="jOT9HR+7COjdj7jDc5gVfMaolRK53tI34h34Mw+WgfDr+XrSKk73QOwKHYXkIuvaWtMxCN6fAXnq9ZeNGiHRlg==" saltValue="MaMNOXSGzI1ix76cAvmH1Q==" spinCount="100000" sheet="1" selectLockedCells="1"/>
  <mergeCells count="53">
    <mergeCell ref="C10:P13"/>
    <mergeCell ref="C32:AM32"/>
    <mergeCell ref="C40:AK40"/>
    <mergeCell ref="C41:AK41"/>
    <mergeCell ref="C39:AM39"/>
    <mergeCell ref="B26:AM26"/>
    <mergeCell ref="B35:B37"/>
    <mergeCell ref="C37:G37"/>
    <mergeCell ref="C35:G35"/>
    <mergeCell ref="C36:G36"/>
    <mergeCell ref="AC37:AF37"/>
    <mergeCell ref="AG37:AM37"/>
    <mergeCell ref="H37:AB37"/>
    <mergeCell ref="H36:AB36"/>
    <mergeCell ref="H35:P35"/>
    <mergeCell ref="AC36:AF36"/>
    <mergeCell ref="Z8:AL8"/>
    <mergeCell ref="Z10:AL10"/>
    <mergeCell ref="Z12:AL12"/>
    <mergeCell ref="AK1:AM1"/>
    <mergeCell ref="AD6:AE6"/>
    <mergeCell ref="AG6:AH6"/>
    <mergeCell ref="AJ6:AK6"/>
    <mergeCell ref="A7:I7"/>
    <mergeCell ref="A3:AM3"/>
    <mergeCell ref="A4:AM4"/>
    <mergeCell ref="Q35:S35"/>
    <mergeCell ref="P24:T24"/>
    <mergeCell ref="U24:Y24"/>
    <mergeCell ref="P25:T25"/>
    <mergeCell ref="AD21:AH21"/>
    <mergeCell ref="C31:AM31"/>
    <mergeCell ref="T35:Y35"/>
    <mergeCell ref="C30:AM30"/>
    <mergeCell ref="AH35:AJ35"/>
    <mergeCell ref="X21:Y21"/>
    <mergeCell ref="AA21:AC21"/>
    <mergeCell ref="AI21:AJ21"/>
    <mergeCell ref="Z35:AC35"/>
    <mergeCell ref="A15:AM16"/>
    <mergeCell ref="U25:Y25"/>
    <mergeCell ref="AG24:AM24"/>
    <mergeCell ref="B25:H25"/>
    <mergeCell ref="I25:O25"/>
    <mergeCell ref="Z25:AF25"/>
    <mergeCell ref="AG25:AM25"/>
    <mergeCell ref="B24:H24"/>
    <mergeCell ref="I24:O24"/>
    <mergeCell ref="AI19:AJ19"/>
    <mergeCell ref="S21:W21"/>
    <mergeCell ref="Z24:AF24"/>
    <mergeCell ref="A17:AM17"/>
    <mergeCell ref="P21:R21"/>
  </mergeCells>
  <phoneticPr fontId="13"/>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7"/>
  <sheetViews>
    <sheetView view="pageBreakPreview" zoomScale="110" zoomScaleNormal="100" zoomScaleSheetLayoutView="106" workbookViewId="0"/>
  </sheetViews>
  <sheetFormatPr defaultColWidth="2.25" defaultRowHeight="13.5"/>
  <cols>
    <col min="1" max="1" width="3.125" style="224" customWidth="1"/>
    <col min="2" max="2" width="11.125" style="224" customWidth="1"/>
    <col min="3" max="4" width="16.625" style="224" customWidth="1"/>
    <col min="5" max="5" width="4.5" style="224" customWidth="1"/>
    <col min="6" max="6" width="5.5" style="224" customWidth="1"/>
    <col min="7" max="7" width="10" style="225" customWidth="1"/>
    <col min="8" max="8" width="4.5" style="210" customWidth="1"/>
    <col min="9" max="9" width="11.125" style="210" customWidth="1"/>
    <col min="10" max="10" width="16.625" style="210" customWidth="1"/>
    <col min="11" max="16384" width="2.25" style="210"/>
  </cols>
  <sheetData>
    <row r="1" spans="1:10" ht="15" customHeight="1">
      <c r="A1" s="210" t="s">
        <v>40</v>
      </c>
      <c r="B1" s="210"/>
      <c r="C1" s="210"/>
      <c r="D1" s="210"/>
      <c r="E1" s="210"/>
      <c r="F1" s="210"/>
      <c r="G1" s="211"/>
    </row>
    <row r="2" spans="1:10" s="217" customFormat="1" ht="45" customHeight="1">
      <c r="A2" s="212" t="s">
        <v>41</v>
      </c>
      <c r="B2" s="267" t="s">
        <v>42</v>
      </c>
      <c r="C2" s="213" t="s">
        <v>43</v>
      </c>
      <c r="D2" s="214" t="s">
        <v>44</v>
      </c>
      <c r="E2" s="441" t="s">
        <v>45</v>
      </c>
      <c r="F2" s="441"/>
      <c r="G2" s="216" t="s">
        <v>168</v>
      </c>
      <c r="H2" s="214" t="s">
        <v>46</v>
      </c>
      <c r="I2" s="216" t="s">
        <v>47</v>
      </c>
      <c r="J2" s="215" t="s">
        <v>48</v>
      </c>
    </row>
    <row r="3" spans="1:10" ht="15.6" customHeight="1">
      <c r="A3" s="218">
        <v>1</v>
      </c>
      <c r="B3" s="219" t="str">
        <f ca="1">IF(OFFSET(申請用入力シート２!$C$22,0,($A3-1)*8)=0,"",OFFSET(申請用入力シート２!$C$22,0,($A3-1)*8))</f>
        <v/>
      </c>
      <c r="C3" s="219" t="str">
        <f ca="1">IF(OFFSET(申請用入力シート２!$C$21,0,($A3-1)*8)=0,"",OFFSET(申請用入力シート２!$C$21,0,($A3-1)*8))</f>
        <v/>
      </c>
      <c r="D3" s="219" t="str">
        <f ca="1">IF(OFFSET(申請用入力シート２!$C$23,0,($A3-1)*8)=0,"",OFFSET(申請用入力シート２!$C$23,0,($A3-1)*8))</f>
        <v/>
      </c>
      <c r="E3" s="430" t="str">
        <f ca="1">IF(OFFSET(申請用入力シート２!$E$59,0,($A3-1)*8)=0,"",OFFSET(申請用入力シート２!$E$59,0,($A3-1)*8))</f>
        <v/>
      </c>
      <c r="F3" s="431" t="str">
        <f ca="1">IF(OFFSET(申請用入力シート２!$C$23,0,($A3-1)*8)=0,"",OFFSET(申請用入力シート２!$C$23,0,($A3-1)*8))</f>
        <v/>
      </c>
      <c r="G3" s="220" t="str">
        <f ca="1">IF(E3="","",IF(OFFSET(申請用入力シート２!$E$69,0,($A3-1)*8)=0,"0",OFFSET(申請用入力シート２!$E$69,0,($A3-1)*8)))</f>
        <v/>
      </c>
      <c r="H3" s="221" t="str">
        <f ca="1">IFERROR(VLOOKUP(D3,定義!$A$1:$B$19,2,FALSE),"")</f>
        <v/>
      </c>
      <c r="I3" s="110" t="str">
        <f t="shared" ref="I3:I4" ca="1" si="0">IFERROR(IF(H3="入所",ROUNDDOWN(27600*E3*(12-G3)/360,-3),ROUNDDOWN(9200*E3*(12-G3)/360,-3)),"")</f>
        <v/>
      </c>
      <c r="J3" s="234" t="str">
        <f ca="1">IF(OFFSET(申請用入力シート２!$C$27,0,($A3-1)*8)&lt;&gt;3,OFFSET(申請用入力シート２!$C$27,0,($A3-1)*8)&amp;"月算定　","")&amp;IF(OFFSET(申請用入力シート２!$D$63,0,($A3-1)*8)&lt;&gt;"",TEXT(OFFSET(申請用入力シート２!$D$63,0,($A3-1)*8),"m/d")&amp;"開始　","")&amp;IF(OFFSET(申請用入力シート２!$B$64,0,($A3-1)*8)&lt;&gt;"",TEXT(OFFSET(申請用入力シート２!$B$64,0,($A3-1)*8),"m/d")&amp;"～"&amp;TEXT(OFFSET(申請用入力シート２!$D$64,0,($A3-1)*8),"m/d")&amp;"休止　","")&amp;IF(OFFSET(申請用入力シート２!$B$65,0,($A3-1)*8)&lt;&gt;"",TEXT(OFFSET(申請用入力シート２!$B$65,0,($A3-1)*8),"m/d")&amp;"～"&amp;TEXT(OFFSET(申請用入力シート２!$D$65,0,($A3-1)*8),"m/d")&amp;"休止　","")&amp;IF(OFFSET(申請用入力シート２!$B$66,0,($A3-1)*8)&lt;&gt;"",TEXT(OFFSET(申請用入力シート２!$B$66,0,($A3-1)*8),"m/d")&amp;"～"&amp;TEXT(OFFSET(申請用入力シート２!$D$66,0,($A3-1)*8),"m/d")&amp;"休止　","")&amp;IF(OFFSET(申請用入力シート２!$B$68,0,($A3-1)*8)&lt;&gt;"",TEXT(OFFSET(申請用入力シート２!$B$68,0,($A3-1)*8),"m/d")&amp;"廃止","")</f>
        <v/>
      </c>
    </row>
    <row r="4" spans="1:10" ht="15.6" customHeight="1">
      <c r="A4" s="218">
        <v>2</v>
      </c>
      <c r="B4" s="219" t="str">
        <f ca="1">IF(OFFSET(申請用入力シート２!$C$22,0,($A4-1)*8)=0,"",OFFSET(申請用入力シート２!$C$22,0,($A4-1)*8))</f>
        <v/>
      </c>
      <c r="C4" s="219" t="str">
        <f ca="1">IF(OFFSET(申請用入力シート２!$C$21,0,($A4-1)*8)=0,"",OFFSET(申請用入力シート２!$C$21,0,($A4-1)*8))</f>
        <v/>
      </c>
      <c r="D4" s="219" t="str">
        <f ca="1">IF(OFFSET(申請用入力シート２!$C$23,0,($A4-1)*8)=0,"",OFFSET(申請用入力シート２!$C$23,0,($A4-1)*8))</f>
        <v/>
      </c>
      <c r="E4" s="430" t="str">
        <f ca="1">IF(OFFSET(申請用入力シート２!$E$59,0,($A4-1)*8)=0,"",OFFSET(申請用入力シート２!$E$59,0,($A4-1)*8))</f>
        <v/>
      </c>
      <c r="F4" s="431" t="str">
        <f ca="1">IF(OFFSET(申請用入力シート２!$C$23,0,($A4-1)*8)=0,"",OFFSET(申請用入力シート２!$C$23,0,($A4-1)*8))</f>
        <v/>
      </c>
      <c r="G4" s="236" t="str">
        <f ca="1">IF(E4="","",IF(OFFSET(申請用入力シート２!$E$69,0,($A4-1)*8)=0,"0",OFFSET(申請用入力シート２!$E$69,0,($A4-1)*8)))</f>
        <v/>
      </c>
      <c r="H4" s="221" t="str">
        <f ca="1">IFERROR(VLOOKUP(D4,定義!$A$1:$B$19,2,FALSE),"")</f>
        <v/>
      </c>
      <c r="I4" s="110" t="str">
        <f t="shared" ca="1" si="0"/>
        <v/>
      </c>
      <c r="J4" s="234" t="str">
        <f ca="1">IF(OFFSET(申請用入力シート２!$C$27,0,($A4-1)*8)&lt;&gt;3,OFFSET(申請用入力シート２!$C$27,0,($A4-1)*8)&amp;"月算定　","")&amp;IF(OFFSET(申請用入力シート２!$D$63,0,($A4-1)*8)&lt;&gt;"",TEXT(OFFSET(申請用入力シート２!$D$63,0,($A4-1)*8),"m/d")&amp;"開始　","")&amp;IF(OFFSET(申請用入力シート２!$B$64,0,($A4-1)*8)&lt;&gt;"",TEXT(OFFSET(申請用入力シート２!$B$64,0,($A4-1)*8),"m/d")&amp;"～"&amp;TEXT(OFFSET(申請用入力シート２!$D$64,0,($A4-1)*8),"m/d")&amp;"休止　","")&amp;IF(OFFSET(申請用入力シート２!$B$65,0,($A4-1)*8)&lt;&gt;"",TEXT(OFFSET(申請用入力シート２!$B$65,0,($A4-1)*8),"m/d")&amp;"～"&amp;TEXT(OFFSET(申請用入力シート２!$D$65,0,($A4-1)*8),"m/d")&amp;"休止　","")&amp;IF(OFFSET(申請用入力シート２!$B$66,0,($A4-1)*8)&lt;&gt;"",TEXT(OFFSET(申請用入力シート２!$B$66,0,($A4-1)*8),"m/d")&amp;"～"&amp;TEXT(OFFSET(申請用入力シート２!$D$66,0,($A4-1)*8),"m/d")&amp;"休止　","")&amp;IF(OFFSET(申請用入力シート２!$B$68,0,($A4-1)*8)&lt;&gt;"",TEXT(OFFSET(申請用入力シート２!$B$68,0,($A4-1)*8),"m/d")&amp;"廃止","")</f>
        <v/>
      </c>
    </row>
    <row r="5" spans="1:10" ht="15.6" customHeight="1">
      <c r="A5" s="218">
        <v>3</v>
      </c>
      <c r="B5" s="219" t="str">
        <f ca="1">IF(OFFSET(申請用入力シート２!$C$22,0,($A5-1)*8)=0,"",OFFSET(申請用入力シート２!$C$22,0,($A5-1)*8))</f>
        <v/>
      </c>
      <c r="C5" s="219" t="str">
        <f ca="1">IF(OFFSET(申請用入力シート２!$C$21,0,($A5-1)*8)=0,"",OFFSET(申請用入力シート２!$C$21,0,($A5-1)*8))</f>
        <v/>
      </c>
      <c r="D5" s="219" t="str">
        <f ca="1">IF(OFFSET(申請用入力シート２!$C$23,0,($A5-1)*8)=0,"",OFFSET(申請用入力シート２!$C$23,0,($A5-1)*8))</f>
        <v/>
      </c>
      <c r="E5" s="430" t="str">
        <f ca="1">IF(OFFSET(申請用入力シート２!$E$59,0,($A5-1)*8)=0,"",OFFSET(申請用入力シート２!$E$59,0,($A5-1)*8))</f>
        <v/>
      </c>
      <c r="F5" s="431" t="str">
        <f ca="1">IF(OFFSET(申請用入力シート２!$C$23,0,($A5-1)*8)=0,"",OFFSET(申請用入力シート２!$C$23,0,($A5-1)*8))</f>
        <v/>
      </c>
      <c r="G5" s="236" t="str">
        <f ca="1">IF(E5="","",IF(OFFSET(申請用入力シート２!$E$69,0,($A5-1)*8)=0,"0",OFFSET(申請用入力シート２!$E$69,0,($A5-1)*8)))</f>
        <v/>
      </c>
      <c r="H5" s="221" t="str">
        <f ca="1">IFERROR(VLOOKUP(D5,定義!$A$1:$B$19,2,FALSE),"")</f>
        <v/>
      </c>
      <c r="I5" s="110" t="str">
        <f ca="1">IFERROR(IF(H5="入所",ROUNDDOWN(27600*E5*(12-G5)/360,-3),ROUNDDOWN(9200*E5*(12-G5)/360,-3)),"")</f>
        <v/>
      </c>
      <c r="J5" s="234" t="str">
        <f ca="1">IF(OFFSET(申請用入力シート２!$C$27,0,($A5-1)*8)&lt;&gt;3,OFFSET(申請用入力シート２!$C$27,0,($A5-1)*8)&amp;"月算定　","")&amp;IF(OFFSET(申請用入力シート２!$D$63,0,($A5-1)*8)&lt;&gt;"",TEXT(OFFSET(申請用入力シート２!$D$63,0,($A5-1)*8),"m/d")&amp;"開始　","")&amp;IF(OFFSET(申請用入力シート２!$B$64,0,($A5-1)*8)&lt;&gt;"",TEXT(OFFSET(申請用入力シート２!$B$64,0,($A5-1)*8),"m/d")&amp;"～"&amp;TEXT(OFFSET(申請用入力シート２!$D$64,0,($A5-1)*8),"m/d")&amp;"休止　","")&amp;IF(OFFSET(申請用入力シート２!$B$65,0,($A5-1)*8)&lt;&gt;"",TEXT(OFFSET(申請用入力シート２!$B$65,0,($A5-1)*8),"m/d")&amp;"～"&amp;TEXT(OFFSET(申請用入力シート２!$D$65,0,($A5-1)*8),"m/d")&amp;"休止　","")&amp;IF(OFFSET(申請用入力シート２!$B$66,0,($A5-1)*8)&lt;&gt;"",TEXT(OFFSET(申請用入力シート２!$B$66,0,($A5-1)*8),"m/d")&amp;"～"&amp;TEXT(OFFSET(申請用入力シート２!$D$66,0,($A5-1)*8),"m/d")&amp;"休止　","")&amp;IF(OFFSET(申請用入力シート２!$B$68,0,($A5-1)*8)&lt;&gt;"",TEXT(OFFSET(申請用入力シート２!$B$68,0,($A5-1)*8),"m/d")&amp;"廃止","")</f>
        <v/>
      </c>
    </row>
    <row r="6" spans="1:10" ht="15.6" customHeight="1">
      <c r="A6" s="218">
        <v>4</v>
      </c>
      <c r="B6" s="219" t="str">
        <f ca="1">IF(OFFSET(申請用入力シート２!$C$22,0,($A6-1)*8)=0,"",OFFSET(申請用入力シート２!$C$22,0,($A6-1)*8))</f>
        <v/>
      </c>
      <c r="C6" s="219" t="str">
        <f ca="1">IF(OFFSET(申請用入力シート２!$C$21,0,($A6-1)*8)=0,"",OFFSET(申請用入力シート２!$C$21,0,($A6-1)*8))</f>
        <v/>
      </c>
      <c r="D6" s="219" t="str">
        <f ca="1">IF(OFFSET(申請用入力シート２!$C$23,0,($A6-1)*8)=0,"",OFFSET(申請用入力シート２!$C$23,0,($A6-1)*8))</f>
        <v/>
      </c>
      <c r="E6" s="430" t="str">
        <f ca="1">IF(OFFSET(申請用入力シート２!$E$59,0,($A6-1)*8)=0,"",OFFSET(申請用入力シート２!$E$59,0,($A6-1)*8))</f>
        <v/>
      </c>
      <c r="F6" s="431" t="str">
        <f ca="1">IF(OFFSET(申請用入力シート２!$C$23,0,($A6-1)*8)=0,"",OFFSET(申請用入力シート２!$C$23,0,($A6-1)*8))</f>
        <v/>
      </c>
      <c r="G6" s="236" t="str">
        <f ca="1">IF(E6="","",IF(OFFSET(申請用入力シート２!$E$69,0,($A6-1)*8)=0,"0",OFFSET(申請用入力シート２!$E$69,0,($A6-1)*8)))</f>
        <v/>
      </c>
      <c r="H6" s="221" t="str">
        <f ca="1">IFERROR(VLOOKUP(D6,定義!$A$1:$B$19,2,FALSE),"")</f>
        <v/>
      </c>
      <c r="I6" s="110" t="str">
        <f t="shared" ref="I6:I42" ca="1" si="1">IFERROR(IF(H6="入所",ROUNDDOWN(27600*E6*(12-G6)/360,-3),ROUNDDOWN(9200*E6*(12-G6)/360,-3)),"")</f>
        <v/>
      </c>
      <c r="J6" s="234" t="str">
        <f ca="1">IF(OFFSET(申請用入力シート２!$C$27,0,($A6-1)*8)&lt;&gt;3,OFFSET(申請用入力シート２!$C$27,0,($A6-1)*8)&amp;"月算定　","")&amp;IF(OFFSET(申請用入力シート２!$D$63,0,($A6-1)*8)&lt;&gt;"",TEXT(OFFSET(申請用入力シート２!$D$63,0,($A6-1)*8),"m/d")&amp;"開始　","")&amp;IF(OFFSET(申請用入力シート２!$B$64,0,($A6-1)*8)&lt;&gt;"",TEXT(OFFSET(申請用入力シート２!$B$64,0,($A6-1)*8),"m/d")&amp;"～"&amp;TEXT(OFFSET(申請用入力シート２!$D$64,0,($A6-1)*8),"m/d")&amp;"休止　","")&amp;IF(OFFSET(申請用入力シート２!$B$65,0,($A6-1)*8)&lt;&gt;"",TEXT(OFFSET(申請用入力シート２!$B$65,0,($A6-1)*8),"m/d")&amp;"～"&amp;TEXT(OFFSET(申請用入力シート２!$D$65,0,($A6-1)*8),"m/d")&amp;"休止　","")&amp;IF(OFFSET(申請用入力シート２!$B$66,0,($A6-1)*8)&lt;&gt;"",TEXT(OFFSET(申請用入力シート２!$B$66,0,($A6-1)*8),"m/d")&amp;"～"&amp;TEXT(OFFSET(申請用入力シート２!$D$66,0,($A6-1)*8),"m/d")&amp;"休止　","")&amp;IF(OFFSET(申請用入力シート２!$B$68,0,($A6-1)*8)&lt;&gt;"",TEXT(OFFSET(申請用入力シート２!$B$68,0,($A6-1)*8),"m/d")&amp;"廃止","")</f>
        <v/>
      </c>
    </row>
    <row r="7" spans="1:10" ht="15.6" customHeight="1">
      <c r="A7" s="218">
        <v>5</v>
      </c>
      <c r="B7" s="219" t="str">
        <f ca="1">IF(OFFSET(申請用入力シート２!$C$22,0,($A7-1)*8)=0,"",OFFSET(申請用入力シート２!$C$22,0,($A7-1)*8))</f>
        <v/>
      </c>
      <c r="C7" s="219" t="str">
        <f ca="1">IF(OFFSET(申請用入力シート２!$C$21,0,($A7-1)*8)=0,"",OFFSET(申請用入力シート２!$C$21,0,($A7-1)*8))</f>
        <v/>
      </c>
      <c r="D7" s="219" t="str">
        <f ca="1">IF(OFFSET(申請用入力シート２!$C$23,0,($A7-1)*8)=0,"",OFFSET(申請用入力シート２!$C$23,0,($A7-1)*8))</f>
        <v/>
      </c>
      <c r="E7" s="430" t="str">
        <f ca="1">IF(OFFSET(申請用入力シート２!$E$59,0,($A7-1)*8)=0,"",OFFSET(申請用入力シート２!$E$59,0,($A7-1)*8))</f>
        <v/>
      </c>
      <c r="F7" s="431" t="str">
        <f ca="1">IF(OFFSET(申請用入力シート２!$C$23,0,($A7-1)*8)=0,"",OFFSET(申請用入力シート２!$C$23,0,($A7-1)*8))</f>
        <v/>
      </c>
      <c r="G7" s="236" t="str">
        <f ca="1">IF(E7="","",IF(OFFSET(申請用入力シート２!$E$69,0,($A7-1)*8)=0,"0",OFFSET(申請用入力シート２!$E$69,0,($A7-1)*8)))</f>
        <v/>
      </c>
      <c r="H7" s="221" t="str">
        <f ca="1">IFERROR(VLOOKUP(D7,定義!$A$1:$B$19,2,FALSE),"")</f>
        <v/>
      </c>
      <c r="I7" s="110" t="str">
        <f t="shared" ca="1" si="1"/>
        <v/>
      </c>
      <c r="J7" s="234" t="str">
        <f ca="1">IF(OFFSET(申請用入力シート２!$C$27,0,($A7-1)*8)&lt;&gt;3,OFFSET(申請用入力シート２!$C$27,0,($A7-1)*8)&amp;"月算定　","")&amp;IF(OFFSET(申請用入力シート２!$D$63,0,($A7-1)*8)&lt;&gt;"",TEXT(OFFSET(申請用入力シート２!$D$63,0,($A7-1)*8),"m/d")&amp;"開始　","")&amp;IF(OFFSET(申請用入力シート２!$B$64,0,($A7-1)*8)&lt;&gt;"",TEXT(OFFSET(申請用入力シート２!$B$64,0,($A7-1)*8),"m/d")&amp;"～"&amp;TEXT(OFFSET(申請用入力シート２!$D$64,0,($A7-1)*8),"m/d")&amp;"休止　","")&amp;IF(OFFSET(申請用入力シート２!$B$65,0,($A7-1)*8)&lt;&gt;"",TEXT(OFFSET(申請用入力シート２!$B$65,0,($A7-1)*8),"m/d")&amp;"～"&amp;TEXT(OFFSET(申請用入力シート２!$D$65,0,($A7-1)*8),"m/d")&amp;"休止　","")&amp;IF(OFFSET(申請用入力シート２!$B$66,0,($A7-1)*8)&lt;&gt;"",TEXT(OFFSET(申請用入力シート２!$B$66,0,($A7-1)*8),"m/d")&amp;"～"&amp;TEXT(OFFSET(申請用入力シート２!$D$66,0,($A7-1)*8),"m/d")&amp;"休止　","")&amp;IF(OFFSET(申請用入力シート２!$B$68,0,($A7-1)*8)&lt;&gt;"",TEXT(OFFSET(申請用入力シート２!$B$68,0,($A7-1)*8),"m/d")&amp;"廃止","")</f>
        <v/>
      </c>
    </row>
    <row r="8" spans="1:10" ht="15.6" customHeight="1">
      <c r="A8" s="218">
        <v>6</v>
      </c>
      <c r="B8" s="219" t="str">
        <f ca="1">IF(OFFSET(申請用入力シート２!$C$22,0,($A8-1)*8)=0,"",OFFSET(申請用入力シート２!$C$22,0,($A8-1)*8))</f>
        <v/>
      </c>
      <c r="C8" s="219" t="str">
        <f ca="1">IF(OFFSET(申請用入力シート２!$C$21,0,($A8-1)*8)=0,"",OFFSET(申請用入力シート２!$C$21,0,($A8-1)*8))</f>
        <v/>
      </c>
      <c r="D8" s="219" t="str">
        <f ca="1">IF(OFFSET(申請用入力シート２!$C$23,0,($A8-1)*8)=0,"",OFFSET(申請用入力シート２!$C$23,0,($A8-1)*8))</f>
        <v/>
      </c>
      <c r="E8" s="430" t="str">
        <f ca="1">IF(OFFSET(申請用入力シート２!$E$59,0,($A8-1)*8)=0,"",OFFSET(申請用入力シート２!$E$59,0,($A8-1)*8))</f>
        <v/>
      </c>
      <c r="F8" s="431" t="str">
        <f ca="1">IF(OFFSET(申請用入力シート２!$C$23,0,($A8-1)*8)=0,"",OFFSET(申請用入力シート２!$C$23,0,($A8-1)*8))</f>
        <v/>
      </c>
      <c r="G8" s="236" t="str">
        <f ca="1">IF(E8="","",IF(OFFSET(申請用入力シート２!$E$69,0,($A8-1)*8)=0,"0",OFFSET(申請用入力シート２!$E$69,0,($A8-1)*8)))</f>
        <v/>
      </c>
      <c r="H8" s="221" t="str">
        <f ca="1">IFERROR(VLOOKUP(D8,定義!$A$1:$B$19,2,FALSE),"")</f>
        <v/>
      </c>
      <c r="I8" s="110" t="str">
        <f t="shared" ca="1" si="1"/>
        <v/>
      </c>
      <c r="J8" s="234" t="str">
        <f ca="1">IF(OFFSET(申請用入力シート２!$C$27,0,($A8-1)*8)&lt;&gt;3,OFFSET(申請用入力シート２!$C$27,0,($A8-1)*8)&amp;"月算定　","")&amp;IF(OFFSET(申請用入力シート２!$D$63,0,($A8-1)*8)&lt;&gt;"",TEXT(OFFSET(申請用入力シート２!$D$63,0,($A8-1)*8),"m/d")&amp;"開始　","")&amp;IF(OFFSET(申請用入力シート２!$B$64,0,($A8-1)*8)&lt;&gt;"",TEXT(OFFSET(申請用入力シート２!$B$64,0,($A8-1)*8),"m/d")&amp;"～"&amp;TEXT(OFFSET(申請用入力シート２!$D$64,0,($A8-1)*8),"m/d")&amp;"休止　","")&amp;IF(OFFSET(申請用入力シート２!$B$65,0,($A8-1)*8)&lt;&gt;"",TEXT(OFFSET(申請用入力シート２!$B$65,0,($A8-1)*8),"m/d")&amp;"～"&amp;TEXT(OFFSET(申請用入力シート２!$D$65,0,($A8-1)*8),"m/d")&amp;"休止　","")&amp;IF(OFFSET(申請用入力シート２!$B$66,0,($A8-1)*8)&lt;&gt;"",TEXT(OFFSET(申請用入力シート２!$B$66,0,($A8-1)*8),"m/d")&amp;"～"&amp;TEXT(OFFSET(申請用入力シート２!$D$66,0,($A8-1)*8),"m/d")&amp;"休止　","")&amp;IF(OFFSET(申請用入力シート２!$B$68,0,($A8-1)*8)&lt;&gt;"",TEXT(OFFSET(申請用入力シート２!$B$68,0,($A8-1)*8),"m/d")&amp;"廃止","")</f>
        <v/>
      </c>
    </row>
    <row r="9" spans="1:10" ht="15.6" customHeight="1">
      <c r="A9" s="218">
        <v>7</v>
      </c>
      <c r="B9" s="219" t="str">
        <f ca="1">IF(OFFSET(申請用入力シート２!$C$22,0,($A9-1)*8)=0,"",OFFSET(申請用入力シート２!$C$22,0,($A9-1)*8))</f>
        <v/>
      </c>
      <c r="C9" s="219" t="str">
        <f ca="1">IF(OFFSET(申請用入力シート２!$C$21,0,($A9-1)*8)=0,"",OFFSET(申請用入力シート２!$C$21,0,($A9-1)*8))</f>
        <v/>
      </c>
      <c r="D9" s="219" t="str">
        <f ca="1">IF(OFFSET(申請用入力シート２!$C$23,0,($A9-1)*8)=0,"",OFFSET(申請用入力シート２!$C$23,0,($A9-1)*8))</f>
        <v/>
      </c>
      <c r="E9" s="430" t="str">
        <f ca="1">IF(OFFSET(申請用入力シート２!$E$59,0,($A9-1)*8)=0,"",OFFSET(申請用入力シート２!$E$59,0,($A9-1)*8))</f>
        <v/>
      </c>
      <c r="F9" s="431" t="str">
        <f ca="1">IF(OFFSET(申請用入力シート２!$C$23,0,($A9-1)*8)=0,"",OFFSET(申請用入力シート２!$C$23,0,($A9-1)*8))</f>
        <v/>
      </c>
      <c r="G9" s="236" t="str">
        <f ca="1">IF(E9="","",IF(OFFSET(申請用入力シート２!$E$69,0,($A9-1)*8)=0,"0",OFFSET(申請用入力シート２!$E$69,0,($A9-1)*8)))</f>
        <v/>
      </c>
      <c r="H9" s="221" t="str">
        <f ca="1">IFERROR(VLOOKUP(D9,定義!$A$1:$B$19,2,FALSE),"")</f>
        <v/>
      </c>
      <c r="I9" s="110" t="str">
        <f t="shared" ca="1" si="1"/>
        <v/>
      </c>
      <c r="J9" s="234" t="str">
        <f ca="1">IF(OFFSET(申請用入力シート２!$C$27,0,($A9-1)*8)&lt;&gt;3,OFFSET(申請用入力シート２!$C$27,0,($A9-1)*8)&amp;"月算定　","")&amp;IF(OFFSET(申請用入力シート２!$D$63,0,($A9-1)*8)&lt;&gt;"",TEXT(OFFSET(申請用入力シート２!$D$63,0,($A9-1)*8),"m/d")&amp;"開始　","")&amp;IF(OFFSET(申請用入力シート２!$B$64,0,($A9-1)*8)&lt;&gt;"",TEXT(OFFSET(申請用入力シート２!$B$64,0,($A9-1)*8),"m/d")&amp;"～"&amp;TEXT(OFFSET(申請用入力シート２!$D$64,0,($A9-1)*8),"m/d")&amp;"休止　","")&amp;IF(OFFSET(申請用入力シート２!$B$65,0,($A9-1)*8)&lt;&gt;"",TEXT(OFFSET(申請用入力シート２!$B$65,0,($A9-1)*8),"m/d")&amp;"～"&amp;TEXT(OFFSET(申請用入力シート２!$D$65,0,($A9-1)*8),"m/d")&amp;"休止　","")&amp;IF(OFFSET(申請用入力シート２!$B$66,0,($A9-1)*8)&lt;&gt;"",TEXT(OFFSET(申請用入力シート２!$B$66,0,($A9-1)*8),"m/d")&amp;"～"&amp;TEXT(OFFSET(申請用入力シート２!$D$66,0,($A9-1)*8),"m/d")&amp;"休止　","")&amp;IF(OFFSET(申請用入力シート２!$B$68,0,($A9-1)*8)&lt;&gt;"",TEXT(OFFSET(申請用入力シート２!$B$68,0,($A9-1)*8),"m/d")&amp;"廃止","")</f>
        <v/>
      </c>
    </row>
    <row r="10" spans="1:10" ht="15.6" customHeight="1">
      <c r="A10" s="218">
        <v>8</v>
      </c>
      <c r="B10" s="219" t="str">
        <f ca="1">IF(OFFSET(申請用入力シート２!$C$22,0,($A10-1)*8)=0,"",OFFSET(申請用入力シート２!$C$22,0,($A10-1)*8))</f>
        <v/>
      </c>
      <c r="C10" s="219" t="str">
        <f ca="1">IF(OFFSET(申請用入力シート２!$C$21,0,($A10-1)*8)=0,"",OFFSET(申請用入力シート２!$C$21,0,($A10-1)*8))</f>
        <v/>
      </c>
      <c r="D10" s="219" t="str">
        <f ca="1">IF(OFFSET(申請用入力シート２!$C$23,0,($A10-1)*8)=0,"",OFFSET(申請用入力シート２!$C$23,0,($A10-1)*8))</f>
        <v/>
      </c>
      <c r="E10" s="430" t="str">
        <f ca="1">IF(OFFSET(申請用入力シート２!$E$59,0,($A10-1)*8)=0,"",OFFSET(申請用入力シート２!$E$59,0,($A10-1)*8))</f>
        <v/>
      </c>
      <c r="F10" s="431" t="str">
        <f ca="1">IF(OFFSET(申請用入力シート２!$C$23,0,($A10-1)*8)=0,"",OFFSET(申請用入力シート２!$C$23,0,($A10-1)*8))</f>
        <v/>
      </c>
      <c r="G10" s="236" t="str">
        <f ca="1">IF(E10="","",IF(OFFSET(申請用入力シート２!$E$69,0,($A10-1)*8)=0,"0",OFFSET(申請用入力シート２!$E$69,0,($A10-1)*8)))</f>
        <v/>
      </c>
      <c r="H10" s="221" t="str">
        <f ca="1">IFERROR(VLOOKUP(D10,定義!$A$1:$B$19,2,FALSE),"")</f>
        <v/>
      </c>
      <c r="I10" s="110" t="str">
        <f t="shared" ca="1" si="1"/>
        <v/>
      </c>
      <c r="J10" s="234" t="str">
        <f ca="1">IF(OFFSET(申請用入力シート２!$C$27,0,($A10-1)*8)&lt;&gt;3,OFFSET(申請用入力シート２!$C$27,0,($A10-1)*8)&amp;"月算定　","")&amp;IF(OFFSET(申請用入力シート２!$D$63,0,($A10-1)*8)&lt;&gt;"",TEXT(OFFSET(申請用入力シート２!$D$63,0,($A10-1)*8),"m/d")&amp;"開始　","")&amp;IF(OFFSET(申請用入力シート２!$B$64,0,($A10-1)*8)&lt;&gt;"",TEXT(OFFSET(申請用入力シート２!$B$64,0,($A10-1)*8),"m/d")&amp;"～"&amp;TEXT(OFFSET(申請用入力シート２!$D$64,0,($A10-1)*8),"m/d")&amp;"休止　","")&amp;IF(OFFSET(申請用入力シート２!$B$65,0,($A10-1)*8)&lt;&gt;"",TEXT(OFFSET(申請用入力シート２!$B$65,0,($A10-1)*8),"m/d")&amp;"～"&amp;TEXT(OFFSET(申請用入力シート２!$D$65,0,($A10-1)*8),"m/d")&amp;"休止　","")&amp;IF(OFFSET(申請用入力シート２!$B$66,0,($A10-1)*8)&lt;&gt;"",TEXT(OFFSET(申請用入力シート２!$B$66,0,($A10-1)*8),"m/d")&amp;"～"&amp;TEXT(OFFSET(申請用入力シート２!$D$66,0,($A10-1)*8),"m/d")&amp;"休止　","")&amp;IF(OFFSET(申請用入力シート２!$B$68,0,($A10-1)*8)&lt;&gt;"",TEXT(OFFSET(申請用入力シート２!$B$68,0,($A10-1)*8),"m/d")&amp;"廃止","")</f>
        <v/>
      </c>
    </row>
    <row r="11" spans="1:10" ht="15.6" customHeight="1">
      <c r="A11" s="218">
        <v>9</v>
      </c>
      <c r="B11" s="219" t="str">
        <f ca="1">IF(OFFSET(申請用入力シート２!$C$22,0,($A11-1)*8)=0,"",OFFSET(申請用入力シート２!$C$22,0,($A11-1)*8))</f>
        <v/>
      </c>
      <c r="C11" s="219" t="str">
        <f ca="1">IF(OFFSET(申請用入力シート２!$C$21,0,($A11-1)*8)=0,"",OFFSET(申請用入力シート２!$C$21,0,($A11-1)*8))</f>
        <v/>
      </c>
      <c r="D11" s="219" t="str">
        <f ca="1">IF(OFFSET(申請用入力シート２!$C$23,0,($A11-1)*8)=0,"",OFFSET(申請用入力シート２!$C$23,0,($A11-1)*8))</f>
        <v/>
      </c>
      <c r="E11" s="430" t="str">
        <f ca="1">IF(OFFSET(申請用入力シート２!$E$59,0,($A11-1)*8)=0,"",OFFSET(申請用入力シート２!$E$59,0,($A11-1)*8))</f>
        <v/>
      </c>
      <c r="F11" s="431" t="str">
        <f ca="1">IF(OFFSET(申請用入力シート２!$C$23,0,($A11-1)*8)=0,"",OFFSET(申請用入力シート２!$C$23,0,($A11-1)*8))</f>
        <v/>
      </c>
      <c r="G11" s="236" t="str">
        <f ca="1">IF(E11="","",IF(OFFSET(申請用入力シート２!$E$69,0,($A11-1)*8)=0,"0",OFFSET(申請用入力シート２!$E$69,0,($A11-1)*8)))</f>
        <v/>
      </c>
      <c r="H11" s="221" t="str">
        <f ca="1">IFERROR(VLOOKUP(D11,定義!$A$1:$B$19,2,FALSE),"")</f>
        <v/>
      </c>
      <c r="I11" s="110" t="str">
        <f t="shared" ca="1" si="1"/>
        <v/>
      </c>
      <c r="J11" s="234" t="str">
        <f ca="1">IF(OFFSET(申請用入力シート２!$C$27,0,($A11-1)*8)&lt;&gt;3,OFFSET(申請用入力シート２!$C$27,0,($A11-1)*8)&amp;"月算定　","")&amp;IF(OFFSET(申請用入力シート２!$D$63,0,($A11-1)*8)&lt;&gt;"",TEXT(OFFSET(申請用入力シート２!$D$63,0,($A11-1)*8),"m/d")&amp;"開始　","")&amp;IF(OFFSET(申請用入力シート２!$B$64,0,($A11-1)*8)&lt;&gt;"",TEXT(OFFSET(申請用入力シート２!$B$64,0,($A11-1)*8),"m/d")&amp;"～"&amp;TEXT(OFFSET(申請用入力シート２!$D$64,0,($A11-1)*8),"m/d")&amp;"休止　","")&amp;IF(OFFSET(申請用入力シート２!$B$65,0,($A11-1)*8)&lt;&gt;"",TEXT(OFFSET(申請用入力シート２!$B$65,0,($A11-1)*8),"m/d")&amp;"～"&amp;TEXT(OFFSET(申請用入力シート２!$D$65,0,($A11-1)*8),"m/d")&amp;"休止　","")&amp;IF(OFFSET(申請用入力シート２!$B$66,0,($A11-1)*8)&lt;&gt;"",TEXT(OFFSET(申請用入力シート２!$B$66,0,($A11-1)*8),"m/d")&amp;"～"&amp;TEXT(OFFSET(申請用入力シート２!$D$66,0,($A11-1)*8),"m/d")&amp;"休止　","")&amp;IF(OFFSET(申請用入力シート２!$B$68,0,($A11-1)*8)&lt;&gt;"",TEXT(OFFSET(申請用入力シート２!$B$68,0,($A11-1)*8),"m/d")&amp;"廃止","")</f>
        <v/>
      </c>
    </row>
    <row r="12" spans="1:10" ht="15.6" customHeight="1">
      <c r="A12" s="218">
        <v>10</v>
      </c>
      <c r="B12" s="219" t="str">
        <f ca="1">IF(OFFSET(申請用入力シート２!$C$22,0,($A12-1)*8)=0,"",OFFSET(申請用入力シート２!$C$22,0,($A12-1)*8))</f>
        <v/>
      </c>
      <c r="C12" s="219" t="str">
        <f ca="1">IF(OFFSET(申請用入力シート２!$C$21,0,($A12-1)*8)=0,"",OFFSET(申請用入力シート２!$C$21,0,($A12-1)*8))</f>
        <v/>
      </c>
      <c r="D12" s="219" t="str">
        <f ca="1">IF(OFFSET(申請用入力シート２!$C$23,0,($A12-1)*8)=0,"",OFFSET(申請用入力シート２!$C$23,0,($A12-1)*8))</f>
        <v/>
      </c>
      <c r="E12" s="430" t="str">
        <f ca="1">IF(OFFSET(申請用入力シート２!$E$59,0,($A12-1)*8)=0,"",OFFSET(申請用入力シート２!$E$59,0,($A12-1)*8))</f>
        <v/>
      </c>
      <c r="F12" s="431" t="str">
        <f ca="1">IF(OFFSET(申請用入力シート２!$C$23,0,($A12-1)*8)=0,"",OFFSET(申請用入力シート２!$C$23,0,($A12-1)*8))</f>
        <v/>
      </c>
      <c r="G12" s="236" t="str">
        <f ca="1">IF(E12="","",IF(OFFSET(申請用入力シート２!$E$69,0,($A12-1)*8)=0,"0",OFFSET(申請用入力シート２!$E$69,0,($A12-1)*8)))</f>
        <v/>
      </c>
      <c r="H12" s="221" t="str">
        <f ca="1">IFERROR(VLOOKUP(D12,定義!$A$1:$B$19,2,FALSE),"")</f>
        <v/>
      </c>
      <c r="I12" s="110" t="str">
        <f t="shared" ca="1" si="1"/>
        <v/>
      </c>
      <c r="J12" s="234" t="str">
        <f ca="1">IF(OFFSET(申請用入力シート２!$C$27,0,($A12-1)*8)&lt;&gt;3,OFFSET(申請用入力シート２!$C$27,0,($A12-1)*8)&amp;"月算定　","")&amp;IF(OFFSET(申請用入力シート２!$D$63,0,($A12-1)*8)&lt;&gt;"",TEXT(OFFSET(申請用入力シート２!$D$63,0,($A12-1)*8),"m/d")&amp;"開始　","")&amp;IF(OFFSET(申請用入力シート２!$B$64,0,($A12-1)*8)&lt;&gt;"",TEXT(OFFSET(申請用入力シート２!$B$64,0,($A12-1)*8),"m/d")&amp;"～"&amp;TEXT(OFFSET(申請用入力シート２!$D$64,0,($A12-1)*8),"m/d")&amp;"休止　","")&amp;IF(OFFSET(申請用入力シート２!$B$65,0,($A12-1)*8)&lt;&gt;"",TEXT(OFFSET(申請用入力シート２!$B$65,0,($A12-1)*8),"m/d")&amp;"～"&amp;TEXT(OFFSET(申請用入力シート２!$D$65,0,($A12-1)*8),"m/d")&amp;"休止　","")&amp;IF(OFFSET(申請用入力シート２!$B$66,0,($A12-1)*8)&lt;&gt;"",TEXT(OFFSET(申請用入力シート２!$B$66,0,($A12-1)*8),"m/d")&amp;"～"&amp;TEXT(OFFSET(申請用入力シート２!$D$66,0,($A12-1)*8),"m/d")&amp;"休止　","")&amp;IF(OFFSET(申請用入力シート２!$B$68,0,($A12-1)*8)&lt;&gt;"",TEXT(OFFSET(申請用入力シート２!$B$68,0,($A12-1)*8),"m/d")&amp;"廃止","")</f>
        <v/>
      </c>
    </row>
    <row r="13" spans="1:10" ht="15.6" customHeight="1">
      <c r="A13" s="218">
        <v>11</v>
      </c>
      <c r="B13" s="219" t="str">
        <f ca="1">IF(OFFSET(申請用入力シート２!$C$22,0,($A13-1)*8)=0,"",OFFSET(申請用入力シート２!$C$22,0,($A13-1)*8))</f>
        <v/>
      </c>
      <c r="C13" s="219" t="str">
        <f ca="1">IF(OFFSET(申請用入力シート２!$C$21,0,($A13-1)*8)=0,"",OFFSET(申請用入力シート２!$C$21,0,($A13-1)*8))</f>
        <v/>
      </c>
      <c r="D13" s="219" t="str">
        <f ca="1">IF(OFFSET(申請用入力シート２!$C$23,0,($A13-1)*8)=0,"",OFFSET(申請用入力シート２!$C$23,0,($A13-1)*8))</f>
        <v/>
      </c>
      <c r="E13" s="430" t="str">
        <f ca="1">IF(OFFSET(申請用入力シート２!$E$59,0,($A13-1)*8)=0,"",OFFSET(申請用入力シート２!$E$59,0,($A13-1)*8))</f>
        <v/>
      </c>
      <c r="F13" s="431" t="str">
        <f ca="1">IF(OFFSET(申請用入力シート２!$C$23,0,($A13-1)*8)=0,"",OFFSET(申請用入力シート２!$C$23,0,($A13-1)*8))</f>
        <v/>
      </c>
      <c r="G13" s="236" t="str">
        <f ca="1">IF(E13="","",IF(OFFSET(申請用入力シート２!$E$69,0,($A13-1)*8)=0,"0",OFFSET(申請用入力シート２!$E$69,0,($A13-1)*8)))</f>
        <v/>
      </c>
      <c r="H13" s="221" t="str">
        <f ca="1">IFERROR(VLOOKUP(D13,定義!$A$1:$B$19,2,FALSE),"")</f>
        <v/>
      </c>
      <c r="I13" s="110" t="str">
        <f t="shared" ca="1" si="1"/>
        <v/>
      </c>
      <c r="J13" s="234" t="str">
        <f ca="1">IF(OFFSET(申請用入力シート２!$C$27,0,($A13-1)*8)&lt;&gt;3,OFFSET(申請用入力シート２!$C$27,0,($A13-1)*8)&amp;"月算定　","")&amp;IF(OFFSET(申請用入力シート２!$D$63,0,($A13-1)*8)&lt;&gt;"",TEXT(OFFSET(申請用入力シート２!$D$63,0,($A13-1)*8),"m/d")&amp;"開始　","")&amp;IF(OFFSET(申請用入力シート２!$B$64,0,($A13-1)*8)&lt;&gt;"",TEXT(OFFSET(申請用入力シート２!$B$64,0,($A13-1)*8),"m/d")&amp;"～"&amp;TEXT(OFFSET(申請用入力シート２!$D$64,0,($A13-1)*8),"m/d")&amp;"休止　","")&amp;IF(OFFSET(申請用入力シート２!$B$65,0,($A13-1)*8)&lt;&gt;"",TEXT(OFFSET(申請用入力シート２!$B$65,0,($A13-1)*8),"m/d")&amp;"～"&amp;TEXT(OFFSET(申請用入力シート２!$D$65,0,($A13-1)*8),"m/d")&amp;"休止　","")&amp;IF(OFFSET(申請用入力シート２!$B$66,0,($A13-1)*8)&lt;&gt;"",TEXT(OFFSET(申請用入力シート２!$B$66,0,($A13-1)*8),"m/d")&amp;"～"&amp;TEXT(OFFSET(申請用入力シート２!$D$66,0,($A13-1)*8),"m/d")&amp;"休止　","")&amp;IF(OFFSET(申請用入力シート２!$B$68,0,($A13-1)*8)&lt;&gt;"",TEXT(OFFSET(申請用入力シート２!$B$68,0,($A13-1)*8),"m/d")&amp;"廃止","")</f>
        <v/>
      </c>
    </row>
    <row r="14" spans="1:10" ht="15.6" customHeight="1">
      <c r="A14" s="218">
        <v>12</v>
      </c>
      <c r="B14" s="219" t="str">
        <f ca="1">IF(OFFSET(申請用入力シート２!$C$22,0,($A14-1)*8)=0,"",OFFSET(申請用入力シート２!$C$22,0,($A14-1)*8))</f>
        <v/>
      </c>
      <c r="C14" s="219" t="str">
        <f ca="1">IF(OFFSET(申請用入力シート２!$C$21,0,($A14-1)*8)=0,"",OFFSET(申請用入力シート２!$C$21,0,($A14-1)*8))</f>
        <v/>
      </c>
      <c r="D14" s="219" t="str">
        <f ca="1">IF(OFFSET(申請用入力シート２!$C$23,0,($A14-1)*8)=0,"",OFFSET(申請用入力シート２!$C$23,0,($A14-1)*8))</f>
        <v/>
      </c>
      <c r="E14" s="430" t="str">
        <f ca="1">IF(OFFSET(申請用入力シート２!$E$59,0,($A14-1)*8)=0,"",OFFSET(申請用入力シート２!$E$59,0,($A14-1)*8))</f>
        <v/>
      </c>
      <c r="F14" s="431" t="str">
        <f ca="1">IF(OFFSET(申請用入力シート２!$C$23,0,($A14-1)*8)=0,"",OFFSET(申請用入力シート２!$C$23,0,($A14-1)*8))</f>
        <v/>
      </c>
      <c r="G14" s="236" t="str">
        <f ca="1">IF(E14="","",IF(OFFSET(申請用入力シート２!$E$69,0,($A14-1)*8)=0,"0",OFFSET(申請用入力シート２!$E$69,0,($A14-1)*8)))</f>
        <v/>
      </c>
      <c r="H14" s="221" t="str">
        <f ca="1">IFERROR(VLOOKUP(D14,定義!$A$1:$B$19,2,FALSE),"")</f>
        <v/>
      </c>
      <c r="I14" s="110" t="str">
        <f t="shared" ca="1" si="1"/>
        <v/>
      </c>
      <c r="J14" s="234" t="str">
        <f ca="1">IF(OFFSET(申請用入力シート２!$C$27,0,($A14-1)*8)&lt;&gt;3,OFFSET(申請用入力シート２!$C$27,0,($A14-1)*8)&amp;"月算定　","")&amp;IF(OFFSET(申請用入力シート２!$D$63,0,($A14-1)*8)&lt;&gt;"",TEXT(OFFSET(申請用入力シート２!$D$63,0,($A14-1)*8),"m/d")&amp;"開始　","")&amp;IF(OFFSET(申請用入力シート２!$B$64,0,($A14-1)*8)&lt;&gt;"",TEXT(OFFSET(申請用入力シート２!$B$64,0,($A14-1)*8),"m/d")&amp;"～"&amp;TEXT(OFFSET(申請用入力シート２!$D$64,0,($A14-1)*8),"m/d")&amp;"休止　","")&amp;IF(OFFSET(申請用入力シート２!$B$65,0,($A14-1)*8)&lt;&gt;"",TEXT(OFFSET(申請用入力シート２!$B$65,0,($A14-1)*8),"m/d")&amp;"～"&amp;TEXT(OFFSET(申請用入力シート２!$D$65,0,($A14-1)*8),"m/d")&amp;"休止　","")&amp;IF(OFFSET(申請用入力シート２!$B$66,0,($A14-1)*8)&lt;&gt;"",TEXT(OFFSET(申請用入力シート２!$B$66,0,($A14-1)*8),"m/d")&amp;"～"&amp;TEXT(OFFSET(申請用入力シート２!$D$66,0,($A14-1)*8),"m/d")&amp;"休止　","")&amp;IF(OFFSET(申請用入力シート２!$B$68,0,($A14-1)*8)&lt;&gt;"",TEXT(OFFSET(申請用入力シート２!$B$68,0,($A14-1)*8),"m/d")&amp;"廃止","")</f>
        <v/>
      </c>
    </row>
    <row r="15" spans="1:10" ht="15.6" customHeight="1">
      <c r="A15" s="218">
        <v>13</v>
      </c>
      <c r="B15" s="219" t="str">
        <f ca="1">IF(OFFSET(申請用入力シート２!$C$22,0,($A15-1)*8)=0,"",OFFSET(申請用入力シート２!$C$22,0,($A15-1)*8))</f>
        <v/>
      </c>
      <c r="C15" s="219" t="str">
        <f ca="1">IF(OFFSET(申請用入力シート２!$C$21,0,($A15-1)*8)=0,"",OFFSET(申請用入力シート２!$C$21,0,($A15-1)*8))</f>
        <v/>
      </c>
      <c r="D15" s="219" t="str">
        <f ca="1">IF(OFFSET(申請用入力シート２!$C$23,0,($A15-1)*8)=0,"",OFFSET(申請用入力シート２!$C$23,0,($A15-1)*8))</f>
        <v/>
      </c>
      <c r="E15" s="430" t="str">
        <f ca="1">IF(OFFSET(申請用入力シート２!$E$59,0,($A15-1)*8)=0,"",OFFSET(申請用入力シート２!$E$59,0,($A15-1)*8))</f>
        <v/>
      </c>
      <c r="F15" s="431" t="str">
        <f ca="1">IF(OFFSET(申請用入力シート２!$C$23,0,($A15-1)*8)=0,"",OFFSET(申請用入力シート２!$C$23,0,($A15-1)*8))</f>
        <v/>
      </c>
      <c r="G15" s="236" t="str">
        <f ca="1">IF(E15="","",IF(OFFSET(申請用入力シート２!$E$69,0,($A15-1)*8)=0,"0",OFFSET(申請用入力シート２!$E$69,0,($A15-1)*8)))</f>
        <v/>
      </c>
      <c r="H15" s="221" t="str">
        <f ca="1">IFERROR(VLOOKUP(D15,定義!$A$1:$B$19,2,FALSE),"")</f>
        <v/>
      </c>
      <c r="I15" s="110" t="str">
        <f t="shared" ca="1" si="1"/>
        <v/>
      </c>
      <c r="J15" s="234" t="str">
        <f ca="1">IF(OFFSET(申請用入力シート２!$C$27,0,($A15-1)*8)&lt;&gt;3,OFFSET(申請用入力シート２!$C$27,0,($A15-1)*8)&amp;"月算定　","")&amp;IF(OFFSET(申請用入力シート２!$D$63,0,($A15-1)*8)&lt;&gt;"",TEXT(OFFSET(申請用入力シート２!$D$63,0,($A15-1)*8),"m/d")&amp;"開始　","")&amp;IF(OFFSET(申請用入力シート２!$B$64,0,($A15-1)*8)&lt;&gt;"",TEXT(OFFSET(申請用入力シート２!$B$64,0,($A15-1)*8),"m/d")&amp;"～"&amp;TEXT(OFFSET(申請用入力シート２!$D$64,0,($A15-1)*8),"m/d")&amp;"休止　","")&amp;IF(OFFSET(申請用入力シート２!$B$65,0,($A15-1)*8)&lt;&gt;"",TEXT(OFFSET(申請用入力シート２!$B$65,0,($A15-1)*8),"m/d")&amp;"～"&amp;TEXT(OFFSET(申請用入力シート２!$D$65,0,($A15-1)*8),"m/d")&amp;"休止　","")&amp;IF(OFFSET(申請用入力シート２!$B$66,0,($A15-1)*8)&lt;&gt;"",TEXT(OFFSET(申請用入力シート２!$B$66,0,($A15-1)*8),"m/d")&amp;"～"&amp;TEXT(OFFSET(申請用入力シート２!$D$66,0,($A15-1)*8),"m/d")&amp;"休止　","")&amp;IF(OFFSET(申請用入力シート２!$B$68,0,($A15-1)*8)&lt;&gt;"",TEXT(OFFSET(申請用入力シート２!$B$68,0,($A15-1)*8),"m/d")&amp;"廃止","")</f>
        <v/>
      </c>
    </row>
    <row r="16" spans="1:10" ht="15.6" customHeight="1">
      <c r="A16" s="218">
        <v>14</v>
      </c>
      <c r="B16" s="219" t="str">
        <f ca="1">IF(OFFSET(申請用入力シート２!$C$22,0,($A16-1)*8)=0,"",OFFSET(申請用入力シート２!$C$22,0,($A16-1)*8))</f>
        <v/>
      </c>
      <c r="C16" s="219" t="str">
        <f ca="1">IF(OFFSET(申請用入力シート２!$C$21,0,($A16-1)*8)=0,"",OFFSET(申請用入力シート２!$C$21,0,($A16-1)*8))</f>
        <v/>
      </c>
      <c r="D16" s="219" t="str">
        <f ca="1">IF(OFFSET(申請用入力シート２!$C$23,0,($A16-1)*8)=0,"",OFFSET(申請用入力シート２!$C$23,0,($A16-1)*8))</f>
        <v/>
      </c>
      <c r="E16" s="430" t="str">
        <f ca="1">IF(OFFSET(申請用入力シート２!$E$59,0,($A16-1)*8)=0,"",OFFSET(申請用入力シート２!$E$59,0,($A16-1)*8))</f>
        <v/>
      </c>
      <c r="F16" s="431" t="str">
        <f ca="1">IF(OFFSET(申請用入力シート２!$C$23,0,($A16-1)*8)=0,"",OFFSET(申請用入力シート２!$C$23,0,($A16-1)*8))</f>
        <v/>
      </c>
      <c r="G16" s="236" t="str">
        <f ca="1">IF(E16="","",IF(OFFSET(申請用入力シート２!$E$69,0,($A16-1)*8)=0,"0",OFFSET(申請用入力シート２!$E$69,0,($A16-1)*8)))</f>
        <v/>
      </c>
      <c r="H16" s="221" t="str">
        <f ca="1">IFERROR(VLOOKUP(D16,定義!$A$1:$B$19,2,FALSE),"")</f>
        <v/>
      </c>
      <c r="I16" s="110" t="str">
        <f t="shared" ca="1" si="1"/>
        <v/>
      </c>
      <c r="J16" s="234" t="str">
        <f ca="1">IF(OFFSET(申請用入力シート２!$C$27,0,($A16-1)*8)&lt;&gt;3,OFFSET(申請用入力シート２!$C$27,0,($A16-1)*8)&amp;"月算定　","")&amp;IF(OFFSET(申請用入力シート２!$D$63,0,($A16-1)*8)&lt;&gt;"",TEXT(OFFSET(申請用入力シート２!$D$63,0,($A16-1)*8),"m/d")&amp;"開始　","")&amp;IF(OFFSET(申請用入力シート２!$B$64,0,($A16-1)*8)&lt;&gt;"",TEXT(OFFSET(申請用入力シート２!$B$64,0,($A16-1)*8),"m/d")&amp;"～"&amp;TEXT(OFFSET(申請用入力シート２!$D$64,0,($A16-1)*8),"m/d")&amp;"休止　","")&amp;IF(OFFSET(申請用入力シート２!$B$65,0,($A16-1)*8)&lt;&gt;"",TEXT(OFFSET(申請用入力シート２!$B$65,0,($A16-1)*8),"m/d")&amp;"～"&amp;TEXT(OFFSET(申請用入力シート２!$D$65,0,($A16-1)*8),"m/d")&amp;"休止　","")&amp;IF(OFFSET(申請用入力シート２!$B$66,0,($A16-1)*8)&lt;&gt;"",TEXT(OFFSET(申請用入力シート２!$B$66,0,($A16-1)*8),"m/d")&amp;"～"&amp;TEXT(OFFSET(申請用入力シート２!$D$66,0,($A16-1)*8),"m/d")&amp;"休止　","")&amp;IF(OFFSET(申請用入力シート２!$B$68,0,($A16-1)*8)&lt;&gt;"",TEXT(OFFSET(申請用入力シート２!$B$68,0,($A16-1)*8),"m/d")&amp;"廃止","")</f>
        <v/>
      </c>
    </row>
    <row r="17" spans="1:10" ht="15.6" customHeight="1">
      <c r="A17" s="218">
        <v>15</v>
      </c>
      <c r="B17" s="219" t="str">
        <f ca="1">IF(OFFSET(申請用入力シート２!$C$22,0,($A17-1)*8)=0,"",OFFSET(申請用入力シート２!$C$22,0,($A17-1)*8))</f>
        <v/>
      </c>
      <c r="C17" s="219" t="str">
        <f ca="1">IF(OFFSET(申請用入力シート２!$C$21,0,($A17-1)*8)=0,"",OFFSET(申請用入力シート２!$C$21,0,($A17-1)*8))</f>
        <v/>
      </c>
      <c r="D17" s="219" t="str">
        <f ca="1">IF(OFFSET(申請用入力シート２!$C$23,0,($A17-1)*8)=0,"",OFFSET(申請用入力シート２!$C$23,0,($A17-1)*8))</f>
        <v/>
      </c>
      <c r="E17" s="430" t="str">
        <f ca="1">IF(OFFSET(申請用入力シート２!$E$59,0,($A17-1)*8)=0,"",OFFSET(申請用入力シート２!$E$59,0,($A17-1)*8))</f>
        <v/>
      </c>
      <c r="F17" s="431" t="str">
        <f ca="1">IF(OFFSET(申請用入力シート２!$C$23,0,($A17-1)*8)=0,"",OFFSET(申請用入力シート２!$C$23,0,($A17-1)*8))</f>
        <v/>
      </c>
      <c r="G17" s="236" t="str">
        <f ca="1">IF(E17="","",IF(OFFSET(申請用入力シート２!$E$69,0,($A17-1)*8)=0,"0",OFFSET(申請用入力シート２!$E$69,0,($A17-1)*8)))</f>
        <v/>
      </c>
      <c r="H17" s="221" t="str">
        <f ca="1">IFERROR(VLOOKUP(D17,定義!$A$1:$B$19,2,FALSE),"")</f>
        <v/>
      </c>
      <c r="I17" s="110" t="str">
        <f t="shared" ca="1" si="1"/>
        <v/>
      </c>
      <c r="J17" s="234" t="str">
        <f ca="1">IF(OFFSET(申請用入力シート２!$C$27,0,($A17-1)*8)&lt;&gt;3,OFFSET(申請用入力シート２!$C$27,0,($A17-1)*8)&amp;"月算定　","")&amp;IF(OFFSET(申請用入力シート２!$D$63,0,($A17-1)*8)&lt;&gt;"",TEXT(OFFSET(申請用入力シート２!$D$63,0,($A17-1)*8),"m/d")&amp;"開始　","")&amp;IF(OFFSET(申請用入力シート２!$B$64,0,($A17-1)*8)&lt;&gt;"",TEXT(OFFSET(申請用入力シート２!$B$64,0,($A17-1)*8),"m/d")&amp;"～"&amp;TEXT(OFFSET(申請用入力シート２!$D$64,0,($A17-1)*8),"m/d")&amp;"休止　","")&amp;IF(OFFSET(申請用入力シート２!$B$65,0,($A17-1)*8)&lt;&gt;"",TEXT(OFFSET(申請用入力シート２!$B$65,0,($A17-1)*8),"m/d")&amp;"～"&amp;TEXT(OFFSET(申請用入力シート２!$D$65,0,($A17-1)*8),"m/d")&amp;"休止　","")&amp;IF(OFFSET(申請用入力シート２!$B$66,0,($A17-1)*8)&lt;&gt;"",TEXT(OFFSET(申請用入力シート２!$B$66,0,($A17-1)*8),"m/d")&amp;"～"&amp;TEXT(OFFSET(申請用入力シート２!$D$66,0,($A17-1)*8),"m/d")&amp;"休止　","")&amp;IF(OFFSET(申請用入力シート２!$B$68,0,($A17-1)*8)&lt;&gt;"",TEXT(OFFSET(申請用入力シート２!$B$68,0,($A17-1)*8),"m/d")&amp;"廃止","")</f>
        <v/>
      </c>
    </row>
    <row r="18" spans="1:10" ht="15.6" customHeight="1">
      <c r="A18" s="218">
        <v>16</v>
      </c>
      <c r="B18" s="219" t="str">
        <f ca="1">IF(OFFSET(申請用入力シート２!$C$22,0,($A18-1)*8)=0,"",OFFSET(申請用入力シート２!$C$22,0,($A18-1)*8))</f>
        <v/>
      </c>
      <c r="C18" s="219" t="str">
        <f ca="1">IF(OFFSET(申請用入力シート２!$C$21,0,($A18-1)*8)=0,"",OFFSET(申請用入力シート２!$C$21,0,($A18-1)*8))</f>
        <v/>
      </c>
      <c r="D18" s="219" t="str">
        <f ca="1">IF(OFFSET(申請用入力シート２!$C$23,0,($A18-1)*8)=0,"",OFFSET(申請用入力シート２!$C$23,0,($A18-1)*8))</f>
        <v/>
      </c>
      <c r="E18" s="430" t="str">
        <f ca="1">IF(OFFSET(申請用入力シート２!$E$59,0,($A18-1)*8)=0,"",OFFSET(申請用入力シート２!$E$59,0,($A18-1)*8))</f>
        <v/>
      </c>
      <c r="F18" s="431" t="str">
        <f ca="1">IF(OFFSET(申請用入力シート２!$C$23,0,($A18-1)*8)=0,"",OFFSET(申請用入力シート２!$C$23,0,($A18-1)*8))</f>
        <v/>
      </c>
      <c r="G18" s="236" t="str">
        <f ca="1">IF(E18="","",IF(OFFSET(申請用入力シート２!$E$69,0,($A18-1)*8)=0,"0",OFFSET(申請用入力シート２!$E$69,0,($A18-1)*8)))</f>
        <v/>
      </c>
      <c r="H18" s="221" t="str">
        <f ca="1">IFERROR(VLOOKUP(D18,定義!$A$1:$B$19,2,FALSE),"")</f>
        <v/>
      </c>
      <c r="I18" s="110" t="str">
        <f t="shared" ca="1" si="1"/>
        <v/>
      </c>
      <c r="J18" s="234" t="str">
        <f ca="1">IF(OFFSET(申請用入力シート２!$C$27,0,($A18-1)*8)&lt;&gt;3,OFFSET(申請用入力シート２!$C$27,0,($A18-1)*8)&amp;"月算定　","")&amp;IF(OFFSET(申請用入力シート２!$D$63,0,($A18-1)*8)&lt;&gt;"",TEXT(OFFSET(申請用入力シート２!$D$63,0,($A18-1)*8),"m/d")&amp;"開始　","")&amp;IF(OFFSET(申請用入力シート２!$B$64,0,($A18-1)*8)&lt;&gt;"",TEXT(OFFSET(申請用入力シート２!$B$64,0,($A18-1)*8),"m/d")&amp;"～"&amp;TEXT(OFFSET(申請用入力シート２!$D$64,0,($A18-1)*8),"m/d")&amp;"休止　","")&amp;IF(OFFSET(申請用入力シート２!$B$65,0,($A18-1)*8)&lt;&gt;"",TEXT(OFFSET(申請用入力シート２!$B$65,0,($A18-1)*8),"m/d")&amp;"～"&amp;TEXT(OFFSET(申請用入力シート２!$D$65,0,($A18-1)*8),"m/d")&amp;"休止　","")&amp;IF(OFFSET(申請用入力シート２!$B$66,0,($A18-1)*8)&lt;&gt;"",TEXT(OFFSET(申請用入力シート２!$B$66,0,($A18-1)*8),"m/d")&amp;"～"&amp;TEXT(OFFSET(申請用入力シート２!$D$66,0,($A18-1)*8),"m/d")&amp;"休止　","")&amp;IF(OFFSET(申請用入力シート２!$B$68,0,($A18-1)*8)&lt;&gt;"",TEXT(OFFSET(申請用入力シート２!$B$68,0,($A18-1)*8),"m/d")&amp;"廃止","")</f>
        <v/>
      </c>
    </row>
    <row r="19" spans="1:10" ht="15.6" customHeight="1">
      <c r="A19" s="218">
        <v>17</v>
      </c>
      <c r="B19" s="219" t="str">
        <f ca="1">IF(OFFSET(申請用入力シート２!$C$22,0,($A19-1)*8)=0,"",OFFSET(申請用入力シート２!$C$22,0,($A19-1)*8))</f>
        <v/>
      </c>
      <c r="C19" s="219" t="str">
        <f ca="1">IF(OFFSET(申請用入力シート２!$C$21,0,($A19-1)*8)=0,"",OFFSET(申請用入力シート２!$C$21,0,($A19-1)*8))</f>
        <v/>
      </c>
      <c r="D19" s="219" t="str">
        <f ca="1">IF(OFFSET(申請用入力シート２!$C$23,0,($A19-1)*8)=0,"",OFFSET(申請用入力シート２!$C$23,0,($A19-1)*8))</f>
        <v/>
      </c>
      <c r="E19" s="430" t="str">
        <f ca="1">IF(OFFSET(申請用入力シート２!$E$59,0,($A19-1)*8)=0,"",OFFSET(申請用入力シート２!$E$59,0,($A19-1)*8))</f>
        <v/>
      </c>
      <c r="F19" s="431" t="str">
        <f ca="1">IF(OFFSET(申請用入力シート２!$C$23,0,($A19-1)*8)=0,"",OFFSET(申請用入力シート２!$C$23,0,($A19-1)*8))</f>
        <v/>
      </c>
      <c r="G19" s="236" t="str">
        <f ca="1">IF(E19="","",IF(OFFSET(申請用入力シート２!$E$69,0,($A19-1)*8)=0,"0",OFFSET(申請用入力シート２!$E$69,0,($A19-1)*8)))</f>
        <v/>
      </c>
      <c r="H19" s="221" t="str">
        <f ca="1">IFERROR(VLOOKUP(D19,定義!$A$1:$B$19,2,FALSE),"")</f>
        <v/>
      </c>
      <c r="I19" s="110" t="str">
        <f t="shared" ca="1" si="1"/>
        <v/>
      </c>
      <c r="J19" s="234" t="str">
        <f ca="1">IF(OFFSET(申請用入力シート２!$C$27,0,($A19-1)*8)&lt;&gt;3,OFFSET(申請用入力シート２!$C$27,0,($A19-1)*8)&amp;"月算定　","")&amp;IF(OFFSET(申請用入力シート２!$D$63,0,($A19-1)*8)&lt;&gt;"",TEXT(OFFSET(申請用入力シート２!$D$63,0,($A19-1)*8),"m/d")&amp;"開始　","")&amp;IF(OFFSET(申請用入力シート２!$B$64,0,($A19-1)*8)&lt;&gt;"",TEXT(OFFSET(申請用入力シート２!$B$64,0,($A19-1)*8),"m/d")&amp;"～"&amp;TEXT(OFFSET(申請用入力シート２!$D$64,0,($A19-1)*8),"m/d")&amp;"休止　","")&amp;IF(OFFSET(申請用入力シート２!$B$65,0,($A19-1)*8)&lt;&gt;"",TEXT(OFFSET(申請用入力シート２!$B$65,0,($A19-1)*8),"m/d")&amp;"～"&amp;TEXT(OFFSET(申請用入力シート２!$D$65,0,($A19-1)*8),"m/d")&amp;"休止　","")&amp;IF(OFFSET(申請用入力シート２!$B$66,0,($A19-1)*8)&lt;&gt;"",TEXT(OFFSET(申請用入力シート２!$B$66,0,($A19-1)*8),"m/d")&amp;"～"&amp;TEXT(OFFSET(申請用入力シート２!$D$66,0,($A19-1)*8),"m/d")&amp;"休止　","")&amp;IF(OFFSET(申請用入力シート２!$B$68,0,($A19-1)*8)&lt;&gt;"",TEXT(OFFSET(申請用入力シート２!$B$68,0,($A19-1)*8),"m/d")&amp;"廃止","")</f>
        <v/>
      </c>
    </row>
    <row r="20" spans="1:10" ht="15.6" customHeight="1">
      <c r="A20" s="218">
        <v>18</v>
      </c>
      <c r="B20" s="219" t="str">
        <f ca="1">IF(OFFSET(申請用入力シート２!$C$22,0,($A20-1)*8)=0,"",OFFSET(申請用入力シート２!$C$22,0,($A20-1)*8))</f>
        <v/>
      </c>
      <c r="C20" s="219" t="str">
        <f ca="1">IF(OFFSET(申請用入力シート２!$C$21,0,($A20-1)*8)=0,"",OFFSET(申請用入力シート２!$C$21,0,($A20-1)*8))</f>
        <v/>
      </c>
      <c r="D20" s="219" t="str">
        <f ca="1">IF(OFFSET(申請用入力シート２!$C$23,0,($A20-1)*8)=0,"",OFFSET(申請用入力シート２!$C$23,0,($A20-1)*8))</f>
        <v/>
      </c>
      <c r="E20" s="430" t="str">
        <f ca="1">IF(OFFSET(申請用入力シート２!$E$59,0,($A20-1)*8)=0,"",OFFSET(申請用入力シート２!$E$59,0,($A20-1)*8))</f>
        <v/>
      </c>
      <c r="F20" s="431" t="str">
        <f ca="1">IF(OFFSET(申請用入力シート２!$C$23,0,($A20-1)*8)=0,"",OFFSET(申請用入力シート２!$C$23,0,($A20-1)*8))</f>
        <v/>
      </c>
      <c r="G20" s="236" t="str">
        <f ca="1">IF(E20="","",IF(OFFSET(申請用入力シート２!$E$69,0,($A20-1)*8)=0,"0",OFFSET(申請用入力シート２!$E$69,0,($A20-1)*8)))</f>
        <v/>
      </c>
      <c r="H20" s="221" t="str">
        <f ca="1">IFERROR(VLOOKUP(D20,定義!$A$1:$B$19,2,FALSE),"")</f>
        <v/>
      </c>
      <c r="I20" s="110" t="str">
        <f t="shared" ca="1" si="1"/>
        <v/>
      </c>
      <c r="J20" s="234" t="str">
        <f ca="1">IF(OFFSET(申請用入力シート２!$C$27,0,($A20-1)*8)&lt;&gt;3,OFFSET(申請用入力シート２!$C$27,0,($A20-1)*8)&amp;"月算定　","")&amp;IF(OFFSET(申請用入力シート２!$D$63,0,($A20-1)*8)&lt;&gt;"",TEXT(OFFSET(申請用入力シート２!$D$63,0,($A20-1)*8),"m/d")&amp;"開始　","")&amp;IF(OFFSET(申請用入力シート２!$B$64,0,($A20-1)*8)&lt;&gt;"",TEXT(OFFSET(申請用入力シート２!$B$64,0,($A20-1)*8),"m/d")&amp;"～"&amp;TEXT(OFFSET(申請用入力シート２!$D$64,0,($A20-1)*8),"m/d")&amp;"休止　","")&amp;IF(OFFSET(申請用入力シート２!$B$65,0,($A20-1)*8)&lt;&gt;"",TEXT(OFFSET(申請用入力シート２!$B$65,0,($A20-1)*8),"m/d")&amp;"～"&amp;TEXT(OFFSET(申請用入力シート２!$D$65,0,($A20-1)*8),"m/d")&amp;"休止　","")&amp;IF(OFFSET(申請用入力シート２!$B$66,0,($A20-1)*8)&lt;&gt;"",TEXT(OFFSET(申請用入力シート２!$B$66,0,($A20-1)*8),"m/d")&amp;"～"&amp;TEXT(OFFSET(申請用入力シート２!$D$66,0,($A20-1)*8),"m/d")&amp;"休止　","")&amp;IF(OFFSET(申請用入力シート２!$B$68,0,($A20-1)*8)&lt;&gt;"",TEXT(OFFSET(申請用入力シート２!$B$68,0,($A20-1)*8),"m/d")&amp;"廃止","")</f>
        <v/>
      </c>
    </row>
    <row r="21" spans="1:10" ht="15.6" customHeight="1">
      <c r="A21" s="218">
        <v>19</v>
      </c>
      <c r="B21" s="219" t="str">
        <f ca="1">IF(OFFSET(申請用入力シート２!$C$22,0,($A21-1)*8)=0,"",OFFSET(申請用入力シート２!$C$22,0,($A21-1)*8))</f>
        <v/>
      </c>
      <c r="C21" s="219" t="str">
        <f ca="1">IF(OFFSET(申請用入力シート２!$C$21,0,($A21-1)*8)=0,"",OFFSET(申請用入力シート２!$C$21,0,($A21-1)*8))</f>
        <v/>
      </c>
      <c r="D21" s="219" t="str">
        <f ca="1">IF(OFFSET(申請用入力シート２!$C$23,0,($A21-1)*8)=0,"",OFFSET(申請用入力シート２!$C$23,0,($A21-1)*8))</f>
        <v/>
      </c>
      <c r="E21" s="430" t="str">
        <f ca="1">IF(OFFSET(申請用入力シート２!$E$59,0,($A21-1)*8)=0,"",OFFSET(申請用入力シート２!$E$59,0,($A21-1)*8))</f>
        <v/>
      </c>
      <c r="F21" s="431" t="str">
        <f ca="1">IF(OFFSET(申請用入力シート２!$C$23,0,($A21-1)*8)=0,"",OFFSET(申請用入力シート２!$C$23,0,($A21-1)*8))</f>
        <v/>
      </c>
      <c r="G21" s="236" t="str">
        <f ca="1">IF(E21="","",IF(OFFSET(申請用入力シート２!$E$69,0,($A21-1)*8)=0,"0",OFFSET(申請用入力シート２!$E$69,0,($A21-1)*8)))</f>
        <v/>
      </c>
      <c r="H21" s="221" t="str">
        <f ca="1">IFERROR(VLOOKUP(D21,定義!$A$1:$B$19,2,FALSE),"")</f>
        <v/>
      </c>
      <c r="I21" s="110" t="str">
        <f t="shared" ca="1" si="1"/>
        <v/>
      </c>
      <c r="J21" s="234" t="str">
        <f ca="1">IF(OFFSET(申請用入力シート２!$C$27,0,($A21-1)*8)&lt;&gt;3,OFFSET(申請用入力シート２!$C$27,0,($A21-1)*8)&amp;"月算定　","")&amp;IF(OFFSET(申請用入力シート２!$D$63,0,($A21-1)*8)&lt;&gt;"",TEXT(OFFSET(申請用入力シート２!$D$63,0,($A21-1)*8),"m/d")&amp;"開始　","")&amp;IF(OFFSET(申請用入力シート２!$B$64,0,($A21-1)*8)&lt;&gt;"",TEXT(OFFSET(申請用入力シート２!$B$64,0,($A21-1)*8),"m/d")&amp;"～"&amp;TEXT(OFFSET(申請用入力シート２!$D$64,0,($A21-1)*8),"m/d")&amp;"休止　","")&amp;IF(OFFSET(申請用入力シート２!$B$65,0,($A21-1)*8)&lt;&gt;"",TEXT(OFFSET(申請用入力シート２!$B$65,0,($A21-1)*8),"m/d")&amp;"～"&amp;TEXT(OFFSET(申請用入力シート２!$D$65,0,($A21-1)*8),"m/d")&amp;"休止　","")&amp;IF(OFFSET(申請用入力シート２!$B$66,0,($A21-1)*8)&lt;&gt;"",TEXT(OFFSET(申請用入力シート２!$B$66,0,($A21-1)*8),"m/d")&amp;"～"&amp;TEXT(OFFSET(申請用入力シート２!$D$66,0,($A21-1)*8),"m/d")&amp;"休止　","")&amp;IF(OFFSET(申請用入力シート２!$B$68,0,($A21-1)*8)&lt;&gt;"",TEXT(OFFSET(申請用入力シート２!$B$68,0,($A21-1)*8),"m/d")&amp;"廃止","")</f>
        <v/>
      </c>
    </row>
    <row r="22" spans="1:10" ht="15.6" customHeight="1">
      <c r="A22" s="218">
        <v>20</v>
      </c>
      <c r="B22" s="219" t="str">
        <f ca="1">IF(OFFSET(申請用入力シート２!$C$22,0,($A22-1)*8)=0,"",OFFSET(申請用入力シート２!$C$22,0,($A22-1)*8))</f>
        <v/>
      </c>
      <c r="C22" s="219" t="str">
        <f ca="1">IF(OFFSET(申請用入力シート２!$C$21,0,($A22-1)*8)=0,"",OFFSET(申請用入力シート２!$C$21,0,($A22-1)*8))</f>
        <v/>
      </c>
      <c r="D22" s="219" t="str">
        <f ca="1">IF(OFFSET(申請用入力シート２!$C$23,0,($A22-1)*8)=0,"",OFFSET(申請用入力シート２!$C$23,0,($A22-1)*8))</f>
        <v/>
      </c>
      <c r="E22" s="430" t="str">
        <f ca="1">IF(OFFSET(申請用入力シート２!$E$59,0,($A22-1)*8)=0,"",OFFSET(申請用入力シート２!$E$59,0,($A22-1)*8))</f>
        <v/>
      </c>
      <c r="F22" s="431" t="str">
        <f ca="1">IF(OFFSET(申請用入力シート２!$C$23,0,($A22-1)*8)=0,"",OFFSET(申請用入力シート２!$C$23,0,($A22-1)*8))</f>
        <v/>
      </c>
      <c r="G22" s="236" t="str">
        <f ca="1">IF(E22="","",IF(OFFSET(申請用入力シート２!$E$69,0,($A22-1)*8)=0,"0",OFFSET(申請用入力シート２!$E$69,0,($A22-1)*8)))</f>
        <v/>
      </c>
      <c r="H22" s="221" t="str">
        <f ca="1">IFERROR(VLOOKUP(D22,定義!$A$1:$B$19,2,FALSE),"")</f>
        <v/>
      </c>
      <c r="I22" s="110" t="str">
        <f t="shared" ca="1" si="1"/>
        <v/>
      </c>
      <c r="J22" s="234" t="str">
        <f ca="1">IF(OFFSET(申請用入力シート２!$C$27,0,($A22-1)*8)&lt;&gt;3,OFFSET(申請用入力シート２!$C$27,0,($A22-1)*8)&amp;"月算定　","")&amp;IF(OFFSET(申請用入力シート２!$D$63,0,($A22-1)*8)&lt;&gt;"",TEXT(OFFSET(申請用入力シート２!$D$63,0,($A22-1)*8),"m/d")&amp;"開始　","")&amp;IF(OFFSET(申請用入力シート２!$B$64,0,($A22-1)*8)&lt;&gt;"",TEXT(OFFSET(申請用入力シート２!$B$64,0,($A22-1)*8),"m/d")&amp;"～"&amp;TEXT(OFFSET(申請用入力シート２!$D$64,0,($A22-1)*8),"m/d")&amp;"休止　","")&amp;IF(OFFSET(申請用入力シート２!$B$65,0,($A22-1)*8)&lt;&gt;"",TEXT(OFFSET(申請用入力シート２!$B$65,0,($A22-1)*8),"m/d")&amp;"～"&amp;TEXT(OFFSET(申請用入力シート２!$D$65,0,($A22-1)*8),"m/d")&amp;"休止　","")&amp;IF(OFFSET(申請用入力シート２!$B$66,0,($A22-1)*8)&lt;&gt;"",TEXT(OFFSET(申請用入力シート２!$B$66,0,($A22-1)*8),"m/d")&amp;"～"&amp;TEXT(OFFSET(申請用入力シート２!$D$66,0,($A22-1)*8),"m/d")&amp;"休止　","")&amp;IF(OFFSET(申請用入力シート２!$B$68,0,($A22-1)*8)&lt;&gt;"",TEXT(OFFSET(申請用入力シート２!$B$68,0,($A22-1)*8),"m/d")&amp;"廃止","")</f>
        <v/>
      </c>
    </row>
    <row r="23" spans="1:10" ht="15.6" customHeight="1">
      <c r="A23" s="218">
        <v>21</v>
      </c>
      <c r="B23" s="219" t="str">
        <f ca="1">IF(OFFSET(申請用入力シート２!$C$22,0,($A23-1)*8)=0,"",OFFSET(申請用入力シート２!$C$22,0,($A23-1)*8))</f>
        <v/>
      </c>
      <c r="C23" s="219" t="str">
        <f ca="1">IF(OFFSET(申請用入力シート２!$C$21,0,($A23-1)*8)=0,"",OFFSET(申請用入力シート２!$C$21,0,($A23-1)*8))</f>
        <v/>
      </c>
      <c r="D23" s="219" t="str">
        <f ca="1">IF(OFFSET(申請用入力シート２!$C$23,0,($A23-1)*8)=0,"",OFFSET(申請用入力シート２!$C$23,0,($A23-1)*8))</f>
        <v/>
      </c>
      <c r="E23" s="430" t="str">
        <f ca="1">IF(OFFSET(申請用入力シート２!$E$59,0,($A23-1)*8)=0,"",OFFSET(申請用入力シート２!$E$59,0,($A23-1)*8))</f>
        <v/>
      </c>
      <c r="F23" s="431" t="str">
        <f ca="1">IF(OFFSET(申請用入力シート２!$C$23,0,($A23-1)*8)=0,"",OFFSET(申請用入力シート２!$C$23,0,($A23-1)*8))</f>
        <v/>
      </c>
      <c r="G23" s="236" t="str">
        <f ca="1">IF(E23="","",IF(OFFSET(申請用入力シート２!$E$69,0,($A23-1)*8)=0,"0",OFFSET(申請用入力シート２!$E$69,0,($A23-1)*8)))</f>
        <v/>
      </c>
      <c r="H23" s="221" t="str">
        <f ca="1">IFERROR(VLOOKUP(D23,定義!$A$1:$B$19,2,FALSE),"")</f>
        <v/>
      </c>
      <c r="I23" s="110" t="str">
        <f t="shared" ca="1" si="1"/>
        <v/>
      </c>
      <c r="J23" s="234" t="str">
        <f ca="1">IF(OFFSET(申請用入力シート２!$C$27,0,($A23-1)*8)&lt;&gt;3,OFFSET(申請用入力シート２!$C$27,0,($A23-1)*8)&amp;"月算定　","")&amp;IF(OFFSET(申請用入力シート２!$D$63,0,($A23-1)*8)&lt;&gt;"",TEXT(OFFSET(申請用入力シート２!$D$63,0,($A23-1)*8),"m/d")&amp;"開始　","")&amp;IF(OFFSET(申請用入力シート２!$B$64,0,($A23-1)*8)&lt;&gt;"",TEXT(OFFSET(申請用入力シート２!$B$64,0,($A23-1)*8),"m/d")&amp;"～"&amp;TEXT(OFFSET(申請用入力シート２!$D$64,0,($A23-1)*8),"m/d")&amp;"休止　","")&amp;IF(OFFSET(申請用入力シート２!$B$65,0,($A23-1)*8)&lt;&gt;"",TEXT(OFFSET(申請用入力シート２!$B$65,0,($A23-1)*8),"m/d")&amp;"～"&amp;TEXT(OFFSET(申請用入力シート２!$D$65,0,($A23-1)*8),"m/d")&amp;"休止　","")&amp;IF(OFFSET(申請用入力シート２!$B$66,0,($A23-1)*8)&lt;&gt;"",TEXT(OFFSET(申請用入力シート２!$B$66,0,($A23-1)*8),"m/d")&amp;"～"&amp;TEXT(OFFSET(申請用入力シート２!$D$66,0,($A23-1)*8),"m/d")&amp;"休止　","")&amp;IF(OFFSET(申請用入力シート２!$B$68,0,($A23-1)*8)&lt;&gt;"",TEXT(OFFSET(申請用入力シート２!$B$68,0,($A23-1)*8),"m/d")&amp;"廃止","")</f>
        <v/>
      </c>
    </row>
    <row r="24" spans="1:10" ht="15.6" customHeight="1">
      <c r="A24" s="218">
        <v>22</v>
      </c>
      <c r="B24" s="219" t="str">
        <f ca="1">IF(OFFSET(申請用入力シート２!$C$22,0,($A24-1)*8)=0,"",OFFSET(申請用入力シート２!$C$22,0,($A24-1)*8))</f>
        <v/>
      </c>
      <c r="C24" s="219" t="str">
        <f ca="1">IF(OFFSET(申請用入力シート２!$C$21,0,($A24-1)*8)=0,"",OFFSET(申請用入力シート２!$C$21,0,($A24-1)*8))</f>
        <v/>
      </c>
      <c r="D24" s="219" t="str">
        <f ca="1">IF(OFFSET(申請用入力シート２!$C$23,0,($A24-1)*8)=0,"",OFFSET(申請用入力シート２!$C$23,0,($A24-1)*8))</f>
        <v/>
      </c>
      <c r="E24" s="430" t="str">
        <f ca="1">IF(OFFSET(申請用入力シート２!$E$59,0,($A24-1)*8)=0,"",OFFSET(申請用入力シート２!$E$59,0,($A24-1)*8))</f>
        <v/>
      </c>
      <c r="F24" s="431" t="str">
        <f ca="1">IF(OFFSET(申請用入力シート２!$C$23,0,($A24-1)*8)=0,"",OFFSET(申請用入力シート２!$C$23,0,($A24-1)*8))</f>
        <v/>
      </c>
      <c r="G24" s="236" t="str">
        <f ca="1">IF(E24="","",IF(OFFSET(申請用入力シート２!$E$69,0,($A24-1)*8)=0,"0",OFFSET(申請用入力シート２!$E$69,0,($A24-1)*8)))</f>
        <v/>
      </c>
      <c r="H24" s="221" t="str">
        <f ca="1">IFERROR(VLOOKUP(D24,定義!$A$1:$B$19,2,FALSE),"")</f>
        <v/>
      </c>
      <c r="I24" s="110" t="str">
        <f t="shared" ca="1" si="1"/>
        <v/>
      </c>
      <c r="J24" s="234" t="str">
        <f ca="1">IF(OFFSET(申請用入力シート２!$C$27,0,($A24-1)*8)&lt;&gt;3,OFFSET(申請用入力シート２!$C$27,0,($A24-1)*8)&amp;"月算定　","")&amp;IF(OFFSET(申請用入力シート２!$D$63,0,($A24-1)*8)&lt;&gt;"",TEXT(OFFSET(申請用入力シート２!$D$63,0,($A24-1)*8),"m/d")&amp;"開始　","")&amp;IF(OFFSET(申請用入力シート２!$B$64,0,($A24-1)*8)&lt;&gt;"",TEXT(OFFSET(申請用入力シート２!$B$64,0,($A24-1)*8),"m/d")&amp;"～"&amp;TEXT(OFFSET(申請用入力シート２!$D$64,0,($A24-1)*8),"m/d")&amp;"休止　","")&amp;IF(OFFSET(申請用入力シート２!$B$65,0,($A24-1)*8)&lt;&gt;"",TEXT(OFFSET(申請用入力シート２!$B$65,0,($A24-1)*8),"m/d")&amp;"～"&amp;TEXT(OFFSET(申請用入力シート２!$D$65,0,($A24-1)*8),"m/d")&amp;"休止　","")&amp;IF(OFFSET(申請用入力シート２!$B$66,0,($A24-1)*8)&lt;&gt;"",TEXT(OFFSET(申請用入力シート２!$B$66,0,($A24-1)*8),"m/d")&amp;"～"&amp;TEXT(OFFSET(申請用入力シート２!$D$66,0,($A24-1)*8),"m/d")&amp;"休止　","")&amp;IF(OFFSET(申請用入力シート２!$B$68,0,($A24-1)*8)&lt;&gt;"",TEXT(OFFSET(申請用入力シート２!$B$68,0,($A24-1)*8),"m/d")&amp;"廃止","")</f>
        <v/>
      </c>
    </row>
    <row r="25" spans="1:10" ht="15.6" customHeight="1">
      <c r="A25" s="218">
        <v>23</v>
      </c>
      <c r="B25" s="219" t="str">
        <f ca="1">IF(OFFSET(申請用入力シート２!$C$22,0,($A25-1)*8)=0,"",OFFSET(申請用入力シート２!$C$22,0,($A25-1)*8))</f>
        <v/>
      </c>
      <c r="C25" s="219" t="str">
        <f ca="1">IF(OFFSET(申請用入力シート２!$C$21,0,($A25-1)*8)=0,"",OFFSET(申請用入力シート２!$C$21,0,($A25-1)*8))</f>
        <v/>
      </c>
      <c r="D25" s="219" t="str">
        <f ca="1">IF(OFFSET(申請用入力シート２!$C$23,0,($A25-1)*8)=0,"",OFFSET(申請用入力シート２!$C$23,0,($A25-1)*8))</f>
        <v/>
      </c>
      <c r="E25" s="430" t="str">
        <f ca="1">IF(OFFSET(申請用入力シート２!$E$59,0,($A25-1)*8)=0,"",OFFSET(申請用入力シート２!$E$59,0,($A25-1)*8))</f>
        <v/>
      </c>
      <c r="F25" s="431" t="str">
        <f ca="1">IF(OFFSET(申請用入力シート２!$C$23,0,($A25-1)*8)=0,"",OFFSET(申請用入力シート２!$C$23,0,($A25-1)*8))</f>
        <v/>
      </c>
      <c r="G25" s="236" t="str">
        <f ca="1">IF(E25="","",IF(OFFSET(申請用入力シート２!$E$69,0,($A25-1)*8)=0,"0",OFFSET(申請用入力シート２!$E$69,0,($A25-1)*8)))</f>
        <v/>
      </c>
      <c r="H25" s="221" t="str">
        <f ca="1">IFERROR(VLOOKUP(D25,定義!$A$1:$B$19,2,FALSE),"")</f>
        <v/>
      </c>
      <c r="I25" s="110" t="str">
        <f t="shared" ca="1" si="1"/>
        <v/>
      </c>
      <c r="J25" s="234" t="str">
        <f ca="1">IF(OFFSET(申請用入力シート２!$C$27,0,($A25-1)*8)&lt;&gt;3,OFFSET(申請用入力シート２!$C$27,0,($A25-1)*8)&amp;"月算定　","")&amp;IF(OFFSET(申請用入力シート２!$D$63,0,($A25-1)*8)&lt;&gt;"",TEXT(OFFSET(申請用入力シート２!$D$63,0,($A25-1)*8),"m/d")&amp;"開始　","")&amp;IF(OFFSET(申請用入力シート２!$B$64,0,($A25-1)*8)&lt;&gt;"",TEXT(OFFSET(申請用入力シート２!$B$64,0,($A25-1)*8),"m/d")&amp;"～"&amp;TEXT(OFFSET(申請用入力シート２!$D$64,0,($A25-1)*8),"m/d")&amp;"休止　","")&amp;IF(OFFSET(申請用入力シート２!$B$65,0,($A25-1)*8)&lt;&gt;"",TEXT(OFFSET(申請用入力シート２!$B$65,0,($A25-1)*8),"m/d")&amp;"～"&amp;TEXT(OFFSET(申請用入力シート２!$D$65,0,($A25-1)*8),"m/d")&amp;"休止　","")&amp;IF(OFFSET(申請用入力シート２!$B$66,0,($A25-1)*8)&lt;&gt;"",TEXT(OFFSET(申請用入力シート２!$B$66,0,($A25-1)*8),"m/d")&amp;"～"&amp;TEXT(OFFSET(申請用入力シート２!$D$66,0,($A25-1)*8),"m/d")&amp;"休止　","")&amp;IF(OFFSET(申請用入力シート２!$B$68,0,($A25-1)*8)&lt;&gt;"",TEXT(OFFSET(申請用入力シート２!$B$68,0,($A25-1)*8),"m/d")&amp;"廃止","")</f>
        <v/>
      </c>
    </row>
    <row r="26" spans="1:10" ht="15.6" customHeight="1">
      <c r="A26" s="218">
        <v>24</v>
      </c>
      <c r="B26" s="219" t="str">
        <f ca="1">IF(OFFSET(申請用入力シート２!$C$22,0,($A26-1)*8)=0,"",OFFSET(申請用入力シート２!$C$22,0,($A26-1)*8))</f>
        <v/>
      </c>
      <c r="C26" s="219" t="str">
        <f ca="1">IF(OFFSET(申請用入力シート２!$C$21,0,($A26-1)*8)=0,"",OFFSET(申請用入力シート２!$C$21,0,($A26-1)*8))</f>
        <v/>
      </c>
      <c r="D26" s="219" t="str">
        <f ca="1">IF(OFFSET(申請用入力シート２!$C$23,0,($A26-1)*8)=0,"",OFFSET(申請用入力シート２!$C$23,0,($A26-1)*8))</f>
        <v/>
      </c>
      <c r="E26" s="430" t="str">
        <f ca="1">IF(OFFSET(申請用入力シート２!$E$59,0,($A26-1)*8)=0,"",OFFSET(申請用入力シート２!$E$59,0,($A26-1)*8))</f>
        <v/>
      </c>
      <c r="F26" s="431" t="str">
        <f ca="1">IF(OFFSET(申請用入力シート２!$C$23,0,($A26-1)*8)=0,"",OFFSET(申請用入力シート２!$C$23,0,($A26-1)*8))</f>
        <v/>
      </c>
      <c r="G26" s="236" t="str">
        <f ca="1">IF(E26="","",IF(OFFSET(申請用入力シート２!$E$69,0,($A26-1)*8)=0,"0",OFFSET(申請用入力シート２!$E$69,0,($A26-1)*8)))</f>
        <v/>
      </c>
      <c r="H26" s="221" t="str">
        <f ca="1">IFERROR(VLOOKUP(D26,定義!$A$1:$B$19,2,FALSE),"")</f>
        <v/>
      </c>
      <c r="I26" s="110" t="str">
        <f t="shared" ca="1" si="1"/>
        <v/>
      </c>
      <c r="J26" s="234" t="str">
        <f ca="1">IF(OFFSET(申請用入力シート２!$C$27,0,($A26-1)*8)&lt;&gt;3,OFFSET(申請用入力シート２!$C$27,0,($A26-1)*8)&amp;"月算定　","")&amp;IF(OFFSET(申請用入力シート２!$D$63,0,($A26-1)*8)&lt;&gt;"",TEXT(OFFSET(申請用入力シート２!$D$63,0,($A26-1)*8),"m/d")&amp;"開始　","")&amp;IF(OFFSET(申請用入力シート２!$B$64,0,($A26-1)*8)&lt;&gt;"",TEXT(OFFSET(申請用入力シート２!$B$64,0,($A26-1)*8),"m/d")&amp;"～"&amp;TEXT(OFFSET(申請用入力シート２!$D$64,0,($A26-1)*8),"m/d")&amp;"休止　","")&amp;IF(OFFSET(申請用入力シート２!$B$65,0,($A26-1)*8)&lt;&gt;"",TEXT(OFFSET(申請用入力シート２!$B$65,0,($A26-1)*8),"m/d")&amp;"～"&amp;TEXT(OFFSET(申請用入力シート２!$D$65,0,($A26-1)*8),"m/d")&amp;"休止　","")&amp;IF(OFFSET(申請用入力シート２!$B$66,0,($A26-1)*8)&lt;&gt;"",TEXT(OFFSET(申請用入力シート２!$B$66,0,($A26-1)*8),"m/d")&amp;"～"&amp;TEXT(OFFSET(申請用入力シート２!$D$66,0,($A26-1)*8),"m/d")&amp;"休止　","")&amp;IF(OFFSET(申請用入力シート２!$B$68,0,($A26-1)*8)&lt;&gt;"",TEXT(OFFSET(申請用入力シート２!$B$68,0,($A26-1)*8),"m/d")&amp;"廃止","")</f>
        <v/>
      </c>
    </row>
    <row r="27" spans="1:10" ht="15.6" customHeight="1">
      <c r="A27" s="218">
        <v>25</v>
      </c>
      <c r="B27" s="219" t="str">
        <f ca="1">IF(OFFSET(申請用入力シート２!$C$22,0,($A27-1)*8)=0,"",OFFSET(申請用入力シート２!$C$22,0,($A27-1)*8))</f>
        <v/>
      </c>
      <c r="C27" s="219" t="str">
        <f ca="1">IF(OFFSET(申請用入力シート２!$C$21,0,($A27-1)*8)=0,"",OFFSET(申請用入力シート２!$C$21,0,($A27-1)*8))</f>
        <v/>
      </c>
      <c r="D27" s="219" t="str">
        <f ca="1">IF(OFFSET(申請用入力シート２!$C$23,0,($A27-1)*8)=0,"",OFFSET(申請用入力シート２!$C$23,0,($A27-1)*8))</f>
        <v/>
      </c>
      <c r="E27" s="430" t="str">
        <f ca="1">IF(OFFSET(申請用入力シート２!$E$59,0,($A27-1)*8)=0,"",OFFSET(申請用入力シート２!$E$59,0,($A27-1)*8))</f>
        <v/>
      </c>
      <c r="F27" s="431" t="str">
        <f ca="1">IF(OFFSET(申請用入力シート２!$C$23,0,($A27-1)*8)=0,"",OFFSET(申請用入力シート２!$C$23,0,($A27-1)*8))</f>
        <v/>
      </c>
      <c r="G27" s="236" t="str">
        <f ca="1">IF(E27="","",IF(OFFSET(申請用入力シート２!$E$69,0,($A27-1)*8)=0,"0",OFFSET(申請用入力シート２!$E$69,0,($A27-1)*8)))</f>
        <v/>
      </c>
      <c r="H27" s="221" t="str">
        <f ca="1">IFERROR(VLOOKUP(D27,定義!$A$1:$B$19,2,FALSE),"")</f>
        <v/>
      </c>
      <c r="I27" s="110" t="str">
        <f t="shared" ca="1" si="1"/>
        <v/>
      </c>
      <c r="J27" s="234" t="str">
        <f ca="1">IF(OFFSET(申請用入力シート２!$C$27,0,($A27-1)*8)&lt;&gt;3,OFFSET(申請用入力シート２!$C$27,0,($A27-1)*8)&amp;"月算定　","")&amp;IF(OFFSET(申請用入力シート２!$D$63,0,($A27-1)*8)&lt;&gt;"",TEXT(OFFSET(申請用入力シート２!$D$63,0,($A27-1)*8),"m/d")&amp;"開始　","")&amp;IF(OFFSET(申請用入力シート２!$B$64,0,($A27-1)*8)&lt;&gt;"",TEXT(OFFSET(申請用入力シート２!$B$64,0,($A27-1)*8),"m/d")&amp;"～"&amp;TEXT(OFFSET(申請用入力シート２!$D$64,0,($A27-1)*8),"m/d")&amp;"休止　","")&amp;IF(OFFSET(申請用入力シート２!$B$65,0,($A27-1)*8)&lt;&gt;"",TEXT(OFFSET(申請用入力シート２!$B$65,0,($A27-1)*8),"m/d")&amp;"～"&amp;TEXT(OFFSET(申請用入力シート２!$D$65,0,($A27-1)*8),"m/d")&amp;"休止　","")&amp;IF(OFFSET(申請用入力シート２!$B$66,0,($A27-1)*8)&lt;&gt;"",TEXT(OFFSET(申請用入力シート２!$B$66,0,($A27-1)*8),"m/d")&amp;"～"&amp;TEXT(OFFSET(申請用入力シート２!$D$66,0,($A27-1)*8),"m/d")&amp;"休止　","")&amp;IF(OFFSET(申請用入力シート２!$B$68,0,($A27-1)*8)&lt;&gt;"",TEXT(OFFSET(申請用入力シート２!$B$68,0,($A27-1)*8),"m/d")&amp;"廃止","")</f>
        <v/>
      </c>
    </row>
    <row r="28" spans="1:10" ht="15.6" customHeight="1">
      <c r="A28" s="218">
        <v>26</v>
      </c>
      <c r="B28" s="219" t="str">
        <f ca="1">IF(OFFSET(申請用入力シート２!$C$22,0,($A28-1)*8)=0,"",OFFSET(申請用入力シート２!$C$22,0,($A28-1)*8))</f>
        <v/>
      </c>
      <c r="C28" s="219" t="str">
        <f ca="1">IF(OFFSET(申請用入力シート２!$C$21,0,($A28-1)*8)=0,"",OFFSET(申請用入力シート２!$C$21,0,($A28-1)*8))</f>
        <v/>
      </c>
      <c r="D28" s="219" t="str">
        <f ca="1">IF(OFFSET(申請用入力シート２!$C$23,0,($A28-1)*8)=0,"",OFFSET(申請用入力シート２!$C$23,0,($A28-1)*8))</f>
        <v/>
      </c>
      <c r="E28" s="430" t="str">
        <f ca="1">IF(OFFSET(申請用入力シート２!$E$59,0,($A28-1)*8)=0,"",OFFSET(申請用入力シート２!$E$59,0,($A28-1)*8))</f>
        <v/>
      </c>
      <c r="F28" s="431" t="str">
        <f ca="1">IF(OFFSET(申請用入力シート２!$C$23,0,($A28-1)*8)=0,"",OFFSET(申請用入力シート２!$C$23,0,($A28-1)*8))</f>
        <v/>
      </c>
      <c r="G28" s="236" t="str">
        <f ca="1">IF(E28="","",IF(OFFSET(申請用入力シート２!$E$69,0,($A28-1)*8)=0,"0",OFFSET(申請用入力シート２!$E$69,0,($A28-1)*8)))</f>
        <v/>
      </c>
      <c r="H28" s="221" t="str">
        <f ca="1">IFERROR(VLOOKUP(D28,定義!$A$1:$B$19,2,FALSE),"")</f>
        <v/>
      </c>
      <c r="I28" s="110" t="str">
        <f t="shared" ca="1" si="1"/>
        <v/>
      </c>
      <c r="J28" s="234" t="str">
        <f ca="1">IF(OFFSET(申請用入力シート２!$C$27,0,($A28-1)*8)&lt;&gt;3,OFFSET(申請用入力シート２!$C$27,0,($A28-1)*8)&amp;"月算定　","")&amp;IF(OFFSET(申請用入力シート２!$D$63,0,($A28-1)*8)&lt;&gt;"",TEXT(OFFSET(申請用入力シート２!$D$63,0,($A28-1)*8),"m/d")&amp;"開始　","")&amp;IF(OFFSET(申請用入力シート２!$B$64,0,($A28-1)*8)&lt;&gt;"",TEXT(OFFSET(申請用入力シート２!$B$64,0,($A28-1)*8),"m/d")&amp;"～"&amp;TEXT(OFFSET(申請用入力シート２!$D$64,0,($A28-1)*8),"m/d")&amp;"休止　","")&amp;IF(OFFSET(申請用入力シート２!$B$65,0,($A28-1)*8)&lt;&gt;"",TEXT(OFFSET(申請用入力シート２!$B$65,0,($A28-1)*8),"m/d")&amp;"～"&amp;TEXT(OFFSET(申請用入力シート２!$D$65,0,($A28-1)*8),"m/d")&amp;"休止　","")&amp;IF(OFFSET(申請用入力シート２!$B$66,0,($A28-1)*8)&lt;&gt;"",TEXT(OFFSET(申請用入力シート２!$B$66,0,($A28-1)*8),"m/d")&amp;"～"&amp;TEXT(OFFSET(申請用入力シート２!$D$66,0,($A28-1)*8),"m/d")&amp;"休止　","")&amp;IF(OFFSET(申請用入力シート２!$B$68,0,($A28-1)*8)&lt;&gt;"",TEXT(OFFSET(申請用入力シート２!$B$68,0,($A28-1)*8),"m/d")&amp;"廃止","")</f>
        <v/>
      </c>
    </row>
    <row r="29" spans="1:10" ht="15.6" customHeight="1">
      <c r="A29" s="218">
        <v>27</v>
      </c>
      <c r="B29" s="219" t="str">
        <f ca="1">IF(OFFSET(申請用入力シート２!$C$22,0,($A29-1)*8)=0,"",OFFSET(申請用入力シート２!$C$22,0,($A29-1)*8))</f>
        <v/>
      </c>
      <c r="C29" s="219" t="str">
        <f ca="1">IF(OFFSET(申請用入力シート２!$C$21,0,($A29-1)*8)=0,"",OFFSET(申請用入力シート２!$C$21,0,($A29-1)*8))</f>
        <v/>
      </c>
      <c r="D29" s="219" t="str">
        <f ca="1">IF(OFFSET(申請用入力シート２!$C$23,0,($A29-1)*8)=0,"",OFFSET(申請用入力シート２!$C$23,0,($A29-1)*8))</f>
        <v/>
      </c>
      <c r="E29" s="430" t="str">
        <f ca="1">IF(OFFSET(申請用入力シート２!$E$59,0,($A29-1)*8)=0,"",OFFSET(申請用入力シート２!$E$59,0,($A29-1)*8))</f>
        <v/>
      </c>
      <c r="F29" s="431" t="str">
        <f ca="1">IF(OFFSET(申請用入力シート２!$C$23,0,($A29-1)*8)=0,"",OFFSET(申請用入力シート２!$C$23,0,($A29-1)*8))</f>
        <v/>
      </c>
      <c r="G29" s="236" t="str">
        <f ca="1">IF(E29="","",IF(OFFSET(申請用入力シート２!$E$69,0,($A29-1)*8)=0,"0",OFFSET(申請用入力シート２!$E$69,0,($A29-1)*8)))</f>
        <v/>
      </c>
      <c r="H29" s="221" t="str">
        <f ca="1">IFERROR(VLOOKUP(D29,定義!$A$1:$B$19,2,FALSE),"")</f>
        <v/>
      </c>
      <c r="I29" s="110" t="str">
        <f t="shared" ca="1" si="1"/>
        <v/>
      </c>
      <c r="J29" s="234" t="str">
        <f ca="1">IF(OFFSET(申請用入力シート２!$C$27,0,($A29-1)*8)&lt;&gt;3,OFFSET(申請用入力シート２!$C$27,0,($A29-1)*8)&amp;"月算定　","")&amp;IF(OFFSET(申請用入力シート２!$D$63,0,($A29-1)*8)&lt;&gt;"",TEXT(OFFSET(申請用入力シート２!$D$63,0,($A29-1)*8),"m/d")&amp;"開始　","")&amp;IF(OFFSET(申請用入力シート２!$B$64,0,($A29-1)*8)&lt;&gt;"",TEXT(OFFSET(申請用入力シート２!$B$64,0,($A29-1)*8),"m/d")&amp;"～"&amp;TEXT(OFFSET(申請用入力シート２!$D$64,0,($A29-1)*8),"m/d")&amp;"休止　","")&amp;IF(OFFSET(申請用入力シート２!$B$65,0,($A29-1)*8)&lt;&gt;"",TEXT(OFFSET(申請用入力シート２!$B$65,0,($A29-1)*8),"m/d")&amp;"～"&amp;TEXT(OFFSET(申請用入力シート２!$D$65,0,($A29-1)*8),"m/d")&amp;"休止　","")&amp;IF(OFFSET(申請用入力シート２!$B$66,0,($A29-1)*8)&lt;&gt;"",TEXT(OFFSET(申請用入力シート２!$B$66,0,($A29-1)*8),"m/d")&amp;"～"&amp;TEXT(OFFSET(申請用入力シート２!$D$66,0,($A29-1)*8),"m/d")&amp;"休止　","")&amp;IF(OFFSET(申請用入力シート２!$B$68,0,($A29-1)*8)&lt;&gt;"",TEXT(OFFSET(申請用入力シート２!$B$68,0,($A29-1)*8),"m/d")&amp;"廃止","")</f>
        <v/>
      </c>
    </row>
    <row r="30" spans="1:10" ht="15.6" customHeight="1">
      <c r="A30" s="218">
        <v>28</v>
      </c>
      <c r="B30" s="219" t="str">
        <f ca="1">IF(OFFSET(申請用入力シート２!$C$22,0,($A30-1)*8)=0,"",OFFSET(申請用入力シート２!$C$22,0,($A30-1)*8))</f>
        <v/>
      </c>
      <c r="C30" s="219" t="str">
        <f ca="1">IF(OFFSET(申請用入力シート２!$C$21,0,($A30-1)*8)=0,"",OFFSET(申請用入力シート２!$C$21,0,($A30-1)*8))</f>
        <v/>
      </c>
      <c r="D30" s="219" t="str">
        <f ca="1">IF(OFFSET(申請用入力シート２!$C$23,0,($A30-1)*8)=0,"",OFFSET(申請用入力シート２!$C$23,0,($A30-1)*8))</f>
        <v/>
      </c>
      <c r="E30" s="430" t="str">
        <f ca="1">IF(OFFSET(申請用入力シート２!$E$59,0,($A30-1)*8)=0,"",OFFSET(申請用入力シート２!$E$59,0,($A30-1)*8))</f>
        <v/>
      </c>
      <c r="F30" s="431" t="str">
        <f ca="1">IF(OFFSET(申請用入力シート２!$C$23,0,($A30-1)*8)=0,"",OFFSET(申請用入力シート２!$C$23,0,($A30-1)*8))</f>
        <v/>
      </c>
      <c r="G30" s="236" t="str">
        <f ca="1">IF(E30="","",IF(OFFSET(申請用入力シート２!$E$69,0,($A30-1)*8)=0,"0",OFFSET(申請用入力シート２!$E$69,0,($A30-1)*8)))</f>
        <v/>
      </c>
      <c r="H30" s="221" t="str">
        <f ca="1">IFERROR(VLOOKUP(D30,定義!$A$1:$B$19,2,FALSE),"")</f>
        <v/>
      </c>
      <c r="I30" s="110" t="str">
        <f t="shared" ca="1" si="1"/>
        <v/>
      </c>
      <c r="J30" s="234" t="str">
        <f ca="1">IF(OFFSET(申請用入力シート２!$C$27,0,($A30-1)*8)&lt;&gt;3,OFFSET(申請用入力シート２!$C$27,0,($A30-1)*8)&amp;"月算定　","")&amp;IF(OFFSET(申請用入力シート２!$D$63,0,($A30-1)*8)&lt;&gt;"",TEXT(OFFSET(申請用入力シート２!$D$63,0,($A30-1)*8),"m/d")&amp;"開始　","")&amp;IF(OFFSET(申請用入力シート２!$B$64,0,($A30-1)*8)&lt;&gt;"",TEXT(OFFSET(申請用入力シート２!$B$64,0,($A30-1)*8),"m/d")&amp;"～"&amp;TEXT(OFFSET(申請用入力シート２!$D$64,0,($A30-1)*8),"m/d")&amp;"休止　","")&amp;IF(OFFSET(申請用入力シート２!$B$65,0,($A30-1)*8)&lt;&gt;"",TEXT(OFFSET(申請用入力シート２!$B$65,0,($A30-1)*8),"m/d")&amp;"～"&amp;TEXT(OFFSET(申請用入力シート２!$D$65,0,($A30-1)*8),"m/d")&amp;"休止　","")&amp;IF(OFFSET(申請用入力シート２!$B$66,0,($A30-1)*8)&lt;&gt;"",TEXT(OFFSET(申請用入力シート２!$B$66,0,($A30-1)*8),"m/d")&amp;"～"&amp;TEXT(OFFSET(申請用入力シート２!$D$66,0,($A30-1)*8),"m/d")&amp;"休止　","")&amp;IF(OFFSET(申請用入力シート２!$B$68,0,($A30-1)*8)&lt;&gt;"",TEXT(OFFSET(申請用入力シート２!$B$68,0,($A30-1)*8),"m/d")&amp;"廃止","")</f>
        <v/>
      </c>
    </row>
    <row r="31" spans="1:10" ht="15.6" customHeight="1">
      <c r="A31" s="218">
        <v>29</v>
      </c>
      <c r="B31" s="219" t="str">
        <f ca="1">IF(OFFSET(申請用入力シート２!$C$22,0,($A31-1)*8)=0,"",OFFSET(申請用入力シート２!$C$22,0,($A31-1)*8))</f>
        <v/>
      </c>
      <c r="C31" s="219" t="str">
        <f ca="1">IF(OFFSET(申請用入力シート２!$C$21,0,($A31-1)*8)=0,"",OFFSET(申請用入力シート２!$C$21,0,($A31-1)*8))</f>
        <v/>
      </c>
      <c r="D31" s="219" t="str">
        <f ca="1">IF(OFFSET(申請用入力シート２!$C$23,0,($A31-1)*8)=0,"",OFFSET(申請用入力シート２!$C$23,0,($A31-1)*8))</f>
        <v/>
      </c>
      <c r="E31" s="430" t="str">
        <f ca="1">IF(OFFSET(申請用入力シート２!$E$59,0,($A31-1)*8)=0,"",OFFSET(申請用入力シート２!$E$59,0,($A31-1)*8))</f>
        <v/>
      </c>
      <c r="F31" s="431" t="str">
        <f ca="1">IF(OFFSET(申請用入力シート２!$C$23,0,($A31-1)*8)=0,"",OFFSET(申請用入力シート２!$C$23,0,($A31-1)*8))</f>
        <v/>
      </c>
      <c r="G31" s="236" t="str">
        <f ca="1">IF(E31="","",IF(OFFSET(申請用入力シート２!$E$69,0,($A31-1)*8)=0,"0",OFFSET(申請用入力シート２!$E$69,0,($A31-1)*8)))</f>
        <v/>
      </c>
      <c r="H31" s="221" t="str">
        <f ca="1">IFERROR(VLOOKUP(D31,定義!$A$1:$B$19,2,FALSE),"")</f>
        <v/>
      </c>
      <c r="I31" s="110" t="str">
        <f t="shared" ca="1" si="1"/>
        <v/>
      </c>
      <c r="J31" s="234" t="str">
        <f ca="1">IF(OFFSET(申請用入力シート２!$C$27,0,($A31-1)*8)&lt;&gt;3,OFFSET(申請用入力シート２!$C$27,0,($A31-1)*8)&amp;"月算定　","")&amp;IF(OFFSET(申請用入力シート２!$D$63,0,($A31-1)*8)&lt;&gt;"",TEXT(OFFSET(申請用入力シート２!$D$63,0,($A31-1)*8),"m/d")&amp;"開始　","")&amp;IF(OFFSET(申請用入力シート２!$B$64,0,($A31-1)*8)&lt;&gt;"",TEXT(OFFSET(申請用入力シート２!$B$64,0,($A31-1)*8),"m/d")&amp;"～"&amp;TEXT(OFFSET(申請用入力シート２!$D$64,0,($A31-1)*8),"m/d")&amp;"休止　","")&amp;IF(OFFSET(申請用入力シート２!$B$65,0,($A31-1)*8)&lt;&gt;"",TEXT(OFFSET(申請用入力シート２!$B$65,0,($A31-1)*8),"m/d")&amp;"～"&amp;TEXT(OFFSET(申請用入力シート２!$D$65,0,($A31-1)*8),"m/d")&amp;"休止　","")&amp;IF(OFFSET(申請用入力シート２!$B$66,0,($A31-1)*8)&lt;&gt;"",TEXT(OFFSET(申請用入力シート２!$B$66,0,($A31-1)*8),"m/d")&amp;"～"&amp;TEXT(OFFSET(申請用入力シート２!$D$66,0,($A31-1)*8),"m/d")&amp;"休止　","")&amp;IF(OFFSET(申請用入力シート２!$B$68,0,($A31-1)*8)&lt;&gt;"",TEXT(OFFSET(申請用入力シート２!$B$68,0,($A31-1)*8),"m/d")&amp;"廃止","")</f>
        <v/>
      </c>
    </row>
    <row r="32" spans="1:10" ht="15.6" customHeight="1">
      <c r="A32" s="218">
        <v>30</v>
      </c>
      <c r="B32" s="219" t="str">
        <f ca="1">IF(OFFSET(申請用入力シート２!$C$22,0,($A32-1)*8)=0,"",OFFSET(申請用入力シート２!$C$22,0,($A32-1)*8))</f>
        <v/>
      </c>
      <c r="C32" s="219" t="str">
        <f ca="1">IF(OFFSET(申請用入力シート２!$C$21,0,($A32-1)*8)=0,"",OFFSET(申請用入力シート２!$C$21,0,($A32-1)*8))</f>
        <v/>
      </c>
      <c r="D32" s="219" t="str">
        <f ca="1">IF(OFFSET(申請用入力シート２!$C$23,0,($A32-1)*8)=0,"",OFFSET(申請用入力シート２!$C$23,0,($A32-1)*8))</f>
        <v/>
      </c>
      <c r="E32" s="430" t="str">
        <f ca="1">IF(OFFSET(申請用入力シート２!$E$59,0,($A32-1)*8)=0,"",OFFSET(申請用入力シート２!$E$59,0,($A32-1)*8))</f>
        <v/>
      </c>
      <c r="F32" s="431" t="str">
        <f ca="1">IF(OFFSET(申請用入力シート２!$C$23,0,($A32-1)*8)=0,"",OFFSET(申請用入力シート２!$C$23,0,($A32-1)*8))</f>
        <v/>
      </c>
      <c r="G32" s="236" t="str">
        <f ca="1">IF(E32="","",IF(OFFSET(申請用入力シート２!$E$69,0,($A32-1)*8)=0,"0",OFFSET(申請用入力シート２!$E$69,0,($A32-1)*8)))</f>
        <v/>
      </c>
      <c r="H32" s="221" t="str">
        <f ca="1">IFERROR(VLOOKUP(D32,定義!$A$1:$B$19,2,FALSE),"")</f>
        <v/>
      </c>
      <c r="I32" s="110" t="str">
        <f t="shared" ca="1" si="1"/>
        <v/>
      </c>
      <c r="J32" s="234" t="str">
        <f ca="1">IF(OFFSET(申請用入力シート２!$C$27,0,($A32-1)*8)&lt;&gt;3,OFFSET(申請用入力シート２!$C$27,0,($A32-1)*8)&amp;"月算定　","")&amp;IF(OFFSET(申請用入力シート２!$D$63,0,($A32-1)*8)&lt;&gt;"",TEXT(OFFSET(申請用入力シート２!$D$63,0,($A32-1)*8),"m/d")&amp;"開始　","")&amp;IF(OFFSET(申請用入力シート２!$B$64,0,($A32-1)*8)&lt;&gt;"",TEXT(OFFSET(申請用入力シート２!$B$64,0,($A32-1)*8),"m/d")&amp;"～"&amp;TEXT(OFFSET(申請用入力シート２!$D$64,0,($A32-1)*8),"m/d")&amp;"休止　","")&amp;IF(OFFSET(申請用入力シート２!$B$65,0,($A32-1)*8)&lt;&gt;"",TEXT(OFFSET(申請用入力シート２!$B$65,0,($A32-1)*8),"m/d")&amp;"～"&amp;TEXT(OFFSET(申請用入力シート２!$D$65,0,($A32-1)*8),"m/d")&amp;"休止　","")&amp;IF(OFFSET(申請用入力シート２!$B$66,0,($A32-1)*8)&lt;&gt;"",TEXT(OFFSET(申請用入力シート２!$B$66,0,($A32-1)*8),"m/d")&amp;"～"&amp;TEXT(OFFSET(申請用入力シート２!$D$66,0,($A32-1)*8),"m/d")&amp;"休止　","")&amp;IF(OFFSET(申請用入力シート２!$B$68,0,($A32-1)*8)&lt;&gt;"",TEXT(OFFSET(申請用入力シート２!$B$68,0,($A32-1)*8),"m/d")&amp;"廃止","")</f>
        <v/>
      </c>
    </row>
    <row r="33" spans="1:10" ht="15.6" customHeight="1">
      <c r="A33" s="218">
        <v>31</v>
      </c>
      <c r="B33" s="219" t="str">
        <f ca="1">IF(OFFSET(申請用入力シート２!$C$22,0,($A33-1)*8)=0,"",OFFSET(申請用入力シート２!$C$22,0,($A33-1)*8))</f>
        <v/>
      </c>
      <c r="C33" s="219" t="str">
        <f ca="1">IF(OFFSET(申請用入力シート２!$C$21,0,($A33-1)*8)=0,"",OFFSET(申請用入力シート２!$C$21,0,($A33-1)*8))</f>
        <v/>
      </c>
      <c r="D33" s="219" t="str">
        <f ca="1">IF(OFFSET(申請用入力シート２!$C$23,0,($A33-1)*8)=0,"",OFFSET(申請用入力シート２!$C$23,0,($A33-1)*8))</f>
        <v/>
      </c>
      <c r="E33" s="430" t="str">
        <f ca="1">IF(OFFSET(申請用入力シート２!$E$59,0,($A33-1)*8)=0,"",OFFSET(申請用入力シート２!$E$59,0,($A33-1)*8))</f>
        <v/>
      </c>
      <c r="F33" s="431" t="str">
        <f ca="1">IF(OFFSET(申請用入力シート２!$C$23,0,($A33-1)*8)=0,"",OFFSET(申請用入力シート２!$C$23,0,($A33-1)*8))</f>
        <v/>
      </c>
      <c r="G33" s="236" t="str">
        <f ca="1">IF(E33="","",IF(OFFSET(申請用入力シート２!$E$69,0,($A33-1)*8)=0,"0",OFFSET(申請用入力シート２!$E$69,0,($A33-1)*8)))</f>
        <v/>
      </c>
      <c r="H33" s="221" t="str">
        <f ca="1">IFERROR(VLOOKUP(D33,定義!$A$1:$B$19,2,FALSE),"")</f>
        <v/>
      </c>
      <c r="I33" s="110" t="str">
        <f t="shared" ca="1" si="1"/>
        <v/>
      </c>
      <c r="J33" s="234" t="str">
        <f ca="1">IF(OFFSET(申請用入力シート２!$C$27,0,($A33-1)*8)&lt;&gt;3,OFFSET(申請用入力シート２!$C$27,0,($A33-1)*8)&amp;"月算定　","")&amp;IF(OFFSET(申請用入力シート２!$D$63,0,($A33-1)*8)&lt;&gt;"",TEXT(OFFSET(申請用入力シート２!$D$63,0,($A33-1)*8),"m/d")&amp;"開始　","")&amp;IF(OFFSET(申請用入力シート２!$B$64,0,($A33-1)*8)&lt;&gt;"",TEXT(OFFSET(申請用入力シート２!$B$64,0,($A33-1)*8),"m/d")&amp;"～"&amp;TEXT(OFFSET(申請用入力シート２!$D$64,0,($A33-1)*8),"m/d")&amp;"休止　","")&amp;IF(OFFSET(申請用入力シート２!$B$65,0,($A33-1)*8)&lt;&gt;"",TEXT(OFFSET(申請用入力シート２!$B$65,0,($A33-1)*8),"m/d")&amp;"～"&amp;TEXT(OFFSET(申請用入力シート２!$D$65,0,($A33-1)*8),"m/d")&amp;"休止　","")&amp;IF(OFFSET(申請用入力シート２!$B$66,0,($A33-1)*8)&lt;&gt;"",TEXT(OFFSET(申請用入力シート２!$B$66,0,($A33-1)*8),"m/d")&amp;"～"&amp;TEXT(OFFSET(申請用入力シート２!$D$66,0,($A33-1)*8),"m/d")&amp;"休止　","")&amp;IF(OFFSET(申請用入力シート２!$B$68,0,($A33-1)*8)&lt;&gt;"",TEXT(OFFSET(申請用入力シート２!$B$68,0,($A33-1)*8),"m/d")&amp;"廃止","")</f>
        <v/>
      </c>
    </row>
    <row r="34" spans="1:10" ht="15.6" customHeight="1">
      <c r="A34" s="218">
        <v>32</v>
      </c>
      <c r="B34" s="219" t="str">
        <f ca="1">IF(OFFSET(申請用入力シート２!$C$22,0,($A34-1)*8)=0,"",OFFSET(申請用入力シート２!$C$22,0,($A34-1)*8))</f>
        <v/>
      </c>
      <c r="C34" s="219" t="str">
        <f ca="1">IF(OFFSET(申請用入力シート２!$C$21,0,($A34-1)*8)=0,"",OFFSET(申請用入力シート２!$C$21,0,($A34-1)*8))</f>
        <v/>
      </c>
      <c r="D34" s="219" t="str">
        <f ca="1">IF(OFFSET(申請用入力シート２!$C$23,0,($A34-1)*8)=0,"",OFFSET(申請用入力シート２!$C$23,0,($A34-1)*8))</f>
        <v/>
      </c>
      <c r="E34" s="430" t="str">
        <f ca="1">IF(OFFSET(申請用入力シート２!$E$59,0,($A34-1)*8)=0,"",OFFSET(申請用入力シート２!$E$59,0,($A34-1)*8))</f>
        <v/>
      </c>
      <c r="F34" s="431" t="str">
        <f ca="1">IF(OFFSET(申請用入力シート２!$C$23,0,($A34-1)*8)=0,"",OFFSET(申請用入力シート２!$C$23,0,($A34-1)*8))</f>
        <v/>
      </c>
      <c r="G34" s="236" t="str">
        <f ca="1">IF(E34="","",IF(OFFSET(申請用入力シート２!$E$69,0,($A34-1)*8)=0,"0",OFFSET(申請用入力シート２!$E$69,0,($A34-1)*8)))</f>
        <v/>
      </c>
      <c r="H34" s="221" t="str">
        <f ca="1">IFERROR(VLOOKUP(D34,定義!$A$1:$B$19,2,FALSE),"")</f>
        <v/>
      </c>
      <c r="I34" s="110" t="str">
        <f t="shared" ca="1" si="1"/>
        <v/>
      </c>
      <c r="J34" s="234" t="str">
        <f ca="1">IF(OFFSET(申請用入力シート２!$C$27,0,($A34-1)*8)&lt;&gt;3,OFFSET(申請用入力シート２!$C$27,0,($A34-1)*8)&amp;"月算定　","")&amp;IF(OFFSET(申請用入力シート２!$D$63,0,($A34-1)*8)&lt;&gt;"",TEXT(OFFSET(申請用入力シート２!$D$63,0,($A34-1)*8),"m/d")&amp;"開始　","")&amp;IF(OFFSET(申請用入力シート２!$B$64,0,($A34-1)*8)&lt;&gt;"",TEXT(OFFSET(申請用入力シート２!$B$64,0,($A34-1)*8),"m/d")&amp;"～"&amp;TEXT(OFFSET(申請用入力シート２!$D$64,0,($A34-1)*8),"m/d")&amp;"休止　","")&amp;IF(OFFSET(申請用入力シート２!$B$65,0,($A34-1)*8)&lt;&gt;"",TEXT(OFFSET(申請用入力シート２!$B$65,0,($A34-1)*8),"m/d")&amp;"～"&amp;TEXT(OFFSET(申請用入力シート２!$D$65,0,($A34-1)*8),"m/d")&amp;"休止　","")&amp;IF(OFFSET(申請用入力シート２!$B$66,0,($A34-1)*8)&lt;&gt;"",TEXT(OFFSET(申請用入力シート２!$B$66,0,($A34-1)*8),"m/d")&amp;"～"&amp;TEXT(OFFSET(申請用入力シート２!$D$66,0,($A34-1)*8),"m/d")&amp;"休止　","")&amp;IF(OFFSET(申請用入力シート２!$B$68,0,($A34-1)*8)&lt;&gt;"",TEXT(OFFSET(申請用入力シート２!$B$68,0,($A34-1)*8),"m/d")&amp;"廃止","")</f>
        <v/>
      </c>
    </row>
    <row r="35" spans="1:10" ht="15.6" customHeight="1">
      <c r="A35" s="218">
        <v>33</v>
      </c>
      <c r="B35" s="219" t="str">
        <f ca="1">IF(OFFSET(申請用入力シート２!$C$22,0,($A35-1)*8)=0,"",OFFSET(申請用入力シート２!$C$22,0,($A35-1)*8))</f>
        <v/>
      </c>
      <c r="C35" s="219" t="str">
        <f ca="1">IF(OFFSET(申請用入力シート２!$C$21,0,($A35-1)*8)=0,"",OFFSET(申請用入力シート２!$C$21,0,($A35-1)*8))</f>
        <v/>
      </c>
      <c r="D35" s="219" t="str">
        <f ca="1">IF(OFFSET(申請用入力シート２!$C$23,0,($A35-1)*8)=0,"",OFFSET(申請用入力シート２!$C$23,0,($A35-1)*8))</f>
        <v/>
      </c>
      <c r="E35" s="430" t="str">
        <f ca="1">IF(OFFSET(申請用入力シート２!$E$59,0,($A35-1)*8)=0,"",OFFSET(申請用入力シート２!$E$59,0,($A35-1)*8))</f>
        <v/>
      </c>
      <c r="F35" s="431" t="str">
        <f ca="1">IF(OFFSET(申請用入力シート２!$C$23,0,($A35-1)*8)=0,"",OFFSET(申請用入力シート２!$C$23,0,($A35-1)*8))</f>
        <v/>
      </c>
      <c r="G35" s="236" t="str">
        <f ca="1">IF(E35="","",IF(OFFSET(申請用入力シート２!$E$69,0,($A35-1)*8)=0,"0",OFFSET(申請用入力シート２!$E$69,0,($A35-1)*8)))</f>
        <v/>
      </c>
      <c r="H35" s="221" t="str">
        <f ca="1">IFERROR(VLOOKUP(D35,定義!$A$1:$B$19,2,FALSE),"")</f>
        <v/>
      </c>
      <c r="I35" s="110" t="str">
        <f t="shared" ca="1" si="1"/>
        <v/>
      </c>
      <c r="J35" s="234" t="str">
        <f ca="1">IF(OFFSET(申請用入力シート２!$C$27,0,($A35-1)*8)&lt;&gt;3,OFFSET(申請用入力シート２!$C$27,0,($A35-1)*8)&amp;"月算定　","")&amp;IF(OFFSET(申請用入力シート２!$D$63,0,($A35-1)*8)&lt;&gt;"",TEXT(OFFSET(申請用入力シート２!$D$63,0,($A35-1)*8),"m/d")&amp;"開始　","")&amp;IF(OFFSET(申請用入力シート２!$B$64,0,($A35-1)*8)&lt;&gt;"",TEXT(OFFSET(申請用入力シート２!$B$64,0,($A35-1)*8),"m/d")&amp;"～"&amp;TEXT(OFFSET(申請用入力シート２!$D$64,0,($A35-1)*8),"m/d")&amp;"休止　","")&amp;IF(OFFSET(申請用入力シート２!$B$65,0,($A35-1)*8)&lt;&gt;"",TEXT(OFFSET(申請用入力シート２!$B$65,0,($A35-1)*8),"m/d")&amp;"～"&amp;TEXT(OFFSET(申請用入力シート２!$D$65,0,($A35-1)*8),"m/d")&amp;"休止　","")&amp;IF(OFFSET(申請用入力シート２!$B$66,0,($A35-1)*8)&lt;&gt;"",TEXT(OFFSET(申請用入力シート２!$B$66,0,($A35-1)*8),"m/d")&amp;"～"&amp;TEXT(OFFSET(申請用入力シート２!$D$66,0,($A35-1)*8),"m/d")&amp;"休止　","")&amp;IF(OFFSET(申請用入力シート２!$B$68,0,($A35-1)*8)&lt;&gt;"",TEXT(OFFSET(申請用入力シート２!$B$68,0,($A35-1)*8),"m/d")&amp;"廃止","")</f>
        <v/>
      </c>
    </row>
    <row r="36" spans="1:10" ht="15.6" customHeight="1">
      <c r="A36" s="218">
        <v>34</v>
      </c>
      <c r="B36" s="219" t="str">
        <f ca="1">IF(OFFSET(申請用入力シート２!$C$22,0,($A36-1)*8)=0,"",OFFSET(申請用入力シート２!$C$22,0,($A36-1)*8))</f>
        <v/>
      </c>
      <c r="C36" s="219" t="str">
        <f ca="1">IF(OFFSET(申請用入力シート２!$C$21,0,($A36-1)*8)=0,"",OFFSET(申請用入力シート２!$C$21,0,($A36-1)*8))</f>
        <v/>
      </c>
      <c r="D36" s="219" t="str">
        <f ca="1">IF(OFFSET(申請用入力シート２!$C$23,0,($A36-1)*8)=0,"",OFFSET(申請用入力シート２!$C$23,0,($A36-1)*8))</f>
        <v/>
      </c>
      <c r="E36" s="430" t="str">
        <f ca="1">IF(OFFSET(申請用入力シート２!$E$59,0,($A36-1)*8)=0,"",OFFSET(申請用入力シート２!$E$59,0,($A36-1)*8))</f>
        <v/>
      </c>
      <c r="F36" s="431" t="str">
        <f ca="1">IF(OFFSET(申請用入力シート２!$C$23,0,($A36-1)*8)=0,"",OFFSET(申請用入力シート２!$C$23,0,($A36-1)*8))</f>
        <v/>
      </c>
      <c r="G36" s="236" t="str">
        <f ca="1">IF(E36="","",IF(OFFSET(申請用入力シート２!$E$69,0,($A36-1)*8)=0,"0",OFFSET(申請用入力シート２!$E$69,0,($A36-1)*8)))</f>
        <v/>
      </c>
      <c r="H36" s="221" t="str">
        <f ca="1">IFERROR(VLOOKUP(D36,定義!$A$1:$B$19,2,FALSE),"")</f>
        <v/>
      </c>
      <c r="I36" s="110" t="str">
        <f t="shared" ca="1" si="1"/>
        <v/>
      </c>
      <c r="J36" s="234" t="str">
        <f ca="1">IF(OFFSET(申請用入力シート２!$C$27,0,($A36-1)*8)&lt;&gt;3,OFFSET(申請用入力シート２!$C$27,0,($A36-1)*8)&amp;"月算定　","")&amp;IF(OFFSET(申請用入力シート２!$D$63,0,($A36-1)*8)&lt;&gt;"",TEXT(OFFSET(申請用入力シート２!$D$63,0,($A36-1)*8),"m/d")&amp;"開始　","")&amp;IF(OFFSET(申請用入力シート２!$B$64,0,($A36-1)*8)&lt;&gt;"",TEXT(OFFSET(申請用入力シート２!$B$64,0,($A36-1)*8),"m/d")&amp;"～"&amp;TEXT(OFFSET(申請用入力シート２!$D$64,0,($A36-1)*8),"m/d")&amp;"休止　","")&amp;IF(OFFSET(申請用入力シート２!$B$65,0,($A36-1)*8)&lt;&gt;"",TEXT(OFFSET(申請用入力シート２!$B$65,0,($A36-1)*8),"m/d")&amp;"～"&amp;TEXT(OFFSET(申請用入力シート２!$D$65,0,($A36-1)*8),"m/d")&amp;"休止　","")&amp;IF(OFFSET(申請用入力シート２!$B$66,0,($A36-1)*8)&lt;&gt;"",TEXT(OFFSET(申請用入力シート２!$B$66,0,($A36-1)*8),"m/d")&amp;"～"&amp;TEXT(OFFSET(申請用入力シート２!$D$66,0,($A36-1)*8),"m/d")&amp;"休止　","")&amp;IF(OFFSET(申請用入力シート２!$B$68,0,($A36-1)*8)&lt;&gt;"",TEXT(OFFSET(申請用入力シート２!$B$68,0,($A36-1)*8),"m/d")&amp;"廃止","")</f>
        <v/>
      </c>
    </row>
    <row r="37" spans="1:10" ht="15.6" customHeight="1">
      <c r="A37" s="218">
        <v>35</v>
      </c>
      <c r="B37" s="219" t="str">
        <f ca="1">IF(OFFSET(申請用入力シート２!$C$22,0,($A37-1)*8)=0,"",OFFSET(申請用入力シート２!$C$22,0,($A37-1)*8))</f>
        <v/>
      </c>
      <c r="C37" s="219" t="str">
        <f ca="1">IF(OFFSET(申請用入力シート２!$C$21,0,($A37-1)*8)=0,"",OFFSET(申請用入力シート２!$C$21,0,($A37-1)*8))</f>
        <v/>
      </c>
      <c r="D37" s="219" t="str">
        <f ca="1">IF(OFFSET(申請用入力シート２!$C$23,0,($A37-1)*8)=0,"",OFFSET(申請用入力シート２!$C$23,0,($A37-1)*8))</f>
        <v/>
      </c>
      <c r="E37" s="430" t="str">
        <f ca="1">IF(OFFSET(申請用入力シート２!$E$59,0,($A37-1)*8)=0,"",OFFSET(申請用入力シート２!$E$59,0,($A37-1)*8))</f>
        <v/>
      </c>
      <c r="F37" s="431" t="str">
        <f ca="1">IF(OFFSET(申請用入力シート２!$C$23,0,($A37-1)*8)=0,"",OFFSET(申請用入力シート２!$C$23,0,($A37-1)*8))</f>
        <v/>
      </c>
      <c r="G37" s="236" t="str">
        <f ca="1">IF(E37="","",IF(OFFSET(申請用入力シート２!$E$69,0,($A37-1)*8)=0,"0",OFFSET(申請用入力シート２!$E$69,0,($A37-1)*8)))</f>
        <v/>
      </c>
      <c r="H37" s="221" t="str">
        <f ca="1">IFERROR(VLOOKUP(D37,定義!$A$1:$B$19,2,FALSE),"")</f>
        <v/>
      </c>
      <c r="I37" s="110" t="str">
        <f t="shared" ca="1" si="1"/>
        <v/>
      </c>
      <c r="J37" s="234" t="str">
        <f ca="1">IF(OFFSET(申請用入力シート２!$C$27,0,($A37-1)*8)&lt;&gt;3,OFFSET(申請用入力シート２!$C$27,0,($A37-1)*8)&amp;"月算定　","")&amp;IF(OFFSET(申請用入力シート２!$D$63,0,($A37-1)*8)&lt;&gt;"",TEXT(OFFSET(申請用入力シート２!$D$63,0,($A37-1)*8),"m/d")&amp;"開始　","")&amp;IF(OFFSET(申請用入力シート２!$B$64,0,($A37-1)*8)&lt;&gt;"",TEXT(OFFSET(申請用入力シート２!$B$64,0,($A37-1)*8),"m/d")&amp;"～"&amp;TEXT(OFFSET(申請用入力シート２!$D$64,0,($A37-1)*8),"m/d")&amp;"休止　","")&amp;IF(OFFSET(申請用入力シート２!$B$65,0,($A37-1)*8)&lt;&gt;"",TEXT(OFFSET(申請用入力シート２!$B$65,0,($A37-1)*8),"m/d")&amp;"～"&amp;TEXT(OFFSET(申請用入力シート２!$D$65,0,($A37-1)*8),"m/d")&amp;"休止　","")&amp;IF(OFFSET(申請用入力シート２!$B$66,0,($A37-1)*8)&lt;&gt;"",TEXT(OFFSET(申請用入力シート２!$B$66,0,($A37-1)*8),"m/d")&amp;"～"&amp;TEXT(OFFSET(申請用入力シート２!$D$66,0,($A37-1)*8),"m/d")&amp;"休止　","")&amp;IF(OFFSET(申請用入力シート２!$B$68,0,($A37-1)*8)&lt;&gt;"",TEXT(OFFSET(申請用入力シート２!$B$68,0,($A37-1)*8),"m/d")&amp;"廃止","")</f>
        <v/>
      </c>
    </row>
    <row r="38" spans="1:10" ht="15.6" customHeight="1">
      <c r="A38" s="218">
        <v>36</v>
      </c>
      <c r="B38" s="219" t="str">
        <f ca="1">IF(OFFSET(申請用入力シート２!$C$22,0,($A38-1)*8)=0,"",OFFSET(申請用入力シート２!$C$22,0,($A38-1)*8))</f>
        <v/>
      </c>
      <c r="C38" s="219" t="str">
        <f ca="1">IF(OFFSET(申請用入力シート２!$C$21,0,($A38-1)*8)=0,"",OFFSET(申請用入力シート２!$C$21,0,($A38-1)*8))</f>
        <v/>
      </c>
      <c r="D38" s="219" t="str">
        <f ca="1">IF(OFFSET(申請用入力シート２!$C$23,0,($A38-1)*8)=0,"",OFFSET(申請用入力シート２!$C$23,0,($A38-1)*8))</f>
        <v/>
      </c>
      <c r="E38" s="430" t="str">
        <f ca="1">IF(OFFSET(申請用入力シート２!$E$59,0,($A38-1)*8)=0,"",OFFSET(申請用入力シート２!$E$59,0,($A38-1)*8))</f>
        <v/>
      </c>
      <c r="F38" s="431" t="str">
        <f ca="1">IF(OFFSET(申請用入力シート２!$C$23,0,($A38-1)*8)=0,"",OFFSET(申請用入力シート２!$C$23,0,($A38-1)*8))</f>
        <v/>
      </c>
      <c r="G38" s="236" t="str">
        <f ca="1">IF(E38="","",IF(OFFSET(申請用入力シート２!$E$69,0,($A38-1)*8)=0,"0",OFFSET(申請用入力シート２!$E$69,0,($A38-1)*8)))</f>
        <v/>
      </c>
      <c r="H38" s="221" t="str">
        <f ca="1">IFERROR(VLOOKUP(D38,定義!$A$1:$B$19,2,FALSE),"")</f>
        <v/>
      </c>
      <c r="I38" s="110" t="str">
        <f t="shared" ca="1" si="1"/>
        <v/>
      </c>
      <c r="J38" s="234" t="str">
        <f ca="1">IF(OFFSET(申請用入力シート２!$C$27,0,($A38-1)*8)&lt;&gt;3,OFFSET(申請用入力シート２!$C$27,0,($A38-1)*8)&amp;"月算定　","")&amp;IF(OFFSET(申請用入力シート２!$D$63,0,($A38-1)*8)&lt;&gt;"",TEXT(OFFSET(申請用入力シート２!$D$63,0,($A38-1)*8),"m/d")&amp;"開始　","")&amp;IF(OFFSET(申請用入力シート２!$B$64,0,($A38-1)*8)&lt;&gt;"",TEXT(OFFSET(申請用入力シート２!$B$64,0,($A38-1)*8),"m/d")&amp;"～"&amp;TEXT(OFFSET(申請用入力シート２!$D$64,0,($A38-1)*8),"m/d")&amp;"休止　","")&amp;IF(OFFSET(申請用入力シート２!$B$65,0,($A38-1)*8)&lt;&gt;"",TEXT(OFFSET(申請用入力シート２!$B$65,0,($A38-1)*8),"m/d")&amp;"～"&amp;TEXT(OFFSET(申請用入力シート２!$D$65,0,($A38-1)*8),"m/d")&amp;"休止　","")&amp;IF(OFFSET(申請用入力シート２!$B$66,0,($A38-1)*8)&lt;&gt;"",TEXT(OFFSET(申請用入力シート２!$B$66,0,($A38-1)*8),"m/d")&amp;"～"&amp;TEXT(OFFSET(申請用入力シート２!$D$66,0,($A38-1)*8),"m/d")&amp;"休止　","")&amp;IF(OFFSET(申請用入力シート２!$B$68,0,($A38-1)*8)&lt;&gt;"",TEXT(OFFSET(申請用入力シート２!$B$68,0,($A38-1)*8),"m/d")&amp;"廃止","")</f>
        <v/>
      </c>
    </row>
    <row r="39" spans="1:10" ht="15.6" customHeight="1">
      <c r="A39" s="218">
        <v>37</v>
      </c>
      <c r="B39" s="219" t="str">
        <f ca="1">IF(OFFSET(申請用入力シート２!$C$22,0,($A39-1)*8)=0,"",OFFSET(申請用入力シート２!$C$22,0,($A39-1)*8))</f>
        <v/>
      </c>
      <c r="C39" s="219" t="str">
        <f ca="1">IF(OFFSET(申請用入力シート２!$C$21,0,($A39-1)*8)=0,"",OFFSET(申請用入力シート２!$C$21,0,($A39-1)*8))</f>
        <v/>
      </c>
      <c r="D39" s="219" t="str">
        <f ca="1">IF(OFFSET(申請用入力シート２!$C$23,0,($A39-1)*8)=0,"",OFFSET(申請用入力シート２!$C$23,0,($A39-1)*8))</f>
        <v/>
      </c>
      <c r="E39" s="430" t="str">
        <f ca="1">IF(OFFSET(申請用入力シート２!$E$59,0,($A39-1)*8)=0,"",OFFSET(申請用入力シート２!$E$59,0,($A39-1)*8))</f>
        <v/>
      </c>
      <c r="F39" s="431" t="str">
        <f ca="1">IF(OFFSET(申請用入力シート２!$C$23,0,($A39-1)*8)=0,"",OFFSET(申請用入力シート２!$C$23,0,($A39-1)*8))</f>
        <v/>
      </c>
      <c r="G39" s="236" t="str">
        <f ca="1">IF(E39="","",IF(OFFSET(申請用入力シート２!$E$69,0,($A39-1)*8)=0,"0",OFFSET(申請用入力シート２!$E$69,0,($A39-1)*8)))</f>
        <v/>
      </c>
      <c r="H39" s="221" t="str">
        <f ca="1">IFERROR(VLOOKUP(D39,定義!$A$1:$B$19,2,FALSE),"")</f>
        <v/>
      </c>
      <c r="I39" s="110" t="str">
        <f t="shared" ca="1" si="1"/>
        <v/>
      </c>
      <c r="J39" s="234" t="str">
        <f ca="1">IF(OFFSET(申請用入力シート２!$C$27,0,($A39-1)*8)&lt;&gt;3,OFFSET(申請用入力シート２!$C$27,0,($A39-1)*8)&amp;"月算定　","")&amp;IF(OFFSET(申請用入力シート２!$D$63,0,($A39-1)*8)&lt;&gt;"",TEXT(OFFSET(申請用入力シート２!$D$63,0,($A39-1)*8),"m/d")&amp;"開始　","")&amp;IF(OFFSET(申請用入力シート２!$B$64,0,($A39-1)*8)&lt;&gt;"",TEXT(OFFSET(申請用入力シート２!$B$64,0,($A39-1)*8),"m/d")&amp;"～"&amp;TEXT(OFFSET(申請用入力シート２!$D$64,0,($A39-1)*8),"m/d")&amp;"休止　","")&amp;IF(OFFSET(申請用入力シート２!$B$65,0,($A39-1)*8)&lt;&gt;"",TEXT(OFFSET(申請用入力シート２!$B$65,0,($A39-1)*8),"m/d")&amp;"～"&amp;TEXT(OFFSET(申請用入力シート２!$D$65,0,($A39-1)*8),"m/d")&amp;"休止　","")&amp;IF(OFFSET(申請用入力シート２!$B$66,0,($A39-1)*8)&lt;&gt;"",TEXT(OFFSET(申請用入力シート２!$B$66,0,($A39-1)*8),"m/d")&amp;"～"&amp;TEXT(OFFSET(申請用入力シート２!$D$66,0,($A39-1)*8),"m/d")&amp;"休止　","")&amp;IF(OFFSET(申請用入力シート２!$B$68,0,($A39-1)*8)&lt;&gt;"",TEXT(OFFSET(申請用入力シート２!$B$68,0,($A39-1)*8),"m/d")&amp;"廃止","")</f>
        <v/>
      </c>
    </row>
    <row r="40" spans="1:10" ht="15.6" customHeight="1">
      <c r="A40" s="218">
        <v>38</v>
      </c>
      <c r="B40" s="219" t="str">
        <f ca="1">IF(OFFSET(申請用入力シート２!$C$22,0,($A40-1)*8)=0,"",OFFSET(申請用入力シート２!$C$22,0,($A40-1)*8))</f>
        <v/>
      </c>
      <c r="C40" s="219" t="str">
        <f ca="1">IF(OFFSET(申請用入力シート２!$C$21,0,($A40-1)*8)=0,"",OFFSET(申請用入力シート２!$C$21,0,($A40-1)*8))</f>
        <v/>
      </c>
      <c r="D40" s="219" t="str">
        <f ca="1">IF(OFFSET(申請用入力シート２!$C$23,0,($A40-1)*8)=0,"",OFFSET(申請用入力シート２!$C$23,0,($A40-1)*8))</f>
        <v/>
      </c>
      <c r="E40" s="430" t="str">
        <f ca="1">IF(OFFSET(申請用入力シート２!$E$59,0,($A40-1)*8)=0,"",OFFSET(申請用入力シート２!$E$59,0,($A40-1)*8))</f>
        <v/>
      </c>
      <c r="F40" s="431" t="str">
        <f ca="1">IF(OFFSET(申請用入力シート２!$C$23,0,($A40-1)*8)=0,"",OFFSET(申請用入力シート２!$C$23,0,($A40-1)*8))</f>
        <v/>
      </c>
      <c r="G40" s="236" t="str">
        <f ca="1">IF(E40="","",IF(OFFSET(申請用入力シート２!$E$69,0,($A40-1)*8)=0,"0",OFFSET(申請用入力シート２!$E$69,0,($A40-1)*8)))</f>
        <v/>
      </c>
      <c r="H40" s="221" t="str">
        <f ca="1">IFERROR(VLOOKUP(D40,定義!$A$1:$B$19,2,FALSE),"")</f>
        <v/>
      </c>
      <c r="I40" s="110" t="str">
        <f t="shared" ca="1" si="1"/>
        <v/>
      </c>
      <c r="J40" s="234" t="str">
        <f ca="1">IF(OFFSET(申請用入力シート２!$C$27,0,($A40-1)*8)&lt;&gt;3,OFFSET(申請用入力シート２!$C$27,0,($A40-1)*8)&amp;"月算定　","")&amp;IF(OFFSET(申請用入力シート２!$D$63,0,($A40-1)*8)&lt;&gt;"",TEXT(OFFSET(申請用入力シート２!$D$63,0,($A40-1)*8),"m/d")&amp;"開始　","")&amp;IF(OFFSET(申請用入力シート２!$B$64,0,($A40-1)*8)&lt;&gt;"",TEXT(OFFSET(申請用入力シート２!$B$64,0,($A40-1)*8),"m/d")&amp;"～"&amp;TEXT(OFFSET(申請用入力シート２!$D$64,0,($A40-1)*8),"m/d")&amp;"休止　","")&amp;IF(OFFSET(申請用入力シート２!$B$65,0,($A40-1)*8)&lt;&gt;"",TEXT(OFFSET(申請用入力シート２!$B$65,0,($A40-1)*8),"m/d")&amp;"～"&amp;TEXT(OFFSET(申請用入力シート２!$D$65,0,($A40-1)*8),"m/d")&amp;"休止　","")&amp;IF(OFFSET(申請用入力シート２!$B$66,0,($A40-1)*8)&lt;&gt;"",TEXT(OFFSET(申請用入力シート２!$B$66,0,($A40-1)*8),"m/d")&amp;"～"&amp;TEXT(OFFSET(申請用入力シート２!$D$66,0,($A40-1)*8),"m/d")&amp;"休止　","")&amp;IF(OFFSET(申請用入力シート２!$B$68,0,($A40-1)*8)&lt;&gt;"",TEXT(OFFSET(申請用入力シート２!$B$68,0,($A40-1)*8),"m/d")&amp;"廃止","")</f>
        <v/>
      </c>
    </row>
    <row r="41" spans="1:10" ht="15.6" customHeight="1">
      <c r="A41" s="218">
        <v>39</v>
      </c>
      <c r="B41" s="219" t="str">
        <f ca="1">IF(OFFSET(申請用入力シート２!$C$22,0,($A41-1)*8)=0,"",OFFSET(申請用入力シート２!$C$22,0,($A41-1)*8))</f>
        <v/>
      </c>
      <c r="C41" s="219" t="str">
        <f ca="1">IF(OFFSET(申請用入力シート２!$C$21,0,($A41-1)*8)=0,"",OFFSET(申請用入力シート２!$C$21,0,($A41-1)*8))</f>
        <v/>
      </c>
      <c r="D41" s="219" t="str">
        <f ca="1">IF(OFFSET(申請用入力シート２!$C$23,0,($A41-1)*8)=0,"",OFFSET(申請用入力シート２!$C$23,0,($A41-1)*8))</f>
        <v/>
      </c>
      <c r="E41" s="430" t="str">
        <f ca="1">IF(OFFSET(申請用入力シート２!$E$59,0,($A41-1)*8)=0,"",OFFSET(申請用入力シート２!$E$59,0,($A41-1)*8))</f>
        <v/>
      </c>
      <c r="F41" s="431" t="str">
        <f ca="1">IF(OFFSET(申請用入力シート２!$C$23,0,($A41-1)*8)=0,"",OFFSET(申請用入力シート２!$C$23,0,($A41-1)*8))</f>
        <v/>
      </c>
      <c r="G41" s="236" t="str">
        <f ca="1">IF(E41="","",IF(OFFSET(申請用入力シート２!$E$69,0,($A41-1)*8)=0,"0",OFFSET(申請用入力シート２!$E$69,0,($A41-1)*8)))</f>
        <v/>
      </c>
      <c r="H41" s="221" t="str">
        <f ca="1">IFERROR(VLOOKUP(D41,定義!$A$1:$B$19,2,FALSE),"")</f>
        <v/>
      </c>
      <c r="I41" s="110" t="str">
        <f t="shared" ca="1" si="1"/>
        <v/>
      </c>
      <c r="J41" s="234" t="str">
        <f ca="1">IF(OFFSET(申請用入力シート２!$C$27,0,($A41-1)*8)&lt;&gt;3,OFFSET(申請用入力シート２!$C$27,0,($A41-1)*8)&amp;"月算定　","")&amp;IF(OFFSET(申請用入力シート２!$D$63,0,($A41-1)*8)&lt;&gt;"",TEXT(OFFSET(申請用入力シート２!$D$63,0,($A41-1)*8),"m/d")&amp;"開始　","")&amp;IF(OFFSET(申請用入力シート２!$B$64,0,($A41-1)*8)&lt;&gt;"",TEXT(OFFSET(申請用入力シート２!$B$64,0,($A41-1)*8),"m/d")&amp;"～"&amp;TEXT(OFFSET(申請用入力シート２!$D$64,0,($A41-1)*8),"m/d")&amp;"休止　","")&amp;IF(OFFSET(申請用入力シート２!$B$65,0,($A41-1)*8)&lt;&gt;"",TEXT(OFFSET(申請用入力シート２!$B$65,0,($A41-1)*8),"m/d")&amp;"～"&amp;TEXT(OFFSET(申請用入力シート２!$D$65,0,($A41-1)*8),"m/d")&amp;"休止　","")&amp;IF(OFFSET(申請用入力シート２!$B$66,0,($A41-1)*8)&lt;&gt;"",TEXT(OFFSET(申請用入力シート２!$B$66,0,($A41-1)*8),"m/d")&amp;"～"&amp;TEXT(OFFSET(申請用入力シート２!$D$66,0,($A41-1)*8),"m/d")&amp;"休止　","")&amp;IF(OFFSET(申請用入力シート２!$B$68,0,($A41-1)*8)&lt;&gt;"",TEXT(OFFSET(申請用入力シート２!$B$68,0,($A41-1)*8),"m/d")&amp;"廃止","")</f>
        <v/>
      </c>
    </row>
    <row r="42" spans="1:10" ht="15.6" customHeight="1">
      <c r="A42" s="218">
        <v>40</v>
      </c>
      <c r="B42" s="219" t="str">
        <f ca="1">IF(OFFSET(申請用入力シート２!$C$22,0,($A42-1)*8)=0,"",OFFSET(申請用入力シート２!$C$22,0,($A42-1)*8))</f>
        <v/>
      </c>
      <c r="C42" s="219" t="str">
        <f ca="1">IF(OFFSET(申請用入力シート２!$C$21,0,($A42-1)*8)=0,"",OFFSET(申請用入力シート２!$C$21,0,($A42-1)*8))</f>
        <v/>
      </c>
      <c r="D42" s="219" t="str">
        <f ca="1">IF(OFFSET(申請用入力シート２!$C$23,0,($A42-1)*8)=0,"",OFFSET(申請用入力シート２!$C$23,0,($A42-1)*8))</f>
        <v/>
      </c>
      <c r="E42" s="430" t="str">
        <f ca="1">IF(OFFSET(申請用入力シート２!$E$59,0,($A42-1)*8)=0,"",OFFSET(申請用入力シート２!$E$59,0,($A42-1)*8))</f>
        <v/>
      </c>
      <c r="F42" s="431" t="str">
        <f ca="1">IF(OFFSET(申請用入力シート２!$C$23,0,($A42-1)*8)=0,"",OFFSET(申請用入力シート２!$C$23,0,($A42-1)*8))</f>
        <v/>
      </c>
      <c r="G42" s="236" t="str">
        <f ca="1">IF(E42="","",IF(OFFSET(申請用入力シート２!$E$69,0,($A42-1)*8)=0,"0",OFFSET(申請用入力シート２!$E$69,0,($A42-1)*8)))</f>
        <v/>
      </c>
      <c r="H42" s="221" t="str">
        <f ca="1">IFERROR(VLOOKUP(D42,定義!$A$1:$B$19,2,FALSE),"")</f>
        <v/>
      </c>
      <c r="I42" s="110" t="str">
        <f t="shared" ca="1" si="1"/>
        <v/>
      </c>
      <c r="J42" s="234" t="str">
        <f ca="1">IF(OFFSET(申請用入力シート２!$C$27,0,($A42-1)*8)&lt;&gt;3,OFFSET(申請用入力シート２!$C$27,0,($A42-1)*8)&amp;"月算定　","")&amp;IF(OFFSET(申請用入力シート２!$D$63,0,($A42-1)*8)&lt;&gt;"",TEXT(OFFSET(申請用入力シート２!$D$63,0,($A42-1)*8),"m/d")&amp;"開始　","")&amp;IF(OFFSET(申請用入力シート２!$B$64,0,($A42-1)*8)&lt;&gt;"",TEXT(OFFSET(申請用入力シート２!$B$64,0,($A42-1)*8),"m/d")&amp;"～"&amp;TEXT(OFFSET(申請用入力シート２!$D$64,0,($A42-1)*8),"m/d")&amp;"休止　","")&amp;IF(OFFSET(申請用入力シート２!$B$65,0,($A42-1)*8)&lt;&gt;"",TEXT(OFFSET(申請用入力シート２!$B$65,0,($A42-1)*8),"m/d")&amp;"～"&amp;TEXT(OFFSET(申請用入力シート２!$D$65,0,($A42-1)*8),"m/d")&amp;"休止　","")&amp;IF(OFFSET(申請用入力シート２!$B$66,0,($A42-1)*8)&lt;&gt;"",TEXT(OFFSET(申請用入力シート２!$B$66,0,($A42-1)*8),"m/d")&amp;"～"&amp;TEXT(OFFSET(申請用入力シート２!$D$66,0,($A42-1)*8),"m/d")&amp;"休止　","")&amp;IF(OFFSET(申請用入力シート２!$B$68,0,($A42-1)*8)&lt;&gt;"",TEXT(OFFSET(申請用入力シート２!$B$68,0,($A42-1)*8),"m/d")&amp;"廃止","")</f>
        <v/>
      </c>
    </row>
    <row r="43" spans="1:10" ht="15.6" customHeight="1">
      <c r="A43" s="435" t="s">
        <v>49</v>
      </c>
      <c r="B43" s="436"/>
      <c r="C43" s="436"/>
      <c r="D43" s="436"/>
      <c r="E43" s="222" t="s">
        <v>50</v>
      </c>
      <c r="F43" s="439">
        <f ca="1">SUMIF($H$3:$H$42,E43,$E$3:$E$42)</f>
        <v>0</v>
      </c>
      <c r="G43" s="440"/>
      <c r="H43" s="222" t="s">
        <v>50</v>
      </c>
      <c r="I43" s="118">
        <f ca="1">SUMIF(H3:H42,H43,I3:I42)</f>
        <v>0</v>
      </c>
      <c r="J43" s="235"/>
    </row>
    <row r="44" spans="1:10" ht="15.6" customHeight="1">
      <c r="A44" s="437"/>
      <c r="B44" s="438"/>
      <c r="C44" s="438"/>
      <c r="D44" s="438"/>
      <c r="E44" s="222" t="s">
        <v>51</v>
      </c>
      <c r="F44" s="439">
        <f ca="1">SUMIF($H$3:$H$42,E44,$E$3:$E$42)</f>
        <v>0</v>
      </c>
      <c r="G44" s="440"/>
      <c r="H44" s="222" t="s">
        <v>51</v>
      </c>
      <c r="I44" s="118">
        <f ca="1">SUMIF(H3:H42,H44,I3:I42)</f>
        <v>0</v>
      </c>
      <c r="J44" s="235"/>
    </row>
    <row r="45" spans="1:10" ht="15.6" customHeight="1">
      <c r="A45" s="434" t="s">
        <v>52</v>
      </c>
      <c r="B45" s="434"/>
      <c r="C45" s="434"/>
      <c r="D45" s="434"/>
      <c r="E45" s="434"/>
      <c r="F45" s="434"/>
      <c r="G45" s="434"/>
      <c r="H45" s="432">
        <f ca="1">SUM(I43:I44)</f>
        <v>0</v>
      </c>
      <c r="I45" s="433"/>
      <c r="J45" s="223"/>
    </row>
    <row r="46" spans="1:10">
      <c r="A46" s="428" t="s">
        <v>267</v>
      </c>
      <c r="B46" s="428"/>
      <c r="C46" s="428"/>
      <c r="D46" s="428"/>
      <c r="E46" s="428"/>
      <c r="F46" s="428"/>
      <c r="G46" s="428"/>
      <c r="H46" s="428"/>
      <c r="I46" s="428"/>
      <c r="J46" s="428"/>
    </row>
    <row r="47" spans="1:10">
      <c r="A47" s="429"/>
      <c r="B47" s="429"/>
      <c r="C47" s="429"/>
      <c r="D47" s="429"/>
      <c r="E47" s="429"/>
      <c r="F47" s="429"/>
      <c r="G47" s="429"/>
      <c r="H47" s="429"/>
      <c r="I47" s="429"/>
      <c r="J47" s="429"/>
    </row>
  </sheetData>
  <sheetProtection algorithmName="SHA-512" hashValue="gQKGVYbg9qTKRAh9lnOlpla4TAZgpRBNWPRGjtBn4gLppzZpXCXmTLucVJ1XVdnUqgmodnTiJW8M8YXb8EJI0w==" saltValue="sSUyCZtgsnR5O76J9mOAlg==" spinCount="100000" sheet="1" selectLockedCells="1"/>
  <mergeCells count="47">
    <mergeCell ref="E2:F2"/>
    <mergeCell ref="E3:F3"/>
    <mergeCell ref="E5:F5"/>
    <mergeCell ref="E6:F6"/>
    <mergeCell ref="E8:F8"/>
    <mergeCell ref="E4:F4"/>
    <mergeCell ref="E7:F7"/>
    <mergeCell ref="E11:F11"/>
    <mergeCell ref="E16:F16"/>
    <mergeCell ref="E29:F29"/>
    <mergeCell ref="E17:F17"/>
    <mergeCell ref="E18:F18"/>
    <mergeCell ref="E19:F19"/>
    <mergeCell ref="E20:F20"/>
    <mergeCell ref="E21:F21"/>
    <mergeCell ref="E38:F38"/>
    <mergeCell ref="E39:F39"/>
    <mergeCell ref="E9:F9"/>
    <mergeCell ref="E10:F10"/>
    <mergeCell ref="E27:F27"/>
    <mergeCell ref="E28:F28"/>
    <mergeCell ref="E30:F30"/>
    <mergeCell ref="E22:F22"/>
    <mergeCell ref="E23:F23"/>
    <mergeCell ref="E24:F24"/>
    <mergeCell ref="E25:F25"/>
    <mergeCell ref="E26:F26"/>
    <mergeCell ref="E12:F12"/>
    <mergeCell ref="E13:F13"/>
    <mergeCell ref="E14:F14"/>
    <mergeCell ref="E15:F15"/>
    <mergeCell ref="A46:J47"/>
    <mergeCell ref="E40:F40"/>
    <mergeCell ref="E31:F31"/>
    <mergeCell ref="H45:I45"/>
    <mergeCell ref="A45:G45"/>
    <mergeCell ref="A43:D44"/>
    <mergeCell ref="F43:G43"/>
    <mergeCell ref="F44:G44"/>
    <mergeCell ref="E42:F42"/>
    <mergeCell ref="E41:F41"/>
    <mergeCell ref="E32:F32"/>
    <mergeCell ref="E33:F33"/>
    <mergeCell ref="E34:F34"/>
    <mergeCell ref="E35:F35"/>
    <mergeCell ref="E36:F36"/>
    <mergeCell ref="E37:F37"/>
  </mergeCells>
  <phoneticPr fontId="13"/>
  <dataValidations count="1">
    <dataValidation type="whole" allowBlank="1" showInputMessage="1" showErrorMessage="1" error="整数で入力してください。_x000a_（小数点以下は切上げてください。）" sqref="E3:F42" xr:uid="{00000000-0002-0000-0300-000000000000}">
      <formula1>0</formula1>
      <formula2>20000</formula2>
    </dataValidation>
  </dataValidations>
  <pageMargins left="0.39370078740157483" right="0.15748031496062992" top="0.78740157480314965" bottom="0.39370078740157483" header="0" footer="0"/>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V38"/>
  <sheetViews>
    <sheetView view="pageBreakPreview" zoomScale="90" zoomScaleNormal="89" zoomScaleSheetLayoutView="90" workbookViewId="0">
      <selection activeCell="A25" sqref="A25"/>
    </sheetView>
  </sheetViews>
  <sheetFormatPr defaultRowHeight="13.5"/>
  <cols>
    <col min="1" max="1" width="14.25" style="274" customWidth="1"/>
    <col min="2" max="16" width="5.5" style="274" customWidth="1"/>
    <col min="17" max="17" width="8.5" style="274" customWidth="1"/>
    <col min="18" max="42" width="5.5" style="274" customWidth="1"/>
    <col min="43" max="16384" width="9" style="274"/>
  </cols>
  <sheetData>
    <row r="1" spans="1:33" ht="17.25">
      <c r="A1" s="316" t="s">
        <v>173</v>
      </c>
    </row>
    <row r="2" spans="1:33">
      <c r="A2" s="274" t="s">
        <v>217</v>
      </c>
    </row>
    <row r="3" spans="1:33" ht="18.600000000000001" customHeight="1">
      <c r="A3" s="317" t="s">
        <v>165</v>
      </c>
      <c r="B3" s="318"/>
      <c r="C3" s="318"/>
      <c r="D3" s="278"/>
      <c r="E3" s="278"/>
      <c r="F3" s="319"/>
    </row>
    <row r="4" spans="1:33" ht="18.600000000000001" customHeight="1">
      <c r="A4" s="449" t="s">
        <v>159</v>
      </c>
      <c r="B4" s="449"/>
      <c r="C4" s="449"/>
      <c r="D4" s="449"/>
      <c r="E4" s="449"/>
      <c r="F4" s="319"/>
    </row>
    <row r="5" spans="1:33" ht="18.600000000000001" customHeight="1">
      <c r="A5" s="450" t="s">
        <v>160</v>
      </c>
      <c r="B5" s="450"/>
      <c r="C5" s="450"/>
      <c r="D5" s="450"/>
      <c r="E5" s="450"/>
      <c r="F5" s="319"/>
    </row>
    <row r="7" spans="1:33" ht="17.25">
      <c r="A7" s="316" t="s">
        <v>214</v>
      </c>
    </row>
    <row r="8" spans="1:33">
      <c r="A8" s="274" t="s">
        <v>172</v>
      </c>
    </row>
    <row r="14" spans="1:33" ht="14.25" thickBot="1"/>
    <row r="15" spans="1:33">
      <c r="A15" s="320" t="s">
        <v>170</v>
      </c>
      <c r="B15" s="321"/>
      <c r="C15" s="322"/>
      <c r="D15" s="322"/>
      <c r="E15" s="322"/>
      <c r="F15" s="322"/>
      <c r="G15" s="322"/>
      <c r="H15" s="322"/>
      <c r="I15" s="322"/>
      <c r="J15" s="322"/>
      <c r="K15" s="322"/>
      <c r="L15" s="322"/>
      <c r="M15" s="322"/>
      <c r="N15" s="322"/>
      <c r="O15" s="322"/>
      <c r="P15" s="323"/>
      <c r="R15" s="320" t="s">
        <v>184</v>
      </c>
      <c r="S15" s="321"/>
      <c r="T15" s="321"/>
      <c r="U15" s="321"/>
      <c r="V15" s="321"/>
      <c r="W15" s="321"/>
      <c r="X15" s="321"/>
      <c r="Y15" s="321"/>
      <c r="Z15" s="321"/>
      <c r="AA15" s="321"/>
      <c r="AB15" s="321"/>
      <c r="AC15" s="322"/>
      <c r="AD15" s="322"/>
      <c r="AE15" s="322"/>
      <c r="AF15" s="323"/>
      <c r="AG15" s="278"/>
    </row>
    <row r="16" spans="1:33" ht="13.15" customHeight="1">
      <c r="A16" s="451" t="s">
        <v>182</v>
      </c>
      <c r="B16" s="452"/>
      <c r="C16" s="452"/>
      <c r="D16" s="452"/>
      <c r="E16" s="452"/>
      <c r="F16" s="452"/>
      <c r="G16" s="452"/>
      <c r="H16" s="452"/>
      <c r="I16" s="452"/>
      <c r="J16" s="452"/>
      <c r="K16" s="452"/>
      <c r="L16" s="452"/>
      <c r="M16" s="452"/>
      <c r="N16" s="452"/>
      <c r="O16" s="452"/>
      <c r="P16" s="280"/>
      <c r="R16" s="309" t="s">
        <v>181</v>
      </c>
      <c r="S16" s="278"/>
      <c r="T16" s="278"/>
      <c r="U16" s="278"/>
      <c r="V16" s="278"/>
      <c r="W16" s="278"/>
      <c r="X16" s="278"/>
      <c r="Y16" s="278"/>
      <c r="Z16" s="278"/>
      <c r="AA16" s="278"/>
      <c r="AB16" s="278"/>
      <c r="AC16" s="278"/>
      <c r="AD16" s="278"/>
      <c r="AE16" s="278"/>
      <c r="AF16" s="280"/>
      <c r="AG16" s="278"/>
    </row>
    <row r="17" spans="1:48">
      <c r="A17" s="309" t="s">
        <v>183</v>
      </c>
      <c r="B17" s="278"/>
      <c r="C17" s="278"/>
      <c r="D17" s="278"/>
      <c r="E17" s="278"/>
      <c r="F17" s="278"/>
      <c r="G17" s="278"/>
      <c r="H17" s="278"/>
      <c r="I17" s="278"/>
      <c r="J17" s="278"/>
      <c r="K17" s="278"/>
      <c r="L17" s="278"/>
      <c r="M17" s="278"/>
      <c r="N17" s="278"/>
      <c r="O17" s="278"/>
      <c r="P17" s="280"/>
      <c r="R17" s="309"/>
      <c r="S17" s="278"/>
      <c r="T17" s="278"/>
      <c r="U17" s="278"/>
      <c r="V17" s="278"/>
      <c r="W17" s="278"/>
      <c r="X17" s="278"/>
      <c r="Y17" s="278"/>
      <c r="Z17" s="278"/>
      <c r="AA17" s="278"/>
      <c r="AB17" s="278"/>
      <c r="AC17" s="278"/>
      <c r="AD17" s="278"/>
      <c r="AE17" s="278"/>
      <c r="AF17" s="280"/>
      <c r="AG17" s="278"/>
    </row>
    <row r="18" spans="1:48">
      <c r="A18" s="309"/>
      <c r="B18" s="278"/>
      <c r="C18" s="278"/>
      <c r="D18" s="278"/>
      <c r="E18" s="278"/>
      <c r="F18" s="278"/>
      <c r="G18" s="278"/>
      <c r="H18" s="278"/>
      <c r="I18" s="278"/>
      <c r="J18" s="278"/>
      <c r="K18" s="278"/>
      <c r="L18" s="278"/>
      <c r="M18" s="278"/>
      <c r="N18" s="278"/>
      <c r="O18" s="278"/>
      <c r="P18" s="280"/>
      <c r="R18" s="309"/>
      <c r="S18" s="278"/>
      <c r="T18" s="278"/>
      <c r="U18" s="278"/>
      <c r="V18" s="278"/>
      <c r="W18" s="278"/>
      <c r="X18" s="278"/>
      <c r="Y18" s="278"/>
      <c r="Z18" s="278"/>
      <c r="AA18" s="278"/>
      <c r="AB18" s="278"/>
      <c r="AC18" s="278"/>
      <c r="AD18" s="278"/>
      <c r="AE18" s="278"/>
      <c r="AF18" s="280"/>
      <c r="AG18" s="278"/>
    </row>
    <row r="19" spans="1:48">
      <c r="A19" s="324" t="s">
        <v>174</v>
      </c>
      <c r="B19" s="278"/>
      <c r="C19" s="278"/>
      <c r="D19" s="278"/>
      <c r="E19" s="278"/>
      <c r="F19" s="278"/>
      <c r="G19" s="278"/>
      <c r="H19" s="278"/>
      <c r="I19" s="278"/>
      <c r="J19" s="278"/>
      <c r="K19" s="278"/>
      <c r="L19" s="278"/>
      <c r="M19" s="278"/>
      <c r="N19" s="278"/>
      <c r="O19" s="278"/>
      <c r="P19" s="280"/>
      <c r="R19" s="324" t="s">
        <v>174</v>
      </c>
      <c r="S19" s="278"/>
      <c r="T19" s="278"/>
      <c r="U19" s="278"/>
      <c r="V19" s="278"/>
      <c r="W19" s="278"/>
      <c r="X19" s="278"/>
      <c r="Y19" s="278"/>
      <c r="Z19" s="278"/>
      <c r="AA19" s="278"/>
      <c r="AB19" s="278"/>
      <c r="AC19" s="278"/>
      <c r="AD19" s="278"/>
      <c r="AE19" s="278"/>
      <c r="AF19" s="280"/>
      <c r="AG19" s="278"/>
    </row>
    <row r="20" spans="1:48">
      <c r="A20" s="309" t="s">
        <v>216</v>
      </c>
      <c r="B20" s="278"/>
      <c r="C20" s="278"/>
      <c r="D20" s="278"/>
      <c r="E20" s="278"/>
      <c r="F20" s="278"/>
      <c r="G20" s="278"/>
      <c r="H20" s="278"/>
      <c r="I20" s="278"/>
      <c r="J20" s="278"/>
      <c r="K20" s="278"/>
      <c r="L20" s="278"/>
      <c r="M20" s="278"/>
      <c r="N20" s="278"/>
      <c r="O20" s="278"/>
      <c r="P20" s="280"/>
      <c r="R20" s="309" t="s">
        <v>306</v>
      </c>
      <c r="S20" s="278"/>
      <c r="T20" s="278"/>
      <c r="U20" s="278"/>
      <c r="V20" s="278"/>
      <c r="W20" s="278"/>
      <c r="X20" s="278"/>
      <c r="Y20" s="278"/>
      <c r="Z20" s="278"/>
      <c r="AA20" s="278"/>
      <c r="AB20" s="278"/>
      <c r="AC20" s="278"/>
      <c r="AD20" s="278"/>
      <c r="AE20" s="278"/>
      <c r="AF20" s="280"/>
      <c r="AG20" s="278"/>
    </row>
    <row r="21" spans="1:48">
      <c r="A21" s="309"/>
      <c r="B21" s="278"/>
      <c r="C21" s="278"/>
      <c r="D21" s="278"/>
      <c r="E21" s="278"/>
      <c r="F21" s="278"/>
      <c r="G21" s="278"/>
      <c r="H21" s="278"/>
      <c r="I21" s="278"/>
      <c r="J21" s="278"/>
      <c r="K21" s="278"/>
      <c r="L21" s="278"/>
      <c r="M21" s="278"/>
      <c r="N21" s="278"/>
      <c r="O21" s="278"/>
      <c r="P21" s="280"/>
      <c r="R21" s="302" t="s">
        <v>304</v>
      </c>
      <c r="S21" s="278"/>
      <c r="T21" s="278"/>
      <c r="U21" s="278"/>
      <c r="V21" s="278"/>
      <c r="W21" s="278"/>
      <c r="X21" s="278"/>
      <c r="Y21" s="278"/>
      <c r="Z21" s="278"/>
      <c r="AA21" s="278"/>
      <c r="AB21" s="278"/>
      <c r="AC21" s="278"/>
      <c r="AD21" s="278"/>
      <c r="AE21" s="278"/>
      <c r="AF21" s="280"/>
      <c r="AG21" s="278"/>
    </row>
    <row r="22" spans="1:48" ht="14.25" thickBot="1">
      <c r="A22" s="309"/>
      <c r="B22" s="278"/>
      <c r="C22" s="278"/>
      <c r="D22" s="278"/>
      <c r="E22" s="278"/>
      <c r="F22" s="278"/>
      <c r="G22" s="278"/>
      <c r="H22" s="278"/>
      <c r="I22" s="278"/>
      <c r="J22" s="278"/>
      <c r="K22" s="278"/>
      <c r="L22" s="278"/>
      <c r="M22" s="278"/>
      <c r="N22" s="278"/>
      <c r="O22" s="278"/>
      <c r="P22" s="280"/>
      <c r="R22" s="325" t="s">
        <v>305</v>
      </c>
      <c r="S22" s="272"/>
      <c r="T22" s="272"/>
      <c r="U22" s="272"/>
      <c r="V22" s="272"/>
      <c r="W22" s="272"/>
      <c r="X22" s="272"/>
      <c r="Y22" s="272"/>
      <c r="Z22" s="272"/>
      <c r="AA22" s="272"/>
      <c r="AB22" s="272"/>
      <c r="AC22" s="272"/>
      <c r="AD22" s="272"/>
      <c r="AE22" s="272"/>
      <c r="AF22" s="273"/>
      <c r="AG22" s="278"/>
    </row>
    <row r="23" spans="1:48">
      <c r="A23" s="309" t="s">
        <v>175</v>
      </c>
      <c r="B23" s="278"/>
      <c r="C23" s="278"/>
      <c r="D23" s="278"/>
      <c r="E23" s="278"/>
      <c r="F23" s="278"/>
      <c r="G23" s="278"/>
      <c r="H23" s="278"/>
      <c r="I23" s="278"/>
      <c r="J23" s="278"/>
      <c r="K23" s="278"/>
      <c r="L23" s="278"/>
      <c r="M23" s="278"/>
      <c r="N23" s="278"/>
      <c r="O23" s="278"/>
      <c r="P23" s="280"/>
      <c r="Q23" s="278"/>
      <c r="R23" s="278"/>
      <c r="S23" s="278"/>
      <c r="T23" s="278"/>
      <c r="U23" s="278"/>
      <c r="V23" s="278"/>
      <c r="W23" s="278"/>
      <c r="X23" s="278"/>
      <c r="Y23" s="278"/>
      <c r="Z23" s="278"/>
      <c r="AA23" s="278"/>
      <c r="AB23" s="278"/>
      <c r="AC23" s="278"/>
      <c r="AD23" s="278"/>
      <c r="AE23" s="278"/>
      <c r="AF23" s="278"/>
      <c r="AG23" s="278"/>
    </row>
    <row r="24" spans="1:48" ht="14.25" thickBot="1">
      <c r="A24" s="309" t="s">
        <v>171</v>
      </c>
      <c r="B24" s="278"/>
      <c r="C24" s="278"/>
      <c r="D24" s="278"/>
      <c r="E24" s="278"/>
      <c r="F24" s="278"/>
      <c r="G24" s="278"/>
      <c r="H24" s="278"/>
      <c r="I24" s="278"/>
      <c r="J24" s="278"/>
      <c r="K24" s="278"/>
      <c r="L24" s="278"/>
      <c r="M24" s="278"/>
      <c r="N24" s="278"/>
      <c r="O24" s="278"/>
      <c r="P24" s="280"/>
      <c r="Q24" s="278"/>
      <c r="R24" s="278"/>
      <c r="S24" s="278"/>
      <c r="T24" s="278"/>
      <c r="U24" s="278"/>
      <c r="V24" s="278"/>
      <c r="W24" s="278"/>
      <c r="X24" s="278"/>
      <c r="Y24" s="278"/>
      <c r="Z24" s="278"/>
      <c r="AA24" s="278"/>
      <c r="AB24" s="278"/>
      <c r="AC24" s="278"/>
      <c r="AD24" s="278"/>
      <c r="AE24" s="278"/>
      <c r="AF24" s="278"/>
      <c r="AG24" s="278"/>
    </row>
    <row r="25" spans="1:48" ht="14.25" thickBot="1">
      <c r="A25" s="240" t="s">
        <v>268</v>
      </c>
      <c r="B25" s="312" t="s">
        <v>153</v>
      </c>
      <c r="C25" s="313"/>
      <c r="D25" s="313"/>
      <c r="E25" s="313"/>
      <c r="F25" s="313"/>
      <c r="G25" s="313"/>
      <c r="H25" s="313"/>
      <c r="I25" s="313"/>
      <c r="J25" s="313"/>
      <c r="K25" s="313"/>
      <c r="L25" s="313"/>
      <c r="M25" s="313"/>
      <c r="N25" s="313"/>
      <c r="O25" s="313"/>
      <c r="P25" s="314"/>
      <c r="Q25" s="313"/>
      <c r="R25" s="313"/>
      <c r="S25" s="313"/>
      <c r="T25" s="313"/>
      <c r="U25" s="313"/>
      <c r="V25" s="313"/>
      <c r="W25" s="313"/>
      <c r="X25" s="313"/>
      <c r="Y25" s="313"/>
      <c r="Z25" s="313"/>
      <c r="AA25" s="313"/>
      <c r="AB25" s="313"/>
      <c r="AC25" s="313"/>
      <c r="AD25" s="313"/>
      <c r="AE25" s="313"/>
      <c r="AF25" s="313"/>
      <c r="AG25" s="313"/>
      <c r="AH25" s="315"/>
      <c r="AI25" s="315"/>
      <c r="AJ25" s="315"/>
      <c r="AK25" s="315"/>
      <c r="AL25" s="315"/>
    </row>
    <row r="26" spans="1:48" s="289" customFormat="1" ht="45" customHeight="1">
      <c r="A26" s="285">
        <v>1</v>
      </c>
      <c r="B26" s="453" t="s">
        <v>263</v>
      </c>
      <c r="C26" s="453"/>
      <c r="D26" s="453"/>
      <c r="E26" s="453"/>
      <c r="F26" s="453"/>
      <c r="G26" s="453"/>
      <c r="H26" s="453"/>
      <c r="I26" s="453"/>
      <c r="J26" s="453"/>
      <c r="K26" s="453"/>
      <c r="L26" s="453"/>
      <c r="M26" s="453"/>
      <c r="N26" s="453"/>
      <c r="O26" s="453"/>
      <c r="P26" s="286"/>
      <c r="Q26" s="287"/>
      <c r="R26" s="442" t="s">
        <v>315</v>
      </c>
      <c r="S26" s="443"/>
      <c r="T26" s="443"/>
      <c r="U26" s="443"/>
      <c r="V26" s="443"/>
      <c r="W26" s="443"/>
      <c r="X26" s="443"/>
      <c r="Y26" s="443"/>
      <c r="Z26" s="443"/>
      <c r="AA26" s="443"/>
      <c r="AB26" s="443"/>
      <c r="AC26" s="443"/>
      <c r="AD26" s="443"/>
      <c r="AE26" s="443"/>
      <c r="AF26" s="444"/>
      <c r="AG26" s="287"/>
      <c r="AH26" s="287"/>
      <c r="AI26" s="287"/>
      <c r="AJ26" s="287"/>
      <c r="AK26" s="287"/>
      <c r="AL26" s="287"/>
      <c r="AM26" s="288"/>
      <c r="AN26" s="288"/>
      <c r="AO26" s="288"/>
      <c r="AP26" s="288"/>
      <c r="AQ26" s="288"/>
      <c r="AR26" s="288"/>
      <c r="AS26" s="288"/>
      <c r="AT26" s="288"/>
      <c r="AU26" s="288"/>
      <c r="AV26" s="288"/>
    </row>
    <row r="27" spans="1:48" s="289" customFormat="1" ht="45" customHeight="1">
      <c r="A27" s="290">
        <v>2</v>
      </c>
      <c r="B27" s="453" t="s">
        <v>310</v>
      </c>
      <c r="C27" s="453"/>
      <c r="D27" s="453"/>
      <c r="E27" s="453"/>
      <c r="F27" s="453"/>
      <c r="G27" s="453"/>
      <c r="H27" s="453"/>
      <c r="I27" s="453"/>
      <c r="J27" s="453"/>
      <c r="K27" s="453"/>
      <c r="L27" s="453"/>
      <c r="M27" s="453"/>
      <c r="N27" s="453"/>
      <c r="O27" s="453"/>
      <c r="P27" s="286"/>
      <c r="Q27" s="287"/>
      <c r="R27" s="445"/>
      <c r="S27" s="446"/>
      <c r="T27" s="446"/>
      <c r="U27" s="446"/>
      <c r="V27" s="446"/>
      <c r="W27" s="446"/>
      <c r="X27" s="446"/>
      <c r="Y27" s="446"/>
      <c r="Z27" s="446"/>
      <c r="AA27" s="446"/>
      <c r="AB27" s="446"/>
      <c r="AC27" s="446"/>
      <c r="AD27" s="446"/>
      <c r="AE27" s="446"/>
      <c r="AF27" s="447"/>
      <c r="AG27" s="287"/>
      <c r="AH27" s="287"/>
      <c r="AI27" s="287"/>
      <c r="AJ27" s="287"/>
      <c r="AK27" s="287"/>
      <c r="AL27" s="287"/>
      <c r="AM27" s="288"/>
      <c r="AN27" s="288"/>
      <c r="AO27" s="288"/>
      <c r="AP27" s="288"/>
      <c r="AQ27" s="288"/>
      <c r="AR27" s="288"/>
      <c r="AS27" s="288"/>
      <c r="AT27" s="288"/>
      <c r="AU27" s="288"/>
      <c r="AV27" s="288"/>
    </row>
    <row r="28" spans="1:48" s="289" customFormat="1" ht="45" customHeight="1">
      <c r="A28" s="290">
        <v>3</v>
      </c>
      <c r="B28" s="448" t="s">
        <v>311</v>
      </c>
      <c r="C28" s="448"/>
      <c r="D28" s="448"/>
      <c r="E28" s="448"/>
      <c r="F28" s="448"/>
      <c r="G28" s="448"/>
      <c r="H28" s="448"/>
      <c r="I28" s="448"/>
      <c r="J28" s="448"/>
      <c r="K28" s="448"/>
      <c r="L28" s="448"/>
      <c r="M28" s="448"/>
      <c r="N28" s="448"/>
      <c r="O28" s="448"/>
      <c r="P28" s="291"/>
      <c r="Q28" s="292"/>
      <c r="R28" s="445"/>
      <c r="S28" s="446"/>
      <c r="T28" s="446"/>
      <c r="U28" s="446"/>
      <c r="V28" s="446"/>
      <c r="W28" s="446"/>
      <c r="X28" s="446"/>
      <c r="Y28" s="446"/>
      <c r="Z28" s="446"/>
      <c r="AA28" s="446"/>
      <c r="AB28" s="446"/>
      <c r="AC28" s="446"/>
      <c r="AD28" s="446"/>
      <c r="AE28" s="446"/>
      <c r="AF28" s="447"/>
      <c r="AG28" s="292"/>
      <c r="AH28" s="292"/>
      <c r="AI28" s="292"/>
      <c r="AJ28" s="292"/>
      <c r="AK28" s="292"/>
      <c r="AL28" s="292"/>
      <c r="AM28" s="288"/>
      <c r="AN28" s="288"/>
      <c r="AO28" s="288"/>
      <c r="AP28" s="288"/>
      <c r="AQ28" s="288"/>
      <c r="AR28" s="288"/>
      <c r="AS28" s="288"/>
      <c r="AT28" s="288"/>
      <c r="AU28" s="288"/>
      <c r="AV28" s="288"/>
    </row>
    <row r="29" spans="1:48" ht="13.15" customHeight="1">
      <c r="A29" s="293" t="s">
        <v>307</v>
      </c>
      <c r="B29" s="294"/>
      <c r="C29" s="295"/>
      <c r="D29" s="294"/>
      <c r="E29" s="278"/>
      <c r="F29" s="278"/>
      <c r="G29" s="278"/>
      <c r="H29" s="278"/>
      <c r="I29" s="278"/>
      <c r="J29" s="278"/>
      <c r="K29" s="278"/>
      <c r="L29" s="278"/>
      <c r="M29" s="278"/>
      <c r="N29" s="278"/>
      <c r="O29" s="278"/>
      <c r="P29" s="280"/>
      <c r="R29" s="445"/>
      <c r="S29" s="446"/>
      <c r="T29" s="446"/>
      <c r="U29" s="446"/>
      <c r="V29" s="446"/>
      <c r="W29" s="446"/>
      <c r="X29" s="446"/>
      <c r="Y29" s="446"/>
      <c r="Z29" s="446"/>
      <c r="AA29" s="446"/>
      <c r="AB29" s="446"/>
      <c r="AC29" s="446"/>
      <c r="AD29" s="446"/>
      <c r="AE29" s="446"/>
      <c r="AF29" s="447"/>
    </row>
    <row r="30" spans="1:48" ht="17.25">
      <c r="A30" s="296" t="s">
        <v>308</v>
      </c>
      <c r="B30" s="294"/>
      <c r="C30" s="295"/>
      <c r="D30" s="294"/>
      <c r="E30" s="278"/>
      <c r="F30" s="278"/>
      <c r="G30" s="278"/>
      <c r="H30" s="278"/>
      <c r="I30" s="278"/>
      <c r="J30" s="278"/>
      <c r="K30" s="278"/>
      <c r="L30" s="297"/>
      <c r="M30" s="278"/>
      <c r="N30" s="278"/>
      <c r="O30" s="278"/>
      <c r="P30" s="280"/>
      <c r="R30" s="298" t="s">
        <v>316</v>
      </c>
      <c r="S30" s="299"/>
      <c r="T30" s="300"/>
      <c r="U30" s="300"/>
      <c r="V30" s="300"/>
      <c r="W30" s="300"/>
      <c r="X30" s="300"/>
      <c r="Y30" s="300"/>
      <c r="Z30" s="299"/>
      <c r="AA30" s="299"/>
      <c r="AB30" s="299"/>
      <c r="AC30" s="299"/>
      <c r="AD30" s="299"/>
      <c r="AE30" s="299"/>
      <c r="AF30" s="301"/>
    </row>
    <row r="31" spans="1:48">
      <c r="A31" s="302" t="s">
        <v>309</v>
      </c>
      <c r="B31" s="278"/>
      <c r="C31" s="278"/>
      <c r="D31" s="278"/>
      <c r="E31" s="278"/>
      <c r="F31" s="278"/>
      <c r="G31" s="278"/>
      <c r="H31" s="278"/>
      <c r="I31" s="278"/>
      <c r="J31" s="278"/>
      <c r="K31" s="278"/>
      <c r="L31" s="278"/>
      <c r="M31" s="278"/>
      <c r="N31" s="278"/>
      <c r="O31" s="278"/>
      <c r="P31" s="280"/>
      <c r="Q31" s="303"/>
      <c r="R31" s="304" t="s">
        <v>318</v>
      </c>
      <c r="S31" s="305"/>
      <c r="T31" s="306"/>
      <c r="U31" s="307" t="s">
        <v>320</v>
      </c>
      <c r="V31" s="300"/>
      <c r="W31" s="308"/>
      <c r="X31" s="300"/>
      <c r="Y31" s="300"/>
      <c r="Z31" s="299"/>
      <c r="AA31" s="299"/>
      <c r="AB31" s="299"/>
      <c r="AC31" s="299"/>
      <c r="AD31" s="299"/>
      <c r="AE31" s="299"/>
      <c r="AF31" s="301"/>
    </row>
    <row r="32" spans="1:48" ht="14.25" thickBot="1">
      <c r="A32" s="309" t="s">
        <v>176</v>
      </c>
      <c r="B32" s="278"/>
      <c r="C32" s="278"/>
      <c r="E32" s="278" t="s">
        <v>180</v>
      </c>
      <c r="F32" s="278"/>
      <c r="G32" s="278"/>
      <c r="H32" s="278"/>
      <c r="I32" s="278"/>
      <c r="J32" s="278"/>
      <c r="K32" s="278"/>
      <c r="L32" s="278"/>
      <c r="M32" s="278"/>
      <c r="N32" s="278"/>
      <c r="O32" s="278"/>
      <c r="P32" s="280"/>
      <c r="R32" s="310" t="s">
        <v>319</v>
      </c>
      <c r="S32" s="299"/>
      <c r="T32" s="300"/>
      <c r="U32" s="307" t="s">
        <v>317</v>
      </c>
      <c r="V32" s="300"/>
      <c r="W32" s="311"/>
      <c r="X32" s="300"/>
      <c r="Y32" s="300"/>
      <c r="Z32" s="299"/>
      <c r="AA32" s="299"/>
      <c r="AB32" s="299"/>
      <c r="AC32" s="299"/>
      <c r="AD32" s="299"/>
      <c r="AE32" s="299"/>
      <c r="AF32" s="301"/>
    </row>
    <row r="33" spans="1:32" ht="14.25" thickBot="1">
      <c r="A33" s="284" t="s">
        <v>177</v>
      </c>
      <c r="B33" s="241"/>
      <c r="C33" s="278"/>
      <c r="E33" s="279">
        <v>7</v>
      </c>
      <c r="F33" s="278"/>
      <c r="G33" s="278"/>
      <c r="H33" s="278"/>
      <c r="I33" s="278"/>
      <c r="J33" s="278"/>
      <c r="K33" s="278"/>
      <c r="L33" s="278"/>
      <c r="M33" s="278"/>
      <c r="N33" s="278"/>
      <c r="O33" s="278"/>
      <c r="P33" s="280"/>
      <c r="R33" s="281"/>
      <c r="S33" s="282"/>
      <c r="T33" s="282"/>
      <c r="U33" s="282"/>
      <c r="V33" s="282"/>
      <c r="W33" s="282"/>
      <c r="X33" s="282"/>
      <c r="Y33" s="282"/>
      <c r="Z33" s="282"/>
      <c r="AA33" s="282"/>
      <c r="AB33" s="282"/>
      <c r="AC33" s="282"/>
      <c r="AD33" s="282"/>
      <c r="AE33" s="282"/>
      <c r="AF33" s="283"/>
    </row>
    <row r="34" spans="1:32">
      <c r="A34" s="284" t="s">
        <v>178</v>
      </c>
      <c r="B34" s="242"/>
      <c r="C34" s="278"/>
      <c r="E34" s="279">
        <v>1</v>
      </c>
      <c r="F34" s="278"/>
      <c r="G34" s="278"/>
      <c r="H34" s="278"/>
      <c r="I34" s="278"/>
      <c r="J34" s="278"/>
      <c r="K34" s="278"/>
      <c r="L34" s="278"/>
      <c r="M34" s="278"/>
      <c r="N34" s="278"/>
      <c r="O34" s="278"/>
      <c r="P34" s="280"/>
    </row>
    <row r="35" spans="1:32" ht="14.25" thickBot="1">
      <c r="A35" s="284" t="s">
        <v>179</v>
      </c>
      <c r="B35" s="243"/>
      <c r="C35" s="278"/>
      <c r="E35" s="279">
        <v>22</v>
      </c>
      <c r="F35" s="278"/>
      <c r="G35" s="278"/>
      <c r="H35" s="278"/>
      <c r="I35" s="278"/>
      <c r="J35" s="278"/>
      <c r="K35" s="278"/>
      <c r="L35" s="278"/>
      <c r="M35" s="278"/>
      <c r="N35" s="278"/>
      <c r="O35" s="278"/>
      <c r="P35" s="280"/>
    </row>
    <row r="36" spans="1:32" ht="14.25" thickBot="1">
      <c r="A36" s="269"/>
      <c r="B36" s="270"/>
      <c r="C36" s="271"/>
      <c r="D36" s="270"/>
      <c r="E36" s="272"/>
      <c r="F36" s="272"/>
      <c r="G36" s="272"/>
      <c r="H36" s="272"/>
      <c r="I36" s="272"/>
      <c r="J36" s="272"/>
      <c r="K36" s="272"/>
      <c r="L36" s="272"/>
      <c r="M36" s="272"/>
      <c r="N36" s="272"/>
      <c r="O36" s="272"/>
      <c r="P36" s="273"/>
    </row>
    <row r="37" spans="1:32">
      <c r="A37" s="275"/>
      <c r="B37" s="276"/>
      <c r="C37" s="277"/>
      <c r="D37" s="276"/>
    </row>
    <row r="38" spans="1:32">
      <c r="A38" s="275"/>
      <c r="B38" s="276"/>
      <c r="C38" s="277"/>
      <c r="D38" s="276"/>
    </row>
  </sheetData>
  <sheetProtection algorithmName="SHA-512" hashValue="AiIDGR2XOuf+ivTU0EFLHYhOPoKI3PD93P891E94rg5/jGLo2CaMTtTi0acIaHWjTJvAACmloP/iRWvUQ3o7bg==" saltValue="DdP4uIsR/N8Pr2uaB+FkpQ==" spinCount="100000" sheet="1"/>
  <mergeCells count="7">
    <mergeCell ref="R26:AF29"/>
    <mergeCell ref="B28:O28"/>
    <mergeCell ref="A4:E4"/>
    <mergeCell ref="A5:E5"/>
    <mergeCell ref="A16:O16"/>
    <mergeCell ref="B26:O26"/>
    <mergeCell ref="B27:O27"/>
  </mergeCells>
  <phoneticPr fontId="13"/>
  <hyperlinks>
    <hyperlink ref="U31" r:id="rId1" xr:uid="{A13AEFE9-5578-4EB1-8053-19F4FE1AD2C8}"/>
    <hyperlink ref="U32" r:id="rId2" xr:uid="{B7E8A7C8-8260-485D-AE74-0BA044661C0F}"/>
  </hyperlinks>
  <pageMargins left="0.7" right="0.7" top="0.75" bottom="0.75" header="0.3" footer="0.3"/>
  <pageSetup paperSize="9" scale="71"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定義!$D$5:$D$6</xm:f>
          </x14:formula1>
          <xm:sqref>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40"/>
  <sheetViews>
    <sheetView view="pageBreakPreview" zoomScaleNormal="120" zoomScaleSheetLayoutView="100" workbookViewId="0">
      <selection activeCell="AN1" sqref="AN1"/>
    </sheetView>
  </sheetViews>
  <sheetFormatPr defaultColWidth="2.25" defaultRowHeight="12" outlineLevelRow="1"/>
  <cols>
    <col min="1" max="1" width="2.625" style="1" customWidth="1"/>
    <col min="2" max="16384" width="2.25" style="1"/>
  </cols>
  <sheetData>
    <row r="1" spans="1:39" ht="13.5" customHeight="1">
      <c r="A1" s="1" t="s">
        <v>270</v>
      </c>
      <c r="C1" s="13"/>
      <c r="D1" s="13"/>
      <c r="AK1" s="409"/>
      <c r="AL1" s="409"/>
      <c r="AM1" s="409"/>
    </row>
    <row r="2" spans="1:39" ht="18" customHeight="1">
      <c r="A2" s="7"/>
      <c r="C2" s="13"/>
      <c r="D2" s="13"/>
    </row>
    <row r="3" spans="1:39" ht="18" customHeight="1">
      <c r="A3" s="394" t="s">
        <v>0</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row>
    <row r="4" spans="1:39" ht="18" customHeight="1">
      <c r="A4" s="395" t="s">
        <v>53</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row>
    <row r="5" spans="1:39" ht="18" customHeight="1">
      <c r="AF5" s="14"/>
      <c r="AG5" s="14"/>
      <c r="AH5" s="14"/>
      <c r="AI5" s="14"/>
      <c r="AJ5" s="14"/>
      <c r="AK5" s="14"/>
      <c r="AL5" s="14"/>
    </row>
    <row r="6" spans="1:39">
      <c r="C6" s="13"/>
      <c r="D6" s="13"/>
      <c r="AA6" s="228"/>
      <c r="AB6" s="228"/>
      <c r="AC6" s="229" t="s">
        <v>2</v>
      </c>
      <c r="AD6" s="501" t="str">
        <f>ASC(実績報告用入力シート!B33)</f>
        <v/>
      </c>
      <c r="AE6" s="501"/>
      <c r="AF6" s="230" t="s">
        <v>3</v>
      </c>
      <c r="AG6" s="501" t="str">
        <f>ASC(実績報告用入力シート!B34)</f>
        <v/>
      </c>
      <c r="AH6" s="501"/>
      <c r="AI6" s="230" t="s">
        <v>4</v>
      </c>
      <c r="AJ6" s="501" t="str">
        <f>ASC(実績報告用入力シート!B35)</f>
        <v/>
      </c>
      <c r="AK6" s="501"/>
      <c r="AL6" s="230" t="s">
        <v>5</v>
      </c>
      <c r="AM6" s="13"/>
    </row>
    <row r="7" spans="1:39" ht="18" customHeight="1">
      <c r="A7" s="393" t="s">
        <v>6</v>
      </c>
      <c r="B7" s="393"/>
      <c r="C7" s="393"/>
      <c r="D7" s="393"/>
      <c r="E7" s="393"/>
      <c r="F7" s="393"/>
      <c r="G7" s="393"/>
      <c r="H7" s="393"/>
      <c r="I7" s="393"/>
    </row>
    <row r="8" spans="1:39" ht="18" customHeight="1">
      <c r="A8" s="2"/>
      <c r="B8" s="2"/>
      <c r="C8" s="2"/>
      <c r="D8" s="2"/>
      <c r="E8" s="2"/>
      <c r="F8" s="2"/>
      <c r="G8" s="2"/>
    </row>
    <row r="9" spans="1:39" ht="18" customHeight="1">
      <c r="A9" s="2"/>
      <c r="B9" s="2"/>
      <c r="C9" s="2"/>
      <c r="D9" s="2"/>
      <c r="E9" s="2"/>
      <c r="F9" s="2"/>
      <c r="G9" s="2"/>
      <c r="T9" s="3" t="s">
        <v>7</v>
      </c>
      <c r="U9" s="3"/>
      <c r="V9" s="3"/>
      <c r="W9" s="3"/>
      <c r="X9" s="3"/>
      <c r="Y9" s="3"/>
      <c r="Z9" s="496">
        <f>申請用入力シート１!C24</f>
        <v>0</v>
      </c>
      <c r="AA9" s="496"/>
      <c r="AB9" s="496"/>
      <c r="AC9" s="496"/>
      <c r="AD9" s="496"/>
      <c r="AE9" s="496"/>
      <c r="AF9" s="496"/>
      <c r="AG9" s="496"/>
      <c r="AH9" s="496"/>
      <c r="AI9" s="496"/>
      <c r="AJ9" s="496"/>
      <c r="AK9" s="496"/>
      <c r="AL9" s="496"/>
    </row>
    <row r="10" spans="1:39" ht="12" customHeight="1">
      <c r="A10" s="2"/>
      <c r="B10" s="2"/>
      <c r="C10" s="2"/>
      <c r="D10" s="2"/>
      <c r="E10" s="2"/>
      <c r="F10" s="2"/>
      <c r="G10" s="2"/>
      <c r="T10" s="4"/>
      <c r="U10" s="4"/>
      <c r="V10" s="4"/>
      <c r="W10" s="4"/>
      <c r="X10" s="4"/>
      <c r="Y10" s="4"/>
      <c r="Z10" s="4"/>
      <c r="AA10" s="4"/>
      <c r="AB10" s="4"/>
      <c r="AC10" s="4"/>
      <c r="AD10" s="4"/>
      <c r="AE10" s="4"/>
      <c r="AF10" s="4"/>
      <c r="AG10" s="4"/>
      <c r="AH10" s="4"/>
      <c r="AI10" s="4"/>
      <c r="AJ10" s="4"/>
      <c r="AK10" s="4"/>
      <c r="AL10" s="4"/>
    </row>
    <row r="11" spans="1:39" ht="18" customHeight="1">
      <c r="A11" s="2"/>
      <c r="B11" s="2"/>
      <c r="C11" s="2"/>
      <c r="D11" s="2"/>
      <c r="E11" s="2"/>
      <c r="F11" s="2"/>
      <c r="G11" s="2"/>
      <c r="T11" s="3" t="s">
        <v>8</v>
      </c>
      <c r="U11" s="3"/>
      <c r="V11" s="3"/>
      <c r="W11" s="3"/>
      <c r="X11" s="3"/>
      <c r="Y11" s="3"/>
      <c r="Z11" s="496">
        <f>申請用入力シート１!C25</f>
        <v>0</v>
      </c>
      <c r="AA11" s="496"/>
      <c r="AB11" s="496"/>
      <c r="AC11" s="496"/>
      <c r="AD11" s="496"/>
      <c r="AE11" s="496"/>
      <c r="AF11" s="496"/>
      <c r="AG11" s="496"/>
      <c r="AH11" s="496"/>
      <c r="AI11" s="496"/>
      <c r="AJ11" s="496"/>
      <c r="AK11" s="496"/>
      <c r="AL11" s="496"/>
    </row>
    <row r="12" spans="1:39" ht="12" customHeight="1">
      <c r="A12" s="2"/>
      <c r="B12" s="2"/>
      <c r="C12" s="2"/>
      <c r="D12" s="2"/>
      <c r="E12" s="2"/>
      <c r="F12" s="2"/>
      <c r="G12" s="2"/>
      <c r="T12" s="4"/>
      <c r="U12" s="4"/>
      <c r="V12" s="4"/>
      <c r="W12" s="4"/>
      <c r="X12" s="4"/>
      <c r="Y12" s="4"/>
      <c r="Z12" s="4"/>
      <c r="AA12" s="4"/>
      <c r="AB12" s="4"/>
      <c r="AC12" s="4"/>
      <c r="AD12" s="4"/>
      <c r="AE12" s="4"/>
      <c r="AF12" s="4"/>
      <c r="AG12" s="4"/>
      <c r="AH12" s="4"/>
      <c r="AI12" s="4"/>
      <c r="AJ12" s="4"/>
      <c r="AK12" s="4"/>
      <c r="AL12" s="4"/>
    </row>
    <row r="13" spans="1:39" ht="18" customHeight="1">
      <c r="A13" s="2"/>
      <c r="B13" s="2"/>
      <c r="C13" s="2"/>
      <c r="D13" s="2"/>
      <c r="E13" s="2"/>
      <c r="F13" s="2"/>
      <c r="G13" s="2"/>
      <c r="T13" s="3" t="s">
        <v>9</v>
      </c>
      <c r="U13" s="3"/>
      <c r="V13" s="3"/>
      <c r="W13" s="3"/>
      <c r="X13" s="3"/>
      <c r="Y13" s="3"/>
      <c r="Z13" s="496" t="str">
        <f>申請用入力シート１!C26&amp;"　"&amp;申請用入力シート１!C27&amp;"　"&amp;申請用入力シート１!C28</f>
        <v>　　</v>
      </c>
      <c r="AA13" s="496"/>
      <c r="AB13" s="496"/>
      <c r="AC13" s="496"/>
      <c r="AD13" s="496"/>
      <c r="AE13" s="496"/>
      <c r="AF13" s="496"/>
      <c r="AG13" s="496"/>
      <c r="AH13" s="496"/>
      <c r="AI13" s="496"/>
      <c r="AJ13" s="496"/>
      <c r="AK13" s="496"/>
      <c r="AL13" s="496"/>
    </row>
    <row r="14" spans="1:39" ht="12" customHeight="1">
      <c r="A14" s="2"/>
      <c r="B14" s="2"/>
      <c r="C14" s="2"/>
      <c r="D14" s="2"/>
      <c r="E14" s="2"/>
      <c r="F14" s="2"/>
      <c r="G14" s="2"/>
      <c r="T14" s="4"/>
      <c r="U14" s="4"/>
      <c r="V14" s="4"/>
      <c r="W14" s="4"/>
      <c r="X14" s="4"/>
      <c r="Y14" s="4"/>
      <c r="Z14" s="4"/>
      <c r="AA14" s="4"/>
      <c r="AB14" s="4"/>
      <c r="AC14" s="4"/>
      <c r="AD14" s="4"/>
      <c r="AE14" s="4"/>
      <c r="AF14" s="4"/>
      <c r="AG14" s="4"/>
      <c r="AH14" s="4"/>
      <c r="AI14" s="4"/>
      <c r="AJ14" s="4"/>
      <c r="AK14" s="4"/>
      <c r="AL14" s="4"/>
    </row>
    <row r="15" spans="1:39" ht="18" hidden="1" customHeight="1" outlineLevel="1">
      <c r="A15" s="2"/>
      <c r="B15" s="2"/>
      <c r="C15" s="2"/>
      <c r="D15" s="2"/>
      <c r="E15" s="2"/>
      <c r="F15" s="2"/>
      <c r="G15" s="2"/>
      <c r="T15" s="3" t="s">
        <v>10</v>
      </c>
      <c r="U15" s="3"/>
      <c r="V15" s="3"/>
      <c r="W15" s="3"/>
      <c r="X15" s="3"/>
      <c r="Y15" s="3"/>
      <c r="Z15" s="496">
        <f>申請用入力シート１!C31</f>
        <v>0</v>
      </c>
      <c r="AA15" s="497"/>
      <c r="AB15" s="497"/>
      <c r="AC15" s="497"/>
      <c r="AD15" s="497"/>
      <c r="AE15" s="497"/>
      <c r="AF15" s="497"/>
      <c r="AG15" s="497"/>
      <c r="AH15" s="497"/>
      <c r="AI15" s="497"/>
      <c r="AJ15" s="497"/>
      <c r="AK15" s="497"/>
      <c r="AL15" s="497"/>
    </row>
    <row r="16" spans="1:39" ht="12" hidden="1" customHeight="1" outlineLevel="1">
      <c r="A16" s="2"/>
      <c r="B16" s="2"/>
      <c r="C16" s="2"/>
      <c r="D16" s="2"/>
      <c r="E16" s="2"/>
      <c r="F16" s="2"/>
      <c r="G16" s="2"/>
      <c r="T16" s="4"/>
      <c r="U16" s="4"/>
      <c r="V16" s="4"/>
      <c r="W16" s="4"/>
      <c r="X16" s="4"/>
      <c r="Y16" s="4"/>
      <c r="Z16" s="4"/>
      <c r="AA16" s="4"/>
      <c r="AB16" s="4"/>
      <c r="AC16" s="4"/>
      <c r="AD16" s="4"/>
      <c r="AE16" s="4"/>
      <c r="AF16" s="4"/>
      <c r="AG16" s="4"/>
      <c r="AH16" s="4"/>
      <c r="AI16" s="4"/>
      <c r="AJ16" s="4"/>
      <c r="AK16" s="4"/>
      <c r="AL16" s="4"/>
    </row>
    <row r="17" spans="1:39" ht="18" hidden="1" customHeight="1" outlineLevel="1">
      <c r="A17" s="2"/>
      <c r="B17" s="2"/>
      <c r="C17" s="2"/>
      <c r="D17" s="2"/>
      <c r="E17" s="2"/>
      <c r="F17" s="2"/>
      <c r="G17" s="2"/>
      <c r="T17" s="3" t="s">
        <v>11</v>
      </c>
      <c r="U17" s="3"/>
      <c r="V17" s="3"/>
      <c r="W17" s="3"/>
      <c r="X17" s="3"/>
      <c r="Y17" s="3"/>
      <c r="Z17" s="496">
        <f>申請用入力シート１!C32</f>
        <v>0</v>
      </c>
      <c r="AA17" s="497"/>
      <c r="AB17" s="497"/>
      <c r="AC17" s="497"/>
      <c r="AD17" s="497"/>
      <c r="AE17" s="497"/>
      <c r="AF17" s="497"/>
      <c r="AG17" s="497"/>
      <c r="AH17" s="497"/>
      <c r="AI17" s="497"/>
      <c r="AJ17" s="497"/>
      <c r="AK17" s="497"/>
      <c r="AL17" s="497"/>
    </row>
    <row r="18" spans="1:39" ht="12" hidden="1" customHeight="1" outlineLevel="1">
      <c r="A18" s="2"/>
      <c r="B18" s="2"/>
      <c r="C18" s="2"/>
      <c r="D18" s="2"/>
      <c r="E18" s="2"/>
      <c r="F18" s="2"/>
      <c r="G18" s="2"/>
      <c r="T18" s="4"/>
      <c r="U18" s="4"/>
      <c r="V18" s="4"/>
      <c r="W18" s="4"/>
      <c r="X18" s="4"/>
      <c r="Y18" s="4"/>
      <c r="Z18" s="4"/>
      <c r="AA18" s="4"/>
      <c r="AB18" s="4"/>
      <c r="AC18" s="4"/>
      <c r="AD18" s="4"/>
      <c r="AE18" s="4"/>
      <c r="AF18" s="4"/>
      <c r="AG18" s="4"/>
      <c r="AH18" s="4"/>
      <c r="AI18" s="4"/>
      <c r="AJ18" s="4"/>
      <c r="AK18" s="4"/>
      <c r="AL18" s="4"/>
    </row>
    <row r="19" spans="1:39" ht="18" customHeight="1" collapsed="1">
      <c r="A19" s="2"/>
      <c r="B19" s="2"/>
      <c r="C19" s="2"/>
      <c r="D19" s="2"/>
      <c r="E19" s="2"/>
      <c r="F19" s="2"/>
      <c r="G19" s="2"/>
    </row>
    <row r="20" spans="1:39" ht="18" customHeight="1">
      <c r="A20" s="2"/>
      <c r="B20" s="2"/>
      <c r="C20" s="2"/>
      <c r="D20" s="2"/>
      <c r="E20" s="2"/>
      <c r="F20" s="2"/>
      <c r="G20" s="2"/>
    </row>
    <row r="21" spans="1:39" ht="27" customHeight="1">
      <c r="A21" s="498" t="s">
        <v>127</v>
      </c>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row>
    <row r="22" spans="1:39" ht="27" customHeight="1">
      <c r="A22" s="392" t="s">
        <v>14</v>
      </c>
      <c r="B22" s="392"/>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row>
    <row r="23" spans="1:39" ht="27" customHeight="1">
      <c r="A23" s="15">
        <v>1</v>
      </c>
      <c r="B23" s="16"/>
      <c r="C23" s="14" t="s">
        <v>54</v>
      </c>
      <c r="D23" s="16"/>
      <c r="E23" s="16"/>
      <c r="F23" s="16"/>
      <c r="G23" s="16"/>
      <c r="H23" s="16"/>
      <c r="I23" s="22"/>
      <c r="J23" s="22"/>
      <c r="K23" s="22"/>
      <c r="L23" s="401" t="s">
        <v>55</v>
      </c>
      <c r="M23" s="402"/>
      <c r="N23" s="402"/>
      <c r="O23" s="402"/>
      <c r="P23" s="402"/>
      <c r="Q23" s="403"/>
      <c r="R23" s="499">
        <f ca="1">'（入力不要）別記様式第１号（申請書）'!AC19</f>
        <v>0</v>
      </c>
      <c r="S23" s="500"/>
      <c r="T23" s="500"/>
      <c r="U23" s="500"/>
      <c r="V23" s="500"/>
      <c r="W23" s="500"/>
      <c r="X23" s="500"/>
      <c r="Y23" s="500"/>
      <c r="Z23" s="500"/>
      <c r="AA23" s="500"/>
      <c r="AB23" s="500"/>
      <c r="AC23" s="402" t="s">
        <v>16</v>
      </c>
      <c r="AD23" s="403"/>
      <c r="AK23" s="16"/>
    </row>
    <row r="24" spans="1:39" ht="27" customHeight="1" thickBot="1">
      <c r="A24" s="15"/>
      <c r="B24" s="16"/>
      <c r="C24" s="14"/>
      <c r="D24" s="16"/>
      <c r="E24" s="16"/>
      <c r="F24" s="16"/>
      <c r="G24" s="16"/>
      <c r="H24" s="16"/>
      <c r="I24" s="22"/>
      <c r="J24" s="22"/>
      <c r="K24" s="22"/>
      <c r="L24" s="484" t="s">
        <v>56</v>
      </c>
      <c r="M24" s="485"/>
      <c r="N24" s="485"/>
      <c r="O24" s="485"/>
      <c r="P24" s="485"/>
      <c r="Q24" s="486"/>
      <c r="R24" s="487">
        <f ca="1">MIN(U28,R23)</f>
        <v>0</v>
      </c>
      <c r="S24" s="488"/>
      <c r="T24" s="488"/>
      <c r="U24" s="488"/>
      <c r="V24" s="488"/>
      <c r="W24" s="488"/>
      <c r="X24" s="488"/>
      <c r="Y24" s="488"/>
      <c r="Z24" s="488"/>
      <c r="AA24" s="488"/>
      <c r="AB24" s="488"/>
      <c r="AC24" s="485" t="s">
        <v>16</v>
      </c>
      <c r="AD24" s="486"/>
      <c r="AK24" s="16"/>
    </row>
    <row r="25" spans="1:39" ht="27" customHeight="1" thickTop="1">
      <c r="A25" s="15"/>
      <c r="B25" s="16"/>
      <c r="C25" s="14"/>
      <c r="D25" s="16"/>
      <c r="E25" s="16"/>
      <c r="F25" s="16"/>
      <c r="G25" s="16"/>
      <c r="H25" s="16"/>
      <c r="I25" s="22"/>
      <c r="J25" s="22"/>
      <c r="K25" s="22"/>
      <c r="L25" s="489" t="s">
        <v>154</v>
      </c>
      <c r="M25" s="490"/>
      <c r="N25" s="490"/>
      <c r="O25" s="490"/>
      <c r="P25" s="490"/>
      <c r="Q25" s="491"/>
      <c r="R25" s="492">
        <f ca="1">+R23-R24</f>
        <v>0</v>
      </c>
      <c r="S25" s="493"/>
      <c r="T25" s="493"/>
      <c r="U25" s="493"/>
      <c r="V25" s="493"/>
      <c r="W25" s="493"/>
      <c r="X25" s="493"/>
      <c r="Y25" s="493"/>
      <c r="Z25" s="493"/>
      <c r="AA25" s="493"/>
      <c r="AB25" s="493"/>
      <c r="AC25" s="490" t="s">
        <v>16</v>
      </c>
      <c r="AD25" s="491"/>
      <c r="AK25" s="16"/>
    </row>
    <row r="26" spans="1:39" ht="27" customHeight="1">
      <c r="A26" s="15">
        <v>2</v>
      </c>
      <c r="B26" s="25"/>
      <c r="C26" s="14" t="s">
        <v>57</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row>
    <row r="27" spans="1:39" s="24" customFormat="1" ht="22.5" customHeight="1">
      <c r="B27" s="387" t="s">
        <v>23</v>
      </c>
      <c r="C27" s="387"/>
      <c r="D27" s="387"/>
      <c r="E27" s="387"/>
      <c r="F27" s="387"/>
      <c r="G27" s="387"/>
      <c r="H27" s="387"/>
      <c r="I27" s="387" t="s">
        <v>24</v>
      </c>
      <c r="J27" s="387"/>
      <c r="K27" s="387"/>
      <c r="L27" s="387"/>
      <c r="M27" s="387"/>
      <c r="N27" s="387"/>
      <c r="O27" s="387"/>
      <c r="P27" s="387" t="s">
        <v>58</v>
      </c>
      <c r="Q27" s="387"/>
      <c r="R27" s="387"/>
      <c r="S27" s="387"/>
      <c r="T27" s="494"/>
      <c r="U27" s="495" t="s">
        <v>59</v>
      </c>
      <c r="V27" s="387"/>
      <c r="W27" s="387"/>
      <c r="X27" s="387"/>
      <c r="Y27" s="387"/>
      <c r="Z27" s="387" t="s">
        <v>126</v>
      </c>
      <c r="AA27" s="387"/>
      <c r="AB27" s="387"/>
      <c r="AC27" s="387"/>
      <c r="AD27" s="387"/>
      <c r="AE27" s="387"/>
      <c r="AF27" s="387"/>
      <c r="AG27" s="387" t="s">
        <v>125</v>
      </c>
      <c r="AH27" s="387"/>
      <c r="AI27" s="387"/>
      <c r="AJ27" s="387"/>
      <c r="AK27" s="387"/>
      <c r="AL27" s="387"/>
      <c r="AM27" s="387"/>
    </row>
    <row r="28" spans="1:39" s="24" customFormat="1" ht="40.9" customHeight="1">
      <c r="B28" s="388" t="s">
        <v>28</v>
      </c>
      <c r="C28" s="388"/>
      <c r="D28" s="388"/>
      <c r="E28" s="388"/>
      <c r="F28" s="388"/>
      <c r="G28" s="388"/>
      <c r="H28" s="388"/>
      <c r="I28" s="388"/>
      <c r="J28" s="388"/>
      <c r="K28" s="388"/>
      <c r="L28" s="388"/>
      <c r="M28" s="388"/>
      <c r="N28" s="388"/>
      <c r="O28" s="388"/>
      <c r="P28" s="386">
        <f ca="1">R23</f>
        <v>0</v>
      </c>
      <c r="Q28" s="386"/>
      <c r="R28" s="386"/>
      <c r="S28" s="386"/>
      <c r="T28" s="480"/>
      <c r="U28" s="481">
        <f ca="1">'実績報告書（４精算額一覧）'!F45</f>
        <v>0</v>
      </c>
      <c r="V28" s="482"/>
      <c r="W28" s="482"/>
      <c r="X28" s="482"/>
      <c r="Y28" s="483"/>
      <c r="Z28" s="388"/>
      <c r="AA28" s="388"/>
      <c r="AB28" s="388"/>
      <c r="AC28" s="388"/>
      <c r="AD28" s="388"/>
      <c r="AE28" s="388"/>
      <c r="AF28" s="388"/>
      <c r="AG28" s="388" t="s">
        <v>264</v>
      </c>
      <c r="AH28" s="388"/>
      <c r="AI28" s="388"/>
      <c r="AJ28" s="388"/>
      <c r="AK28" s="388"/>
      <c r="AL28" s="388"/>
      <c r="AM28" s="388"/>
    </row>
    <row r="29" spans="1:39" s="24" customFormat="1" ht="24.75" hidden="1" customHeight="1">
      <c r="B29" s="475"/>
      <c r="C29" s="476"/>
      <c r="D29" s="476"/>
      <c r="E29" s="476"/>
      <c r="F29" s="476"/>
      <c r="G29" s="476"/>
      <c r="H29" s="476"/>
      <c r="I29" s="476"/>
      <c r="J29" s="476"/>
      <c r="K29" s="476"/>
      <c r="L29" s="476"/>
      <c r="M29" s="476"/>
      <c r="N29" s="476"/>
      <c r="O29" s="476"/>
      <c r="P29" s="477"/>
      <c r="Q29" s="477"/>
      <c r="R29" s="477"/>
      <c r="S29" s="477"/>
      <c r="T29" s="478"/>
      <c r="U29" s="479"/>
      <c r="V29" s="477"/>
      <c r="W29" s="477"/>
      <c r="X29" s="477"/>
      <c r="Y29" s="477"/>
      <c r="Z29" s="476"/>
      <c r="AA29" s="476"/>
      <c r="AB29" s="476"/>
      <c r="AC29" s="476"/>
      <c r="AD29" s="476"/>
      <c r="AE29" s="476"/>
      <c r="AF29" s="476"/>
      <c r="AG29" s="464" t="str">
        <f>IF('[2]別記様式第１号（申請書）'!AG30:AM30=0,"",'[2]別記様式第１号（申請書）'!AG30:AM30)</f>
        <v/>
      </c>
      <c r="AH29" s="465"/>
      <c r="AI29" s="465"/>
      <c r="AJ29" s="465"/>
      <c r="AK29" s="465"/>
      <c r="AL29" s="465"/>
      <c r="AM29" s="466"/>
    </row>
    <row r="30" spans="1:39" s="24" customFormat="1" ht="24.75" hidden="1" customHeight="1" thickBot="1">
      <c r="B30" s="467" t="str">
        <f>IF('[2]別記様式第１号（申請書）'!B31:H31=0,"",'[2]別記様式第１号（申請書）'!B31:H31)</f>
        <v/>
      </c>
      <c r="C30" s="468"/>
      <c r="D30" s="468"/>
      <c r="E30" s="468"/>
      <c r="F30" s="468"/>
      <c r="G30" s="468"/>
      <c r="H30" s="469"/>
      <c r="I30" s="470"/>
      <c r="J30" s="468"/>
      <c r="K30" s="468"/>
      <c r="L30" s="468"/>
      <c r="M30" s="468"/>
      <c r="N30" s="468"/>
      <c r="O30" s="469"/>
      <c r="P30" s="471"/>
      <c r="Q30" s="471"/>
      <c r="R30" s="471"/>
      <c r="S30" s="471"/>
      <c r="T30" s="472"/>
      <c r="U30" s="473"/>
      <c r="V30" s="471"/>
      <c r="W30" s="471"/>
      <c r="X30" s="471"/>
      <c r="Y30" s="471"/>
      <c r="Z30" s="470"/>
      <c r="AA30" s="468"/>
      <c r="AB30" s="468"/>
      <c r="AC30" s="468"/>
      <c r="AD30" s="468"/>
      <c r="AE30" s="468"/>
      <c r="AF30" s="469"/>
      <c r="AG30" s="470" t="str">
        <f>IF('[2]別記様式第１号（申請書）'!AG31:AM31=0,"",'[2]別記様式第１号（申請書）'!AG31:AM31)</f>
        <v/>
      </c>
      <c r="AH30" s="468"/>
      <c r="AI30" s="468"/>
      <c r="AJ30" s="468"/>
      <c r="AK30" s="468"/>
      <c r="AL30" s="468"/>
      <c r="AM30" s="474"/>
    </row>
    <row r="31" spans="1:39" s="24" customFormat="1" ht="22.5" hidden="1" customHeight="1" thickTop="1" thickBot="1">
      <c r="B31" s="458" t="s">
        <v>124</v>
      </c>
      <c r="C31" s="459"/>
      <c r="D31" s="459"/>
      <c r="E31" s="459"/>
      <c r="F31" s="459"/>
      <c r="G31" s="459"/>
      <c r="H31" s="459"/>
      <c r="I31" s="459"/>
      <c r="J31" s="459"/>
      <c r="K31" s="459"/>
      <c r="L31" s="459"/>
      <c r="M31" s="459"/>
      <c r="N31" s="459"/>
      <c r="O31" s="459"/>
      <c r="P31" s="460">
        <f ca="1">SUM(P28:T30)</f>
        <v>0</v>
      </c>
      <c r="Q31" s="460"/>
      <c r="R31" s="460"/>
      <c r="S31" s="460"/>
      <c r="T31" s="460"/>
      <c r="U31" s="460">
        <f ca="1">SUM(U28:Y30)</f>
        <v>0</v>
      </c>
      <c r="V31" s="460"/>
      <c r="W31" s="460"/>
      <c r="X31" s="460"/>
      <c r="Y31" s="460"/>
      <c r="Z31" s="459" t="s">
        <v>123</v>
      </c>
      <c r="AA31" s="459"/>
      <c r="AB31" s="459"/>
      <c r="AC31" s="459"/>
      <c r="AD31" s="459"/>
      <c r="AE31" s="459"/>
      <c r="AF31" s="459"/>
      <c r="AG31" s="459"/>
      <c r="AH31" s="459"/>
      <c r="AI31" s="459"/>
      <c r="AJ31" s="459"/>
      <c r="AK31" s="459"/>
      <c r="AL31" s="459"/>
      <c r="AM31" s="461"/>
    </row>
    <row r="32" spans="1:39" s="24" customFormat="1" ht="33" customHeight="1">
      <c r="B32" s="462" t="s">
        <v>60</v>
      </c>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row>
    <row r="33" spans="1:39" ht="19.5" customHeight="1">
      <c r="A33" s="15">
        <v>3</v>
      </c>
      <c r="B33" s="25"/>
      <c r="C33" s="14" t="s">
        <v>61</v>
      </c>
      <c r="D33" s="25"/>
      <c r="E33" s="25"/>
      <c r="F33" s="25"/>
      <c r="G33" s="25"/>
      <c r="H33" s="25"/>
      <c r="I33" s="25"/>
      <c r="J33" s="25"/>
      <c r="K33" s="25"/>
      <c r="L33" s="25"/>
      <c r="M33" s="25"/>
      <c r="N33" s="25"/>
      <c r="O33" s="25"/>
      <c r="P33" s="25"/>
      <c r="Q33" s="25"/>
      <c r="R33" s="16"/>
      <c r="S33" s="16"/>
      <c r="T33" s="16"/>
      <c r="U33" s="16"/>
      <c r="V33" s="16"/>
      <c r="W33" s="16"/>
      <c r="X33" s="26"/>
      <c r="Y33" s="26"/>
      <c r="Z33" s="26"/>
      <c r="AA33" s="26"/>
      <c r="AB33" s="26"/>
      <c r="AC33" s="26"/>
      <c r="AD33" s="26"/>
      <c r="AE33" s="26"/>
      <c r="AF33" s="26"/>
      <c r="AG33" s="26"/>
      <c r="AH33" s="26"/>
      <c r="AI33" s="16"/>
      <c r="AJ33" s="16"/>
      <c r="AK33" s="25"/>
      <c r="AL33" s="25"/>
      <c r="AM33" s="25"/>
    </row>
    <row r="34" spans="1:39" ht="15.75" customHeight="1">
      <c r="A34" s="25"/>
      <c r="B34" s="227" t="str">
        <f>実績報告用入力シート!A25</f>
        <v>□</v>
      </c>
      <c r="C34" s="23" t="s">
        <v>153</v>
      </c>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ht="40.5" customHeight="1">
      <c r="A35" s="15"/>
      <c r="B35" s="80">
        <v>1</v>
      </c>
      <c r="C35" s="454" t="s">
        <v>265</v>
      </c>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4"/>
      <c r="AM35" s="455"/>
    </row>
    <row r="36" spans="1:39" ht="40.5" customHeight="1">
      <c r="A36" s="15"/>
      <c r="B36" s="80">
        <v>2</v>
      </c>
      <c r="C36" s="454" t="s">
        <v>312</v>
      </c>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5"/>
    </row>
    <row r="37" spans="1:39" ht="40.5" customHeight="1">
      <c r="A37" s="15"/>
      <c r="B37" s="80">
        <v>3</v>
      </c>
      <c r="C37" s="456" t="s">
        <v>313</v>
      </c>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7"/>
    </row>
    <row r="38" spans="1:39" ht="12" customHeight="1">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40" spans="1:39">
      <c r="B40" s="7"/>
    </row>
  </sheetData>
  <sheetProtection algorithmName="SHA-512" hashValue="KGgVtLM55xgDS62ay0NAe3v2PLzQKDH1DuDZvFkb1mSYfSVbkH2HNiLgtGr0W8f0CL3rzK0N0gWqyHgW0CeSrQ==" saltValue="c0QK4rtLS/CHUUIoNt8oDQ==" spinCount="100000" sheet="1" selectLockedCells="1" selectUnlockedCells="1"/>
  <mergeCells count="55">
    <mergeCell ref="AK1:AM1"/>
    <mergeCell ref="A3:AM3"/>
    <mergeCell ref="A4:AM4"/>
    <mergeCell ref="AD6:AE6"/>
    <mergeCell ref="AG6:AH6"/>
    <mergeCell ref="AJ6:AK6"/>
    <mergeCell ref="A7:I7"/>
    <mergeCell ref="Z9:AL9"/>
    <mergeCell ref="Z11:AL11"/>
    <mergeCell ref="Z13:AL13"/>
    <mergeCell ref="Z15:AL15"/>
    <mergeCell ref="Z17:AL17"/>
    <mergeCell ref="A21:AM21"/>
    <mergeCell ref="A22:AM22"/>
    <mergeCell ref="L23:Q23"/>
    <mergeCell ref="R23:AB23"/>
    <mergeCell ref="AC23:AD23"/>
    <mergeCell ref="L24:Q24"/>
    <mergeCell ref="R24:AB24"/>
    <mergeCell ref="L25:Q25"/>
    <mergeCell ref="R25:AB25"/>
    <mergeCell ref="B27:H27"/>
    <mergeCell ref="I27:O27"/>
    <mergeCell ref="P27:T27"/>
    <mergeCell ref="U27:Y27"/>
    <mergeCell ref="Z27:AF27"/>
    <mergeCell ref="AC24:AD24"/>
    <mergeCell ref="AC25:AD25"/>
    <mergeCell ref="AG27:AM27"/>
    <mergeCell ref="B28:H28"/>
    <mergeCell ref="I28:O28"/>
    <mergeCell ref="P28:T28"/>
    <mergeCell ref="U28:Y28"/>
    <mergeCell ref="Z28:AF28"/>
    <mergeCell ref="AG28:AM28"/>
    <mergeCell ref="AG29:AM29"/>
    <mergeCell ref="B30:H30"/>
    <mergeCell ref="I30:O30"/>
    <mergeCell ref="P30:T30"/>
    <mergeCell ref="U30:Y30"/>
    <mergeCell ref="Z30:AF30"/>
    <mergeCell ref="AG30:AM30"/>
    <mergeCell ref="B29:H29"/>
    <mergeCell ref="I29:O29"/>
    <mergeCell ref="P29:T29"/>
    <mergeCell ref="U29:Y29"/>
    <mergeCell ref="Z29:AF29"/>
    <mergeCell ref="C36:AM36"/>
    <mergeCell ref="C37:AM37"/>
    <mergeCell ref="B31:O31"/>
    <mergeCell ref="P31:T31"/>
    <mergeCell ref="U31:Y31"/>
    <mergeCell ref="Z31:AM31"/>
    <mergeCell ref="B32:AM32"/>
    <mergeCell ref="C35:AM35"/>
  </mergeCells>
  <phoneticPr fontId="13"/>
  <conditionalFormatting sqref="P29:T30">
    <cfRule type="expression" dxfId="9" priority="4">
      <formula>IF(OR(B29&lt;&gt;"",I29&lt;&gt;""),TRUE)</formula>
    </cfRule>
  </conditionalFormatting>
  <conditionalFormatting sqref="U29:Y30">
    <cfRule type="expression" dxfId="8" priority="3">
      <formula>IF(OR(AG29&lt;&gt;"",Z29&lt;&gt;""),TRUE)</formula>
    </cfRule>
  </conditionalFormatting>
  <conditionalFormatting sqref="B29:H30">
    <cfRule type="expression" dxfId="7" priority="2">
      <formula>IF(OR(I29&lt;&gt;"",P29&lt;&gt;""),TRUE)</formula>
    </cfRule>
  </conditionalFormatting>
  <conditionalFormatting sqref="AG29:AM30">
    <cfRule type="expression" dxfId="6" priority="1">
      <formula>IF(OR(Z29&lt;&gt;"",U29&lt;&gt;""),TRUE)</formula>
    </cfRule>
  </conditionalFormatting>
  <dataValidations disablePrompts="1" count="1">
    <dataValidation type="list" allowBlank="1" showInputMessage="1" showErrorMessage="1" sqref="B34" xr:uid="{00000000-0002-0000-0500-000000000000}">
      <formula1>#REF!</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3"/>
  <sheetViews>
    <sheetView view="pageBreakPreview" zoomScale="110" zoomScaleNormal="100" zoomScaleSheetLayoutView="110" workbookViewId="0">
      <selection activeCell="G3" sqref="G3"/>
    </sheetView>
  </sheetViews>
  <sheetFormatPr defaultColWidth="2.25" defaultRowHeight="13.5"/>
  <cols>
    <col min="1" max="1" width="3.125" style="99" customWidth="1"/>
    <col min="2" max="2" width="10.875" style="99" customWidth="1"/>
    <col min="3" max="3" width="19.5" style="99" customWidth="1"/>
    <col min="4" max="4" width="18.75" style="99" customWidth="1"/>
    <col min="5" max="5" width="12.5" style="99" customWidth="1"/>
    <col min="6" max="6" width="4.625" style="99" customWidth="1"/>
    <col min="7" max="7" width="10.125" style="99" customWidth="1"/>
    <col min="8" max="8" width="19.25" style="99" customWidth="1"/>
    <col min="9" max="16384" width="2.25" style="97"/>
  </cols>
  <sheetData>
    <row r="1" spans="1:8">
      <c r="A1" s="97" t="s">
        <v>63</v>
      </c>
      <c r="B1" s="97"/>
      <c r="C1" s="97"/>
      <c r="D1" s="97"/>
      <c r="E1" s="97"/>
      <c r="F1" s="97"/>
      <c r="G1" s="97"/>
      <c r="H1" s="97"/>
    </row>
    <row r="2" spans="1:8" ht="42.75" customHeight="1">
      <c r="A2" s="98" t="s">
        <v>122</v>
      </c>
      <c r="B2" s="244" t="s">
        <v>42</v>
      </c>
      <c r="C2" s="245" t="s">
        <v>43</v>
      </c>
      <c r="D2" s="245" t="s">
        <v>44</v>
      </c>
      <c r="E2" s="244" t="s">
        <v>272</v>
      </c>
      <c r="F2" s="245" t="s">
        <v>46</v>
      </c>
      <c r="G2" s="246" t="s">
        <v>64</v>
      </c>
      <c r="H2" s="244" t="s">
        <v>48</v>
      </c>
    </row>
    <row r="3" spans="1:8" ht="14.25" customHeight="1">
      <c r="A3" s="96">
        <v>1</v>
      </c>
      <c r="B3" s="100" t="str">
        <f ca="1">'（入力不要）6申請額一覧 '!B3</f>
        <v/>
      </c>
      <c r="C3" s="100" t="str">
        <f ca="1">'（入力不要）6申請額一覧 '!C3</f>
        <v/>
      </c>
      <c r="D3" s="100" t="str">
        <f ca="1">'（入力不要）6申請額一覧 '!D3</f>
        <v/>
      </c>
      <c r="E3" s="31" t="str">
        <f ca="1">'（入力不要）6申請額一覧 '!G3</f>
        <v/>
      </c>
      <c r="F3" s="101" t="str">
        <f ca="1">IFERROR(VLOOKUP(D3,定義!$A$1:$B$19,2,FALSE),"")</f>
        <v/>
      </c>
      <c r="G3" s="254" t="str">
        <f ca="1">'（入力不要）6申請額一覧 '!I3</f>
        <v/>
      </c>
      <c r="H3" s="32" t="str">
        <f ca="1">'（入力不要）6申請額一覧 '!J3</f>
        <v/>
      </c>
    </row>
    <row r="4" spans="1:8" ht="14.25" customHeight="1">
      <c r="A4" s="96">
        <v>2</v>
      </c>
      <c r="B4" s="100" t="str">
        <f ca="1">'（入力不要）6申請額一覧 '!B4</f>
        <v/>
      </c>
      <c r="C4" s="100" t="str">
        <f ca="1">'（入力不要）6申請額一覧 '!C4</f>
        <v/>
      </c>
      <c r="D4" s="100" t="str">
        <f ca="1">'（入力不要）6申請額一覧 '!D4</f>
        <v/>
      </c>
      <c r="E4" s="31" t="str">
        <f ca="1">'（入力不要）6申請額一覧 '!G4</f>
        <v/>
      </c>
      <c r="F4" s="101" t="str">
        <f ca="1">IFERROR(VLOOKUP(D4,定義!$A$1:$B$19,2,FALSE),"")</f>
        <v/>
      </c>
      <c r="G4" s="254" t="str">
        <f ca="1">'（入力不要）6申請額一覧 '!I4</f>
        <v/>
      </c>
      <c r="H4" s="32" t="str">
        <f ca="1">'（入力不要）6申請額一覧 '!J4</f>
        <v/>
      </c>
    </row>
    <row r="5" spans="1:8" ht="14.25" customHeight="1">
      <c r="A5" s="96">
        <v>3</v>
      </c>
      <c r="B5" s="100" t="str">
        <f ca="1">'（入力不要）6申請額一覧 '!B5</f>
        <v/>
      </c>
      <c r="C5" s="100" t="str">
        <f ca="1">'（入力不要）6申請額一覧 '!C5</f>
        <v/>
      </c>
      <c r="D5" s="100" t="str">
        <f ca="1">'（入力不要）6申請額一覧 '!D5</f>
        <v/>
      </c>
      <c r="E5" s="31" t="str">
        <f ca="1">'（入力不要）6申請額一覧 '!G5</f>
        <v/>
      </c>
      <c r="F5" s="101" t="str">
        <f ca="1">IFERROR(VLOOKUP(D5,定義!$A$1:$B$19,2,FALSE),"")</f>
        <v/>
      </c>
      <c r="G5" s="254" t="str">
        <f ca="1">'（入力不要）6申請額一覧 '!I5</f>
        <v/>
      </c>
      <c r="H5" s="32" t="str">
        <f ca="1">'（入力不要）6申請額一覧 '!J5</f>
        <v/>
      </c>
    </row>
    <row r="6" spans="1:8" ht="14.25" customHeight="1">
      <c r="A6" s="96">
        <v>4</v>
      </c>
      <c r="B6" s="100" t="str">
        <f ca="1">'（入力不要）6申請額一覧 '!B6</f>
        <v/>
      </c>
      <c r="C6" s="100" t="str">
        <f ca="1">'（入力不要）6申請額一覧 '!C6</f>
        <v/>
      </c>
      <c r="D6" s="100" t="str">
        <f ca="1">'（入力不要）6申請額一覧 '!D6</f>
        <v/>
      </c>
      <c r="E6" s="31" t="str">
        <f ca="1">'（入力不要）6申請額一覧 '!G6</f>
        <v/>
      </c>
      <c r="F6" s="101" t="str">
        <f ca="1">IFERROR(VLOOKUP(D6,定義!$A$1:$B$19,2,FALSE),"")</f>
        <v/>
      </c>
      <c r="G6" s="254" t="str">
        <f ca="1">'（入力不要）6申請額一覧 '!I6</f>
        <v/>
      </c>
      <c r="H6" s="32" t="str">
        <f ca="1">'（入力不要）6申請額一覧 '!J6</f>
        <v/>
      </c>
    </row>
    <row r="7" spans="1:8" ht="14.25" customHeight="1">
      <c r="A7" s="96">
        <v>5</v>
      </c>
      <c r="B7" s="100" t="str">
        <f ca="1">'（入力不要）6申請額一覧 '!B7</f>
        <v/>
      </c>
      <c r="C7" s="100" t="str">
        <f ca="1">'（入力不要）6申請額一覧 '!C7</f>
        <v/>
      </c>
      <c r="D7" s="100" t="str">
        <f ca="1">'（入力不要）6申請額一覧 '!D7</f>
        <v/>
      </c>
      <c r="E7" s="31" t="str">
        <f ca="1">'（入力不要）6申請額一覧 '!G7</f>
        <v/>
      </c>
      <c r="F7" s="101" t="str">
        <f ca="1">IFERROR(VLOOKUP(D7,定義!$A$1:$B$19,2,FALSE),"")</f>
        <v/>
      </c>
      <c r="G7" s="254" t="str">
        <f ca="1">'（入力不要）6申請額一覧 '!I7</f>
        <v/>
      </c>
      <c r="H7" s="32" t="str">
        <f ca="1">'（入力不要）6申請額一覧 '!J7</f>
        <v/>
      </c>
    </row>
    <row r="8" spans="1:8" ht="14.25" customHeight="1">
      <c r="A8" s="96">
        <v>6</v>
      </c>
      <c r="B8" s="100" t="str">
        <f ca="1">'（入力不要）6申請額一覧 '!B8</f>
        <v/>
      </c>
      <c r="C8" s="100" t="str">
        <f ca="1">'（入力不要）6申請額一覧 '!C8</f>
        <v/>
      </c>
      <c r="D8" s="100" t="str">
        <f ca="1">'（入力不要）6申請額一覧 '!D8</f>
        <v/>
      </c>
      <c r="E8" s="31" t="str">
        <f ca="1">'（入力不要）6申請額一覧 '!G8</f>
        <v/>
      </c>
      <c r="F8" s="101" t="str">
        <f ca="1">IFERROR(VLOOKUP(D8,定義!$A$1:$B$19,2,FALSE),"")</f>
        <v/>
      </c>
      <c r="G8" s="254" t="str">
        <f ca="1">'（入力不要）6申請額一覧 '!I8</f>
        <v/>
      </c>
      <c r="H8" s="32" t="str">
        <f ca="1">'（入力不要）6申請額一覧 '!J8</f>
        <v/>
      </c>
    </row>
    <row r="9" spans="1:8" ht="14.25" customHeight="1">
      <c r="A9" s="96">
        <v>7</v>
      </c>
      <c r="B9" s="100" t="str">
        <f ca="1">'（入力不要）6申請額一覧 '!B9</f>
        <v/>
      </c>
      <c r="C9" s="100" t="str">
        <f ca="1">'（入力不要）6申請額一覧 '!C9</f>
        <v/>
      </c>
      <c r="D9" s="100" t="str">
        <f ca="1">'（入力不要）6申請額一覧 '!D9</f>
        <v/>
      </c>
      <c r="E9" s="31" t="str">
        <f ca="1">'（入力不要）6申請額一覧 '!G9</f>
        <v/>
      </c>
      <c r="F9" s="101" t="str">
        <f ca="1">IFERROR(VLOOKUP(D9,定義!$A$1:$B$19,2,FALSE),"")</f>
        <v/>
      </c>
      <c r="G9" s="254" t="str">
        <f ca="1">'（入力不要）6申請額一覧 '!I9</f>
        <v/>
      </c>
      <c r="H9" s="32" t="str">
        <f ca="1">'（入力不要）6申請額一覧 '!J9</f>
        <v/>
      </c>
    </row>
    <row r="10" spans="1:8" ht="14.25" customHeight="1">
      <c r="A10" s="96">
        <v>8</v>
      </c>
      <c r="B10" s="100" t="str">
        <f ca="1">'（入力不要）6申請額一覧 '!B10</f>
        <v/>
      </c>
      <c r="C10" s="100" t="str">
        <f ca="1">'（入力不要）6申請額一覧 '!C10</f>
        <v/>
      </c>
      <c r="D10" s="100" t="str">
        <f ca="1">'（入力不要）6申請額一覧 '!D10</f>
        <v/>
      </c>
      <c r="E10" s="31" t="str">
        <f ca="1">'（入力不要）6申請額一覧 '!G10</f>
        <v/>
      </c>
      <c r="F10" s="101" t="str">
        <f ca="1">IFERROR(VLOOKUP(D10,定義!$A$1:$B$19,2,FALSE),"")</f>
        <v/>
      </c>
      <c r="G10" s="254" t="str">
        <f ca="1">'（入力不要）6申請額一覧 '!I10</f>
        <v/>
      </c>
      <c r="H10" s="32" t="str">
        <f ca="1">'（入力不要）6申請額一覧 '!J10</f>
        <v/>
      </c>
    </row>
    <row r="11" spans="1:8" ht="14.25" customHeight="1">
      <c r="A11" s="96">
        <v>9</v>
      </c>
      <c r="B11" s="100" t="str">
        <f ca="1">'（入力不要）6申請額一覧 '!B11</f>
        <v/>
      </c>
      <c r="C11" s="100" t="str">
        <f ca="1">'（入力不要）6申請額一覧 '!C11</f>
        <v/>
      </c>
      <c r="D11" s="100" t="str">
        <f ca="1">'（入力不要）6申請額一覧 '!D11</f>
        <v/>
      </c>
      <c r="E11" s="31" t="str">
        <f ca="1">'（入力不要）6申請額一覧 '!G11</f>
        <v/>
      </c>
      <c r="F11" s="101" t="str">
        <f ca="1">IFERROR(VLOOKUP(D11,定義!$A$1:$B$19,2,FALSE),"")</f>
        <v/>
      </c>
      <c r="G11" s="254" t="str">
        <f ca="1">'（入力不要）6申請額一覧 '!I11</f>
        <v/>
      </c>
      <c r="H11" s="32" t="str">
        <f ca="1">'（入力不要）6申請額一覧 '!J11</f>
        <v/>
      </c>
    </row>
    <row r="12" spans="1:8" ht="14.25" customHeight="1">
      <c r="A12" s="96">
        <v>10</v>
      </c>
      <c r="B12" s="100" t="str">
        <f ca="1">'（入力不要）6申請額一覧 '!B12</f>
        <v/>
      </c>
      <c r="C12" s="100" t="str">
        <f ca="1">'（入力不要）6申請額一覧 '!C12</f>
        <v/>
      </c>
      <c r="D12" s="100" t="str">
        <f ca="1">'（入力不要）6申請額一覧 '!D12</f>
        <v/>
      </c>
      <c r="E12" s="31" t="str">
        <f ca="1">'（入力不要）6申請額一覧 '!G12</f>
        <v/>
      </c>
      <c r="F12" s="101" t="str">
        <f ca="1">IFERROR(VLOOKUP(D12,定義!$A$1:$B$19,2,FALSE),"")</f>
        <v/>
      </c>
      <c r="G12" s="254" t="str">
        <f ca="1">'（入力不要）6申請額一覧 '!I12</f>
        <v/>
      </c>
      <c r="H12" s="32" t="str">
        <f ca="1">'（入力不要）6申請額一覧 '!J12</f>
        <v/>
      </c>
    </row>
    <row r="13" spans="1:8" ht="14.25" customHeight="1">
      <c r="A13" s="96">
        <v>11</v>
      </c>
      <c r="B13" s="100" t="str">
        <f ca="1">'（入力不要）6申請額一覧 '!B13</f>
        <v/>
      </c>
      <c r="C13" s="100" t="str">
        <f ca="1">'（入力不要）6申請額一覧 '!C13</f>
        <v/>
      </c>
      <c r="D13" s="100" t="str">
        <f ca="1">'（入力不要）6申請額一覧 '!D13</f>
        <v/>
      </c>
      <c r="E13" s="31" t="str">
        <f ca="1">'（入力不要）6申請額一覧 '!G13</f>
        <v/>
      </c>
      <c r="F13" s="101" t="str">
        <f ca="1">IFERROR(VLOOKUP(D13,定義!$A$1:$B$19,2,FALSE),"")</f>
        <v/>
      </c>
      <c r="G13" s="254" t="str">
        <f ca="1">'（入力不要）6申請額一覧 '!I13</f>
        <v/>
      </c>
      <c r="H13" s="32" t="str">
        <f ca="1">'（入力不要）6申請額一覧 '!J13</f>
        <v/>
      </c>
    </row>
    <row r="14" spans="1:8" ht="14.25" customHeight="1">
      <c r="A14" s="96">
        <v>12</v>
      </c>
      <c r="B14" s="100" t="str">
        <f ca="1">'（入力不要）6申請額一覧 '!B14</f>
        <v/>
      </c>
      <c r="C14" s="100" t="str">
        <f ca="1">'（入力不要）6申請額一覧 '!C14</f>
        <v/>
      </c>
      <c r="D14" s="100" t="str">
        <f ca="1">'（入力不要）6申請額一覧 '!D14</f>
        <v/>
      </c>
      <c r="E14" s="31" t="str">
        <f ca="1">'（入力不要）6申請額一覧 '!G14</f>
        <v/>
      </c>
      <c r="F14" s="101" t="str">
        <f ca="1">IFERROR(VLOOKUP(D14,定義!$A$1:$B$19,2,FALSE),"")</f>
        <v/>
      </c>
      <c r="G14" s="254" t="str">
        <f ca="1">'（入力不要）6申請額一覧 '!I14</f>
        <v/>
      </c>
      <c r="H14" s="32" t="str">
        <f ca="1">'（入力不要）6申請額一覧 '!J14</f>
        <v/>
      </c>
    </row>
    <row r="15" spans="1:8" ht="14.25" customHeight="1">
      <c r="A15" s="96">
        <v>13</v>
      </c>
      <c r="B15" s="100" t="str">
        <f ca="1">'（入力不要）6申請額一覧 '!B15</f>
        <v/>
      </c>
      <c r="C15" s="100" t="str">
        <f ca="1">'（入力不要）6申請額一覧 '!C15</f>
        <v/>
      </c>
      <c r="D15" s="100" t="str">
        <f ca="1">'（入力不要）6申請額一覧 '!D15</f>
        <v/>
      </c>
      <c r="E15" s="31" t="str">
        <f ca="1">'（入力不要）6申請額一覧 '!G15</f>
        <v/>
      </c>
      <c r="F15" s="101" t="str">
        <f ca="1">IFERROR(VLOOKUP(D15,定義!$A$1:$B$19,2,FALSE),"")</f>
        <v/>
      </c>
      <c r="G15" s="254" t="str">
        <f ca="1">'（入力不要）6申請額一覧 '!I15</f>
        <v/>
      </c>
      <c r="H15" s="32" t="str">
        <f ca="1">'（入力不要）6申請額一覧 '!J15</f>
        <v/>
      </c>
    </row>
    <row r="16" spans="1:8" ht="14.25" customHeight="1">
      <c r="A16" s="96">
        <v>14</v>
      </c>
      <c r="B16" s="100" t="str">
        <f ca="1">'（入力不要）6申請額一覧 '!B16</f>
        <v/>
      </c>
      <c r="C16" s="100" t="str">
        <f ca="1">'（入力不要）6申請額一覧 '!C16</f>
        <v/>
      </c>
      <c r="D16" s="100" t="str">
        <f ca="1">'（入力不要）6申請額一覧 '!D16</f>
        <v/>
      </c>
      <c r="E16" s="31" t="str">
        <f ca="1">'（入力不要）6申請額一覧 '!G16</f>
        <v/>
      </c>
      <c r="F16" s="101" t="str">
        <f ca="1">IFERROR(VLOOKUP(D16,定義!$A$1:$B$19,2,FALSE),"")</f>
        <v/>
      </c>
      <c r="G16" s="254" t="str">
        <f ca="1">'（入力不要）6申請額一覧 '!I16</f>
        <v/>
      </c>
      <c r="H16" s="32" t="str">
        <f ca="1">'（入力不要）6申請額一覧 '!J16</f>
        <v/>
      </c>
    </row>
    <row r="17" spans="1:8" ht="14.25" customHeight="1">
      <c r="A17" s="96">
        <v>15</v>
      </c>
      <c r="B17" s="100" t="str">
        <f ca="1">'（入力不要）6申請額一覧 '!B17</f>
        <v/>
      </c>
      <c r="C17" s="100" t="str">
        <f ca="1">'（入力不要）6申請額一覧 '!C17</f>
        <v/>
      </c>
      <c r="D17" s="100" t="str">
        <f ca="1">'（入力不要）6申請額一覧 '!D17</f>
        <v/>
      </c>
      <c r="E17" s="31" t="str">
        <f ca="1">'（入力不要）6申請額一覧 '!G17</f>
        <v/>
      </c>
      <c r="F17" s="101" t="str">
        <f ca="1">IFERROR(VLOOKUP(D17,定義!$A$1:$B$19,2,FALSE),"")</f>
        <v/>
      </c>
      <c r="G17" s="254" t="str">
        <f ca="1">'（入力不要）6申請額一覧 '!I17</f>
        <v/>
      </c>
      <c r="H17" s="32" t="str">
        <f ca="1">'（入力不要）6申請額一覧 '!J17</f>
        <v/>
      </c>
    </row>
    <row r="18" spans="1:8" ht="14.25" customHeight="1">
      <c r="A18" s="96">
        <v>16</v>
      </c>
      <c r="B18" s="100" t="str">
        <f ca="1">'（入力不要）6申請額一覧 '!B18</f>
        <v/>
      </c>
      <c r="C18" s="100" t="str">
        <f ca="1">'（入力不要）6申請額一覧 '!C18</f>
        <v/>
      </c>
      <c r="D18" s="100" t="str">
        <f ca="1">'（入力不要）6申請額一覧 '!D18</f>
        <v/>
      </c>
      <c r="E18" s="31" t="str">
        <f ca="1">'（入力不要）6申請額一覧 '!G18</f>
        <v/>
      </c>
      <c r="F18" s="101" t="str">
        <f ca="1">IFERROR(VLOOKUP(D18,定義!$A$1:$B$19,2,FALSE),"")</f>
        <v/>
      </c>
      <c r="G18" s="254" t="str">
        <f ca="1">'（入力不要）6申請額一覧 '!I18</f>
        <v/>
      </c>
      <c r="H18" s="32" t="str">
        <f ca="1">'（入力不要）6申請額一覧 '!J18</f>
        <v/>
      </c>
    </row>
    <row r="19" spans="1:8" ht="14.25" customHeight="1">
      <c r="A19" s="96">
        <v>17</v>
      </c>
      <c r="B19" s="100" t="str">
        <f ca="1">'（入力不要）6申請額一覧 '!B19</f>
        <v/>
      </c>
      <c r="C19" s="100" t="str">
        <f ca="1">'（入力不要）6申請額一覧 '!C19</f>
        <v/>
      </c>
      <c r="D19" s="100" t="str">
        <f ca="1">'（入力不要）6申請額一覧 '!D19</f>
        <v/>
      </c>
      <c r="E19" s="31" t="str">
        <f ca="1">'（入力不要）6申請額一覧 '!G19</f>
        <v/>
      </c>
      <c r="F19" s="101" t="str">
        <f ca="1">IFERROR(VLOOKUP(D19,定義!$A$1:$B$19,2,FALSE),"")</f>
        <v/>
      </c>
      <c r="G19" s="254" t="str">
        <f ca="1">'（入力不要）6申請額一覧 '!I19</f>
        <v/>
      </c>
      <c r="H19" s="32" t="str">
        <f ca="1">'（入力不要）6申請額一覧 '!J19</f>
        <v/>
      </c>
    </row>
    <row r="20" spans="1:8" ht="14.25" customHeight="1">
      <c r="A20" s="96">
        <v>18</v>
      </c>
      <c r="B20" s="100" t="str">
        <f ca="1">'（入力不要）6申請額一覧 '!B20</f>
        <v/>
      </c>
      <c r="C20" s="100" t="str">
        <f ca="1">'（入力不要）6申請額一覧 '!C20</f>
        <v/>
      </c>
      <c r="D20" s="100" t="str">
        <f ca="1">'（入力不要）6申請額一覧 '!D20</f>
        <v/>
      </c>
      <c r="E20" s="31" t="str">
        <f ca="1">'（入力不要）6申請額一覧 '!G20</f>
        <v/>
      </c>
      <c r="F20" s="101" t="str">
        <f ca="1">IFERROR(VLOOKUP(D20,定義!$A$1:$B$19,2,FALSE),"")</f>
        <v/>
      </c>
      <c r="G20" s="254" t="str">
        <f ca="1">'（入力不要）6申請額一覧 '!I20</f>
        <v/>
      </c>
      <c r="H20" s="32" t="str">
        <f ca="1">'（入力不要）6申請額一覧 '!J20</f>
        <v/>
      </c>
    </row>
    <row r="21" spans="1:8" ht="14.25" customHeight="1">
      <c r="A21" s="96">
        <v>19</v>
      </c>
      <c r="B21" s="100" t="str">
        <f ca="1">'（入力不要）6申請額一覧 '!B21</f>
        <v/>
      </c>
      <c r="C21" s="100" t="str">
        <f ca="1">'（入力不要）6申請額一覧 '!C21</f>
        <v/>
      </c>
      <c r="D21" s="100" t="str">
        <f ca="1">'（入力不要）6申請額一覧 '!D21</f>
        <v/>
      </c>
      <c r="E21" s="31" t="str">
        <f ca="1">'（入力不要）6申請額一覧 '!G21</f>
        <v/>
      </c>
      <c r="F21" s="101" t="str">
        <f ca="1">IFERROR(VLOOKUP(D21,定義!$A$1:$B$19,2,FALSE),"")</f>
        <v/>
      </c>
      <c r="G21" s="254" t="str">
        <f ca="1">'（入力不要）6申請額一覧 '!I21</f>
        <v/>
      </c>
      <c r="H21" s="32" t="str">
        <f ca="1">'（入力不要）6申請額一覧 '!J21</f>
        <v/>
      </c>
    </row>
    <row r="22" spans="1:8" ht="14.25" customHeight="1">
      <c r="A22" s="96">
        <v>20</v>
      </c>
      <c r="B22" s="100" t="str">
        <f ca="1">'（入力不要）6申請額一覧 '!B22</f>
        <v/>
      </c>
      <c r="C22" s="100" t="str">
        <f ca="1">'（入力不要）6申請額一覧 '!C22</f>
        <v/>
      </c>
      <c r="D22" s="100" t="str">
        <f ca="1">'（入力不要）6申請額一覧 '!D22</f>
        <v/>
      </c>
      <c r="E22" s="31" t="str">
        <f ca="1">'（入力不要）6申請額一覧 '!G22</f>
        <v/>
      </c>
      <c r="F22" s="101" t="str">
        <f ca="1">IFERROR(VLOOKUP(D22,定義!$A$1:$B$19,2,FALSE),"")</f>
        <v/>
      </c>
      <c r="G22" s="254" t="str">
        <f ca="1">'（入力不要）6申請額一覧 '!I22</f>
        <v/>
      </c>
      <c r="H22" s="32" t="str">
        <f ca="1">'（入力不要）6申請額一覧 '!J22</f>
        <v/>
      </c>
    </row>
    <row r="23" spans="1:8" ht="14.25" customHeight="1">
      <c r="A23" s="96">
        <v>21</v>
      </c>
      <c r="B23" s="100" t="str">
        <f ca="1">'（入力不要）6申請額一覧 '!B23</f>
        <v/>
      </c>
      <c r="C23" s="100" t="str">
        <f ca="1">'（入力不要）6申請額一覧 '!C23</f>
        <v/>
      </c>
      <c r="D23" s="100" t="str">
        <f ca="1">'（入力不要）6申請額一覧 '!D23</f>
        <v/>
      </c>
      <c r="E23" s="31" t="str">
        <f ca="1">'（入力不要）6申請額一覧 '!G23</f>
        <v/>
      </c>
      <c r="F23" s="101" t="str">
        <f ca="1">IFERROR(VLOOKUP(D23,定義!$A$1:$B$19,2,FALSE),"")</f>
        <v/>
      </c>
      <c r="G23" s="254" t="str">
        <f ca="1">'（入力不要）6申請額一覧 '!I23</f>
        <v/>
      </c>
      <c r="H23" s="32" t="str">
        <f ca="1">'（入力不要）6申請額一覧 '!J23</f>
        <v/>
      </c>
    </row>
    <row r="24" spans="1:8" ht="14.25" customHeight="1">
      <c r="A24" s="96">
        <v>22</v>
      </c>
      <c r="B24" s="100" t="str">
        <f ca="1">'（入力不要）6申請額一覧 '!B24</f>
        <v/>
      </c>
      <c r="C24" s="100" t="str">
        <f ca="1">'（入力不要）6申請額一覧 '!C24</f>
        <v/>
      </c>
      <c r="D24" s="100" t="str">
        <f ca="1">'（入力不要）6申請額一覧 '!D24</f>
        <v/>
      </c>
      <c r="E24" s="31" t="str">
        <f ca="1">'（入力不要）6申請額一覧 '!G24</f>
        <v/>
      </c>
      <c r="F24" s="101" t="str">
        <f ca="1">IFERROR(VLOOKUP(D24,定義!$A$1:$B$19,2,FALSE),"")</f>
        <v/>
      </c>
      <c r="G24" s="254" t="str">
        <f ca="1">'（入力不要）6申請額一覧 '!I24</f>
        <v/>
      </c>
      <c r="H24" s="32" t="str">
        <f ca="1">'（入力不要）6申請額一覧 '!J24</f>
        <v/>
      </c>
    </row>
    <row r="25" spans="1:8" ht="14.25" customHeight="1">
      <c r="A25" s="96">
        <v>23</v>
      </c>
      <c r="B25" s="100" t="str">
        <f ca="1">'（入力不要）6申請額一覧 '!B25</f>
        <v/>
      </c>
      <c r="C25" s="100" t="str">
        <f ca="1">'（入力不要）6申請額一覧 '!C25</f>
        <v/>
      </c>
      <c r="D25" s="100" t="str">
        <f ca="1">'（入力不要）6申請額一覧 '!D25</f>
        <v/>
      </c>
      <c r="E25" s="31" t="str">
        <f ca="1">'（入力不要）6申請額一覧 '!G25</f>
        <v/>
      </c>
      <c r="F25" s="101" t="str">
        <f ca="1">IFERROR(VLOOKUP(D25,定義!$A$1:$B$19,2,FALSE),"")</f>
        <v/>
      </c>
      <c r="G25" s="254" t="str">
        <f ca="1">'（入力不要）6申請額一覧 '!I25</f>
        <v/>
      </c>
      <c r="H25" s="32" t="str">
        <f ca="1">'（入力不要）6申請額一覧 '!J25</f>
        <v/>
      </c>
    </row>
    <row r="26" spans="1:8" ht="14.25" customHeight="1">
      <c r="A26" s="96">
        <v>24</v>
      </c>
      <c r="B26" s="100" t="str">
        <f ca="1">'（入力不要）6申請額一覧 '!B26</f>
        <v/>
      </c>
      <c r="C26" s="100" t="str">
        <f ca="1">'（入力不要）6申請額一覧 '!C26</f>
        <v/>
      </c>
      <c r="D26" s="100" t="str">
        <f ca="1">'（入力不要）6申請額一覧 '!D26</f>
        <v/>
      </c>
      <c r="E26" s="31" t="str">
        <f ca="1">'（入力不要）6申請額一覧 '!G26</f>
        <v/>
      </c>
      <c r="F26" s="101" t="str">
        <f ca="1">IFERROR(VLOOKUP(D26,定義!$A$1:$B$19,2,FALSE),"")</f>
        <v/>
      </c>
      <c r="G26" s="254" t="str">
        <f ca="1">'（入力不要）6申請額一覧 '!I26</f>
        <v/>
      </c>
      <c r="H26" s="32" t="str">
        <f ca="1">'（入力不要）6申請額一覧 '!J26</f>
        <v/>
      </c>
    </row>
    <row r="27" spans="1:8" ht="14.25" customHeight="1">
      <c r="A27" s="96">
        <v>25</v>
      </c>
      <c r="B27" s="100" t="str">
        <f ca="1">'（入力不要）6申請額一覧 '!B27</f>
        <v/>
      </c>
      <c r="C27" s="100" t="str">
        <f ca="1">'（入力不要）6申請額一覧 '!C27</f>
        <v/>
      </c>
      <c r="D27" s="100" t="str">
        <f ca="1">'（入力不要）6申請額一覧 '!D27</f>
        <v/>
      </c>
      <c r="E27" s="31" t="str">
        <f ca="1">'（入力不要）6申請額一覧 '!G27</f>
        <v/>
      </c>
      <c r="F27" s="101" t="str">
        <f ca="1">IFERROR(VLOOKUP(D27,定義!$A$1:$B$19,2,FALSE),"")</f>
        <v/>
      </c>
      <c r="G27" s="254" t="str">
        <f ca="1">'（入力不要）6申請額一覧 '!I27</f>
        <v/>
      </c>
      <c r="H27" s="32" t="str">
        <f ca="1">'（入力不要）6申請額一覧 '!J27</f>
        <v/>
      </c>
    </row>
    <row r="28" spans="1:8" ht="14.25" customHeight="1">
      <c r="A28" s="96">
        <v>26</v>
      </c>
      <c r="B28" s="100" t="str">
        <f ca="1">'（入力不要）6申請額一覧 '!B28</f>
        <v/>
      </c>
      <c r="C28" s="100" t="str">
        <f ca="1">'（入力不要）6申請額一覧 '!C28</f>
        <v/>
      </c>
      <c r="D28" s="100" t="str">
        <f ca="1">'（入力不要）6申請額一覧 '!D28</f>
        <v/>
      </c>
      <c r="E28" s="31" t="str">
        <f ca="1">'（入力不要）6申請額一覧 '!G28</f>
        <v/>
      </c>
      <c r="F28" s="101" t="str">
        <f ca="1">IFERROR(VLOOKUP(D28,定義!$A$1:$B$19,2,FALSE),"")</f>
        <v/>
      </c>
      <c r="G28" s="254" t="str">
        <f ca="1">'（入力不要）6申請額一覧 '!I28</f>
        <v/>
      </c>
      <c r="H28" s="32" t="str">
        <f ca="1">'（入力不要）6申請額一覧 '!J28</f>
        <v/>
      </c>
    </row>
    <row r="29" spans="1:8" ht="14.25" customHeight="1">
      <c r="A29" s="96">
        <v>27</v>
      </c>
      <c r="B29" s="100" t="str">
        <f ca="1">'（入力不要）6申請額一覧 '!B29</f>
        <v/>
      </c>
      <c r="C29" s="100" t="str">
        <f ca="1">'（入力不要）6申請額一覧 '!C29</f>
        <v/>
      </c>
      <c r="D29" s="100" t="str">
        <f ca="1">'（入力不要）6申請額一覧 '!D29</f>
        <v/>
      </c>
      <c r="E29" s="31" t="str">
        <f ca="1">'（入力不要）6申請額一覧 '!G29</f>
        <v/>
      </c>
      <c r="F29" s="101" t="str">
        <f ca="1">IFERROR(VLOOKUP(D29,定義!$A$1:$B$19,2,FALSE),"")</f>
        <v/>
      </c>
      <c r="G29" s="254" t="str">
        <f ca="1">'（入力不要）6申請額一覧 '!I29</f>
        <v/>
      </c>
      <c r="H29" s="32" t="str">
        <f ca="1">'（入力不要）6申請額一覧 '!J29</f>
        <v/>
      </c>
    </row>
    <row r="30" spans="1:8" ht="14.25" customHeight="1">
      <c r="A30" s="96">
        <v>28</v>
      </c>
      <c r="B30" s="100" t="str">
        <f ca="1">'（入力不要）6申請額一覧 '!B30</f>
        <v/>
      </c>
      <c r="C30" s="100" t="str">
        <f ca="1">'（入力不要）6申請額一覧 '!C30</f>
        <v/>
      </c>
      <c r="D30" s="100" t="str">
        <f ca="1">'（入力不要）6申請額一覧 '!D30</f>
        <v/>
      </c>
      <c r="E30" s="31" t="str">
        <f ca="1">'（入力不要）6申請額一覧 '!G30</f>
        <v/>
      </c>
      <c r="F30" s="101" t="str">
        <f ca="1">IFERROR(VLOOKUP(D30,定義!$A$1:$B$19,2,FALSE),"")</f>
        <v/>
      </c>
      <c r="G30" s="254" t="str">
        <f ca="1">'（入力不要）6申請額一覧 '!I30</f>
        <v/>
      </c>
      <c r="H30" s="32" t="str">
        <f ca="1">'（入力不要）6申請額一覧 '!J30</f>
        <v/>
      </c>
    </row>
    <row r="31" spans="1:8" ht="14.25" customHeight="1">
      <c r="A31" s="96">
        <v>29</v>
      </c>
      <c r="B31" s="100" t="str">
        <f ca="1">'（入力不要）6申請額一覧 '!B31</f>
        <v/>
      </c>
      <c r="C31" s="100" t="str">
        <f ca="1">'（入力不要）6申請額一覧 '!C31</f>
        <v/>
      </c>
      <c r="D31" s="100" t="str">
        <f ca="1">'（入力不要）6申請額一覧 '!D31</f>
        <v/>
      </c>
      <c r="E31" s="31" t="str">
        <f ca="1">'（入力不要）6申請額一覧 '!G31</f>
        <v/>
      </c>
      <c r="F31" s="101" t="str">
        <f ca="1">IFERROR(VLOOKUP(D31,定義!$A$1:$B$19,2,FALSE),"")</f>
        <v/>
      </c>
      <c r="G31" s="254" t="str">
        <f ca="1">'（入力不要）6申請額一覧 '!I31</f>
        <v/>
      </c>
      <c r="H31" s="32" t="str">
        <f ca="1">'（入力不要）6申請額一覧 '!J31</f>
        <v/>
      </c>
    </row>
    <row r="32" spans="1:8" ht="14.25" customHeight="1">
      <c r="A32" s="96">
        <v>30</v>
      </c>
      <c r="B32" s="100" t="str">
        <f ca="1">'（入力不要）6申請額一覧 '!B32</f>
        <v/>
      </c>
      <c r="C32" s="100" t="str">
        <f ca="1">'（入力不要）6申請額一覧 '!C32</f>
        <v/>
      </c>
      <c r="D32" s="100" t="str">
        <f ca="1">'（入力不要）6申請額一覧 '!D32</f>
        <v/>
      </c>
      <c r="E32" s="31" t="str">
        <f ca="1">'（入力不要）6申請額一覧 '!G32</f>
        <v/>
      </c>
      <c r="F32" s="101" t="str">
        <f ca="1">IFERROR(VLOOKUP(D32,定義!$A$1:$B$19,2,FALSE),"")</f>
        <v/>
      </c>
      <c r="G32" s="254" t="str">
        <f ca="1">'（入力不要）6申請額一覧 '!I32</f>
        <v/>
      </c>
      <c r="H32" s="32" t="str">
        <f ca="1">'（入力不要）6申請額一覧 '!J32</f>
        <v/>
      </c>
    </row>
    <row r="33" spans="1:8" ht="14.25" customHeight="1">
      <c r="A33" s="96">
        <v>31</v>
      </c>
      <c r="B33" s="100" t="str">
        <f ca="1">'（入力不要）6申請額一覧 '!B33</f>
        <v/>
      </c>
      <c r="C33" s="100" t="str">
        <f ca="1">'（入力不要）6申請額一覧 '!C33</f>
        <v/>
      </c>
      <c r="D33" s="100" t="str">
        <f ca="1">'（入力不要）6申請額一覧 '!D33</f>
        <v/>
      </c>
      <c r="E33" s="31" t="str">
        <f ca="1">'（入力不要）6申請額一覧 '!G33</f>
        <v/>
      </c>
      <c r="F33" s="101" t="str">
        <f ca="1">IFERROR(VLOOKUP(D33,定義!$A$1:$B$19,2,FALSE),"")</f>
        <v/>
      </c>
      <c r="G33" s="254" t="str">
        <f ca="1">'（入力不要）6申請額一覧 '!I33</f>
        <v/>
      </c>
      <c r="H33" s="32" t="str">
        <f ca="1">'（入力不要）6申請額一覧 '!J33</f>
        <v/>
      </c>
    </row>
    <row r="34" spans="1:8" ht="14.25" customHeight="1">
      <c r="A34" s="96">
        <v>32</v>
      </c>
      <c r="B34" s="100" t="str">
        <f ca="1">'（入力不要）6申請額一覧 '!B34</f>
        <v/>
      </c>
      <c r="C34" s="100" t="str">
        <f ca="1">'（入力不要）6申請額一覧 '!C34</f>
        <v/>
      </c>
      <c r="D34" s="100" t="str">
        <f ca="1">'（入力不要）6申請額一覧 '!D34</f>
        <v/>
      </c>
      <c r="E34" s="31" t="str">
        <f ca="1">'（入力不要）6申請額一覧 '!G34</f>
        <v/>
      </c>
      <c r="F34" s="101" t="str">
        <f ca="1">IFERROR(VLOOKUP(D34,定義!$A$1:$B$19,2,FALSE),"")</f>
        <v/>
      </c>
      <c r="G34" s="254" t="str">
        <f ca="1">'（入力不要）6申請額一覧 '!I34</f>
        <v/>
      </c>
      <c r="H34" s="32" t="str">
        <f ca="1">'（入力不要）6申請額一覧 '!J34</f>
        <v/>
      </c>
    </row>
    <row r="35" spans="1:8" ht="14.25" customHeight="1">
      <c r="A35" s="96">
        <v>33</v>
      </c>
      <c r="B35" s="100" t="str">
        <f ca="1">'（入力不要）6申請額一覧 '!B35</f>
        <v/>
      </c>
      <c r="C35" s="100" t="str">
        <f ca="1">'（入力不要）6申請額一覧 '!C35</f>
        <v/>
      </c>
      <c r="D35" s="100" t="str">
        <f ca="1">'（入力不要）6申請額一覧 '!D35</f>
        <v/>
      </c>
      <c r="E35" s="31" t="str">
        <f ca="1">'（入力不要）6申請額一覧 '!G35</f>
        <v/>
      </c>
      <c r="F35" s="101" t="str">
        <f ca="1">IFERROR(VLOOKUP(D35,定義!$A$1:$B$19,2,FALSE),"")</f>
        <v/>
      </c>
      <c r="G35" s="254" t="str">
        <f ca="1">'（入力不要）6申請額一覧 '!I35</f>
        <v/>
      </c>
      <c r="H35" s="32" t="str">
        <f ca="1">'（入力不要）6申請額一覧 '!J35</f>
        <v/>
      </c>
    </row>
    <row r="36" spans="1:8" ht="14.25" customHeight="1">
      <c r="A36" s="96">
        <v>34</v>
      </c>
      <c r="B36" s="100" t="str">
        <f ca="1">'（入力不要）6申請額一覧 '!B36</f>
        <v/>
      </c>
      <c r="C36" s="100" t="str">
        <f ca="1">'（入力不要）6申請額一覧 '!C36</f>
        <v/>
      </c>
      <c r="D36" s="100" t="str">
        <f ca="1">'（入力不要）6申請額一覧 '!D36</f>
        <v/>
      </c>
      <c r="E36" s="31" t="str">
        <f ca="1">'（入力不要）6申請額一覧 '!G36</f>
        <v/>
      </c>
      <c r="F36" s="101" t="str">
        <f ca="1">IFERROR(VLOOKUP(D36,定義!$A$1:$B$19,2,FALSE),"")</f>
        <v/>
      </c>
      <c r="G36" s="254" t="str">
        <f ca="1">'（入力不要）6申請額一覧 '!I36</f>
        <v/>
      </c>
      <c r="H36" s="32" t="str">
        <f ca="1">'（入力不要）6申請額一覧 '!J36</f>
        <v/>
      </c>
    </row>
    <row r="37" spans="1:8" ht="14.25" customHeight="1">
      <c r="A37" s="96">
        <v>35</v>
      </c>
      <c r="B37" s="100" t="str">
        <f ca="1">'（入力不要）6申請額一覧 '!B37</f>
        <v/>
      </c>
      <c r="C37" s="100" t="str">
        <f ca="1">'（入力不要）6申請額一覧 '!C37</f>
        <v/>
      </c>
      <c r="D37" s="100" t="str">
        <f ca="1">'（入力不要）6申請額一覧 '!D37</f>
        <v/>
      </c>
      <c r="E37" s="31" t="str">
        <f ca="1">'（入力不要）6申請額一覧 '!G37</f>
        <v/>
      </c>
      <c r="F37" s="101" t="str">
        <f ca="1">IFERROR(VLOOKUP(D37,定義!$A$1:$B$19,2,FALSE),"")</f>
        <v/>
      </c>
      <c r="G37" s="254" t="str">
        <f ca="1">'（入力不要）6申請額一覧 '!I37</f>
        <v/>
      </c>
      <c r="H37" s="32" t="str">
        <f ca="1">'（入力不要）6申請額一覧 '!J37</f>
        <v/>
      </c>
    </row>
    <row r="38" spans="1:8" ht="14.25" customHeight="1">
      <c r="A38" s="96">
        <v>36</v>
      </c>
      <c r="B38" s="100" t="str">
        <f ca="1">'（入力不要）6申請額一覧 '!B38</f>
        <v/>
      </c>
      <c r="C38" s="100" t="str">
        <f ca="1">'（入力不要）6申請額一覧 '!C38</f>
        <v/>
      </c>
      <c r="D38" s="100" t="str">
        <f ca="1">'（入力不要）6申請額一覧 '!D38</f>
        <v/>
      </c>
      <c r="E38" s="31" t="str">
        <f ca="1">'（入力不要）6申請額一覧 '!G38</f>
        <v/>
      </c>
      <c r="F38" s="101" t="str">
        <f ca="1">IFERROR(VLOOKUP(D38,定義!$A$1:$B$19,2,FALSE),"")</f>
        <v/>
      </c>
      <c r="G38" s="254" t="str">
        <f ca="1">'（入力不要）6申請額一覧 '!I38</f>
        <v/>
      </c>
      <c r="H38" s="32" t="str">
        <f ca="1">'（入力不要）6申請額一覧 '!J38</f>
        <v/>
      </c>
    </row>
    <row r="39" spans="1:8" ht="14.25" customHeight="1">
      <c r="A39" s="96">
        <v>37</v>
      </c>
      <c r="B39" s="100" t="str">
        <f ca="1">'（入力不要）6申請額一覧 '!B39</f>
        <v/>
      </c>
      <c r="C39" s="100" t="str">
        <f ca="1">'（入力不要）6申請額一覧 '!C39</f>
        <v/>
      </c>
      <c r="D39" s="100" t="str">
        <f ca="1">'（入力不要）6申請額一覧 '!D39</f>
        <v/>
      </c>
      <c r="E39" s="31" t="str">
        <f ca="1">'（入力不要）6申請額一覧 '!G39</f>
        <v/>
      </c>
      <c r="F39" s="101" t="str">
        <f ca="1">IFERROR(VLOOKUP(D39,定義!$A$1:$B$19,2,FALSE),"")</f>
        <v/>
      </c>
      <c r="G39" s="254" t="str">
        <f ca="1">'（入力不要）6申請額一覧 '!I39</f>
        <v/>
      </c>
      <c r="H39" s="32" t="str">
        <f ca="1">'（入力不要）6申請額一覧 '!J39</f>
        <v/>
      </c>
    </row>
    <row r="40" spans="1:8" ht="14.25" customHeight="1">
      <c r="A40" s="96">
        <v>38</v>
      </c>
      <c r="B40" s="100" t="str">
        <f ca="1">'（入力不要）6申請額一覧 '!B40</f>
        <v/>
      </c>
      <c r="C40" s="100" t="str">
        <f ca="1">'（入力不要）6申請額一覧 '!C40</f>
        <v/>
      </c>
      <c r="D40" s="100" t="str">
        <f ca="1">'（入力不要）6申請額一覧 '!D40</f>
        <v/>
      </c>
      <c r="E40" s="31" t="str">
        <f ca="1">'（入力不要）6申請額一覧 '!G40</f>
        <v/>
      </c>
      <c r="F40" s="101" t="str">
        <f ca="1">IFERROR(VLOOKUP(D40,定義!$A$1:$B$19,2,FALSE),"")</f>
        <v/>
      </c>
      <c r="G40" s="254" t="str">
        <f ca="1">'（入力不要）6申請額一覧 '!I40</f>
        <v/>
      </c>
      <c r="H40" s="32" t="str">
        <f ca="1">'（入力不要）6申請額一覧 '!J40</f>
        <v/>
      </c>
    </row>
    <row r="41" spans="1:8" ht="14.25" customHeight="1">
      <c r="A41" s="96">
        <v>39</v>
      </c>
      <c r="B41" s="100" t="str">
        <f ca="1">'（入力不要）6申請額一覧 '!B41</f>
        <v/>
      </c>
      <c r="C41" s="100" t="str">
        <f ca="1">'（入力不要）6申請額一覧 '!C41</f>
        <v/>
      </c>
      <c r="D41" s="100" t="str">
        <f ca="1">'（入力不要）6申請額一覧 '!D41</f>
        <v/>
      </c>
      <c r="E41" s="31" t="str">
        <f ca="1">'（入力不要）6申請額一覧 '!G41</f>
        <v/>
      </c>
      <c r="F41" s="101" t="str">
        <f ca="1">IFERROR(VLOOKUP(D41,定義!$A$1:$B$19,2,FALSE),"")</f>
        <v/>
      </c>
      <c r="G41" s="254" t="str">
        <f ca="1">'（入力不要）6申請額一覧 '!I41</f>
        <v/>
      </c>
      <c r="H41" s="32" t="str">
        <f ca="1">'（入力不要）6申請額一覧 '!J41</f>
        <v/>
      </c>
    </row>
    <row r="42" spans="1:8" ht="14.25" customHeight="1" thickBot="1">
      <c r="A42" s="96">
        <v>40</v>
      </c>
      <c r="B42" s="100" t="str">
        <f ca="1">'（入力不要）6申請額一覧 '!B42</f>
        <v/>
      </c>
      <c r="C42" s="100" t="str">
        <f ca="1">'（入力不要）6申請額一覧 '!C42</f>
        <v/>
      </c>
      <c r="D42" s="100" t="str">
        <f ca="1">'（入力不要）6申請額一覧 '!D42</f>
        <v/>
      </c>
      <c r="E42" s="31" t="str">
        <f ca="1">'（入力不要）6申請額一覧 '!G42</f>
        <v/>
      </c>
      <c r="F42" s="101" t="str">
        <f ca="1">IFERROR(VLOOKUP(D42,定義!$A$1:$B$19,2,FALSE),"")</f>
        <v/>
      </c>
      <c r="G42" s="254" t="str">
        <f ca="1">'（入力不要）6申請額一覧 '!I42</f>
        <v/>
      </c>
      <c r="H42" s="32" t="str">
        <f ca="1">'（入力不要）6申請額一覧 '!J42</f>
        <v/>
      </c>
    </row>
    <row r="43" spans="1:8" ht="12" customHeight="1" thickTop="1">
      <c r="A43" s="502" t="s">
        <v>49</v>
      </c>
      <c r="B43" s="503"/>
      <c r="C43" s="503"/>
      <c r="D43" s="503"/>
      <c r="E43" s="504"/>
      <c r="F43" s="102" t="s">
        <v>121</v>
      </c>
      <c r="G43" s="103">
        <f ca="1">SUMIF(F3:F42,F43,G3:G42)</f>
        <v>0</v>
      </c>
      <c r="H43" s="104"/>
    </row>
    <row r="44" spans="1:8" ht="12" customHeight="1">
      <c r="A44" s="505"/>
      <c r="B44" s="506"/>
      <c r="C44" s="506"/>
      <c r="D44" s="506"/>
      <c r="E44" s="507"/>
      <c r="F44" s="95" t="s">
        <v>120</v>
      </c>
      <c r="G44" s="105">
        <f ca="1">SUMIF(F3:F42,F44,G3:G42)</f>
        <v>0</v>
      </c>
      <c r="H44" s="106"/>
    </row>
    <row r="45" spans="1:8" ht="15" customHeight="1">
      <c r="A45" s="508" t="s">
        <v>65</v>
      </c>
      <c r="B45" s="509"/>
      <c r="C45" s="509"/>
      <c r="D45" s="509"/>
      <c r="E45" s="510"/>
      <c r="F45" s="508">
        <f ca="1">SUM(G43:G44)</f>
        <v>0</v>
      </c>
      <c r="G45" s="510"/>
      <c r="H45" s="107"/>
    </row>
    <row r="46" spans="1:8" ht="38.25" customHeight="1">
      <c r="A46" s="511" t="s">
        <v>314</v>
      </c>
      <c r="B46" s="511"/>
      <c r="C46" s="511"/>
      <c r="D46" s="511"/>
      <c r="E46" s="511"/>
      <c r="F46" s="511"/>
      <c r="G46" s="511"/>
      <c r="H46" s="511"/>
    </row>
    <row r="52" spans="1:8" customFormat="1" ht="16.5" customHeight="1">
      <c r="A52" s="108"/>
      <c r="B52" s="109"/>
      <c r="C52" s="99"/>
      <c r="D52" s="30"/>
      <c r="E52" s="30"/>
      <c r="F52" s="30"/>
      <c r="G52" s="30"/>
      <c r="H52" s="30"/>
    </row>
    <row r="53" spans="1:8" customFormat="1" ht="22.5" customHeight="1">
      <c r="A53" s="30"/>
      <c r="B53" s="30"/>
      <c r="C53" s="30"/>
      <c r="D53" s="30"/>
      <c r="E53" s="30"/>
      <c r="F53" s="30"/>
      <c r="G53" s="30"/>
      <c r="H53" s="30"/>
    </row>
    <row r="54" spans="1:8" customFormat="1" ht="22.5" customHeight="1">
      <c r="A54" s="30"/>
      <c r="B54" s="30"/>
      <c r="C54" s="30"/>
      <c r="D54" s="30"/>
      <c r="E54" s="30"/>
      <c r="F54" s="30"/>
      <c r="G54" s="30"/>
      <c r="H54" s="30"/>
    </row>
    <row r="55" spans="1:8" customFormat="1" ht="22.5" customHeight="1">
      <c r="A55" s="30"/>
      <c r="B55" s="30"/>
      <c r="C55" s="30"/>
      <c r="D55" s="30"/>
      <c r="E55" s="30"/>
      <c r="F55" s="30"/>
      <c r="G55" s="30"/>
      <c r="H55" s="30"/>
    </row>
    <row r="56" spans="1:8" customFormat="1" ht="22.5" customHeight="1">
      <c r="A56" s="30"/>
      <c r="B56" s="30"/>
      <c r="C56" s="30"/>
      <c r="D56" s="30"/>
      <c r="E56" s="30"/>
      <c r="F56" s="30"/>
      <c r="G56" s="30"/>
      <c r="H56" s="30"/>
    </row>
    <row r="57" spans="1:8" customFormat="1" ht="22.5" customHeight="1">
      <c r="A57" s="30"/>
      <c r="B57" s="30"/>
      <c r="C57" s="30"/>
      <c r="D57" s="30"/>
      <c r="E57" s="30"/>
      <c r="F57" s="30"/>
      <c r="G57" s="30"/>
      <c r="H57" s="30"/>
    </row>
    <row r="58" spans="1:8" customFormat="1" ht="22.5" customHeight="1">
      <c r="A58" s="30"/>
      <c r="B58" s="30"/>
      <c r="C58" s="30"/>
      <c r="D58" s="30"/>
      <c r="E58" s="30"/>
      <c r="F58" s="30"/>
      <c r="G58" s="30"/>
      <c r="H58" s="30"/>
    </row>
    <row r="59" spans="1:8" customFormat="1" ht="22.5" customHeight="1">
      <c r="A59" s="30"/>
      <c r="B59" s="30"/>
      <c r="C59" s="30"/>
      <c r="D59" s="30"/>
      <c r="E59" s="30"/>
      <c r="F59" s="30"/>
      <c r="G59" s="30"/>
      <c r="H59" s="30"/>
    </row>
    <row r="60" spans="1:8" customFormat="1" ht="22.5" customHeight="1">
      <c r="A60" s="30"/>
      <c r="B60" s="30"/>
      <c r="C60" s="30"/>
      <c r="D60" s="30"/>
      <c r="E60" s="30"/>
      <c r="F60" s="30"/>
      <c r="G60" s="30"/>
      <c r="H60" s="30"/>
    </row>
    <row r="61" spans="1:8" customFormat="1" ht="22.5" customHeight="1">
      <c r="A61" s="30"/>
      <c r="B61" s="30"/>
      <c r="C61" s="30"/>
      <c r="D61" s="30"/>
      <c r="E61" s="30"/>
      <c r="F61" s="30"/>
      <c r="G61" s="30"/>
      <c r="H61" s="30"/>
    </row>
    <row r="62" spans="1:8" customFormat="1" ht="22.5" customHeight="1">
      <c r="A62" s="30"/>
      <c r="B62" s="30"/>
      <c r="C62" s="30"/>
      <c r="D62" s="30"/>
      <c r="E62" s="30"/>
      <c r="F62" s="30"/>
      <c r="G62" s="30"/>
      <c r="H62" s="30"/>
    </row>
    <row r="63" spans="1:8" customFormat="1" ht="22.5" customHeight="1">
      <c r="A63" s="30"/>
      <c r="B63" s="30"/>
      <c r="C63" s="30"/>
      <c r="D63" s="30"/>
      <c r="E63" s="30"/>
      <c r="F63" s="30"/>
      <c r="G63" s="30"/>
      <c r="H63" s="30"/>
    </row>
  </sheetData>
  <sheetProtection algorithmName="SHA-512" hashValue="szDb12CG7d5SXFLxxOatz0SK6eM4TzBeLG27M14PZp17+UAsOp1BQf82vtgiGr9GCQ6LzYtNRzxhNDWabFi99A==" saltValue="+psCT4Di/mAFoZPFY8xtrw==" spinCount="100000" sheet="1" selectLockedCells="1" selectUnlockedCells="1"/>
  <mergeCells count="4">
    <mergeCell ref="A43:E44"/>
    <mergeCell ref="A45:E45"/>
    <mergeCell ref="F45:G45"/>
    <mergeCell ref="A46:H46"/>
  </mergeCells>
  <phoneticPr fontId="13"/>
  <pageMargins left="0.19685039370078741" right="0.15748031496062992" top="0.39370078740157483" bottom="0.39370078740157483" header="0" footer="0"/>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F8EE8-12AC-46CB-B9F6-3C797451AF4A}">
  <dimension ref="A1:G43"/>
  <sheetViews>
    <sheetView zoomScale="140" zoomScaleNormal="140" workbookViewId="0">
      <selection activeCell="D10" sqref="D10"/>
    </sheetView>
  </sheetViews>
  <sheetFormatPr defaultRowHeight="13.5"/>
  <cols>
    <col min="1" max="1" width="65.125" bestFit="1" customWidth="1"/>
    <col min="2" max="4" width="6.125" customWidth="1"/>
  </cols>
  <sheetData>
    <row r="1" spans="1:7">
      <c r="A1" s="19" t="s">
        <v>273</v>
      </c>
      <c r="B1" s="17" t="s">
        <v>18</v>
      </c>
      <c r="C1" s="9"/>
      <c r="D1" s="9"/>
    </row>
    <row r="2" spans="1:7">
      <c r="A2" s="19" t="s">
        <v>274</v>
      </c>
      <c r="B2" s="17" t="s">
        <v>18</v>
      </c>
      <c r="C2" s="8"/>
      <c r="D2" s="8"/>
    </row>
    <row r="3" spans="1:7">
      <c r="A3" s="19" t="s">
        <v>275</v>
      </c>
      <c r="B3" s="17" t="s">
        <v>18</v>
      </c>
      <c r="C3" s="8"/>
      <c r="D3" s="8"/>
    </row>
    <row r="4" spans="1:7">
      <c r="A4" s="20" t="s">
        <v>276</v>
      </c>
      <c r="B4" s="17" t="s">
        <v>277</v>
      </c>
      <c r="C4" s="8"/>
      <c r="D4" s="1" t="s">
        <v>66</v>
      </c>
      <c r="E4" s="27" t="s">
        <v>68</v>
      </c>
      <c r="G4" t="s">
        <v>169</v>
      </c>
    </row>
    <row r="5" spans="1:7">
      <c r="A5" s="19" t="s">
        <v>278</v>
      </c>
      <c r="B5" s="17" t="s">
        <v>277</v>
      </c>
      <c r="C5" s="8"/>
      <c r="D5" s="1" t="s">
        <v>62</v>
      </c>
      <c r="E5" s="1" t="s">
        <v>69</v>
      </c>
      <c r="G5">
        <v>1</v>
      </c>
    </row>
    <row r="6" spans="1:7">
      <c r="A6" s="19" t="s">
        <v>279</v>
      </c>
      <c r="B6" s="17" t="s">
        <v>277</v>
      </c>
      <c r="C6" s="8"/>
      <c r="D6" s="1" t="s">
        <v>67</v>
      </c>
      <c r="E6" s="1" t="s">
        <v>70</v>
      </c>
      <c r="G6">
        <v>2</v>
      </c>
    </row>
    <row r="7" spans="1:7">
      <c r="A7" s="19" t="s">
        <v>280</v>
      </c>
      <c r="B7" s="17" t="s">
        <v>277</v>
      </c>
      <c r="C7" s="8"/>
      <c r="D7" s="27"/>
      <c r="E7" s="1"/>
      <c r="G7">
        <v>3</v>
      </c>
    </row>
    <row r="8" spans="1:7">
      <c r="A8" s="19" t="s">
        <v>281</v>
      </c>
      <c r="B8" s="17" t="s">
        <v>277</v>
      </c>
      <c r="C8" s="8"/>
      <c r="D8" s="1"/>
      <c r="G8">
        <v>4</v>
      </c>
    </row>
    <row r="9" spans="1:7">
      <c r="A9" s="19" t="s">
        <v>282</v>
      </c>
      <c r="B9" s="17" t="s">
        <v>277</v>
      </c>
      <c r="C9" s="8"/>
      <c r="D9" s="1"/>
      <c r="G9">
        <v>5</v>
      </c>
    </row>
    <row r="10" spans="1:7">
      <c r="A10" s="19" t="s">
        <v>283</v>
      </c>
      <c r="B10" s="17" t="s">
        <v>277</v>
      </c>
      <c r="C10" s="8"/>
      <c r="D10" s="1"/>
      <c r="G10">
        <v>6</v>
      </c>
    </row>
    <row r="11" spans="1:7">
      <c r="A11" s="19" t="s">
        <v>284</v>
      </c>
      <c r="B11" s="17" t="s">
        <v>277</v>
      </c>
      <c r="C11" s="8"/>
      <c r="D11" s="1"/>
      <c r="G11">
        <v>7</v>
      </c>
    </row>
    <row r="12" spans="1:7">
      <c r="A12" s="19" t="s">
        <v>285</v>
      </c>
      <c r="B12" s="17" t="s">
        <v>277</v>
      </c>
      <c r="C12" s="8"/>
      <c r="D12" s="1"/>
      <c r="G12">
        <v>8</v>
      </c>
    </row>
    <row r="13" spans="1:7">
      <c r="A13" s="19" t="s">
        <v>286</v>
      </c>
      <c r="B13" s="18" t="s">
        <v>277</v>
      </c>
      <c r="C13" s="8"/>
      <c r="D13" s="1"/>
      <c r="G13">
        <v>9</v>
      </c>
    </row>
    <row r="14" spans="1:7">
      <c r="A14" s="21" t="s">
        <v>287</v>
      </c>
      <c r="B14" s="18" t="s">
        <v>277</v>
      </c>
      <c r="C14" s="8"/>
      <c r="D14" s="1"/>
      <c r="G14">
        <v>10</v>
      </c>
    </row>
    <row r="15" spans="1:7">
      <c r="A15" s="21" t="s">
        <v>288</v>
      </c>
      <c r="B15" s="18" t="s">
        <v>277</v>
      </c>
      <c r="C15" s="8"/>
      <c r="D15" s="8"/>
      <c r="G15">
        <v>11</v>
      </c>
    </row>
    <row r="16" spans="1:7">
      <c r="A16" s="21" t="s">
        <v>289</v>
      </c>
      <c r="B16" s="18" t="s">
        <v>277</v>
      </c>
      <c r="C16" s="8"/>
      <c r="D16" s="8"/>
      <c r="G16">
        <v>12</v>
      </c>
    </row>
    <row r="17" spans="1:7">
      <c r="A17" s="17" t="s">
        <v>290</v>
      </c>
      <c r="B17" s="18" t="s">
        <v>277</v>
      </c>
      <c r="C17" s="8"/>
      <c r="D17" s="8"/>
      <c r="G17">
        <v>13</v>
      </c>
    </row>
    <row r="18" spans="1:7">
      <c r="A18" s="17" t="s">
        <v>291</v>
      </c>
      <c r="B18" s="18" t="s">
        <v>277</v>
      </c>
      <c r="C18" s="8"/>
      <c r="D18" s="8"/>
      <c r="G18">
        <v>14</v>
      </c>
    </row>
    <row r="19" spans="1:7">
      <c r="A19" s="17" t="s">
        <v>292</v>
      </c>
      <c r="B19" s="18" t="s">
        <v>277</v>
      </c>
      <c r="C19" s="8"/>
      <c r="D19" s="8"/>
      <c r="G19">
        <v>15</v>
      </c>
    </row>
    <row r="20" spans="1:7">
      <c r="B20" s="8"/>
      <c r="C20" s="8"/>
      <c r="D20" s="8"/>
      <c r="G20">
        <v>16</v>
      </c>
    </row>
    <row r="21" spans="1:7">
      <c r="B21" s="8"/>
      <c r="C21" s="8"/>
      <c r="D21" s="8"/>
      <c r="G21">
        <v>17</v>
      </c>
    </row>
    <row r="22" spans="1:7">
      <c r="B22" s="8"/>
      <c r="C22" s="8"/>
      <c r="D22" s="8"/>
      <c r="G22">
        <v>18</v>
      </c>
    </row>
    <row r="23" spans="1:7">
      <c r="B23" s="8"/>
      <c r="C23" s="8"/>
      <c r="D23" s="8"/>
      <c r="G23">
        <v>19</v>
      </c>
    </row>
    <row r="24" spans="1:7">
      <c r="B24" s="8"/>
      <c r="C24" s="8"/>
      <c r="D24" s="8"/>
      <c r="G24">
        <v>20</v>
      </c>
    </row>
    <row r="25" spans="1:7">
      <c r="B25" s="8"/>
      <c r="C25" s="8"/>
      <c r="D25" s="8"/>
      <c r="G25">
        <v>21</v>
      </c>
    </row>
    <row r="26" spans="1:7">
      <c r="B26" s="8"/>
      <c r="C26" s="8"/>
      <c r="D26" s="8"/>
      <c r="G26">
        <v>22</v>
      </c>
    </row>
    <row r="27" spans="1:7">
      <c r="B27" s="8"/>
      <c r="C27" s="8"/>
      <c r="D27" s="8"/>
      <c r="G27">
        <v>23</v>
      </c>
    </row>
    <row r="28" spans="1:7">
      <c r="B28" s="8"/>
      <c r="C28" s="8"/>
      <c r="D28" s="8"/>
      <c r="G28">
        <v>24</v>
      </c>
    </row>
    <row r="29" spans="1:7">
      <c r="B29" s="8"/>
      <c r="C29" s="8"/>
      <c r="D29" s="8"/>
      <c r="G29">
        <v>25</v>
      </c>
    </row>
    <row r="30" spans="1:7">
      <c r="B30" s="8"/>
      <c r="C30" s="8"/>
      <c r="D30" s="8"/>
      <c r="G30">
        <v>26</v>
      </c>
    </row>
    <row r="31" spans="1:7">
      <c r="B31" s="8"/>
      <c r="C31" s="8"/>
      <c r="D31" s="8"/>
      <c r="G31">
        <v>27</v>
      </c>
    </row>
    <row r="32" spans="1:7">
      <c r="B32" s="8"/>
      <c r="C32" s="8"/>
      <c r="D32" s="8"/>
      <c r="G32">
        <v>28</v>
      </c>
    </row>
    <row r="33" spans="1:7">
      <c r="B33" s="8"/>
      <c r="C33" s="8"/>
      <c r="D33" s="8"/>
      <c r="G33">
        <v>29</v>
      </c>
    </row>
    <row r="34" spans="1:7">
      <c r="B34" s="8"/>
      <c r="C34" s="8"/>
      <c r="D34" s="8"/>
      <c r="G34">
        <v>30</v>
      </c>
    </row>
    <row r="35" spans="1:7">
      <c r="B35" s="8"/>
      <c r="C35" s="8"/>
      <c r="D35" s="8"/>
      <c r="G35">
        <v>31</v>
      </c>
    </row>
    <row r="36" spans="1:7">
      <c r="B36" s="8"/>
      <c r="C36" s="8"/>
      <c r="D36" s="8"/>
    </row>
    <row r="38" spans="1:7">
      <c r="B38" s="10"/>
      <c r="C38" s="10"/>
      <c r="D38" s="6"/>
      <c r="F38" s="5"/>
    </row>
    <row r="39" spans="1:7">
      <c r="B39" s="11"/>
      <c r="C39" s="11"/>
      <c r="D39" s="11"/>
    </row>
    <row r="43" spans="1:7">
      <c r="A43" s="12"/>
    </row>
  </sheetData>
  <sheetProtection algorithmName="SHA-512" hashValue="B78VzIwWWxF4XV4tGBgeH5puSiI+j9x5LVB9pYUVBDR2IZwEs17WzHA0z0iegUgmUKzzZqHIXxF2lpFUefpU8Q==" saltValue="K0vYswk0wb4zM+87iuoM8g==" spinCount="100000" sheet="1" objects="1" scenarios="1" selectLockedCells="1" selectUnlockedCells="1"/>
  <phoneticPr fontId="13"/>
  <pageMargins left="0.7" right="0.7" top="0.75" bottom="0.75" header="0.3" footer="0.3"/>
  <pageSetup paperSize="9" scale="68"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2"/>
  <sheetViews>
    <sheetView zoomScale="141" zoomScaleNormal="85" workbookViewId="0">
      <selection activeCell="E4" sqref="E4"/>
    </sheetView>
  </sheetViews>
  <sheetFormatPr defaultColWidth="9" defaultRowHeight="13.5"/>
  <cols>
    <col min="1" max="16384" width="9" style="30"/>
  </cols>
  <sheetData>
    <row r="1" spans="1:28" s="69" customFormat="1">
      <c r="A1" s="65" t="s">
        <v>131</v>
      </c>
      <c r="B1" s="65" t="s">
        <v>71</v>
      </c>
      <c r="C1" s="65" t="s">
        <v>130</v>
      </c>
      <c r="D1" s="65" t="s">
        <v>133</v>
      </c>
      <c r="E1" s="65" t="s">
        <v>134</v>
      </c>
      <c r="F1" s="65" t="s">
        <v>129</v>
      </c>
      <c r="G1" s="65" t="s">
        <v>135</v>
      </c>
      <c r="H1" s="65" t="s">
        <v>142</v>
      </c>
      <c r="I1" s="65" t="s">
        <v>132</v>
      </c>
      <c r="J1" s="66" t="s">
        <v>72</v>
      </c>
      <c r="K1" s="66" t="s">
        <v>73</v>
      </c>
      <c r="L1" s="66" t="s">
        <v>143</v>
      </c>
      <c r="M1" s="66" t="s">
        <v>139</v>
      </c>
      <c r="N1" s="66" t="s">
        <v>137</v>
      </c>
      <c r="O1" s="66" t="s">
        <v>138</v>
      </c>
      <c r="P1" s="66" t="s">
        <v>136</v>
      </c>
      <c r="Q1" s="66" t="s">
        <v>140</v>
      </c>
      <c r="R1" s="67" t="s">
        <v>12</v>
      </c>
      <c r="S1" s="67" t="s">
        <v>144</v>
      </c>
      <c r="T1" s="67" t="s">
        <v>146</v>
      </c>
      <c r="U1" s="67" t="s">
        <v>145</v>
      </c>
      <c r="V1" s="67" t="s">
        <v>147</v>
      </c>
      <c r="W1" s="66" t="s">
        <v>141</v>
      </c>
      <c r="X1" s="68" t="s">
        <v>148</v>
      </c>
      <c r="Y1" s="68" t="s">
        <v>151</v>
      </c>
      <c r="Z1" s="68" t="s">
        <v>149</v>
      </c>
      <c r="AA1" s="68" t="s">
        <v>152</v>
      </c>
      <c r="AB1" s="68" t="s">
        <v>150</v>
      </c>
    </row>
    <row r="2" spans="1:28" s="73" customFormat="1">
      <c r="A2" s="70" t="str">
        <f>'（入力不要）別記様式第１号（申請書）'!$Z$10</f>
        <v/>
      </c>
      <c r="B2" s="70" t="str">
        <f>SUBSTITUTE(SUBSTITUTE(申請用入力シート１!C24,"　","")," ","")</f>
        <v/>
      </c>
      <c r="C2" s="70" t="str">
        <f>'（入力不要）別記様式第１号（申請書）'!$Z$12</f>
        <v>　　</v>
      </c>
      <c r="D2" s="70" t="str">
        <f>'（入力不要）別記様式第１号（申請書）'!$AD$35&amp;'（入力不要）別記様式第１号（申請書）'!$AE$35&amp;'（入力不要）別記様式第１号（申請書）'!$AF$35&amp;'（入力不要）別記様式第１号（申請書）'!$AG$35</f>
        <v/>
      </c>
      <c r="E2" s="70" t="str">
        <f>'（入力不要）別記様式第１号（申請書）'!$AK$35&amp;'（入力不要）別記様式第１号（申請書）'!$AL$35&amp;'（入力不要）別記様式第１号（申請書）'!$AM$35</f>
        <v/>
      </c>
      <c r="F2" s="70" t="str">
        <f>'（入力不要）別記様式第１号（申請書）'!AG37</f>
        <v/>
      </c>
      <c r="G2" s="70" t="str">
        <f>'（入力不要）別記様式第１号（申請書）'!$AG$36&amp;'（入力不要）別記様式第１号（申請書）'!$AH$36&amp;'（入力不要）別記様式第１号（申請書）'!$AI$36&amp;'（入力不要）別記様式第１号（申請書）'!$AJ$36&amp;'（入力不要）別記様式第１号（申請書）'!$AK$36&amp;'（入力不要）別記様式第１号（申請書）'!$AL$36&amp;'（入力不要）別記様式第１号（申請書）'!$AM$36</f>
        <v/>
      </c>
      <c r="H2" s="70" t="str">
        <f>'（入力不要）別記様式第１号（申請書）'!$H$36</f>
        <v/>
      </c>
      <c r="I2" s="74">
        <f ca="1">'（入力不要）別記様式第１号（申請書）'!$AC$19</f>
        <v>0</v>
      </c>
      <c r="J2" s="71" t="str">
        <f>'（入力不要）別記様式第１号（申請書）'!$H$35</f>
        <v/>
      </c>
      <c r="K2" s="71" t="str">
        <f>'（入力不要）別記様式第１号（申請書）'!$T$35</f>
        <v/>
      </c>
      <c r="L2" s="71">
        <f>申請用入力シート１!C42</f>
        <v>0</v>
      </c>
      <c r="M2" s="71" t="str">
        <f>"令和"&amp;DBCS(申請用入力シート１!B14)&amp;"年"&amp;DBCS(申請用入力シート１!B15)&amp;"月"&amp;DBCS(申請用入力シート１!B16)&amp;"日"</f>
        <v>令和６年月日</v>
      </c>
      <c r="N2" s="77">
        <f>申請用入力シート１!C29</f>
        <v>0</v>
      </c>
      <c r="O2" s="71">
        <f>申請用入力シート１!C30</f>
        <v>0</v>
      </c>
      <c r="P2" s="71">
        <f>申請用入力シート１!C31</f>
        <v>0</v>
      </c>
      <c r="Q2" s="71">
        <f>申請用入力シート１!C32</f>
        <v>0</v>
      </c>
      <c r="R2" s="71" t="str">
        <f>ASC(SUBSTITUTE(SUBSTITUTE(申請用入力シート１!C33,"　","")," ",""))</f>
        <v/>
      </c>
      <c r="S2" s="75">
        <f ca="1">'（入力不要）別記様式第１号（申請書）'!S21</f>
        <v>0</v>
      </c>
      <c r="T2" s="75">
        <f ca="1">'（入力不要）6申請額一覧 '!I43</f>
        <v>0</v>
      </c>
      <c r="U2" s="75">
        <f ca="1">'（入力不要）別記様式第１号（申請書）'!AD21</f>
        <v>0</v>
      </c>
      <c r="V2" s="75">
        <f ca="1">'（入力不要）6申請額一覧 '!I44</f>
        <v>0</v>
      </c>
      <c r="W2" s="66" t="str">
        <f>'（入力不要）別記様式第１号（申請書）'!B29</f>
        <v>□</v>
      </c>
      <c r="X2" s="72" t="str">
        <f>"令和"&amp;DBCS('別記様式第３号（実績報告書)'!AD6)&amp;"年"&amp;DBCS('別記様式第３号（実績報告書)'!AG6)&amp;"月"&amp;DBCS('別記様式第３号（実績報告書)'!AJ6)&amp;"日"</f>
        <v>令和年月日</v>
      </c>
      <c r="Y2" s="76">
        <f ca="1">'別記様式第３号（実績報告書)'!R23</f>
        <v>0</v>
      </c>
      <c r="Z2" s="76">
        <f ca="1">'別記様式第３号（実績報告書)'!R24</f>
        <v>0</v>
      </c>
      <c r="AA2" s="76">
        <f ca="1">'別記様式第３号（実績報告書)'!R25</f>
        <v>0</v>
      </c>
      <c r="AB2" s="68" t="str">
        <f>'別記様式第３号（実績報告書)'!B34</f>
        <v>□</v>
      </c>
    </row>
  </sheetData>
  <sheetProtection algorithmName="SHA-512" hashValue="NKwIxVfq0ijufe2o7aVi8g6nCFytCK9CX2HHeK6w3TI2YbH0m/hKaU4Z8Pm2+yiRQp4dRfDGqm21eoYkV1OXog==" saltValue="Do5WoKo4a0SuiGgMp83tgQ==" spinCount="100000" sheet="1" objects="1" scenarios="1" selectLockedCells="1" selectUnlockedCells="1"/>
  <phoneticPr fontId="13"/>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申請用入力シート１</vt:lpstr>
      <vt:lpstr>申請用入力シート２</vt:lpstr>
      <vt:lpstr>（入力不要）別記様式第１号（申請書）</vt:lpstr>
      <vt:lpstr>（入力不要）6申請額一覧 </vt:lpstr>
      <vt:lpstr>実績報告用入力シート</vt:lpstr>
      <vt:lpstr>別記様式第３号（実績報告書)</vt:lpstr>
      <vt:lpstr>実績報告書（４精算額一覧）</vt:lpstr>
      <vt:lpstr>定義</vt:lpstr>
      <vt:lpstr>集計用</vt:lpstr>
      <vt:lpstr>'（入力不要）6申請額一覧 '!Print_Area</vt:lpstr>
      <vt:lpstr>'（入力不要）別記様式第１号（申請書）'!Print_Area</vt:lpstr>
      <vt:lpstr>'実績報告書（４精算額一覧）'!Print_Area</vt:lpstr>
      <vt:lpstr>申請用入力シート１!Print_Area</vt:lpstr>
      <vt:lpstr>申請用入力シート２!Print_Area</vt:lpstr>
      <vt:lpstr>'別記様式第３号（実績報告書)'!Print_Area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広島市</dc:creator>
  <cp:keywords/>
  <dc:description/>
  <cp:lastModifiedBy>佐古 真之</cp:lastModifiedBy>
  <cp:revision/>
  <cp:lastPrinted>2024-07-02T12:33:15Z</cp:lastPrinted>
  <dcterms:created xsi:type="dcterms:W3CDTF">2018-06-19T01:27:02Z</dcterms:created>
  <dcterms:modified xsi:type="dcterms:W3CDTF">2024-07-02T13:30:30Z</dcterms:modified>
  <cp:category/>
  <cp:contentStatus/>
</cp:coreProperties>
</file>