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bookViews>
    <workbookView tabRatio="917" windowHeight="8196" windowWidth="15480" xWindow="5256" yWindow="312"/>
  </bookViews>
  <sheets>
    <sheet r:id="rId1" name="基本入力" sheetId="1"/>
    <sheet r:id="rId2" name="計画書(別紙)" sheetId="2"/>
    <sheet r:id="rId3" name="評価票(計画)" sheetId="3"/>
    <sheet r:id="rId4" name="報告書(別紙)1年" sheetId="4"/>
    <sheet r:id="rId5" name="評価票1年" sheetId="5"/>
    <sheet r:id="rId6" name="報告書(別紙)2年" sheetId="6"/>
    <sheet r:id="rId7" name="評価票2年" sheetId="7"/>
    <sheet r:id="rId8" name="報告書(別紙)3年" sheetId="8"/>
    <sheet r:id="rId9" name="評価票3年" sheetId="9"/>
  </sheets>
  <definedNames>
    <definedName localSheetId="0" name="_xlnm.Print_Area">基本入力!$B$1:$U$33</definedName>
    <definedName localSheetId="1" name="_xlnm.Print_Area">'計画書(別紙)'!$B$2:$W$48</definedName>
    <definedName localSheetId="2" name="_xlnm.Print_Area">'評価票(計画)'!$B$2:$L$71</definedName>
    <definedName localSheetId="4" name="_xlnm.Print_Area">評価票1年!$B$2:$L$71</definedName>
    <definedName localSheetId="6" name="_xlnm.Print_Area">評価票2年!$B$2:$L$71</definedName>
    <definedName localSheetId="8" name="_xlnm.Print_Area">評価票3年!$B$2:$L$71</definedName>
    <definedName localSheetId="3" name="_xlnm.Print_Area">'報告書(別紙)1年'!$B$2:$W$48</definedName>
    <definedName localSheetId="5" name="_xlnm.Print_Area">'報告書(別紙)2年'!$B$2:$W$48</definedName>
    <definedName localSheetId="7" name="_xlnm.Print_Area">'報告書(別紙)3年'!$B$2:$W$48</definedName>
  </definedNames>
  <calcPr calcId="162913"/>
</workbook>
</file>

<file path=xl/calcChain.xml><?xml version="1.0" encoding="utf-8"?>
<calcChain xmlns="http://schemas.openxmlformats.org/spreadsheetml/2006/main">
  <c r="U20" i="8" l="1"/>
  <c r="U20" i="6"/>
  <c r="U20" i="4"/>
  <c r="R20" i="8"/>
  <c r="R20" i="6"/>
  <c r="R20" i="4"/>
  <c r="O20" i="8"/>
  <c r="O20" i="6"/>
  <c r="O20" i="4"/>
  <c r="L20" i="8"/>
  <c r="L20" i="6"/>
  <c r="L20" i="4"/>
  <c r="I20" i="8"/>
  <c r="I20" i="6"/>
  <c r="I20" i="4"/>
  <c r="L18" i="2"/>
  <c r="F20" i="8"/>
  <c r="F20" i="6"/>
  <c r="F20" i="4"/>
  <c r="F18" i="2"/>
  <c r="W2" i="8" l="1"/>
  <c r="W2" i="6"/>
  <c r="W2" i="4"/>
  <c r="W2" i="2"/>
  <c r="O21" i="1"/>
  <c r="K21" i="1"/>
  <c r="K20" i="1"/>
  <c r="P18" i="1"/>
  <c r="H18" i="1"/>
  <c r="H32" i="1" l="1"/>
  <c r="G32" i="1"/>
  <c r="G30" i="1"/>
  <c r="H30" i="1"/>
  <c r="G28" i="1"/>
  <c r="H28" i="1"/>
  <c r="S32" i="1"/>
  <c r="P32" i="1"/>
  <c r="P30" i="1"/>
  <c r="P28" i="1"/>
  <c r="S30" i="1"/>
  <c r="H23" i="1"/>
  <c r="O32" i="1" l="1"/>
  <c r="O30" i="1"/>
  <c r="O28" i="1"/>
  <c r="J18" i="5" l="1"/>
  <c r="J19" i="5"/>
  <c r="J20" i="5"/>
  <c r="J21" i="5"/>
  <c r="J17" i="5"/>
  <c r="I17" i="3"/>
  <c r="K16" i="9"/>
  <c r="K15" i="9"/>
  <c r="K14" i="9"/>
  <c r="K18" i="9" s="1"/>
  <c r="K13" i="9"/>
  <c r="K12" i="9"/>
  <c r="K11" i="9"/>
  <c r="K10" i="9"/>
  <c r="K9" i="9"/>
  <c r="K8" i="9"/>
  <c r="K7" i="9"/>
  <c r="K35" i="9"/>
  <c r="K34" i="9"/>
  <c r="K33" i="9"/>
  <c r="K32" i="9"/>
  <c r="K31" i="9"/>
  <c r="K30" i="9"/>
  <c r="K29" i="9"/>
  <c r="K28" i="9"/>
  <c r="K27" i="9"/>
  <c r="K36" i="9" s="1"/>
  <c r="K47" i="9"/>
  <c r="K46" i="9"/>
  <c r="K45" i="9"/>
  <c r="K44" i="9"/>
  <c r="K26" i="9"/>
  <c r="I16" i="5"/>
  <c r="I15" i="5"/>
  <c r="I14" i="5"/>
  <c r="I21" i="5" s="1"/>
  <c r="I13" i="5"/>
  <c r="I12" i="5"/>
  <c r="I11" i="5"/>
  <c r="I10" i="5"/>
  <c r="I9" i="5"/>
  <c r="I8" i="5"/>
  <c r="J35" i="9"/>
  <c r="I35" i="9"/>
  <c r="J34" i="9"/>
  <c r="I34" i="9"/>
  <c r="J33" i="9"/>
  <c r="I33" i="9"/>
  <c r="J32" i="9"/>
  <c r="I32" i="9"/>
  <c r="J31" i="9"/>
  <c r="I31" i="9"/>
  <c r="J30" i="9"/>
  <c r="I30" i="9"/>
  <c r="J29" i="9"/>
  <c r="I29" i="9"/>
  <c r="J28" i="9"/>
  <c r="I28" i="9"/>
  <c r="J27" i="9"/>
  <c r="I27" i="9"/>
  <c r="I39" i="9" s="1"/>
  <c r="J26" i="9"/>
  <c r="I26" i="9"/>
  <c r="J16" i="9"/>
  <c r="I16" i="9"/>
  <c r="J15" i="9"/>
  <c r="I15" i="9"/>
  <c r="J14" i="9"/>
  <c r="I14" i="9"/>
  <c r="J13" i="9"/>
  <c r="I13" i="9"/>
  <c r="J12" i="9"/>
  <c r="I12" i="9"/>
  <c r="J11" i="9"/>
  <c r="I11" i="9"/>
  <c r="J10" i="9"/>
  <c r="I10" i="9"/>
  <c r="I17" i="9" s="1"/>
  <c r="J9" i="9"/>
  <c r="I9" i="9"/>
  <c r="J8" i="9"/>
  <c r="I8" i="9"/>
  <c r="I18" i="9" s="1"/>
  <c r="J7" i="9"/>
  <c r="I7" i="9"/>
  <c r="J47" i="7"/>
  <c r="J46" i="7"/>
  <c r="J45" i="7"/>
  <c r="J44" i="7"/>
  <c r="J35" i="7"/>
  <c r="J34" i="7"/>
  <c r="J33" i="7"/>
  <c r="J32" i="7"/>
  <c r="J31" i="7"/>
  <c r="J30" i="7"/>
  <c r="J37" i="7" s="1"/>
  <c r="J29" i="7"/>
  <c r="J28" i="7"/>
  <c r="J27" i="7"/>
  <c r="J26" i="7"/>
  <c r="J36" i="7" s="1"/>
  <c r="J16" i="7"/>
  <c r="J15" i="7"/>
  <c r="J14" i="7"/>
  <c r="J13" i="7"/>
  <c r="J52" i="7" s="1"/>
  <c r="J65" i="7" s="1"/>
  <c r="J12" i="7"/>
  <c r="J11" i="7"/>
  <c r="J10" i="7"/>
  <c r="J9" i="7"/>
  <c r="J19" i="7" s="1"/>
  <c r="J8" i="7"/>
  <c r="J17" i="7" s="1"/>
  <c r="J7" i="7"/>
  <c r="I47" i="7"/>
  <c r="I46" i="7"/>
  <c r="I45" i="7"/>
  <c r="I44" i="7"/>
  <c r="I31" i="7"/>
  <c r="I35" i="7"/>
  <c r="I34" i="7"/>
  <c r="I33" i="7"/>
  <c r="I32" i="7"/>
  <c r="I30" i="7"/>
  <c r="I39" i="7" s="1"/>
  <c r="I29" i="7"/>
  <c r="I28" i="7"/>
  <c r="I27" i="7"/>
  <c r="I26" i="7"/>
  <c r="I36" i="7" s="1"/>
  <c r="I16" i="7"/>
  <c r="I15" i="7"/>
  <c r="I14" i="7"/>
  <c r="I13" i="7"/>
  <c r="I17" i="7" s="1"/>
  <c r="I12" i="7"/>
  <c r="I11" i="7"/>
  <c r="I10" i="7"/>
  <c r="I9" i="7"/>
  <c r="I8" i="7"/>
  <c r="I18" i="7" s="1"/>
  <c r="I7" i="7"/>
  <c r="I47" i="5"/>
  <c r="I46" i="5"/>
  <c r="I45" i="5"/>
  <c r="I44" i="5"/>
  <c r="I35" i="5"/>
  <c r="I34" i="5"/>
  <c r="I33" i="5"/>
  <c r="I32" i="5"/>
  <c r="I31" i="5"/>
  <c r="I30" i="5"/>
  <c r="I29" i="5"/>
  <c r="I28" i="5"/>
  <c r="I27" i="5"/>
  <c r="I26" i="5"/>
  <c r="I36" i="5" s="1"/>
  <c r="I7" i="5"/>
  <c r="F6" i="2"/>
  <c r="F8" i="2"/>
  <c r="F10" i="2"/>
  <c r="F12" i="2"/>
  <c r="F19" i="2"/>
  <c r="R20" i="2"/>
  <c r="R22" i="2"/>
  <c r="C3" i="3"/>
  <c r="J17" i="3"/>
  <c r="K17" i="3"/>
  <c r="L17" i="3"/>
  <c r="I18" i="3"/>
  <c r="J18" i="3"/>
  <c r="K18" i="3"/>
  <c r="L18" i="3"/>
  <c r="I19" i="3"/>
  <c r="J19" i="3"/>
  <c r="K19" i="3"/>
  <c r="L19" i="3"/>
  <c r="I20" i="3"/>
  <c r="J20" i="3"/>
  <c r="K20" i="3"/>
  <c r="L20" i="3"/>
  <c r="I21" i="3"/>
  <c r="J21" i="3"/>
  <c r="K21" i="3"/>
  <c r="L21" i="3"/>
  <c r="I36" i="3"/>
  <c r="J36" i="3"/>
  <c r="K36" i="3"/>
  <c r="L36" i="3"/>
  <c r="I37" i="3"/>
  <c r="J37" i="3"/>
  <c r="K37" i="3"/>
  <c r="L37" i="3"/>
  <c r="I38" i="3"/>
  <c r="J38" i="3"/>
  <c r="K38" i="3"/>
  <c r="L38" i="3"/>
  <c r="I39" i="3"/>
  <c r="J39" i="3"/>
  <c r="K39" i="3"/>
  <c r="L39" i="3"/>
  <c r="I52" i="3"/>
  <c r="J52" i="3"/>
  <c r="K52" i="3"/>
  <c r="L52" i="3"/>
  <c r="I56" i="3"/>
  <c r="J56" i="3"/>
  <c r="K56" i="3"/>
  <c r="L56" i="3"/>
  <c r="I61" i="3"/>
  <c r="J61" i="3"/>
  <c r="K61" i="3"/>
  <c r="L61" i="3"/>
  <c r="I65" i="3"/>
  <c r="I70" i="3" s="1"/>
  <c r="J65" i="3"/>
  <c r="K65" i="3"/>
  <c r="L65" i="3"/>
  <c r="L70" i="3" s="1"/>
  <c r="C3" i="5"/>
  <c r="K17" i="5"/>
  <c r="L17" i="5"/>
  <c r="K18" i="5"/>
  <c r="L18" i="5"/>
  <c r="K19" i="5"/>
  <c r="L19" i="5"/>
  <c r="K20" i="5"/>
  <c r="L20" i="5"/>
  <c r="K21" i="5"/>
  <c r="L21" i="5"/>
  <c r="J36" i="5"/>
  <c r="K36" i="5"/>
  <c r="L36" i="5"/>
  <c r="J37" i="5"/>
  <c r="K37" i="5"/>
  <c r="L37" i="5"/>
  <c r="J38" i="5"/>
  <c r="K38" i="5"/>
  <c r="L38" i="5"/>
  <c r="J39" i="5"/>
  <c r="K39" i="5"/>
  <c r="L39" i="5"/>
  <c r="F22" i="4"/>
  <c r="L27" i="4" s="1"/>
  <c r="J52" i="5"/>
  <c r="J65" i="5" s="1"/>
  <c r="K52" i="5"/>
  <c r="L52" i="5"/>
  <c r="J56" i="5"/>
  <c r="K56" i="5"/>
  <c r="L56" i="5"/>
  <c r="L65" i="5" s="1"/>
  <c r="L70" i="5" s="1"/>
  <c r="I61" i="5"/>
  <c r="J61" i="5"/>
  <c r="K61" i="5"/>
  <c r="L61" i="5"/>
  <c r="C3" i="7"/>
  <c r="K17" i="7"/>
  <c r="L17" i="7"/>
  <c r="K18" i="7"/>
  <c r="L18" i="7"/>
  <c r="K19" i="7"/>
  <c r="L19" i="7"/>
  <c r="K20" i="7"/>
  <c r="L20" i="7"/>
  <c r="K21" i="7"/>
  <c r="L21" i="7"/>
  <c r="K36" i="7"/>
  <c r="L36" i="7"/>
  <c r="K37" i="7"/>
  <c r="L37" i="7"/>
  <c r="K38" i="7"/>
  <c r="L38" i="7"/>
  <c r="K39" i="7"/>
  <c r="L39" i="7"/>
  <c r="K52" i="7"/>
  <c r="K65" i="7" s="1"/>
  <c r="L52" i="7"/>
  <c r="L65" i="7" s="1"/>
  <c r="L70" i="7" s="1"/>
  <c r="J56" i="7"/>
  <c r="K56" i="7"/>
  <c r="L56" i="7"/>
  <c r="I61" i="7"/>
  <c r="J61" i="7"/>
  <c r="K61" i="7"/>
  <c r="L61" i="7"/>
  <c r="C3" i="9"/>
  <c r="J17" i="9"/>
  <c r="K17" i="9"/>
  <c r="L17" i="9"/>
  <c r="J18" i="9"/>
  <c r="L18" i="9"/>
  <c r="J19" i="9"/>
  <c r="K19" i="9"/>
  <c r="L19" i="9"/>
  <c r="J20" i="9"/>
  <c r="L20" i="9"/>
  <c r="J21" i="9"/>
  <c r="K21" i="9"/>
  <c r="L21" i="9"/>
  <c r="J36" i="9"/>
  <c r="L36" i="9"/>
  <c r="J37" i="9"/>
  <c r="K37" i="9"/>
  <c r="L37" i="9"/>
  <c r="J38" i="9"/>
  <c r="L38" i="9"/>
  <c r="J39" i="9"/>
  <c r="K39" i="9"/>
  <c r="L39" i="9"/>
  <c r="I44" i="9"/>
  <c r="J44" i="9"/>
  <c r="U25" i="8"/>
  <c r="J52" i="9"/>
  <c r="J65" i="9" s="1"/>
  <c r="L52" i="9"/>
  <c r="J56" i="9"/>
  <c r="L56" i="9"/>
  <c r="I61" i="9"/>
  <c r="J61" i="9"/>
  <c r="K61" i="9"/>
  <c r="L61" i="9"/>
  <c r="L65" i="9"/>
  <c r="L70" i="9"/>
  <c r="F6" i="4"/>
  <c r="F8" i="4"/>
  <c r="F10" i="4"/>
  <c r="F12" i="4"/>
  <c r="F21" i="4"/>
  <c r="I22" i="4"/>
  <c r="U22" i="4"/>
  <c r="U24" i="4" s="1"/>
  <c r="I24" i="4"/>
  <c r="L24" i="4"/>
  <c r="O24" i="4"/>
  <c r="R24" i="4"/>
  <c r="I25" i="4"/>
  <c r="U25" i="4"/>
  <c r="U27" i="4" s="1"/>
  <c r="I27" i="4"/>
  <c r="O27" i="4"/>
  <c r="R27" i="4"/>
  <c r="F6" i="6"/>
  <c r="F8" i="6"/>
  <c r="F10" i="6"/>
  <c r="F12" i="6"/>
  <c r="F21" i="6"/>
  <c r="I22" i="6"/>
  <c r="L22" i="6"/>
  <c r="U22" i="6"/>
  <c r="I25" i="6"/>
  <c r="I25" i="8" s="1"/>
  <c r="L25" i="6"/>
  <c r="L25" i="8" s="1"/>
  <c r="U25" i="6"/>
  <c r="F6" i="8"/>
  <c r="F8" i="8"/>
  <c r="F10" i="8"/>
  <c r="F12" i="8"/>
  <c r="F21" i="8"/>
  <c r="L22" i="8"/>
  <c r="O22" i="8"/>
  <c r="U22" i="8"/>
  <c r="O25" i="8"/>
  <c r="I17" i="5"/>
  <c r="I37" i="9" l="1"/>
  <c r="I52" i="5"/>
  <c r="K56" i="9"/>
  <c r="K38" i="9"/>
  <c r="I20" i="5"/>
  <c r="I56" i="9"/>
  <c r="I21" i="7"/>
  <c r="I19" i="5"/>
  <c r="I22" i="8"/>
  <c r="I38" i="9"/>
  <c r="I36" i="9"/>
  <c r="I20" i="9"/>
  <c r="J38" i="7"/>
  <c r="J20" i="7"/>
  <c r="J18" i="7"/>
  <c r="I56" i="5"/>
  <c r="I39" i="5"/>
  <c r="I37" i="5"/>
  <c r="I19" i="7"/>
  <c r="K20" i="9"/>
  <c r="K65" i="5"/>
  <c r="I52" i="7"/>
  <c r="I18" i="5"/>
  <c r="K52" i="9"/>
  <c r="K65" i="9" s="1"/>
  <c r="F22" i="6"/>
  <c r="I38" i="7"/>
  <c r="I20" i="7"/>
  <c r="I27" i="6"/>
  <c r="I52" i="9"/>
  <c r="I65" i="9" s="1"/>
  <c r="I70" i="9" s="1"/>
  <c r="I21" i="9"/>
  <c r="I19" i="9"/>
  <c r="J39" i="7"/>
  <c r="J21" i="7"/>
  <c r="I38" i="5"/>
  <c r="I56" i="7"/>
  <c r="I37" i="7"/>
  <c r="F22" i="8" l="1"/>
  <c r="O24" i="6"/>
  <c r="U27" i="6"/>
  <c r="L24" i="6"/>
  <c r="R27" i="6"/>
  <c r="U24" i="6"/>
  <c r="O27" i="6"/>
  <c r="L27" i="6"/>
  <c r="R24" i="6"/>
  <c r="I65" i="5"/>
  <c r="I70" i="5" s="1"/>
  <c r="I65" i="7"/>
  <c r="I70" i="7" s="1"/>
  <c r="I24" i="6"/>
  <c r="L24" i="8" l="1"/>
  <c r="R27" i="8"/>
  <c r="R24" i="8"/>
  <c r="U27" i="8"/>
  <c r="I24" i="8"/>
  <c r="L27" i="8"/>
  <c r="U24" i="8"/>
  <c r="O24" i="8"/>
  <c r="I27" i="8"/>
  <c r="O27" i="8"/>
</calcChain>
</file>

<file path=xl/sharedStrings.xml><?xml version="1.0" encoding="utf-8"?>
<sst xmlns="http://schemas.openxmlformats.org/spreadsheetml/2006/main" count="901" uniqueCount="191">
  <si>
    <t>基本入力シート</t>
  </si>
  <si>
    <t>年度</t>
  </si>
  <si>
    <t>※</t>
  </si>
  <si>
    <t>大規模事業所を設置していない事業者は、このファイルを作成する必要はありません。</t>
  </si>
  <si>
    <t>≪大規模事業所≫</t>
  </si>
  <si>
    <t>大規模事業所を複数設置している事業者は、大規模事業所ごとにファイルを作成してください。</t>
  </si>
  <si>
    <t>事業所の名称</t>
  </si>
  <si>
    <t>部分を上から順に入力してください。</t>
  </si>
  <si>
    <t>事業所の所在地</t>
  </si>
  <si>
    <t>このシートは計画書、報告書等への入力を省力化するものであり、提出する必要はありません。</t>
  </si>
  <si>
    <t>事業所の業種</t>
  </si>
  <si>
    <t>事業の概要</t>
  </si>
  <si>
    <t>「計画初年度」と「基準年度」については、「計画書･報告書(入力支援;事業者用)」のファイルの「基本入力シート」の同項目の記入内容と合致させてください。</t>
  </si>
  <si>
    <t>≪事業活動環境計画書（大規模事業所）≫</t>
  </si>
  <si>
    <t>当該年度分のみ記入してください。既提出分の訂正や将来提出分の記入は一切行わないでください。</t>
  </si>
  <si>
    <t>計画期間</t>
  </si>
  <si>
    <t>年</t>
  </si>
  <si>
    <t>月</t>
  </si>
  <si>
    <t>日</t>
  </si>
  <si>
    <t>～</t>
  </si>
  <si>
    <t>基準年度</t>
  </si>
  <si>
    <t>年度 （平均）</t>
  </si>
  <si>
    <t>提出年度</t>
  </si>
  <si>
    <t>≪事業活動環境報告書（大規模事業所）≫</t>
  </si>
  <si>
    <t>提出年度（１年目）</t>
  </si>
  <si>
    <t>年度分）</t>
  </si>
  <si>
    <t>提出年度（２年目）</t>
  </si>
  <si>
    <t>提出年度（３年目）</t>
  </si>
  <si>
    <t>第１号様式　別紙３</t>
  </si>
  <si>
    <t>＜記入上の注意事項＞</t>
  </si>
  <si>
    <r>
      <t>部分を上から順に</t>
    </r>
    <r>
      <rPr>
        <sz val="10"/>
        <color indexed="10"/>
        <rFont val="ＭＳ Ｐゴシック"/>
        <family val="3"/>
        <charset val="128"/>
      </rPr>
      <t>すべての項目に入力</t>
    </r>
    <r>
      <rPr>
        <sz val="10"/>
        <rFont val="ＭＳ Ｐゴシック"/>
        <family val="3"/>
        <charset val="128"/>
      </rPr>
      <t>してください。</t>
    </r>
  </si>
  <si>
    <t>大規模事業所ごとの温室効果ガスの排出の抑制等に関する措置及び目標等</t>
  </si>
  <si>
    <t>上記以外は、基本入力から転記、又は自動計算されます。</t>
  </si>
  <si>
    <t>（※大規模事業所を設置していない事業者は提出不要）</t>
  </si>
  <si>
    <t xml:space="preserve">3
</t>
  </si>
  <si>
    <t>ページ内の行数、行幅、列数、列幅の変更はできません。</t>
  </si>
  <si>
    <t>シートの追加・削除、シート名の変更等はできません。</t>
  </si>
  <si>
    <t xml:space="preserve">6
</t>
  </si>
  <si>
    <t>セルのコピーは行わないでください。ただし、セル内のテキストの「コピー」＆「貼り付け」は可能です。</t>
  </si>
  <si>
    <t>セル内の改行は「Alt」＋「Enter」で行ってください。</t>
  </si>
  <si>
    <t>他のブックとのリンクやマクロの設定は行わないでください。</t>
  </si>
  <si>
    <t xml:space="preserve">9
</t>
  </si>
  <si>
    <t>枠内に収まらないときは、文字サイズを９ポイント程度まで下げてもかまいません。</t>
  </si>
  <si>
    <t>１　温室効果ガスの排出の抑制等に関する措置及び目標等</t>
  </si>
  <si>
    <t xml:space="preserve">10
</t>
  </si>
  <si>
    <t>プリンターの機種によっては印刷範囲がページ内に収まらないことがあります。その場合は、ページ設定の拡大率を調整して収めてください。ただし、ページ設定の変更は上書き保存しないでください。</t>
  </si>
  <si>
    <t>⑴　温室効果ガス排出量の抑制に関する目標</t>
  </si>
  <si>
    <t>項　　目</t>
  </si>
  <si>
    <t>基準年度の実績 a</t>
  </si>
  <si>
    <t>計画期間の目標 b</t>
  </si>
  <si>
    <t>削減量の対基準年度比</t>
  </si>
  <si>
    <t>((a-b)/a)×100</t>
  </si>
  <si>
    <t>（平均値）</t>
  </si>
  <si>
    <t>(aは基準年度の実排出量)</t>
  </si>
  <si>
    <t>温室効果ガス
実排出量</t>
  </si>
  <si>
    <r>
      <t>t-CO</t>
    </r>
    <r>
      <rPr>
        <vertAlign val="subscript"/>
        <sz val="9"/>
        <rFont val="ＭＳ 明朝"/>
        <family val="1"/>
        <charset val="128"/>
      </rPr>
      <t>2</t>
    </r>
  </si>
  <si>
    <t>％</t>
  </si>
  <si>
    <t>温室効果ガス
みなし排出量</t>
  </si>
  <si>
    <t>目標設定の考え方</t>
  </si>
  <si>
    <t>⑵　温室効果ガス実排出量の抑制に関する措置の内容</t>
  </si>
  <si>
    <t>⑶　温室効果ガスみなし排出量の抑制に関する措置の内容（環境価値の活用等）</t>
  </si>
  <si>
    <t>２　その他の取組</t>
  </si>
  <si>
    <r>
      <t>大規模事業所における温室効果ガスの排出の抑制等に係る重点対策</t>
    </r>
    <r>
      <rPr>
        <b/>
        <sz val="11"/>
        <rFont val="ＭＳ Ｐ明朝"/>
        <family val="1"/>
        <charset val="128"/>
      </rPr>
      <t>評価票</t>
    </r>
  </si>
  <si>
    <t>事 業 所 名</t>
  </si>
  <si>
    <r>
      <t>部分に</t>
    </r>
    <r>
      <rPr>
        <sz val="11"/>
        <color indexed="10"/>
        <rFont val="ＭＳ Ｐゴシック"/>
        <family val="3"/>
        <charset val="128"/>
      </rPr>
      <t>評価（a～e）を入力</t>
    </r>
    <r>
      <rPr>
        <sz val="11"/>
        <rFont val="ＭＳ Ｐゴシック"/>
        <family val="3"/>
        <charset val="128"/>
      </rPr>
      <t>してください。</t>
    </r>
  </si>
  <si>
    <t>（Ｘ）　基本対策（運用対策）の実施状況又は実施計画　＜事務所・工場共通＞</t>
  </si>
  <si>
    <t>上記以外は、基本入力等から転記、又は自動計算されます。</t>
  </si>
  <si>
    <t>種　別</t>
  </si>
  <si>
    <t>No/
記号</t>
  </si>
  <si>
    <t>温室効果ガス削減対策の内容</t>
  </si>
  <si>
    <t>計画
時</t>
  </si>
  <si>
    <t>１年
度目</t>
  </si>
  <si>
    <t>２年
度目</t>
  </si>
  <si>
    <t>終了
時</t>
  </si>
  <si>
    <t>一般管理</t>
  </si>
  <si>
    <t>統括的な管理体制の整備及び責任者の配置</t>
  </si>
  <si>
    <t>電圧、電流、温度、圧力、風量、流量、ｴﾈﾙｷﾞｰ使用量、運転時間等の計測、記録</t>
  </si>
  <si>
    <t xml:space="preserve">5
</t>
  </si>
  <si>
    <t>取組状況の確認、評価、改善</t>
  </si>
  <si>
    <t>空気調和設備
換気設備</t>
  </si>
  <si>
    <t>事務室等の冷暖房の設定温度は政府の推奨値（冷房28℃、暖房20℃）</t>
  </si>
  <si>
    <t>不使用室の空調停止及びﾄｲﾚ・倉庫等の不使用時における換気停止</t>
  </si>
  <si>
    <t xml:space="preserve">7
</t>
  </si>
  <si>
    <t>冷暖房時における外気導入量の最適化（必要最小量にﾀﾞﾝﾊﾟｰ調整）</t>
  </si>
  <si>
    <t>中間期における熱源停止及び(強制給気又は自然給気による)外気冷房</t>
  </si>
  <si>
    <t>空調機器のﾌｨﾙﾀｰの定期的な清掃・交換及び熱交換器の定期的な清掃</t>
  </si>
  <si>
    <t>ﾎﾞｲﾗｰ設備等</t>
  </si>
  <si>
    <t>空気比は省ｴﾈ法に準じて調整（最良の燃焼効率かつ完全燃焼）</t>
  </si>
  <si>
    <t>照明設備</t>
  </si>
  <si>
    <t>不使用室や不使用区画の消灯及び執務時間外(休憩時間等)における消灯</t>
  </si>
  <si>
    <t>実施状況又は
実施計画の
評価基準</t>
  </si>
  <si>
    <t>a</t>
  </si>
  <si>
    <t>ほぼ全面的（又は大規模）に実施している</t>
  </si>
  <si>
    <t>b</t>
  </si>
  <si>
    <t>部分的（又は小規模）に実施している</t>
  </si>
  <si>
    <t>c</t>
  </si>
  <si>
    <t>計画期間中に実施計画あり</t>
  </si>
  <si>
    <t>d</t>
  </si>
  <si>
    <t>未実施</t>
  </si>
  <si>
    <t>e</t>
  </si>
  <si>
    <r>
      <t>該当なし（</t>
    </r>
    <r>
      <rPr>
        <b/>
        <sz val="11"/>
        <rFont val="ＭＳ Ｐ明朝"/>
        <family val="1"/>
        <charset val="128"/>
      </rPr>
      <t>・</t>
    </r>
    <r>
      <rPr>
        <sz val="11"/>
        <rFont val="ＭＳ Ｐ明朝"/>
        <family val="1"/>
        <charset val="128"/>
      </rPr>
      <t>当該設備がない　</t>
    </r>
    <r>
      <rPr>
        <b/>
        <sz val="11"/>
        <rFont val="ＭＳ Ｐ明朝"/>
        <family val="1"/>
        <charset val="128"/>
      </rPr>
      <t>・</t>
    </r>
    <r>
      <rPr>
        <sz val="11"/>
        <rFont val="ＭＳ Ｐ明朝"/>
        <family val="1"/>
        <charset val="128"/>
      </rPr>
      <t>設備の仕様上、実施できない）</t>
    </r>
  </si>
  <si>
    <t>（Ｙ）　目標対策（設備導入等対策）の導入状況又は導入計画　＜事務所・工場共通＞</t>
  </si>
  <si>
    <t>熱源水に太陽熱、地中熱、廃熱等を利用</t>
  </si>
  <si>
    <t>全熱交換器による排気の熱回収</t>
  </si>
  <si>
    <t>ﾎﾞｲﾗｰ設備
給湯設備
燃焼設備等</t>
  </si>
  <si>
    <t>ﾎﾞｲﾗｰ、燃焼設備、空調熱源設備等の燃料にﾊﾞｲｵﾏｽ燃料を利用</t>
  </si>
  <si>
    <t>ﾎﾞｲﾗｰ等にｴｺﾉﾏｲｻﾞｰを設置することによる廃熱回収</t>
  </si>
  <si>
    <t>太陽熱を利用した給湯</t>
  </si>
  <si>
    <t>発電設備</t>
  </si>
  <si>
    <t>太陽光発電又は天然ｶﾞｽｺｰｼﾞｪﾈﾚｰｼｮﾝの使用</t>
  </si>
  <si>
    <t>建物</t>
  </si>
  <si>
    <t>複層ｶﾞﾗｽ（二重ｻｯｼを含む）による断熱性能の向上</t>
  </si>
  <si>
    <t>導入状況又は
導入計画の
評価基準</t>
  </si>
  <si>
    <t>ほぼ全面的（概ね半分以上)に導入している（発電については10kW以上）</t>
  </si>
  <si>
    <t>部分的（概ね半分未満）に導入している(発電については10kW未満)</t>
  </si>
  <si>
    <t>計画期間中に導入計画あり</t>
  </si>
  <si>
    <t>未導入</t>
  </si>
  <si>
    <t>（Ｚ）　温室効果ガスみなし排出量の削減状況又は削減計画</t>
  </si>
  <si>
    <t>記号</t>
  </si>
  <si>
    <t>削減量の対基準年度比（計画時及び終了時は計画期間における各年度の値の平均）</t>
  </si>
  <si>
    <t>計画時・２年度目・終了時</t>
  </si>
  <si>
    <t>１年度目</t>
  </si>
  <si>
    <t>削減状況又は
削減計画の
評価基準</t>
  </si>
  <si>
    <t>４％以上</t>
  </si>
  <si>
    <t>２％以上</t>
  </si>
  <si>
    <t>２％以上　４％未満</t>
  </si>
  <si>
    <t>１％以上　２％未満</t>
  </si>
  <si>
    <t>０％以上　２％未満</t>
  </si>
  <si>
    <t>０％以上　１％未満</t>
  </si>
  <si>
    <t>０％未満　（増加）</t>
  </si>
  <si>
    <t>集　　計</t>
  </si>
  <si>
    <t>（Ｘ）基本対策</t>
  </si>
  <si>
    <t>＝</t>
  </si>
  <si>
    <t>｛（aの個数×α）＋（bの個数×β）＋（cの個数×γ）｝×100</t>
  </si>
  <si>
    <t>⇒</t>
  </si>
  <si>
    <t>｛10－（eの個数）｝×5</t>
  </si>
  <si>
    <t>(基本ﾎﾟｲﾝﾄ 100点満点)</t>
  </si>
  <si>
    <t>（Ｙ）目標対策</t>
  </si>
  <si>
    <t>｛（aの個数×α）＋（bの個数×β）＋（cの個数×γ）｝×80</t>
  </si>
  <si>
    <t>10×5</t>
  </si>
  <si>
    <t>(加点ﾎﾟｲﾝﾄ 最大80点)</t>
  </si>
  <si>
    <t>　　※ 1～3年度目は　α=5  β=3  γ=1とする　（Ｘ，Ｙ共通）</t>
  </si>
  <si>
    <t>　　※ 計画時は　　　 α=5  β=3  γ=3とする　（Ｘ，Ｙ共通）</t>
  </si>
  <si>
    <t>　　（ 計画時においては、計画化の評価を割増ししています。 ）</t>
  </si>
  <si>
    <t>（Ｚ）温室効果ｶﾞｽ
　　みなし排出量
　　の削減</t>
  </si>
  <si>
    <t xml:space="preserve">a … 20　　b … 10　　c … 0　　d … 0 </t>
  </si>
  <si>
    <t>(加点ﾎﾟｲﾝﾄ 最大20点)</t>
  </si>
  <si>
    <t>総合点</t>
  </si>
  <si>
    <r>
      <t>（Ｘ）　+　（Ｙ）　+　（Ｚ）　　　　　</t>
    </r>
    <r>
      <rPr>
        <sz val="9"/>
        <rFont val="ＭＳ Ｐ明朝"/>
        <family val="1"/>
        <charset val="128"/>
      </rPr>
      <t>　(最大 200点)</t>
    </r>
  </si>
  <si>
    <t>総合評価</t>
  </si>
  <si>
    <t xml:space="preserve"> ※ 温室効果ガスみなし排出量が基準年度比で増のときは、評価はＡＡ以下となります。</t>
  </si>
  <si>
    <t>ＡＡＡ</t>
  </si>
  <si>
    <t>総合点が１５０点以上　　＜優良事業者として公表＞</t>
  </si>
  <si>
    <t>ＡＡ</t>
  </si>
  <si>
    <t>総合点が１２５点以上　　＜優良事業者として公表＞</t>
  </si>
  <si>
    <t>Ａ</t>
  </si>
  <si>
    <t>総合点が１００点以上　　＜優良事業者として公表＞</t>
  </si>
  <si>
    <t>Ｂ</t>
  </si>
  <si>
    <t>総合点が７５点以上　　　＜非公表＞</t>
  </si>
  <si>
    <t>Ｃ</t>
  </si>
  <si>
    <t>総合点が７５点未満　　　＜非公表＞</t>
  </si>
  <si>
    <t>第２号様式　別紙３</t>
  </si>
  <si>
    <t>大規模事業所ごとの温室効果ガスの排出の抑制等に関する措置及び目標の実施状況等</t>
  </si>
  <si>
    <t>１　温室効果ガスの排出の抑制等に関する措置の実施状況等</t>
  </si>
  <si>
    <t>⑴　温室効果ガス排出量の抑制に関する目標の達成状況</t>
  </si>
  <si>
    <r>
      <t>　　</t>
    </r>
    <r>
      <rPr>
        <sz val="9"/>
        <rFont val="ＭＳ 明朝"/>
        <family val="1"/>
        <charset val="128"/>
      </rPr>
      <t>（※温室効果ガス排出量の下段は削減量の対基準年度比　((a-b)/a)×100　（aは基準年度の実排出量））</t>
    </r>
  </si>
  <si>
    <t>基準年度の
実績 a</t>
  </si>
  <si>
    <t>計画期間の
目標 b</t>
  </si>
  <si>
    <t>計画期間の実績 b</t>
  </si>
  <si>
    <t>(平均値)</t>
  </si>
  <si>
    <t>温室効果ガス
実排出量(*4)</t>
  </si>
  <si>
    <t>温室効果ガス
みなし排出量(*5)</t>
  </si>
  <si>
    <t>実績に対する
自己評価</t>
  </si>
  <si>
    <t>⑵　温室効果ガス実排出量の抑制に関する措置の実施状況</t>
  </si>
  <si>
    <t>⑶　温室効果ガスみなし排出量の抑制に関する措置の実施状況（環境価値の活用等）</t>
  </si>
  <si>
    <t>２　その他の取組の実施状況</t>
  </si>
  <si>
    <r>
      <t>部分を</t>
    </r>
    <r>
      <rPr>
        <sz val="10"/>
        <color indexed="10"/>
        <rFont val="ＭＳ Ｐゴシック"/>
        <family val="3"/>
        <charset val="128"/>
      </rPr>
      <t>上から順にすべて入力</t>
    </r>
    <r>
      <rPr>
        <sz val="10"/>
        <rFont val="ＭＳ Ｐゴシック"/>
        <family val="3"/>
        <charset val="128"/>
      </rPr>
      <t>してください。</t>
    </r>
  </si>
  <si>
    <t>LED照明の使用</t>
    <phoneticPr fontId="26"/>
  </si>
  <si>
    <t>BEMSによる運転管理（ｴﾈﾙｷﾞｰ消費状況の分析、診断による省ｴﾈ運転管理）</t>
    <phoneticPr fontId="26"/>
  </si>
  <si>
    <t>BEMSによる運転管理（ｴﾈﾙｷﾞｰ消費状況の分析、診断による省ｴﾈ運転管理）</t>
    <phoneticPr fontId="26"/>
  </si>
  <si>
    <t>LED照明の使用</t>
    <phoneticPr fontId="26"/>
  </si>
  <si>
    <t>ﾋｰﾄﾎﾟﾝﾌﾟｼｽﾃﾑ、潜熱回収方式の熱源設備の採用</t>
    <rPh sb="17" eb="19">
      <t>ホウシキ</t>
    </rPh>
    <rPh sb="20" eb="22">
      <t>ネツゲン</t>
    </rPh>
    <rPh sb="22" eb="24">
      <t>セツビ</t>
    </rPh>
    <rPh sb="25" eb="27">
      <t>サイヨウ</t>
    </rPh>
    <phoneticPr fontId="26"/>
  </si>
  <si>
    <t>ﾋｰﾄﾎﾟﾝﾌﾟｼｽﾃﾑ、潜熱回収方式の熱源設備の採用</t>
    <phoneticPr fontId="26"/>
  </si>
  <si>
    <r>
      <t>計画初年度</t>
    </r>
    <r>
      <rPr>
        <b/>
        <sz val="18"/>
        <color indexed="18"/>
        <rFont val="ＭＳ ゴシック"/>
        <family val="3"/>
        <charset val="128"/>
      </rPr>
      <t>：</t>
    </r>
    <phoneticPr fontId="26"/>
  </si>
  <si>
    <t>令和</t>
    <rPh sb="0" eb="1">
      <t>レイ</t>
    </rPh>
    <rPh sb="1" eb="2">
      <t>ワ</t>
    </rPh>
    <phoneticPr fontId="26"/>
  </si>
  <si>
    <t>1：</t>
    <phoneticPr fontId="26"/>
  </si>
  <si>
    <t>2：</t>
    <phoneticPr fontId="26"/>
  </si>
  <si>
    <t>年度　～</t>
    <phoneticPr fontId="26"/>
  </si>
  <si>
    <t>（</t>
    <phoneticPr fontId="26"/>
  </si>
  <si>
    <t>令和</t>
    <rPh sb="0" eb="2">
      <t>レイワ</t>
    </rPh>
    <phoneticPr fontId="26"/>
  </si>
  <si>
    <t>当該年度分のシートのみ記入してください。既提出分の訂正や将来提出分の記入は一切行わないでください。</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</si>
</sst>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8" x14ac:knownFonts="1">
    <font>
      <sz val="11"/>
      <name val="ＭＳ Ｐゴシック"/>
      <family val="3"/>
      <charset val="128"/>
    </font>
    <font>
      <sz val="11"/>
      <color indexed="8"/>
      <name val="ＭＳ Ｐゴシック"/>
      <family val="3"/>
      <charset val="128"/>
    </font>
    <font>
      <sz val="11"/>
      <name val="ＭＳ Ｐ明朝"/>
      <family val="1"/>
      <charset val="128"/>
    </font>
    <font>
      <b/>
      <i/>
      <sz val="18"/>
      <color indexed="18"/>
      <name val="ＭＳ ゴシック"/>
      <family val="3"/>
      <charset val="128"/>
    </font>
    <font>
      <sz val="18"/>
      <color indexed="18"/>
      <name val="ＭＳ ゴシック"/>
      <family val="3"/>
      <charset val="128"/>
    </font>
    <font>
      <b/>
      <sz val="18"/>
      <color indexed="18"/>
      <name val="ＭＳ ゴシック"/>
      <family val="3"/>
      <charset val="128"/>
    </font>
    <font>
      <sz val="18"/>
      <name val="ＭＳ ゴシック"/>
      <family val="3"/>
      <charset val="128"/>
    </font>
    <font>
      <b/>
      <i/>
      <sz val="18"/>
      <color indexed="62"/>
      <name val="ＭＳ ゴシック"/>
      <family val="3"/>
      <charset val="128"/>
    </font>
    <font>
      <sz val="10.5"/>
      <name val="ＭＳ 明朝"/>
      <family val="1"/>
      <charset val="128"/>
    </font>
    <font>
      <u/>
      <sz val="10.5"/>
      <color indexed="10"/>
      <name val="ＭＳ 明朝"/>
      <family val="1"/>
      <charset val="128"/>
    </font>
    <font>
      <sz val="10.5"/>
      <color indexed="10"/>
      <name val="ＭＳ 明朝"/>
      <family val="1"/>
      <charset val="128"/>
    </font>
    <font>
      <u/>
      <sz val="10"/>
      <name val="ＭＳ Ｐゴシック"/>
      <family val="3"/>
      <charset val="128"/>
    </font>
    <font>
      <sz val="10"/>
      <name val="ＭＳ Ｐゴシック"/>
      <family val="3"/>
      <charset val="128"/>
    </font>
    <font>
      <sz val="10"/>
      <color indexed="10"/>
      <name val="ＭＳ Ｐゴシック"/>
      <family val="3"/>
      <charset val="128"/>
    </font>
    <font>
      <sz val="9"/>
      <name val="ＭＳ 明朝"/>
      <family val="1"/>
      <charset val="128"/>
    </font>
    <font>
      <sz val="9.5"/>
      <name val="ＭＳ 明朝"/>
      <family val="1"/>
      <charset val="128"/>
    </font>
    <font>
      <vertAlign val="subscript"/>
      <sz val="9"/>
      <name val="ＭＳ 明朝"/>
      <family val="1"/>
      <charset val="128"/>
    </font>
    <font>
      <sz val="10.5"/>
      <color indexed="12"/>
      <name val="ＭＳ 明朝"/>
      <family val="1"/>
      <charset val="128"/>
    </font>
    <font>
      <sz val="11"/>
      <color indexed="8"/>
      <name val="ＭＳ Ｐ明朝"/>
      <family val="1"/>
      <charset val="128"/>
    </font>
    <font>
      <b/>
      <sz val="11"/>
      <color indexed="8"/>
      <name val="ＭＳ Ｐ明朝"/>
      <family val="1"/>
      <charset val="128"/>
    </font>
    <font>
      <b/>
      <sz val="11"/>
      <name val="ＭＳ Ｐ明朝"/>
      <family val="1"/>
      <charset val="128"/>
    </font>
    <font>
      <sz val="11"/>
      <color indexed="10"/>
      <name val="ＭＳ Ｐゴシック"/>
      <family val="3"/>
      <charset val="128"/>
    </font>
    <font>
      <sz val="11"/>
      <color indexed="9"/>
      <name val="ＭＳ Ｐ明朝"/>
      <family val="1"/>
      <charset val="128"/>
    </font>
    <font>
      <b/>
      <sz val="16"/>
      <name val="ＭＳ Ｐ明朝"/>
      <family val="1"/>
      <charset val="128"/>
    </font>
    <font>
      <sz val="9"/>
      <name val="ＭＳ Ｐ明朝"/>
      <family val="1"/>
      <charset val="128"/>
    </font>
    <font>
      <sz val="10"/>
      <name val="ＭＳ Ｐ明朝"/>
      <family val="1"/>
      <charset val="128"/>
    </font>
    <font>
      <sz val="6"/>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indexed="9"/>
        <bgColor indexed="26"/>
      </patternFill>
    </fill>
    <fill>
      <patternFill patternType="solid">
        <fgColor indexed="27"/>
        <bgColor indexed="41"/>
      </patternFill>
    </fill>
    <fill>
      <patternFill patternType="solid">
        <fgColor indexed="13"/>
        <bgColor indexed="34"/>
      </patternFill>
    </fill>
    <fill>
      <patternFill patternType="solid">
        <fgColor indexed="51"/>
        <bgColor indexed="13"/>
      </patternFill>
    </fill>
  </fills>
  <borders count="96">
    <border>
      <left/>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hair">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hair">
        <color indexed="8"/>
      </right>
      <top style="hair">
        <color indexed="8"/>
      </top>
      <bottom/>
      <diagonal/>
    </border>
    <border>
      <left style="thin">
        <color indexed="8"/>
      </left>
      <right style="thin">
        <color indexed="8"/>
      </right>
      <top style="hair">
        <color indexed="8"/>
      </top>
      <bottom/>
      <diagonal/>
    </border>
    <border>
      <left style="thin">
        <color indexed="8"/>
      </left>
      <right style="thin">
        <color indexed="8"/>
      </right>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style="thin">
        <color indexed="8"/>
      </left>
      <right style="hair">
        <color indexed="8"/>
      </right>
      <top/>
      <bottom style="hair">
        <color indexed="8"/>
      </bottom>
      <diagonal/>
    </border>
    <border>
      <left/>
      <right/>
      <top/>
      <bottom style="hair">
        <color indexed="8"/>
      </bottom>
      <diagonal/>
    </border>
    <border>
      <left/>
      <right style="thin">
        <color indexed="8"/>
      </right>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right style="hair">
        <color indexed="8"/>
      </right>
      <top style="hair">
        <color indexed="8"/>
      </top>
      <bottom style="thin">
        <color indexed="8"/>
      </bottom>
      <diagonal/>
    </border>
    <border>
      <left/>
      <right style="hair">
        <color indexed="8"/>
      </right>
      <top/>
      <bottom style="hair">
        <color indexed="8"/>
      </bottom>
      <diagonal/>
    </border>
    <border>
      <left/>
      <right style="hair">
        <color indexed="8"/>
      </right>
      <top style="hair">
        <color indexed="8"/>
      </top>
      <bottom style="hair">
        <color indexed="8"/>
      </bottom>
      <diagonal/>
    </border>
    <border>
      <left style="double">
        <color indexed="8"/>
      </left>
      <right style="double">
        <color indexed="8"/>
      </right>
      <top style="double">
        <color indexed="8"/>
      </top>
      <bottom style="double">
        <color indexed="8"/>
      </bottom>
      <diagonal/>
    </border>
    <border>
      <left/>
      <right style="thin">
        <color indexed="23"/>
      </right>
      <top style="hair">
        <color indexed="8"/>
      </top>
      <bottom/>
      <diagonal/>
    </border>
    <border>
      <left/>
      <right style="hair">
        <color indexed="8"/>
      </right>
      <top style="hair">
        <color indexed="8"/>
      </top>
      <bottom/>
      <diagonal/>
    </border>
    <border>
      <left/>
      <right style="thin">
        <color indexed="8"/>
      </right>
      <top style="hair">
        <color indexed="8"/>
      </top>
      <bottom/>
      <diagonal/>
    </border>
    <border>
      <left/>
      <right style="thin">
        <color indexed="23"/>
      </right>
      <top style="hair">
        <color indexed="8"/>
      </top>
      <bottom style="thin">
        <color indexed="23"/>
      </bottom>
      <diagonal/>
    </border>
    <border>
      <left/>
      <right style="hair">
        <color indexed="8"/>
      </right>
      <top style="hair">
        <color indexed="8"/>
      </top>
      <bottom style="thin">
        <color indexed="23"/>
      </bottom>
      <diagonal/>
    </border>
    <border>
      <left/>
      <right style="thin">
        <color indexed="8"/>
      </right>
      <top style="hair">
        <color indexed="8"/>
      </top>
      <bottom style="thin">
        <color indexed="23"/>
      </bottom>
      <diagonal/>
    </border>
    <border>
      <left/>
      <right/>
      <top style="hair">
        <color indexed="8"/>
      </top>
      <bottom style="thin">
        <color indexed="64"/>
      </bottom>
      <diagonal/>
    </border>
    <border>
      <left style="thin">
        <color indexed="23"/>
      </left>
      <right style="thin">
        <color indexed="23"/>
      </right>
      <top style="thin">
        <color indexed="8"/>
      </top>
      <bottom/>
      <diagonal/>
    </border>
    <border>
      <left/>
      <right style="thin">
        <color indexed="8"/>
      </right>
      <top style="thin">
        <color indexed="8"/>
      </top>
      <bottom/>
      <diagonal/>
    </border>
    <border>
      <left/>
      <right/>
      <top style="hair">
        <color indexed="8"/>
      </top>
      <bottom/>
      <diagonal/>
    </border>
    <border>
      <left style="thin">
        <color indexed="23"/>
      </left>
      <right style="thin">
        <color indexed="23"/>
      </right>
      <top style="hair">
        <color indexed="8"/>
      </top>
      <bottom/>
      <diagonal/>
    </border>
    <border>
      <left/>
      <right/>
      <top/>
      <bottom style="thin">
        <color indexed="8"/>
      </bottom>
      <diagonal/>
    </border>
    <border>
      <left/>
      <right style="thin">
        <color indexed="23"/>
      </right>
      <top style="thin">
        <color indexed="23"/>
      </top>
      <bottom style="thin">
        <color indexed="23"/>
      </bottom>
      <diagonal/>
    </border>
    <border>
      <left style="thin">
        <color indexed="23"/>
      </left>
      <right style="thin">
        <color indexed="23"/>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23"/>
      </bottom>
      <diagonal/>
    </border>
    <border>
      <left style="thin">
        <color indexed="8"/>
      </left>
      <right style="thin">
        <color indexed="8"/>
      </right>
      <top style="thin">
        <color indexed="8"/>
      </top>
      <bottom style="thin">
        <color indexed="23"/>
      </bottom>
      <diagonal/>
    </border>
    <border>
      <left style="thin">
        <color indexed="8"/>
      </left>
      <right/>
      <top style="thin">
        <color indexed="8"/>
      </top>
      <bottom style="thin">
        <color indexed="23"/>
      </bottom>
      <diagonal/>
    </border>
    <border>
      <left/>
      <right/>
      <top style="thin">
        <color indexed="8"/>
      </top>
      <bottom style="thin">
        <color indexed="23"/>
      </bottom>
      <diagonal/>
    </border>
    <border>
      <left style="thin">
        <color indexed="23"/>
      </left>
      <right/>
      <top style="thin">
        <color indexed="8"/>
      </top>
      <bottom style="thin">
        <color indexed="23"/>
      </bottom>
      <diagonal/>
    </border>
    <border>
      <left/>
      <right style="thin">
        <color indexed="23"/>
      </right>
      <top style="thin">
        <color indexed="8"/>
      </top>
      <bottom style="thin">
        <color indexed="23"/>
      </bottom>
      <diagonal/>
    </border>
    <border>
      <left/>
      <right/>
      <top style="thin">
        <color indexed="23"/>
      </top>
      <bottom style="thin">
        <color indexed="23"/>
      </bottom>
      <diagonal/>
    </border>
    <border>
      <left/>
      <right style="thin">
        <color indexed="8"/>
      </right>
      <top style="thin">
        <color indexed="23"/>
      </top>
      <bottom style="thin">
        <color indexed="23"/>
      </bottom>
      <diagonal/>
    </border>
    <border>
      <left style="thin">
        <color indexed="8"/>
      </left>
      <right style="thin">
        <color indexed="8"/>
      </right>
      <top style="thin">
        <color indexed="23"/>
      </top>
      <bottom style="thin">
        <color indexed="8"/>
      </bottom>
      <diagonal/>
    </border>
    <border>
      <left style="thin">
        <color indexed="8"/>
      </left>
      <right style="thin">
        <color indexed="8"/>
      </right>
      <top style="thin">
        <color indexed="23"/>
      </top>
      <bottom style="thin">
        <color indexed="23"/>
      </bottom>
      <diagonal/>
    </border>
    <border diagonalUp="1">
      <left style="thin">
        <color indexed="8"/>
      </left>
      <right/>
      <top style="thin">
        <color indexed="23"/>
      </top>
      <bottom style="thin">
        <color indexed="23"/>
      </bottom>
      <diagonal style="hair">
        <color indexed="8"/>
      </diagonal>
    </border>
    <border>
      <left style="thin">
        <color indexed="23"/>
      </left>
      <right/>
      <top style="thin">
        <color indexed="23"/>
      </top>
      <bottom style="thin">
        <color indexed="23"/>
      </bottom>
      <diagonal/>
    </border>
    <border>
      <left style="thin">
        <color indexed="8"/>
      </left>
      <right style="thin">
        <color indexed="8"/>
      </right>
      <top style="thin">
        <color indexed="8"/>
      </top>
      <bottom/>
      <diagonal/>
    </border>
    <border>
      <left style="thin">
        <color indexed="8"/>
      </left>
      <right style="hair">
        <color indexed="8"/>
      </right>
      <top style="thin">
        <color indexed="8"/>
      </top>
      <bottom/>
      <diagonal/>
    </border>
    <border>
      <left/>
      <right/>
      <top style="thin">
        <color indexed="8"/>
      </top>
      <bottom style="hair">
        <color indexed="8"/>
      </bottom>
      <diagonal/>
    </border>
    <border>
      <left style="thin">
        <color indexed="8"/>
      </left>
      <right/>
      <top/>
      <bottom style="thin">
        <color indexed="8"/>
      </bottom>
      <diagonal/>
    </border>
    <border>
      <left style="thin">
        <color indexed="8"/>
      </left>
      <right/>
      <top style="thin">
        <color indexed="8"/>
      </top>
      <bottom style="hair">
        <color indexed="8"/>
      </bottom>
      <diagonal/>
    </border>
    <border>
      <left style="thin">
        <color indexed="8"/>
      </left>
      <right/>
      <top style="thin">
        <color indexed="8"/>
      </top>
      <bottom/>
      <diagonal/>
    </border>
    <border>
      <left style="thin">
        <color indexed="8"/>
      </left>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top style="hair">
        <color indexed="8"/>
      </top>
      <bottom style="thin">
        <color indexed="8"/>
      </bottom>
      <diagonal/>
    </border>
    <border>
      <left style="hair">
        <color indexed="8"/>
      </left>
      <right/>
      <top/>
      <bottom style="hair">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top style="hair">
        <color indexed="8"/>
      </top>
      <bottom style="hair">
        <color indexed="8"/>
      </bottom>
      <diagonal/>
    </border>
    <border>
      <left style="double">
        <color indexed="8"/>
      </left>
      <right/>
      <top/>
      <bottom style="thin">
        <color indexed="8"/>
      </bottom>
      <diagonal/>
    </border>
    <border>
      <left style="medium">
        <color indexed="8"/>
      </left>
      <right/>
      <top/>
      <bottom/>
      <diagonal/>
    </border>
    <border>
      <left/>
      <right style="medium">
        <color indexed="8"/>
      </right>
      <top/>
      <bottom/>
      <diagonal/>
    </border>
    <border>
      <left style="hair">
        <color indexed="8"/>
      </left>
      <right style="thin">
        <color indexed="8"/>
      </right>
      <top/>
      <bottom style="thin">
        <color indexed="8"/>
      </bottom>
      <diagonal/>
    </border>
    <border>
      <left style="thin">
        <color indexed="23"/>
      </left>
      <right style="thin">
        <color indexed="23"/>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right style="thin">
        <color indexed="23"/>
      </right>
      <top style="thin">
        <color indexed="8"/>
      </top>
      <bottom style="hair">
        <color indexed="8"/>
      </bottom>
      <diagonal/>
    </border>
    <border>
      <left/>
      <right style="hair">
        <color indexed="8"/>
      </right>
      <top style="thin">
        <color indexed="8"/>
      </top>
      <bottom style="hair">
        <color indexed="8"/>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style="thin">
        <color indexed="23"/>
      </left>
      <right/>
      <top style="thin">
        <color indexed="8"/>
      </top>
      <bottom style="hair">
        <color indexed="8"/>
      </bottom>
      <diagonal/>
    </border>
    <border>
      <left/>
      <right style="thin">
        <color indexed="23"/>
      </right>
      <top style="thin">
        <color indexed="23"/>
      </top>
      <bottom style="hair">
        <color indexed="8"/>
      </bottom>
      <diagonal/>
    </border>
    <border>
      <left style="thin">
        <color indexed="23"/>
      </left>
      <right/>
      <top style="hair">
        <color indexed="8"/>
      </top>
      <bottom style="thin">
        <color indexed="23"/>
      </bottom>
      <diagonal/>
    </border>
    <border>
      <left/>
      <right/>
      <top style="thin">
        <color indexed="23"/>
      </top>
      <bottom style="hair">
        <color indexed="8"/>
      </bottom>
      <diagonal/>
    </border>
    <border diagonalUp="1">
      <left style="thin">
        <color indexed="8"/>
      </left>
      <right style="thin">
        <color indexed="23"/>
      </right>
      <top style="hair">
        <color indexed="8"/>
      </top>
      <bottom style="thin">
        <color indexed="23"/>
      </bottom>
      <diagonal style="hair">
        <color indexed="8"/>
      </diagonal>
    </border>
    <border>
      <left style="thin">
        <color indexed="23"/>
      </left>
      <right/>
      <top style="hair">
        <color indexed="8"/>
      </top>
      <bottom/>
      <diagonal/>
    </border>
    <border>
      <left style="hair">
        <color indexed="8"/>
      </left>
      <right/>
      <top style="hair">
        <color indexed="8"/>
      </top>
      <bottom/>
      <diagonal/>
    </border>
    <border>
      <left/>
      <right style="hair">
        <color indexed="8"/>
      </right>
      <top style="thin">
        <color indexed="23"/>
      </top>
      <bottom style="hair">
        <color indexed="8"/>
      </bottom>
      <diagonal/>
    </border>
    <border>
      <left style="hair">
        <color indexed="8"/>
      </left>
      <right/>
      <top style="thin">
        <color indexed="23"/>
      </top>
      <bottom style="hair">
        <color indexed="8"/>
      </bottom>
      <diagonal/>
    </border>
    <border>
      <left style="thin">
        <color indexed="23"/>
      </left>
      <right/>
      <top style="thin">
        <color indexed="23"/>
      </top>
      <bottom style="hair">
        <color indexed="8"/>
      </bottom>
      <diagonal/>
    </border>
    <border>
      <left/>
      <right style="thin">
        <color indexed="8"/>
      </right>
      <top style="thin">
        <color indexed="23"/>
      </top>
      <bottom style="hair">
        <color indexed="8"/>
      </bottom>
      <diagonal/>
    </border>
    <border>
      <left/>
      <right/>
      <top style="hair">
        <color indexed="8"/>
      </top>
      <bottom style="thin">
        <color indexed="23"/>
      </bottom>
      <diagonal/>
    </border>
    <border>
      <left style="hair">
        <color indexed="8"/>
      </left>
      <right/>
      <top style="hair">
        <color indexed="8"/>
      </top>
      <bottom style="thin">
        <color indexed="23"/>
      </bottom>
      <diagonal/>
    </border>
    <border>
      <left style="thick">
        <color indexed="8"/>
      </left>
      <right style="medium">
        <color indexed="8"/>
      </right>
      <top style="medium">
        <color indexed="8"/>
      </top>
      <bottom style="thick">
        <color indexed="8"/>
      </bottom>
      <diagonal/>
    </border>
    <border>
      <left style="thick">
        <color indexed="8"/>
      </left>
      <right style="medium">
        <color indexed="8"/>
      </right>
      <top style="thick">
        <color indexed="8"/>
      </top>
      <bottom style="medium">
        <color indexed="8"/>
      </bottom>
      <diagonal/>
    </border>
    <border>
      <left style="medium">
        <color indexed="8"/>
      </left>
      <right style="thick">
        <color indexed="8"/>
      </right>
      <top style="medium">
        <color indexed="8"/>
      </top>
      <bottom style="thick">
        <color indexed="8"/>
      </bottom>
      <diagonal/>
    </border>
    <border>
      <left style="medium">
        <color indexed="8"/>
      </left>
      <right style="thick">
        <color indexed="8"/>
      </right>
      <top style="thick">
        <color indexed="8"/>
      </top>
      <bottom style="medium">
        <color indexed="8"/>
      </bottom>
      <diagonal/>
    </border>
  </borders>
  <cellStyleXfs count="5">
    <xf numFmtId="0" fontId="0" fillId="0" borderId="0">
      <alignment vertical="center"/>
    </xf>
    <xf numFmtId="38" fontId="27" fillId="0" borderId="0" applyFill="0" applyBorder="0" applyProtection="0">
      <alignment vertical="center"/>
    </xf>
    <xf numFmtId="0" fontId="27" fillId="0" borderId="0"/>
    <xf numFmtId="0" fontId="27" fillId="0" borderId="0"/>
    <xf numFmtId="0" fontId="1" fillId="0" borderId="0">
      <alignment vertical="center"/>
    </xf>
  </cellStyleXfs>
  <cellXfs count="317">
    <xf numFmtId="0" fontId="0" fillId="0" borderId="0" xfId="0">
      <alignment vertical="center"/>
    </xf>
    <xf numFmtId="0" fontId="2" fillId="2" borderId="0" xfId="3" applyFont="1" applyFill="1" applyAlignment="1" applyProtection="1">
      <alignment vertical="center"/>
    </xf>
    <xf numFmtId="0" fontId="0" fillId="2" borderId="0" xfId="3" applyFont="1" applyFill="1" applyAlignment="1" applyProtection="1">
      <alignment vertical="center"/>
    </xf>
    <xf numFmtId="0" fontId="2" fillId="2" borderId="0" xfId="3" applyFont="1" applyFill="1" applyAlignment="1" applyProtection="1">
      <alignment vertical="center"/>
      <protection locked="0"/>
    </xf>
    <xf numFmtId="0" fontId="2" fillId="3" borderId="0" xfId="3" applyFont="1" applyFill="1" applyAlignment="1" applyProtection="1">
      <alignment vertical="center"/>
    </xf>
    <xf numFmtId="0" fontId="0" fillId="2" borderId="0" xfId="3" applyFont="1" applyFill="1" applyAlignment="1" applyProtection="1">
      <alignment horizontal="right" vertical="center"/>
    </xf>
    <xf numFmtId="0" fontId="7" fillId="2" borderId="0" xfId="3" applyFont="1" applyFill="1" applyAlignment="1" applyProtection="1">
      <alignment vertical="top"/>
    </xf>
    <xf numFmtId="0" fontId="2" fillId="3" borderId="0" xfId="3" applyFont="1" applyFill="1" applyAlignment="1" applyProtection="1">
      <alignment horizontal="right" vertical="center"/>
    </xf>
    <xf numFmtId="0" fontId="2" fillId="3" borderId="0" xfId="3" applyFont="1" applyFill="1" applyBorder="1" applyAlignment="1" applyProtection="1">
      <alignment vertical="center"/>
    </xf>
    <xf numFmtId="0" fontId="0" fillId="2" borderId="0" xfId="3" applyFont="1" applyFill="1" applyAlignment="1" applyProtection="1">
      <alignment vertical="top" wrapText="1"/>
    </xf>
    <xf numFmtId="0" fontId="0" fillId="3" borderId="0" xfId="3" applyFont="1" applyFill="1" applyAlignment="1" applyProtection="1">
      <alignment vertical="center"/>
    </xf>
    <xf numFmtId="0" fontId="0" fillId="3" borderId="0" xfId="3" applyFont="1" applyFill="1" applyBorder="1" applyAlignment="1" applyProtection="1">
      <alignment vertical="center"/>
    </xf>
    <xf numFmtId="0" fontId="0" fillId="4" borderId="1" xfId="3" applyFont="1" applyFill="1" applyBorder="1" applyAlignment="1" applyProtection="1">
      <alignment vertical="center"/>
    </xf>
    <xf numFmtId="0" fontId="0" fillId="2" borderId="0" xfId="3" applyFont="1" applyFill="1" applyAlignment="1" applyProtection="1">
      <alignment horizontal="right" vertical="top"/>
    </xf>
    <xf numFmtId="0" fontId="0" fillId="2" borderId="0" xfId="3" applyFont="1" applyFill="1" applyAlignment="1" applyProtection="1">
      <alignment vertical="top"/>
    </xf>
    <xf numFmtId="0" fontId="0" fillId="3" borderId="0" xfId="3" applyFont="1" applyFill="1" applyBorder="1" applyAlignment="1" applyProtection="1">
      <alignment horizontal="center" vertical="center"/>
    </xf>
    <xf numFmtId="0" fontId="0" fillId="3" borderId="1" xfId="3" applyFont="1" applyFill="1" applyBorder="1" applyAlignment="1" applyProtection="1">
      <alignment horizontal="center" vertical="center"/>
      <protection locked="0"/>
    </xf>
    <xf numFmtId="0" fontId="0" fillId="3" borderId="0" xfId="3" applyFont="1" applyFill="1" applyAlignment="1" applyProtection="1">
      <alignment horizontal="right" vertical="center"/>
    </xf>
    <xf numFmtId="0" fontId="0" fillId="2" borderId="0" xfId="3" applyFont="1" applyFill="1" applyBorder="1" applyAlignment="1" applyProtection="1">
      <alignment vertical="center"/>
    </xf>
    <xf numFmtId="0" fontId="0" fillId="3" borderId="0" xfId="3" applyFont="1" applyFill="1" applyBorder="1" applyAlignment="1" applyProtection="1">
      <alignment horizontal="right" vertical="center"/>
    </xf>
    <xf numFmtId="0" fontId="8" fillId="2" borderId="0" xfId="0" applyFont="1" applyFill="1" applyProtection="1">
      <alignment vertical="center"/>
    </xf>
    <xf numFmtId="0" fontId="9" fillId="3" borderId="0" xfId="0" applyFont="1" applyFill="1" applyAlignment="1" applyProtection="1">
      <alignment horizontal="center"/>
      <protection locked="0"/>
    </xf>
    <xf numFmtId="0" fontId="8" fillId="3" borderId="0" xfId="0" applyFont="1" applyFill="1" applyProtection="1">
      <alignment vertical="center"/>
    </xf>
    <xf numFmtId="0" fontId="10" fillId="3" borderId="0" xfId="0" applyFont="1" applyFill="1" applyAlignment="1" applyProtection="1">
      <alignment horizontal="center" vertical="top"/>
    </xf>
    <xf numFmtId="0" fontId="8" fillId="2" borderId="0" xfId="0" applyFont="1" applyFill="1" applyAlignment="1" applyProtection="1">
      <alignment vertical="center"/>
    </xf>
    <xf numFmtId="0" fontId="8" fillId="2" borderId="0" xfId="0" applyFont="1" applyFill="1" applyAlignment="1" applyProtection="1">
      <alignment horizontal="right" vertical="center"/>
    </xf>
    <xf numFmtId="0" fontId="8" fillId="3" borderId="0" xfId="0" applyFont="1" applyFill="1" applyAlignment="1" applyProtection="1">
      <alignment vertical="center"/>
    </xf>
    <xf numFmtId="0" fontId="11" fillId="2" borderId="0" xfId="0" applyFont="1" applyFill="1" applyAlignment="1" applyProtection="1">
      <alignment vertical="top"/>
    </xf>
    <xf numFmtId="0" fontId="12" fillId="2" borderId="0" xfId="0" applyFont="1" applyFill="1" applyAlignment="1" applyProtection="1">
      <alignment vertical="center"/>
    </xf>
    <xf numFmtId="0" fontId="12" fillId="2" borderId="0" xfId="0" applyFont="1" applyFill="1" applyAlignment="1" applyProtection="1">
      <alignment horizontal="center" vertical="center"/>
    </xf>
    <xf numFmtId="0" fontId="12" fillId="4" borderId="2" xfId="0" applyFont="1" applyFill="1" applyBorder="1" applyAlignment="1" applyProtection="1">
      <alignment vertical="center"/>
    </xf>
    <xf numFmtId="0" fontId="8" fillId="3" borderId="0" xfId="0" applyFont="1" applyFill="1" applyBorder="1" applyProtection="1">
      <alignment vertical="center"/>
    </xf>
    <xf numFmtId="0" fontId="8" fillId="2" borderId="0" xfId="0" applyFont="1" applyFill="1" applyBorder="1" applyProtection="1">
      <alignment vertical="center"/>
    </xf>
    <xf numFmtId="0" fontId="14" fillId="2" borderId="0" xfId="0" applyFont="1" applyFill="1" applyBorder="1" applyProtection="1">
      <alignment vertical="center"/>
    </xf>
    <xf numFmtId="0" fontId="12" fillId="2" borderId="0" xfId="0" applyFont="1" applyFill="1" applyAlignment="1" applyProtection="1">
      <alignment horizontal="center" vertical="center" wrapText="1"/>
    </xf>
    <xf numFmtId="0" fontId="12" fillId="2" borderId="0" xfId="0" applyFont="1" applyFill="1" applyProtection="1">
      <alignment vertical="center"/>
    </xf>
    <xf numFmtId="0" fontId="8" fillId="2" borderId="3" xfId="0" applyFont="1" applyFill="1" applyBorder="1" applyAlignment="1" applyProtection="1">
      <alignment horizontal="justify" vertical="center"/>
    </xf>
    <xf numFmtId="0" fontId="8" fillId="2" borderId="3" xfId="0" applyFont="1" applyFill="1" applyBorder="1" applyAlignment="1" applyProtection="1">
      <alignment horizontal="center" vertical="center"/>
    </xf>
    <xf numFmtId="0" fontId="8" fillId="2" borderId="0" xfId="0" applyFont="1" applyFill="1" applyBorder="1" applyAlignment="1" applyProtection="1">
      <alignment horizontal="justify" vertical="center"/>
    </xf>
    <xf numFmtId="0" fontId="8"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17" fillId="2" borderId="0" xfId="0" applyFont="1" applyFill="1" applyBorder="1" applyAlignment="1" applyProtection="1">
      <alignment horizontal="right" vertical="center"/>
    </xf>
    <xf numFmtId="0" fontId="17" fillId="2" borderId="0" xfId="0" applyFont="1" applyFill="1" applyBorder="1" applyAlignment="1" applyProtection="1">
      <alignment vertical="center"/>
    </xf>
    <xf numFmtId="0" fontId="17" fillId="3" borderId="0" xfId="0" applyFont="1" applyFill="1" applyBorder="1" applyAlignment="1" applyProtection="1">
      <alignment vertical="center"/>
    </xf>
    <xf numFmtId="38" fontId="17" fillId="2" borderId="0" xfId="1" applyFont="1" applyFill="1" applyBorder="1" applyAlignment="1" applyProtection="1">
      <alignment horizontal="right" vertical="center"/>
    </xf>
    <xf numFmtId="0" fontId="17" fillId="2" borderId="0" xfId="0" applyFont="1" applyFill="1" applyBorder="1" applyProtection="1">
      <alignment vertical="center"/>
    </xf>
    <xf numFmtId="0" fontId="8" fillId="3" borderId="0"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0" xfId="0" applyFont="1" applyFill="1" applyBorder="1" applyAlignment="1" applyProtection="1">
      <alignment horizontal="justify" vertical="center" shrinkToFit="1"/>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left" vertical="top"/>
    </xf>
    <xf numFmtId="0" fontId="8" fillId="2" borderId="0" xfId="0" applyFont="1" applyFill="1" applyBorder="1" applyAlignment="1" applyProtection="1">
      <alignment horizontal="center" vertical="center" wrapText="1"/>
    </xf>
    <xf numFmtId="0" fontId="9" fillId="3" borderId="0" xfId="0" applyFont="1" applyFill="1" applyBorder="1" applyAlignment="1" applyProtection="1">
      <alignment horizontal="center"/>
    </xf>
    <xf numFmtId="0" fontId="10" fillId="3" borderId="0" xfId="0" applyFont="1" applyFill="1" applyBorder="1" applyAlignment="1" applyProtection="1">
      <alignment horizontal="center" vertical="top"/>
    </xf>
    <xf numFmtId="0" fontId="8" fillId="3" borderId="0" xfId="0" applyFont="1" applyFill="1" applyAlignment="1" applyProtection="1">
      <alignment horizontal="center" vertical="center"/>
    </xf>
    <xf numFmtId="0" fontId="18" fillId="2" borderId="0" xfId="4" applyFont="1" applyFill="1" applyAlignment="1">
      <alignment vertical="center"/>
    </xf>
    <xf numFmtId="0" fontId="18" fillId="2" borderId="0" xfId="4" applyFont="1" applyFill="1" applyAlignment="1">
      <alignment horizontal="center" vertical="center"/>
    </xf>
    <xf numFmtId="0" fontId="18" fillId="2" borderId="0" xfId="4" applyFont="1" applyFill="1">
      <alignment vertical="center"/>
    </xf>
    <xf numFmtId="0" fontId="18" fillId="3" borderId="0" xfId="4" applyFont="1" applyFill="1" applyAlignment="1">
      <alignment vertical="center"/>
    </xf>
    <xf numFmtId="0" fontId="18" fillId="3" borderId="0" xfId="4" applyFont="1" applyFill="1" applyAlignment="1">
      <alignment horizontal="center" vertical="center"/>
    </xf>
    <xf numFmtId="0" fontId="18" fillId="3" borderId="0" xfId="4" applyFont="1" applyFill="1">
      <alignment vertical="center"/>
    </xf>
    <xf numFmtId="0" fontId="2" fillId="3" borderId="0" xfId="4" applyFont="1" applyFill="1" applyAlignment="1">
      <alignment vertical="center"/>
    </xf>
    <xf numFmtId="0" fontId="19" fillId="2" borderId="0" xfId="4" applyFont="1" applyFill="1" applyAlignment="1">
      <alignment vertical="top"/>
    </xf>
    <xf numFmtId="0" fontId="18" fillId="2" borderId="2" xfId="4" applyFont="1" applyFill="1" applyBorder="1" applyAlignment="1">
      <alignment horizontal="center" vertical="center"/>
    </xf>
    <xf numFmtId="0" fontId="18" fillId="2" borderId="0" xfId="4" applyFont="1" applyFill="1" applyBorder="1" applyAlignment="1">
      <alignment horizontal="right" vertical="center"/>
    </xf>
    <xf numFmtId="0" fontId="18" fillId="2" borderId="0" xfId="4" applyFont="1" applyFill="1" applyBorder="1" applyAlignment="1">
      <alignment horizontal="center" vertical="center"/>
    </xf>
    <xf numFmtId="0" fontId="0" fillId="4" borderId="2" xfId="0" applyFont="1" applyFill="1" applyBorder="1" applyAlignment="1" applyProtection="1">
      <alignment vertical="center"/>
    </xf>
    <xf numFmtId="0" fontId="0" fillId="2" borderId="0" xfId="0" applyFont="1" applyFill="1" applyAlignment="1" applyProtection="1">
      <alignment vertical="center"/>
    </xf>
    <xf numFmtId="0" fontId="2" fillId="3" borderId="0" xfId="4" applyFont="1" applyFill="1" applyAlignment="1" applyProtection="1">
      <alignment vertical="center"/>
    </xf>
    <xf numFmtId="0" fontId="2" fillId="2" borderId="0" xfId="4" applyFont="1" applyFill="1" applyAlignment="1" applyProtection="1">
      <alignment vertical="center"/>
    </xf>
    <xf numFmtId="0" fontId="2" fillId="2" borderId="0" xfId="4" applyFont="1" applyFill="1" applyAlignment="1" applyProtection="1">
      <alignment horizontal="center" vertical="center"/>
    </xf>
    <xf numFmtId="0" fontId="2" fillId="2" borderId="0" xfId="4" applyNumberFormat="1" applyFont="1" applyFill="1" applyAlignment="1" applyProtection="1">
      <alignment vertical="center"/>
    </xf>
    <xf numFmtId="0" fontId="2" fillId="2" borderId="0" xfId="4" applyNumberFormat="1" applyFont="1" applyFill="1" applyAlignment="1" applyProtection="1">
      <alignment horizontal="center" vertical="center"/>
    </xf>
    <xf numFmtId="0" fontId="2" fillId="2" borderId="4" xfId="4" applyFont="1" applyFill="1" applyBorder="1" applyAlignment="1" applyProtection="1">
      <alignment horizontal="center" vertical="center"/>
    </xf>
    <xf numFmtId="0" fontId="2" fillId="2" borderId="5" xfId="4" applyFont="1" applyFill="1" applyBorder="1" applyAlignment="1" applyProtection="1">
      <alignment horizontal="center" vertical="center"/>
      <protection locked="0"/>
    </xf>
    <xf numFmtId="0" fontId="2" fillId="2" borderId="5" xfId="4" applyFont="1" applyFill="1" applyBorder="1" applyAlignment="1" applyProtection="1">
      <alignment horizontal="center" vertical="center"/>
    </xf>
    <xf numFmtId="0" fontId="2" fillId="2" borderId="6" xfId="4" applyFont="1" applyFill="1" applyBorder="1" applyAlignment="1" applyProtection="1">
      <alignment horizontal="center" vertical="center"/>
    </xf>
    <xf numFmtId="0" fontId="2" fillId="2" borderId="7" xfId="4" applyFont="1" applyFill="1" applyBorder="1" applyAlignment="1" applyProtection="1">
      <alignment horizontal="center" vertical="center"/>
      <protection locked="0"/>
    </xf>
    <xf numFmtId="0" fontId="2" fillId="2" borderId="7" xfId="4" applyFont="1" applyFill="1" applyBorder="1" applyAlignment="1" applyProtection="1">
      <alignment horizontal="center" vertical="center"/>
    </xf>
    <xf numFmtId="0" fontId="2" fillId="2" borderId="8" xfId="4" applyFont="1" applyFill="1" applyBorder="1" applyAlignment="1" applyProtection="1">
      <alignment horizontal="center" vertical="center"/>
    </xf>
    <xf numFmtId="0" fontId="2" fillId="2" borderId="9" xfId="4" applyFont="1" applyFill="1" applyBorder="1" applyAlignment="1" applyProtection="1">
      <alignment horizontal="center" vertical="center"/>
      <protection locked="0"/>
    </xf>
    <xf numFmtId="0" fontId="2" fillId="2" borderId="9" xfId="4" applyFont="1" applyFill="1" applyBorder="1" applyAlignment="1" applyProtection="1">
      <alignment horizontal="center" vertical="center"/>
    </xf>
    <xf numFmtId="0" fontId="2" fillId="2" borderId="6" xfId="4" applyFont="1" applyFill="1" applyBorder="1" applyAlignment="1" applyProtection="1">
      <alignment horizontal="center" vertical="center" wrapText="1"/>
    </xf>
    <xf numFmtId="0" fontId="2" fillId="2" borderId="10" xfId="4" applyFont="1" applyFill="1" applyBorder="1" applyAlignment="1" applyProtection="1">
      <alignment horizontal="center" vertical="center"/>
      <protection locked="0"/>
    </xf>
    <xf numFmtId="0" fontId="2" fillId="2" borderId="10" xfId="4" applyFont="1" applyFill="1" applyBorder="1" applyAlignment="1" applyProtection="1">
      <alignment horizontal="center" vertical="center"/>
    </xf>
    <xf numFmtId="0" fontId="2" fillId="2" borderId="0" xfId="4" applyFont="1" applyFill="1" applyBorder="1" applyAlignment="1" applyProtection="1">
      <alignment vertical="center"/>
    </xf>
    <xf numFmtId="0" fontId="2" fillId="2" borderId="8" xfId="4" applyFont="1" applyFill="1" applyBorder="1" applyAlignment="1" applyProtection="1">
      <alignment horizontal="center" vertical="center" wrapText="1"/>
    </xf>
    <xf numFmtId="0" fontId="2" fillId="2" borderId="7" xfId="4" applyFont="1" applyFill="1" applyBorder="1" applyAlignment="1" applyProtection="1">
      <alignment vertical="center" wrapText="1"/>
    </xf>
    <xf numFmtId="0" fontId="2" fillId="2" borderId="11" xfId="4" applyFont="1" applyFill="1" applyBorder="1" applyAlignment="1" applyProtection="1">
      <alignment vertical="center" wrapText="1"/>
    </xf>
    <xf numFmtId="0" fontId="2" fillId="2" borderId="12" xfId="4" applyFont="1" applyFill="1" applyBorder="1" applyAlignment="1" applyProtection="1">
      <alignment horizontal="center" vertical="center" wrapText="1"/>
    </xf>
    <xf numFmtId="0" fontId="2" fillId="2" borderId="11" xfId="4" applyFont="1" applyFill="1" applyBorder="1" applyAlignment="1" applyProtection="1">
      <alignment horizontal="center" vertical="center"/>
      <protection locked="0"/>
    </xf>
    <xf numFmtId="0" fontId="2" fillId="2" borderId="11" xfId="4" applyFont="1" applyFill="1" applyBorder="1" applyAlignment="1" applyProtection="1">
      <alignment horizontal="center" vertical="center"/>
    </xf>
    <xf numFmtId="0" fontId="2" fillId="3" borderId="0" xfId="4" applyFont="1" applyFill="1" applyBorder="1" applyAlignment="1" applyProtection="1">
      <alignment vertical="center"/>
    </xf>
    <xf numFmtId="0" fontId="2" fillId="2" borderId="13" xfId="4" applyFont="1" applyFill="1" applyBorder="1" applyAlignment="1" applyProtection="1">
      <alignment horizontal="center" vertical="center"/>
    </xf>
    <xf numFmtId="0" fontId="22" fillId="2" borderId="14" xfId="4" applyNumberFormat="1" applyFont="1" applyFill="1" applyBorder="1" applyAlignment="1" applyProtection="1">
      <alignment horizontal="center" vertical="center"/>
    </xf>
    <xf numFmtId="0" fontId="22" fillId="2" borderId="14" xfId="4" applyFont="1" applyFill="1" applyBorder="1" applyAlignment="1" applyProtection="1">
      <alignment horizontal="center" vertical="center"/>
    </xf>
    <xf numFmtId="0" fontId="22" fillId="2" borderId="15" xfId="4" applyFont="1" applyFill="1" applyBorder="1" applyAlignment="1" applyProtection="1">
      <alignment horizontal="center" vertical="center"/>
    </xf>
    <xf numFmtId="0" fontId="18" fillId="3" borderId="0" xfId="4" applyFont="1" applyFill="1" applyBorder="1" applyAlignment="1">
      <alignment vertical="center"/>
    </xf>
    <xf numFmtId="0" fontId="18" fillId="2" borderId="0" xfId="4" applyFont="1" applyFill="1" applyBorder="1" applyAlignment="1">
      <alignment vertical="center"/>
    </xf>
    <xf numFmtId="0" fontId="22" fillId="2" borderId="16" xfId="4" applyNumberFormat="1" applyFont="1" applyFill="1" applyBorder="1" applyAlignment="1" applyProtection="1">
      <alignment horizontal="center" vertical="center"/>
    </xf>
    <xf numFmtId="0" fontId="22" fillId="2" borderId="16" xfId="4" applyFont="1" applyFill="1" applyBorder="1" applyAlignment="1" applyProtection="1">
      <alignment horizontal="center" vertical="center"/>
    </xf>
    <xf numFmtId="0" fontId="22" fillId="2" borderId="17" xfId="4" applyFont="1" applyFill="1" applyBorder="1" applyAlignment="1" applyProtection="1">
      <alignment horizontal="center" vertical="center"/>
    </xf>
    <xf numFmtId="0" fontId="2" fillId="2" borderId="12" xfId="4" applyFont="1" applyFill="1" applyBorder="1" applyAlignment="1" applyProtection="1">
      <alignment horizontal="center" vertical="center"/>
    </xf>
    <xf numFmtId="0" fontId="22" fillId="2" borderId="18" xfId="4" applyFont="1" applyFill="1" applyBorder="1" applyAlignment="1" applyProtection="1">
      <alignment horizontal="center" vertical="center"/>
    </xf>
    <xf numFmtId="0" fontId="22" fillId="2" borderId="19" xfId="4" applyFont="1" applyFill="1" applyBorder="1" applyAlignment="1" applyProtection="1">
      <alignment horizontal="center" vertical="center"/>
    </xf>
    <xf numFmtId="0" fontId="2" fillId="3" borderId="0" xfId="4" applyNumberFormat="1" applyFont="1" applyFill="1" applyBorder="1" applyAlignment="1" applyProtection="1">
      <alignment vertical="center"/>
    </xf>
    <xf numFmtId="0" fontId="2" fillId="2" borderId="0" xfId="4" applyNumberFormat="1" applyFont="1" applyFill="1" applyBorder="1" applyAlignment="1" applyProtection="1">
      <alignment vertical="center"/>
    </xf>
    <xf numFmtId="0" fontId="2" fillId="2" borderId="0" xfId="4" applyNumberFormat="1" applyFont="1" applyFill="1" applyBorder="1" applyAlignment="1" applyProtection="1">
      <alignment horizontal="center" vertical="center"/>
    </xf>
    <xf numFmtId="0" fontId="18" fillId="3" borderId="0" xfId="4" applyNumberFormat="1" applyFont="1" applyFill="1" applyBorder="1" applyAlignment="1">
      <alignment vertical="center"/>
    </xf>
    <xf numFmtId="0" fontId="18" fillId="2" borderId="0" xfId="4" applyNumberFormat="1" applyFont="1" applyFill="1" applyBorder="1" applyAlignment="1">
      <alignment vertical="center"/>
    </xf>
    <xf numFmtId="0" fontId="2" fillId="2" borderId="0" xfId="4" applyNumberFormat="1" applyFont="1" applyFill="1" applyAlignment="1" applyProtection="1">
      <alignment horizontal="left" vertical="center"/>
    </xf>
    <xf numFmtId="0" fontId="2" fillId="2" borderId="20" xfId="4" applyFont="1" applyFill="1" applyBorder="1" applyAlignment="1" applyProtection="1">
      <alignment vertical="center" wrapText="1"/>
    </xf>
    <xf numFmtId="0" fontId="2" fillId="2" borderId="20" xfId="4" applyFont="1" applyFill="1" applyBorder="1" applyAlignment="1" applyProtection="1">
      <alignment vertical="center"/>
    </xf>
    <xf numFmtId="0" fontId="2" fillId="2" borderId="21" xfId="4" applyFont="1" applyFill="1" applyBorder="1" applyAlignment="1" applyProtection="1">
      <alignment vertical="center"/>
    </xf>
    <xf numFmtId="0" fontId="22" fillId="2" borderId="18" xfId="4" applyNumberFormat="1" applyFont="1" applyFill="1" applyBorder="1" applyAlignment="1" applyProtection="1">
      <alignment horizontal="center" vertical="center"/>
    </xf>
    <xf numFmtId="0" fontId="2" fillId="2" borderId="0" xfId="4" applyFont="1" applyFill="1" applyBorder="1" applyAlignment="1" applyProtection="1">
      <alignment horizontal="center" vertical="center"/>
    </xf>
    <xf numFmtId="20" fontId="2" fillId="2" borderId="0" xfId="4" applyNumberFormat="1" applyFont="1" applyFill="1" applyBorder="1" applyAlignment="1" applyProtection="1">
      <alignment horizontal="left" vertical="center"/>
    </xf>
    <xf numFmtId="20" fontId="2" fillId="2" borderId="0" xfId="4" applyNumberFormat="1" applyFont="1" applyFill="1" applyBorder="1" applyAlignment="1" applyProtection="1">
      <alignment horizontal="center" vertical="center"/>
    </xf>
    <xf numFmtId="0" fontId="2" fillId="2" borderId="22" xfId="4" applyFont="1" applyFill="1" applyBorder="1" applyAlignment="1" applyProtection="1">
      <alignment horizontal="center" vertical="center"/>
    </xf>
    <xf numFmtId="0" fontId="2" fillId="2" borderId="23" xfId="4" applyFont="1" applyFill="1" applyBorder="1" applyAlignment="1" applyProtection="1">
      <alignment vertical="center"/>
    </xf>
    <xf numFmtId="0" fontId="2" fillId="2" borderId="2" xfId="4" applyFont="1" applyFill="1" applyBorder="1" applyAlignment="1" applyProtection="1">
      <alignment horizontal="center" vertical="center"/>
    </xf>
    <xf numFmtId="0" fontId="2" fillId="2" borderId="24" xfId="4" applyFont="1" applyFill="1" applyBorder="1" applyAlignment="1" applyProtection="1">
      <alignment vertical="center"/>
    </xf>
    <xf numFmtId="0" fontId="2" fillId="2" borderId="22" xfId="4" applyFont="1" applyFill="1" applyBorder="1" applyAlignment="1" applyProtection="1">
      <alignment vertical="center"/>
    </xf>
    <xf numFmtId="0" fontId="2" fillId="2" borderId="25" xfId="4" applyFont="1" applyFill="1" applyBorder="1" applyAlignment="1">
      <alignment horizontal="center" vertical="center"/>
    </xf>
    <xf numFmtId="0" fontId="2" fillId="3" borderId="0" xfId="4" applyFont="1" applyFill="1" applyBorder="1" applyAlignment="1">
      <alignment vertical="center"/>
    </xf>
    <xf numFmtId="0" fontId="2" fillId="2" borderId="0" xfId="4" applyFont="1" applyFill="1" applyBorder="1" applyAlignment="1">
      <alignment vertical="center"/>
    </xf>
    <xf numFmtId="0" fontId="2" fillId="2" borderId="0" xfId="4" applyFont="1" applyFill="1" applyBorder="1" applyAlignment="1">
      <alignment horizontal="center" vertical="center"/>
    </xf>
    <xf numFmtId="0" fontId="2" fillId="3" borderId="0" xfId="4" applyFont="1" applyFill="1">
      <alignment vertical="center"/>
    </xf>
    <xf numFmtId="0" fontId="2" fillId="2" borderId="0" xfId="4" applyFont="1" applyFill="1" applyAlignment="1">
      <alignment vertical="center"/>
    </xf>
    <xf numFmtId="0" fontId="24" fillId="2" borderId="0" xfId="4" applyFont="1" applyFill="1" applyAlignment="1">
      <alignment horizontal="left" vertical="center"/>
    </xf>
    <xf numFmtId="0" fontId="2" fillId="2" borderId="2" xfId="4" applyFont="1" applyFill="1" applyBorder="1" applyAlignment="1">
      <alignment horizontal="center" vertical="center"/>
    </xf>
    <xf numFmtId="0" fontId="2" fillId="2" borderId="0" xfId="4" applyFont="1" applyFill="1" applyAlignment="1">
      <alignment horizontal="center" vertical="center"/>
    </xf>
    <xf numFmtId="0" fontId="25" fillId="2" borderId="0" xfId="4" applyFont="1" applyFill="1" applyAlignment="1">
      <alignment vertical="center"/>
    </xf>
    <xf numFmtId="0" fontId="24" fillId="2" borderId="0" xfId="4" applyFont="1" applyFill="1" applyAlignment="1">
      <alignment horizontal="right" vertical="center"/>
    </xf>
    <xf numFmtId="0" fontId="2" fillId="2" borderId="5" xfId="4" applyFont="1" applyFill="1" applyBorder="1" applyAlignment="1">
      <alignment horizontal="center" vertical="center"/>
    </xf>
    <xf numFmtId="0" fontId="2" fillId="2" borderId="7" xfId="4" applyFont="1" applyFill="1" applyBorder="1" applyAlignment="1">
      <alignment horizontal="center" vertical="center"/>
    </xf>
    <xf numFmtId="0" fontId="2" fillId="2" borderId="9" xfId="4" applyFont="1" applyFill="1" applyBorder="1" applyAlignment="1">
      <alignment horizontal="center" vertical="center"/>
    </xf>
    <xf numFmtId="0" fontId="2" fillId="2" borderId="11" xfId="4" applyFont="1" applyFill="1" applyBorder="1" applyAlignment="1">
      <alignment horizontal="center" vertical="center"/>
    </xf>
    <xf numFmtId="0" fontId="2" fillId="3" borderId="0" xfId="4" applyFont="1" applyFill="1" applyAlignment="1">
      <alignment horizontal="center" vertical="center"/>
    </xf>
    <xf numFmtId="0" fontId="2" fillId="2" borderId="0" xfId="4" applyFont="1" applyFill="1">
      <alignment vertical="center"/>
    </xf>
    <xf numFmtId="0" fontId="8" fillId="3" borderId="0" xfId="0" applyFont="1" applyFill="1" applyProtection="1">
      <alignment vertical="center"/>
      <protection locked="0"/>
    </xf>
    <xf numFmtId="0" fontId="8" fillId="2" borderId="0" xfId="0" applyFont="1" applyFill="1" applyAlignment="1" applyProtection="1">
      <alignment vertical="top"/>
    </xf>
    <xf numFmtId="0" fontId="8" fillId="2" borderId="0" xfId="0" applyFont="1" applyFill="1" applyAlignment="1" applyProtection="1">
      <alignment horizontal="right" vertical="top"/>
    </xf>
    <xf numFmtId="0" fontId="14" fillId="2" borderId="26" xfId="0" applyFont="1" applyFill="1" applyBorder="1" applyAlignment="1" applyProtection="1">
      <alignment horizontal="center" vertical="center"/>
    </xf>
    <xf numFmtId="0" fontId="14" fillId="2" borderId="27" xfId="0" applyFont="1" applyFill="1" applyBorder="1" applyAlignment="1" applyProtection="1">
      <alignment horizontal="center" vertical="center"/>
    </xf>
    <xf numFmtId="0" fontId="14" fillId="2" borderId="28" xfId="0" applyFont="1" applyFill="1" applyBorder="1" applyAlignment="1" applyProtection="1">
      <alignment horizontal="center" vertical="center"/>
    </xf>
    <xf numFmtId="0" fontId="14" fillId="2" borderId="29" xfId="0" applyFont="1" applyFill="1" applyBorder="1" applyAlignment="1" applyProtection="1">
      <alignment horizontal="center" vertical="center"/>
    </xf>
    <xf numFmtId="0" fontId="14" fillId="2" borderId="30" xfId="0" applyFont="1" applyFill="1" applyBorder="1" applyAlignment="1" applyProtection="1">
      <alignment horizontal="center" vertical="center"/>
    </xf>
    <xf numFmtId="0" fontId="14" fillId="2" borderId="31" xfId="0" applyFont="1" applyFill="1" applyBorder="1" applyAlignment="1" applyProtection="1">
      <alignment horizontal="center" vertical="center"/>
    </xf>
    <xf numFmtId="0" fontId="18" fillId="2" borderId="2" xfId="4" applyFont="1" applyFill="1" applyBorder="1" applyAlignment="1" applyProtection="1">
      <alignment horizontal="center" vertical="center"/>
    </xf>
    <xf numFmtId="0" fontId="18" fillId="2" borderId="0" xfId="4" applyFont="1" applyFill="1" applyBorder="1" applyAlignment="1" applyProtection="1">
      <alignment horizontal="right" vertical="center"/>
    </xf>
    <xf numFmtId="0" fontId="18" fillId="2" borderId="0" xfId="4" applyFont="1" applyFill="1" applyBorder="1" applyAlignment="1" applyProtection="1">
      <alignment horizontal="center" vertical="center"/>
    </xf>
    <xf numFmtId="0" fontId="18" fillId="2" borderId="0" xfId="4" applyFont="1" applyFill="1" applyAlignment="1" applyProtection="1">
      <alignment vertical="center"/>
    </xf>
    <xf numFmtId="0" fontId="18" fillId="2" borderId="0" xfId="4" applyFont="1" applyFill="1" applyAlignment="1" applyProtection="1">
      <alignment horizontal="center" vertical="center"/>
    </xf>
    <xf numFmtId="0" fontId="18" fillId="3" borderId="0" xfId="4" applyFont="1" applyFill="1" applyProtection="1">
      <alignment vertical="center"/>
    </xf>
    <xf numFmtId="0" fontId="18" fillId="3" borderId="0" xfId="4" applyFont="1" applyFill="1" applyAlignment="1" applyProtection="1">
      <alignment vertical="center"/>
    </xf>
    <xf numFmtId="0" fontId="18" fillId="3" borderId="0" xfId="4" applyFont="1" applyFill="1" applyBorder="1" applyAlignment="1" applyProtection="1">
      <alignment vertical="center"/>
    </xf>
    <xf numFmtId="0" fontId="18" fillId="3" borderId="0" xfId="4" applyNumberFormat="1" applyFont="1" applyFill="1" applyBorder="1" applyAlignment="1" applyProtection="1">
      <alignment vertical="center"/>
    </xf>
    <xf numFmtId="0" fontId="2" fillId="2" borderId="25" xfId="4" applyFont="1" applyFill="1" applyBorder="1" applyAlignment="1" applyProtection="1">
      <alignment horizontal="center" vertical="center"/>
    </xf>
    <xf numFmtId="0" fontId="2" fillId="3" borderId="0" xfId="4" applyFont="1" applyFill="1" applyProtection="1">
      <alignment vertical="center"/>
    </xf>
    <xf numFmtId="0" fontId="24" fillId="2" borderId="0" xfId="4" applyFont="1" applyFill="1" applyAlignment="1" applyProtection="1">
      <alignment horizontal="left" vertical="center"/>
    </xf>
    <xf numFmtId="0" fontId="22" fillId="2" borderId="32" xfId="4" applyFont="1" applyFill="1" applyBorder="1" applyAlignment="1" applyProtection="1">
      <alignment horizontal="center" vertical="center"/>
    </xf>
    <xf numFmtId="0" fontId="0" fillId="3" borderId="0" xfId="3" quotePrefix="1" applyFont="1" applyFill="1" applyBorder="1" applyAlignment="1" applyProtection="1">
      <alignment vertical="center"/>
    </xf>
    <xf numFmtId="0" fontId="0" fillId="2" borderId="0" xfId="3" applyFont="1" applyFill="1" applyBorder="1" applyAlignment="1" applyProtection="1">
      <alignment vertical="top" wrapText="1"/>
    </xf>
    <xf numFmtId="0" fontId="0" fillId="3" borderId="1" xfId="3" applyFont="1" applyFill="1" applyBorder="1" applyAlignment="1" applyProtection="1">
      <alignment vertical="center" shrinkToFit="1"/>
      <protection locked="0"/>
    </xf>
    <xf numFmtId="0" fontId="3" fillId="5" borderId="25" xfId="3" applyFont="1" applyFill="1" applyBorder="1" applyAlignment="1" applyProtection="1">
      <alignment horizontal="center" vertical="center"/>
    </xf>
    <xf numFmtId="0" fontId="6" fillId="3" borderId="94" xfId="3" applyFont="1" applyFill="1" applyBorder="1" applyAlignment="1" applyProtection="1">
      <alignment horizontal="center" vertical="center"/>
      <protection locked="0"/>
    </xf>
    <xf numFmtId="0" fontId="6" fillId="3" borderId="92" xfId="3" applyFont="1" applyFill="1" applyBorder="1" applyAlignment="1" applyProtection="1">
      <alignment horizontal="center" vertical="center"/>
      <protection locked="0"/>
    </xf>
    <xf numFmtId="0" fontId="6" fillId="3" borderId="95" xfId="3" applyFont="1" applyFill="1" applyBorder="1" applyAlignment="1" applyProtection="1">
      <alignment horizontal="center" vertical="center"/>
      <protection locked="0"/>
    </xf>
    <xf numFmtId="0" fontId="6" fillId="3" borderId="93" xfId="3" applyFont="1" applyFill="1" applyBorder="1" applyAlignment="1" applyProtection="1">
      <alignment horizontal="center" vertical="center"/>
      <protection locked="0"/>
    </xf>
    <xf numFmtId="0" fontId="4" fillId="3" borderId="0" xfId="3" applyFont="1" applyFill="1" applyBorder="1" applyAlignment="1" applyProtection="1">
      <alignment vertical="center"/>
    </xf>
    <xf numFmtId="0" fontId="6" fillId="3" borderId="0" xfId="3" applyFont="1" applyFill="1" applyBorder="1" applyAlignment="1" applyProtection="1">
      <alignment horizontal="center" vertical="center"/>
    </xf>
    <xf numFmtId="0" fontId="6" fillId="3" borderId="68" xfId="3" applyFont="1" applyFill="1" applyBorder="1" applyAlignment="1" applyProtection="1">
      <alignment horizontal="center" vertical="center"/>
    </xf>
    <xf numFmtId="0" fontId="4" fillId="3" borderId="0" xfId="3" applyFont="1" applyFill="1" applyBorder="1" applyAlignment="1" applyProtection="1">
      <alignment horizontal="left" vertical="center"/>
    </xf>
    <xf numFmtId="0" fontId="0" fillId="3" borderId="1" xfId="3" applyFont="1" applyFill="1" applyBorder="1" applyAlignment="1" applyProtection="1">
      <alignment vertical="center" wrapText="1"/>
      <protection locked="0"/>
    </xf>
    <xf numFmtId="0" fontId="0" fillId="2" borderId="0" xfId="3" applyFont="1" applyFill="1" applyBorder="1" applyAlignment="1" applyProtection="1">
      <alignment vertical="center" wrapText="1"/>
    </xf>
    <xf numFmtId="0" fontId="8" fillId="2" borderId="2" xfId="0" applyFont="1" applyFill="1" applyBorder="1" applyAlignment="1" applyProtection="1">
      <alignment vertical="center" wrapText="1"/>
      <protection locked="0"/>
    </xf>
    <xf numFmtId="176" fontId="8" fillId="2" borderId="47" xfId="0" applyNumberFormat="1" applyFont="1" applyFill="1" applyBorder="1" applyProtection="1">
      <alignment vertical="center"/>
    </xf>
    <xf numFmtId="0" fontId="14" fillId="2" borderId="48" xfId="0" applyFont="1" applyFill="1" applyBorder="1" applyAlignment="1" applyProtection="1">
      <alignment horizontal="center" vertical="center"/>
    </xf>
    <xf numFmtId="0" fontId="8" fillId="2" borderId="49" xfId="0" applyFont="1" applyFill="1" applyBorder="1" applyAlignment="1" applyProtection="1">
      <alignment horizontal="justify" vertical="center" wrapText="1"/>
    </xf>
    <xf numFmtId="0" fontId="8" fillId="2" borderId="49" xfId="0" applyFont="1" applyFill="1" applyBorder="1" applyAlignment="1" applyProtection="1">
      <alignment horizontal="left" vertical="center" wrapText="1"/>
      <protection locked="0"/>
    </xf>
    <xf numFmtId="0" fontId="8" fillId="2" borderId="50" xfId="0" applyFont="1" applyFill="1" applyBorder="1" applyAlignment="1" applyProtection="1">
      <alignment horizontal="justify" vertical="center" wrapText="1"/>
    </xf>
    <xf numFmtId="0" fontId="8" fillId="2" borderId="51" xfId="0" applyFont="1" applyFill="1" applyBorder="1" applyAlignment="1" applyProtection="1">
      <alignment horizontal="left" vertical="top" wrapText="1"/>
    </xf>
    <xf numFmtId="38" fontId="8" fillId="2" borderId="52" xfId="1" applyFont="1" applyFill="1" applyBorder="1" applyAlignment="1" applyProtection="1">
      <alignment vertical="center" wrapText="1"/>
      <protection locked="0"/>
    </xf>
    <xf numFmtId="0" fontId="14" fillId="2" borderId="38" xfId="0" applyFont="1" applyFill="1" applyBorder="1" applyAlignment="1" applyProtection="1">
      <alignment horizontal="center" vertical="center" wrapText="1"/>
    </xf>
    <xf numFmtId="0" fontId="14" fillId="2" borderId="41" xfId="0" applyFont="1" applyFill="1" applyBorder="1" applyAlignment="1" applyProtection="1">
      <alignment horizontal="center" vertical="center"/>
    </xf>
    <xf numFmtId="0" fontId="8" fillId="2" borderId="42" xfId="0" applyFont="1" applyFill="1" applyBorder="1" applyAlignment="1" applyProtection="1">
      <alignment horizontal="justify" vertical="center" wrapText="1"/>
    </xf>
    <xf numFmtId="38" fontId="8" fillId="2" borderId="43" xfId="1" applyFont="1" applyFill="1" applyBorder="1" applyAlignment="1" applyProtection="1">
      <alignment vertical="center"/>
      <protection locked="0"/>
    </xf>
    <xf numFmtId="0" fontId="14" fillId="2" borderId="44" xfId="0" applyFont="1" applyFill="1" applyBorder="1" applyAlignment="1" applyProtection="1">
      <alignment horizontal="center" vertical="center" wrapText="1"/>
    </xf>
    <xf numFmtId="38" fontId="8" fillId="2" borderId="45" xfId="1" applyFont="1" applyFill="1" applyBorder="1" applyAlignment="1" applyProtection="1">
      <alignment vertical="center" wrapText="1"/>
      <protection locked="0"/>
    </xf>
    <xf numFmtId="0" fontId="14" fillId="2" borderId="46" xfId="0" applyFont="1" applyFill="1" applyBorder="1" applyAlignment="1" applyProtection="1">
      <alignment horizontal="center" vertical="center" wrapText="1"/>
    </xf>
    <xf numFmtId="176" fontId="8" fillId="2" borderId="44" xfId="0" applyNumberFormat="1" applyFont="1" applyFill="1" applyBorder="1" applyProtection="1">
      <alignment vertical="center"/>
    </xf>
    <xf numFmtId="0" fontId="8" fillId="2" borderId="2" xfId="0" applyFont="1" applyFill="1" applyBorder="1" applyAlignment="1" applyProtection="1">
      <alignment horizontal="justify" vertical="center" wrapText="1"/>
    </xf>
    <xf numFmtId="0" fontId="8" fillId="2" borderId="2" xfId="0" applyFont="1" applyFill="1" applyBorder="1" applyAlignment="1" applyProtection="1">
      <alignment vertical="center" wrapText="1"/>
    </xf>
    <xf numFmtId="0" fontId="12" fillId="2" borderId="0" xfId="0" applyFont="1" applyFill="1" applyBorder="1" applyAlignment="1" applyProtection="1">
      <alignment horizontal="center" vertical="center" wrapText="1"/>
    </xf>
    <xf numFmtId="0" fontId="12" fillId="2" borderId="0" xfId="0" applyFont="1" applyFill="1" applyBorder="1" applyAlignment="1" applyProtection="1">
      <alignment vertical="center" wrapText="1"/>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33" xfId="0" applyFont="1" applyFill="1" applyBorder="1" applyAlignment="1" applyProtection="1">
      <alignment horizontal="center" vertical="center" wrapText="1"/>
    </xf>
    <xf numFmtId="0" fontId="8" fillId="2" borderId="34" xfId="0" applyFont="1" applyFill="1" applyBorder="1" applyAlignment="1" applyProtection="1">
      <alignment horizontal="center" vertical="center" wrapText="1"/>
    </xf>
    <xf numFmtId="0" fontId="15" fillId="2" borderId="35" xfId="0" applyFont="1" applyFill="1" applyBorder="1" applyAlignment="1" applyProtection="1">
      <alignment horizontal="center"/>
    </xf>
    <xf numFmtId="0" fontId="15" fillId="2" borderId="36" xfId="0" applyFont="1" applyFill="1" applyBorder="1" applyAlignment="1" applyProtection="1">
      <alignment horizontal="center"/>
    </xf>
    <xf numFmtId="0" fontId="15" fillId="2" borderId="28" xfId="0" applyFont="1" applyFill="1" applyBorder="1" applyAlignment="1" applyProtection="1">
      <alignment horizontal="center" wrapText="1"/>
    </xf>
    <xf numFmtId="0" fontId="15" fillId="2" borderId="37" xfId="0" applyFont="1" applyFill="1" applyBorder="1" applyAlignment="1" applyProtection="1">
      <alignment horizontal="center" vertical="top"/>
    </xf>
    <xf numFmtId="0" fontId="15" fillId="2" borderId="39" xfId="0" applyFont="1" applyFill="1" applyBorder="1" applyAlignment="1" applyProtection="1">
      <alignment horizontal="center" vertical="top"/>
    </xf>
    <xf numFmtId="0" fontId="15" fillId="2" borderId="40" xfId="0" applyFont="1" applyFill="1" applyBorder="1" applyAlignment="1" applyProtection="1">
      <alignment horizontal="center" vertical="top" wrapText="1"/>
    </xf>
    <xf numFmtId="0" fontId="8" fillId="2" borderId="2" xfId="0" applyFont="1" applyFill="1" applyBorder="1" applyAlignment="1" applyProtection="1">
      <alignment horizontal="justify" vertical="center"/>
    </xf>
    <xf numFmtId="0" fontId="8" fillId="2" borderId="2" xfId="0" applyFont="1" applyFill="1" applyBorder="1" applyAlignment="1" applyProtection="1">
      <alignment vertical="center"/>
    </xf>
    <xf numFmtId="0" fontId="12" fillId="2" borderId="0" xfId="0" applyFont="1" applyFill="1" applyBorder="1" applyAlignment="1" applyProtection="1">
      <alignment vertical="center"/>
    </xf>
    <xf numFmtId="0" fontId="2" fillId="2" borderId="1" xfId="4" applyFont="1" applyFill="1" applyBorder="1" applyAlignment="1">
      <alignment horizontal="center" vertical="center"/>
    </xf>
    <xf numFmtId="0" fontId="2" fillId="2" borderId="66" xfId="4" applyFont="1" applyFill="1" applyBorder="1" applyAlignment="1">
      <alignment vertical="center" shrinkToFit="1"/>
    </xf>
    <xf numFmtId="0" fontId="2" fillId="2" borderId="5" xfId="4" applyFont="1" applyFill="1" applyBorder="1" applyAlignment="1">
      <alignment vertical="center"/>
    </xf>
    <xf numFmtId="0" fontId="2" fillId="2" borderId="7" xfId="4" applyFont="1" applyFill="1" applyBorder="1" applyAlignment="1">
      <alignment vertical="center"/>
    </xf>
    <xf numFmtId="0" fontId="2" fillId="2" borderId="1" xfId="4" applyFont="1" applyFill="1" applyBorder="1" applyAlignment="1" applyProtection="1">
      <alignment horizontal="center" vertical="center" wrapText="1"/>
    </xf>
    <xf numFmtId="0" fontId="2" fillId="2" borderId="11" xfId="4" applyFont="1" applyFill="1" applyBorder="1" applyAlignment="1">
      <alignment vertical="center"/>
    </xf>
    <xf numFmtId="0" fontId="2" fillId="2" borderId="67" xfId="4" applyFont="1" applyFill="1" applyBorder="1" applyAlignment="1" applyProtection="1">
      <alignment horizontal="center" vertical="center" wrapText="1"/>
    </xf>
    <xf numFmtId="0" fontId="2" fillId="2" borderId="68" xfId="4" applyNumberFormat="1" applyFont="1" applyFill="1" applyBorder="1" applyAlignment="1" applyProtection="1">
      <alignment horizontal="center" vertical="center" wrapText="1"/>
    </xf>
    <xf numFmtId="0" fontId="2" fillId="2" borderId="1" xfId="4" applyNumberFormat="1" applyFont="1" applyFill="1" applyBorder="1" applyAlignment="1" applyProtection="1">
      <alignment horizontal="center" vertical="center" wrapText="1"/>
    </xf>
    <xf numFmtId="0" fontId="23" fillId="2" borderId="68" xfId="4" applyFont="1" applyFill="1" applyBorder="1" applyAlignment="1">
      <alignment horizontal="center" vertical="center"/>
    </xf>
    <xf numFmtId="0" fontId="2" fillId="2" borderId="67" xfId="4" applyFont="1" applyFill="1" applyBorder="1" applyAlignment="1">
      <alignment horizontal="center" vertical="center"/>
    </xf>
    <xf numFmtId="0" fontId="2" fillId="2" borderId="68" xfId="4" applyFont="1" applyFill="1" applyBorder="1" applyAlignment="1">
      <alignment horizontal="center" vertical="center"/>
    </xf>
    <xf numFmtId="0" fontId="2" fillId="2" borderId="2" xfId="4" applyNumberFormat="1" applyFont="1" applyFill="1" applyBorder="1" applyAlignment="1" applyProtection="1">
      <alignment horizontal="center" vertical="center" wrapText="1"/>
    </xf>
    <xf numFmtId="0" fontId="24" fillId="2" borderId="0" xfId="4" applyFont="1" applyFill="1" applyBorder="1" applyAlignment="1">
      <alignment horizontal="left" vertical="center"/>
    </xf>
    <xf numFmtId="0" fontId="2" fillId="2" borderId="0" xfId="4" applyFont="1" applyFill="1" applyBorder="1" applyAlignment="1">
      <alignment vertical="center"/>
    </xf>
    <xf numFmtId="0" fontId="2" fillId="2" borderId="0" xfId="4" applyFont="1" applyFill="1" applyBorder="1" applyAlignment="1">
      <alignment horizontal="center" vertical="center"/>
    </xf>
    <xf numFmtId="0" fontId="23" fillId="2" borderId="0" xfId="4" applyFont="1" applyFill="1" applyBorder="1" applyAlignment="1">
      <alignment horizontal="center" vertical="center"/>
    </xf>
    <xf numFmtId="0" fontId="2" fillId="2" borderId="2" xfId="4" applyFont="1" applyFill="1" applyBorder="1" applyAlignment="1" applyProtection="1">
      <alignment horizontal="center" vertical="center" wrapText="1"/>
    </xf>
    <xf numFmtId="0" fontId="25" fillId="2" borderId="0" xfId="4" applyFont="1" applyFill="1" applyBorder="1" applyAlignment="1">
      <alignment vertical="center"/>
    </xf>
    <xf numFmtId="0" fontId="2" fillId="2" borderId="0" xfId="4" applyFont="1" applyFill="1" applyBorder="1" applyAlignment="1">
      <alignment horizontal="left" vertical="center" wrapText="1"/>
    </xf>
    <xf numFmtId="0" fontId="2" fillId="2" borderId="37" xfId="4" applyFont="1" applyFill="1" applyBorder="1" applyAlignment="1">
      <alignment vertical="center"/>
    </xf>
    <xf numFmtId="0" fontId="2" fillId="2" borderId="3" xfId="4" applyFont="1" applyFill="1" applyBorder="1" applyAlignment="1">
      <alignment horizontal="center" vertical="center"/>
    </xf>
    <xf numFmtId="0" fontId="2" fillId="2" borderId="37" xfId="4" applyFont="1" applyFill="1" applyBorder="1" applyAlignment="1">
      <alignment horizontal="center" vertical="center"/>
    </xf>
    <xf numFmtId="0" fontId="2" fillId="2" borderId="59" xfId="4" applyFont="1" applyFill="1" applyBorder="1" applyAlignment="1" applyProtection="1">
      <alignment horizontal="center" vertical="center"/>
    </xf>
    <xf numFmtId="0" fontId="2" fillId="2" borderId="60" xfId="4" applyFont="1" applyFill="1" applyBorder="1" applyAlignment="1" applyProtection="1">
      <alignment horizontal="center" vertical="center"/>
    </xf>
    <xf numFmtId="0" fontId="2" fillId="2" borderId="55" xfId="4" applyFont="1" applyFill="1" applyBorder="1" applyAlignment="1" applyProtection="1">
      <alignment horizontal="center" vertical="center" shrinkToFit="1"/>
    </xf>
    <xf numFmtId="0" fontId="2" fillId="2" borderId="61" xfId="4" applyFont="1" applyFill="1" applyBorder="1" applyAlignment="1" applyProtection="1">
      <alignment horizontal="center" vertical="center"/>
    </xf>
    <xf numFmtId="0" fontId="2" fillId="2" borderId="56" xfId="4" applyFont="1" applyFill="1" applyBorder="1" applyAlignment="1" applyProtection="1">
      <alignment vertical="center" wrapText="1"/>
    </xf>
    <xf numFmtId="0" fontId="2" fillId="2" borderId="62" xfId="4" applyFont="1" applyFill="1" applyBorder="1" applyAlignment="1" applyProtection="1">
      <alignment vertical="center"/>
    </xf>
    <xf numFmtId="0" fontId="2" fillId="2" borderId="53" xfId="4" applyFont="1" applyFill="1" applyBorder="1" applyAlignment="1" applyProtection="1">
      <alignment horizontal="center" vertical="center"/>
      <protection locked="0"/>
    </xf>
    <xf numFmtId="0" fontId="2" fillId="2" borderId="63" xfId="4" applyFont="1" applyFill="1" applyBorder="1" applyAlignment="1" applyProtection="1">
      <alignment horizontal="center" vertical="center"/>
      <protection locked="0"/>
    </xf>
    <xf numFmtId="0" fontId="2" fillId="2" borderId="64" xfId="4" applyFont="1" applyFill="1" applyBorder="1" applyAlignment="1" applyProtection="1">
      <alignment horizontal="center" vertical="center"/>
      <protection locked="0"/>
    </xf>
    <xf numFmtId="0" fontId="2" fillId="2" borderId="53" xfId="4" applyFont="1" applyFill="1" applyBorder="1" applyAlignment="1" applyProtection="1">
      <alignment horizontal="center" vertical="center"/>
    </xf>
    <xf numFmtId="0" fontId="2" fillId="2" borderId="63" xfId="4" applyFont="1" applyFill="1" applyBorder="1" applyAlignment="1" applyProtection="1">
      <alignment horizontal="center" vertical="center"/>
    </xf>
    <xf numFmtId="0" fontId="2" fillId="2" borderId="64" xfId="4" applyFont="1" applyFill="1" applyBorder="1" applyAlignment="1" applyProtection="1">
      <alignment horizontal="center" vertical="center"/>
    </xf>
    <xf numFmtId="0" fontId="2" fillId="2" borderId="65" xfId="4" applyFont="1" applyFill="1" applyBorder="1" applyAlignment="1" applyProtection="1">
      <alignment vertical="center"/>
    </xf>
    <xf numFmtId="0" fontId="2" fillId="2" borderId="61" xfId="4" applyFont="1" applyFill="1" applyBorder="1" applyAlignment="1" applyProtection="1">
      <alignment vertical="center"/>
    </xf>
    <xf numFmtId="0" fontId="2" fillId="2" borderId="20" xfId="4" applyFont="1" applyFill="1" applyBorder="1" applyAlignment="1" applyProtection="1">
      <alignment vertical="center" wrapText="1"/>
    </xf>
    <xf numFmtId="0" fontId="2" fillId="2" borderId="16" xfId="4" applyFont="1" applyFill="1" applyBorder="1" applyAlignment="1" applyProtection="1">
      <alignment vertical="center" shrinkToFit="1"/>
    </xf>
    <xf numFmtId="0" fontId="2" fillId="2" borderId="18" xfId="4" applyFont="1" applyFill="1" applyBorder="1" applyAlignment="1" applyProtection="1">
      <alignment vertical="center" shrinkToFit="1"/>
    </xf>
    <xf numFmtId="20" fontId="2" fillId="2" borderId="14" xfId="4" applyNumberFormat="1" applyFont="1" applyFill="1" applyBorder="1" applyAlignment="1" applyProtection="1">
      <alignment horizontal="left" vertical="center"/>
    </xf>
    <xf numFmtId="0" fontId="2" fillId="2" borderId="16" xfId="4" applyFont="1" applyFill="1" applyBorder="1" applyAlignment="1" applyProtection="1">
      <alignment horizontal="left" vertical="center"/>
    </xf>
    <xf numFmtId="0" fontId="2" fillId="2" borderId="18" xfId="4" applyFont="1" applyFill="1" applyBorder="1" applyAlignment="1" applyProtection="1">
      <alignment horizontal="left" vertical="center"/>
    </xf>
    <xf numFmtId="0" fontId="2" fillId="2" borderId="53" xfId="4" applyFont="1" applyFill="1" applyBorder="1" applyAlignment="1" applyProtection="1">
      <alignment horizontal="center" vertical="center" wrapText="1"/>
    </xf>
    <xf numFmtId="0" fontId="2" fillId="2" borderId="53" xfId="4" applyNumberFormat="1" applyFont="1" applyFill="1" applyBorder="1" applyAlignment="1" applyProtection="1">
      <alignment horizontal="center" vertical="center" wrapText="1"/>
    </xf>
    <xf numFmtId="0" fontId="2" fillId="2" borderId="57" xfId="4" applyFont="1" applyFill="1" applyBorder="1" applyAlignment="1" applyProtection="1">
      <alignment vertical="center" wrapText="1"/>
    </xf>
    <xf numFmtId="0" fontId="2" fillId="2" borderId="55" xfId="4" applyFont="1" applyFill="1" applyBorder="1" applyAlignment="1" applyProtection="1">
      <alignment vertical="center" shrinkToFit="1"/>
    </xf>
    <xf numFmtId="0" fontId="2" fillId="2" borderId="58" xfId="4" applyFont="1" applyFill="1" applyBorder="1" applyAlignment="1" applyProtection="1">
      <alignment horizontal="center" vertical="center"/>
    </xf>
    <xf numFmtId="0" fontId="2" fillId="2" borderId="54" xfId="4" applyFont="1" applyFill="1" applyBorder="1" applyAlignment="1" applyProtection="1">
      <alignment horizontal="center" vertical="center" wrapText="1"/>
    </xf>
    <xf numFmtId="0" fontId="2" fillId="2" borderId="3" xfId="4" applyFont="1" applyFill="1" applyBorder="1" applyAlignment="1" applyProtection="1">
      <alignment horizontal="center" vertical="center"/>
    </xf>
    <xf numFmtId="0" fontId="2" fillId="2" borderId="18" xfId="4" applyFont="1" applyFill="1" applyBorder="1" applyAlignment="1" applyProtection="1">
      <alignment horizontal="left" vertical="center" shrinkToFit="1"/>
    </xf>
    <xf numFmtId="0" fontId="2" fillId="2" borderId="53" xfId="4" applyFont="1" applyFill="1" applyBorder="1" applyAlignment="1" applyProtection="1">
      <alignment vertical="center"/>
    </xf>
    <xf numFmtId="0" fontId="2" fillId="2" borderId="35" xfId="4" applyFont="1" applyFill="1" applyBorder="1" applyAlignment="1" applyProtection="1">
      <alignment vertical="center" shrinkToFit="1"/>
    </xf>
    <xf numFmtId="0" fontId="2" fillId="2" borderId="9" xfId="4" applyFont="1" applyFill="1" applyBorder="1" applyAlignment="1" applyProtection="1">
      <alignment vertical="center" wrapText="1"/>
    </xf>
    <xf numFmtId="0" fontId="18" fillId="2" borderId="2" xfId="4" applyFont="1" applyFill="1" applyBorder="1" applyAlignment="1" applyProtection="1">
      <alignment vertical="center" shrinkToFit="1"/>
    </xf>
    <xf numFmtId="0" fontId="8" fillId="3" borderId="0" xfId="0" applyFont="1" applyFill="1" applyBorder="1" applyAlignment="1" applyProtection="1">
      <alignment horizontal="center" vertical="center"/>
    </xf>
    <xf numFmtId="0" fontId="8" fillId="2" borderId="64" xfId="0" applyFont="1" applyFill="1" applyBorder="1" applyAlignment="1" applyProtection="1">
      <alignment horizontal="justify" vertical="center" wrapText="1"/>
    </xf>
    <xf numFmtId="0" fontId="8" fillId="2" borderId="64" xfId="0" applyFont="1" applyFill="1" applyBorder="1" applyAlignment="1" applyProtection="1">
      <alignment vertical="center" wrapText="1"/>
      <protection locked="0"/>
    </xf>
    <xf numFmtId="38" fontId="8" fillId="2" borderId="87" xfId="1" applyNumberFormat="1" applyFont="1" applyFill="1" applyBorder="1" applyAlignment="1" applyProtection="1">
      <alignment vertical="center"/>
    </xf>
    <xf numFmtId="0" fontId="8" fillId="2" borderId="51" xfId="0" applyFont="1" applyFill="1" applyBorder="1" applyAlignment="1" applyProtection="1">
      <alignment horizontal="center" vertical="center"/>
    </xf>
    <xf numFmtId="38" fontId="8" fillId="2" borderId="88" xfId="1" applyNumberFormat="1" applyFont="1" applyFill="1" applyBorder="1" applyAlignment="1" applyProtection="1">
      <alignment vertical="center"/>
    </xf>
    <xf numFmtId="0" fontId="14" fillId="2" borderId="89" xfId="0" applyFont="1" applyFill="1" applyBorder="1" applyAlignment="1" applyProtection="1">
      <alignment horizontal="center" vertical="center"/>
    </xf>
    <xf numFmtId="176" fontId="8" fillId="2" borderId="90" xfId="0" applyNumberFormat="1" applyFont="1" applyFill="1" applyBorder="1" applyAlignment="1" applyProtection="1">
      <alignment vertical="center"/>
    </xf>
    <xf numFmtId="176" fontId="8" fillId="2" borderId="91" xfId="0" applyNumberFormat="1" applyFont="1" applyFill="1" applyBorder="1" applyAlignment="1" applyProtection="1">
      <alignment vertical="center"/>
    </xf>
    <xf numFmtId="176" fontId="8" fillId="2" borderId="81" xfId="0" applyNumberFormat="1" applyFont="1" applyFill="1" applyBorder="1" applyAlignment="1" applyProtection="1">
      <alignment vertical="center"/>
    </xf>
    <xf numFmtId="38" fontId="8" fillId="2" borderId="82" xfId="1" applyNumberFormat="1" applyFont="1" applyFill="1" applyBorder="1" applyAlignment="1" applyProtection="1">
      <alignment vertical="center"/>
      <protection locked="0"/>
    </xf>
    <xf numFmtId="0" fontId="14" fillId="2" borderId="86" xfId="0" applyFont="1" applyFill="1" applyBorder="1" applyAlignment="1" applyProtection="1">
      <alignment horizontal="center" vertical="center"/>
    </xf>
    <xf numFmtId="0" fontId="14" fillId="2" borderId="71" xfId="0" applyFont="1" applyFill="1" applyBorder="1" applyAlignment="1" applyProtection="1">
      <alignment horizontal="center" vertical="center"/>
    </xf>
    <xf numFmtId="0" fontId="8" fillId="2" borderId="83" xfId="0" applyFont="1" applyFill="1" applyBorder="1" applyAlignment="1" applyProtection="1">
      <alignment horizontal="center" vertical="center"/>
    </xf>
    <xf numFmtId="176" fontId="8" fillId="2" borderId="84" xfId="0" applyNumberFormat="1" applyFont="1" applyFill="1" applyBorder="1" applyAlignment="1" applyProtection="1">
      <alignment vertical="center"/>
    </xf>
    <xf numFmtId="176" fontId="8" fillId="2" borderId="35" xfId="0" applyNumberFormat="1" applyFont="1" applyFill="1" applyBorder="1" applyAlignment="1" applyProtection="1">
      <alignment vertical="center"/>
    </xf>
    <xf numFmtId="176" fontId="8" fillId="2" borderId="85" xfId="0" applyNumberFormat="1" applyFont="1" applyFill="1" applyBorder="1" applyAlignment="1" applyProtection="1">
      <alignment vertical="center"/>
    </xf>
    <xf numFmtId="38" fontId="8" fillId="2" borderId="74" xfId="1" applyNumberFormat="1" applyFont="1" applyFill="1" applyBorder="1" applyAlignment="1" applyProtection="1">
      <alignment vertical="center"/>
    </xf>
    <xf numFmtId="38" fontId="8" fillId="2" borderId="55" xfId="1" applyNumberFormat="1" applyFont="1" applyFill="1" applyBorder="1" applyAlignment="1" applyProtection="1">
      <alignment vertical="center"/>
      <protection locked="0"/>
    </xf>
    <xf numFmtId="0" fontId="14" fillId="2" borderId="76" xfId="0" applyFont="1" applyFill="1" applyBorder="1" applyAlignment="1" applyProtection="1">
      <alignment horizontal="center" vertical="center"/>
    </xf>
    <xf numFmtId="0" fontId="8" fillId="2" borderId="53" xfId="0" applyFont="1" applyFill="1" applyBorder="1" applyAlignment="1" applyProtection="1">
      <alignment horizontal="justify" vertical="center" wrapText="1"/>
    </xf>
    <xf numFmtId="38" fontId="8" fillId="2" borderId="57" xfId="1" applyNumberFormat="1" applyFont="1" applyFill="1" applyBorder="1" applyAlignment="1" applyProtection="1">
      <alignment vertical="center"/>
    </xf>
    <xf numFmtId="0" fontId="14" fillId="2" borderId="55" xfId="0" applyFont="1" applyFill="1" applyBorder="1" applyAlignment="1" applyProtection="1">
      <alignment horizontal="center" vertical="center"/>
    </xf>
    <xf numFmtId="38" fontId="8" fillId="2" borderId="79" xfId="1" applyNumberFormat="1" applyFont="1" applyFill="1" applyBorder="1" applyAlignment="1" applyProtection="1">
      <alignment vertical="center"/>
    </xf>
    <xf numFmtId="0" fontId="14" fillId="2" borderId="80" xfId="0" applyFont="1" applyFill="1" applyBorder="1" applyAlignment="1" applyProtection="1">
      <alignment horizontal="center" vertical="center"/>
    </xf>
    <xf numFmtId="0" fontId="14" fillId="2" borderId="75" xfId="0" applyFont="1" applyFill="1" applyBorder="1" applyAlignment="1" applyProtection="1">
      <alignment horizontal="center" vertical="center"/>
    </xf>
    <xf numFmtId="0" fontId="15" fillId="2" borderId="69" xfId="0" applyFont="1" applyFill="1" applyBorder="1" applyAlignment="1" applyProtection="1">
      <alignment horizontal="center" vertical="top"/>
    </xf>
    <xf numFmtId="0" fontId="8" fillId="2" borderId="57" xfId="0" applyFont="1" applyFill="1" applyBorder="1" applyAlignment="1" applyProtection="1">
      <alignment horizontal="center" vertical="center" wrapText="1"/>
    </xf>
    <xf numFmtId="0" fontId="8" fillId="2" borderId="70" xfId="0" applyFont="1" applyFill="1" applyBorder="1" applyAlignment="1" applyProtection="1">
      <alignment horizontal="center" vertical="center" wrapText="1"/>
    </xf>
    <xf numFmtId="0" fontId="8" fillId="2" borderId="71" xfId="0" applyFont="1" applyFill="1" applyBorder="1" applyAlignment="1" applyProtection="1">
      <alignment horizontal="center" vertical="center" wrapText="1"/>
    </xf>
    <xf numFmtId="0" fontId="15" fillId="2" borderId="72" xfId="0" applyFont="1" applyFill="1" applyBorder="1" applyAlignment="1" applyProtection="1">
      <alignment horizontal="center" shrinkToFit="1"/>
    </xf>
    <xf numFmtId="0" fontId="15" fillId="2" borderId="84" xfId="0" applyFont="1" applyFill="1" applyBorder="1" applyAlignment="1" applyProtection="1">
      <alignment horizontal="center" shrinkToFit="1"/>
    </xf>
    <xf numFmtId="0" fontId="15" fillId="2" borderId="35" xfId="0" applyFont="1" applyFill="1" applyBorder="1" applyAlignment="1" applyProtection="1">
      <alignment horizontal="center" shrinkToFit="1"/>
    </xf>
    <xf numFmtId="0" fontId="15" fillId="2" borderId="26" xfId="0" applyFont="1" applyFill="1" applyBorder="1" applyAlignment="1" applyProtection="1">
      <alignment horizontal="center" shrinkToFit="1"/>
    </xf>
    <xf numFmtId="0" fontId="15" fillId="2" borderId="27" xfId="0" applyFont="1" applyFill="1" applyBorder="1" applyAlignment="1" applyProtection="1">
      <alignment horizontal="center"/>
    </xf>
    <xf numFmtId="0" fontId="15" fillId="2" borderId="73" xfId="0" applyFont="1" applyFill="1" applyBorder="1" applyAlignment="1" applyProtection="1">
      <alignment horizontal="center"/>
    </xf>
    <xf numFmtId="0" fontId="15" fillId="2" borderId="56" xfId="0" applyFont="1" applyFill="1" applyBorder="1" applyAlignment="1" applyProtection="1">
      <alignment horizontal="center" vertical="top"/>
    </xf>
    <xf numFmtId="0" fontId="15" fillId="2" borderId="77" xfId="0" applyFont="1" applyFill="1" applyBorder="1" applyAlignment="1" applyProtection="1">
      <alignment horizontal="center" vertical="top"/>
    </xf>
    <xf numFmtId="0" fontId="15" fillId="2" borderId="78" xfId="0" applyFont="1" applyFill="1" applyBorder="1" applyAlignment="1" applyProtection="1">
      <alignment horizontal="center" vertical="top"/>
    </xf>
    <xf numFmtId="0" fontId="15" fillId="2" borderId="85" xfId="0" applyFont="1" applyFill="1" applyBorder="1" applyAlignment="1" applyProtection="1">
      <alignment horizontal="center" shrinkToFit="1"/>
    </xf>
    <xf numFmtId="0" fontId="15" fillId="2" borderId="28" xfId="0" applyFont="1" applyFill="1" applyBorder="1" applyAlignment="1" applyProtection="1">
      <alignment horizontal="center" shrinkToFit="1"/>
    </xf>
    <xf numFmtId="0" fontId="2" fillId="2" borderId="2" xfId="4" applyFont="1" applyFill="1" applyBorder="1" applyAlignment="1" applyProtection="1">
      <alignment horizontal="center" vertical="center"/>
    </xf>
    <xf numFmtId="38" fontId="8" fillId="2" borderId="82" xfId="1" applyNumberFormat="1" applyFont="1" applyFill="1" applyBorder="1" applyAlignment="1" applyProtection="1">
      <alignment vertical="center"/>
    </xf>
    <xf numFmtId="38" fontId="8" fillId="2" borderId="87" xfId="1" applyNumberFormat="1" applyFont="1" applyFill="1" applyBorder="1" applyAlignment="1" applyProtection="1">
      <alignment vertical="center"/>
      <protection locked="0"/>
    </xf>
    <xf numFmtId="38" fontId="8" fillId="2" borderId="55" xfId="1" applyNumberFormat="1" applyFont="1" applyFill="1" applyBorder="1" applyAlignment="1" applyProtection="1">
      <alignment vertical="center"/>
    </xf>
    <xf numFmtId="38" fontId="8" fillId="2" borderId="74" xfId="1" applyNumberFormat="1" applyFont="1" applyFill="1" applyBorder="1" applyAlignment="1" applyProtection="1">
      <alignment vertical="center"/>
      <protection locked="0"/>
    </xf>
    <xf numFmtId="0" fontId="25" fillId="2" borderId="0" xfId="4" applyFont="1" applyFill="1" applyBorder="1" applyAlignment="1" applyProtection="1">
      <alignment vertical="center"/>
    </xf>
    <xf numFmtId="0" fontId="24" fillId="2" borderId="0" xfId="4" applyFont="1" applyFill="1" applyBorder="1" applyAlignment="1" applyProtection="1">
      <alignment horizontal="left" vertical="center"/>
    </xf>
    <xf numFmtId="0" fontId="2" fillId="2" borderId="0" xfId="4" applyFont="1" applyFill="1" applyBorder="1" applyAlignment="1" applyProtection="1">
      <alignment vertical="center"/>
    </xf>
    <xf numFmtId="0" fontId="2" fillId="2" borderId="0" xfId="4" applyFont="1" applyFill="1" applyBorder="1" applyAlignment="1" applyProtection="1">
      <alignment horizontal="center" vertical="center"/>
    </xf>
    <xf numFmtId="0" fontId="2" fillId="2" borderId="37" xfId="4" applyFont="1" applyFill="1" applyBorder="1" applyAlignment="1" applyProtection="1">
      <alignment vertical="center"/>
    </xf>
    <xf numFmtId="0" fontId="23" fillId="2" borderId="0" xfId="4" applyFont="1" applyFill="1" applyBorder="1" applyAlignment="1" applyProtection="1">
      <alignment horizontal="center" vertical="center"/>
    </xf>
    <xf numFmtId="0" fontId="2" fillId="2" borderId="37" xfId="4" applyFont="1" applyFill="1" applyBorder="1" applyAlignment="1" applyProtection="1">
      <alignment horizontal="center" vertical="center"/>
    </xf>
  </cellXfs>
  <cellStyles count="5">
    <cellStyle name="桁区切り" xfId="1" builtinId="6"/>
    <cellStyle name="標準" xfId="0" builtinId="0"/>
    <cellStyle name="標準 2" xfId="2"/>
    <cellStyle name="標準 3" xfId="3"/>
    <cellStyle name="標準 4" xfId="4"/>
  </cellStyles>
  <dxfs count="115">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color indexed="0"/>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
      <font>
        <b val="0"/>
        <condense val="0"/>
        <extend val="0"/>
        <sz val="11"/>
      </font>
      <fill>
        <patternFill patternType="solid">
          <fgColor indexed="34"/>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323850</xdr:colOff>
      <xdr:row>55</xdr:row>
      <xdr:rowOff>9525</xdr:rowOff>
    </xdr:from>
    <xdr:to>
      <xdr:col>5</xdr:col>
      <xdr:colOff>390525</xdr:colOff>
      <xdr:row>57</xdr:row>
      <xdr:rowOff>190500</xdr:rowOff>
    </xdr:to>
    <xdr:sp macro="" textlink="">
      <xdr:nvSpPr>
        <xdr:cNvPr id="3093" name="右大かっこ 1"/>
        <xdr:cNvSpPr>
          <a:spLocks/>
        </xdr:cNvSpPr>
      </xdr:nvSpPr>
      <xdr:spPr bwMode="auto">
        <a:xfrm>
          <a:off x="5695950" y="10487025"/>
          <a:ext cx="66675" cy="561975"/>
        </a:xfrm>
        <a:prstGeom prst="righ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9525</xdr:rowOff>
    </xdr:from>
    <xdr:to>
      <xdr:col>3</xdr:col>
      <xdr:colOff>104775</xdr:colOff>
      <xdr:row>57</xdr:row>
      <xdr:rowOff>190500</xdr:rowOff>
    </xdr:to>
    <xdr:sp macro="" textlink="">
      <xdr:nvSpPr>
        <xdr:cNvPr id="3094" name="左大かっこ 2"/>
        <xdr:cNvSpPr>
          <a:spLocks/>
        </xdr:cNvSpPr>
      </xdr:nvSpPr>
      <xdr:spPr bwMode="auto">
        <a:xfrm>
          <a:off x="1885950" y="10487025"/>
          <a:ext cx="66675" cy="561975"/>
        </a:xfrm>
        <a:prstGeom prst="lef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323850</xdr:colOff>
      <xdr:row>55</xdr:row>
      <xdr:rowOff>9525</xdr:rowOff>
    </xdr:from>
    <xdr:to>
      <xdr:col>5</xdr:col>
      <xdr:colOff>390525</xdr:colOff>
      <xdr:row>57</xdr:row>
      <xdr:rowOff>190500</xdr:rowOff>
    </xdr:to>
    <xdr:sp macro="" textlink="">
      <xdr:nvSpPr>
        <xdr:cNvPr id="5142" name="右大かっこ 1"/>
        <xdr:cNvSpPr>
          <a:spLocks/>
        </xdr:cNvSpPr>
      </xdr:nvSpPr>
      <xdr:spPr bwMode="auto">
        <a:xfrm>
          <a:off x="5695950" y="10487025"/>
          <a:ext cx="66675" cy="561975"/>
        </a:xfrm>
        <a:prstGeom prst="righ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9525</xdr:rowOff>
    </xdr:from>
    <xdr:to>
      <xdr:col>3</xdr:col>
      <xdr:colOff>104775</xdr:colOff>
      <xdr:row>57</xdr:row>
      <xdr:rowOff>190500</xdr:rowOff>
    </xdr:to>
    <xdr:sp macro="" textlink="">
      <xdr:nvSpPr>
        <xdr:cNvPr id="5143" name="左大かっこ 2"/>
        <xdr:cNvSpPr>
          <a:spLocks/>
        </xdr:cNvSpPr>
      </xdr:nvSpPr>
      <xdr:spPr bwMode="auto">
        <a:xfrm>
          <a:off x="1885950" y="10487025"/>
          <a:ext cx="66675" cy="561975"/>
        </a:xfrm>
        <a:prstGeom prst="lef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323850</xdr:colOff>
      <xdr:row>55</xdr:row>
      <xdr:rowOff>9525</xdr:rowOff>
    </xdr:from>
    <xdr:to>
      <xdr:col>5</xdr:col>
      <xdr:colOff>390525</xdr:colOff>
      <xdr:row>57</xdr:row>
      <xdr:rowOff>190500</xdr:rowOff>
    </xdr:to>
    <xdr:sp macro="" textlink="">
      <xdr:nvSpPr>
        <xdr:cNvPr id="7189" name="右大かっこ 1"/>
        <xdr:cNvSpPr>
          <a:spLocks/>
        </xdr:cNvSpPr>
      </xdr:nvSpPr>
      <xdr:spPr bwMode="auto">
        <a:xfrm>
          <a:off x="5695950" y="10487025"/>
          <a:ext cx="66675" cy="561975"/>
        </a:xfrm>
        <a:prstGeom prst="righ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9525</xdr:rowOff>
    </xdr:from>
    <xdr:to>
      <xdr:col>3</xdr:col>
      <xdr:colOff>104775</xdr:colOff>
      <xdr:row>57</xdr:row>
      <xdr:rowOff>190500</xdr:rowOff>
    </xdr:to>
    <xdr:sp macro="" textlink="">
      <xdr:nvSpPr>
        <xdr:cNvPr id="7190" name="左大かっこ 2"/>
        <xdr:cNvSpPr>
          <a:spLocks/>
        </xdr:cNvSpPr>
      </xdr:nvSpPr>
      <xdr:spPr bwMode="auto">
        <a:xfrm>
          <a:off x="1885950" y="10487025"/>
          <a:ext cx="66675" cy="561975"/>
        </a:xfrm>
        <a:prstGeom prst="lef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323850</xdr:colOff>
      <xdr:row>55</xdr:row>
      <xdr:rowOff>9525</xdr:rowOff>
    </xdr:from>
    <xdr:to>
      <xdr:col>5</xdr:col>
      <xdr:colOff>390525</xdr:colOff>
      <xdr:row>57</xdr:row>
      <xdr:rowOff>190500</xdr:rowOff>
    </xdr:to>
    <xdr:sp macro="" textlink="">
      <xdr:nvSpPr>
        <xdr:cNvPr id="9237" name="右大かっこ 1"/>
        <xdr:cNvSpPr>
          <a:spLocks/>
        </xdr:cNvSpPr>
      </xdr:nvSpPr>
      <xdr:spPr bwMode="auto">
        <a:xfrm>
          <a:off x="5695950" y="10487025"/>
          <a:ext cx="66675" cy="561975"/>
        </a:xfrm>
        <a:prstGeom prst="righ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55</xdr:row>
      <xdr:rowOff>9525</xdr:rowOff>
    </xdr:from>
    <xdr:to>
      <xdr:col>3</xdr:col>
      <xdr:colOff>104775</xdr:colOff>
      <xdr:row>57</xdr:row>
      <xdr:rowOff>190500</xdr:rowOff>
    </xdr:to>
    <xdr:sp macro="" textlink="">
      <xdr:nvSpPr>
        <xdr:cNvPr id="9238" name="左大かっこ 2"/>
        <xdr:cNvSpPr>
          <a:spLocks/>
        </xdr:cNvSpPr>
      </xdr:nvSpPr>
      <xdr:spPr bwMode="auto">
        <a:xfrm>
          <a:off x="1885950" y="10487025"/>
          <a:ext cx="66675" cy="561975"/>
        </a:xfrm>
        <a:prstGeom prst="leftBracket">
          <a:avLst>
            <a:gd name="adj" fmla="val 8351"/>
          </a:avLst>
        </a:prstGeom>
        <a:noFill/>
        <a:ln w="9360">
          <a:solidFill>
            <a:srgbClr val="4A7EBB"/>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H33"/>
  <sheetViews>
    <sheetView tabSelected="1" zoomScaleNormal="100" workbookViewId="0"/>
  </sheetViews>
  <sheetFormatPr defaultColWidth="4.6640625" defaultRowHeight="15" customHeight="1" x14ac:dyDescent="0.2"/>
  <cols>
    <col min="1" max="22" width="4.6640625" style="1" customWidth="1"/>
    <col min="23" max="23" width="4.6640625" style="2" customWidth="1"/>
    <col min="24" max="24" width="5.6640625" style="2" customWidth="1"/>
    <col min="25" max="25" width="39.6640625" style="2" customWidth="1"/>
    <col min="26" max="34" width="4.6640625" style="2" customWidth="1"/>
    <col min="35" max="16384" width="4.6640625" style="1"/>
  </cols>
  <sheetData>
    <row r="1" spans="1:34" ht="15" customHeight="1" thickBot="1" x14ac:dyDescent="0.25">
      <c r="A1" s="3"/>
      <c r="K1" s="4"/>
      <c r="L1" s="4"/>
      <c r="M1" s="4"/>
      <c r="N1" s="4"/>
      <c r="O1" s="4"/>
      <c r="P1" s="4"/>
      <c r="Q1" s="4"/>
      <c r="R1" s="4"/>
      <c r="S1" s="4"/>
      <c r="T1" s="4"/>
      <c r="U1" s="4"/>
    </row>
    <row r="2" spans="1:34" ht="15" customHeight="1" thickTop="1" thickBot="1" x14ac:dyDescent="0.25">
      <c r="B2" s="165" t="s">
        <v>0</v>
      </c>
      <c r="C2" s="165"/>
      <c r="D2" s="165"/>
      <c r="E2" s="165"/>
      <c r="F2" s="165"/>
      <c r="G2" s="165"/>
      <c r="K2" s="173" t="s">
        <v>183</v>
      </c>
      <c r="L2" s="173"/>
      <c r="M2" s="173"/>
      <c r="N2" s="173"/>
      <c r="O2" s="171" t="s">
        <v>189</v>
      </c>
      <c r="P2" s="172"/>
      <c r="Q2" s="166"/>
      <c r="R2" s="167"/>
      <c r="S2" s="170" t="s">
        <v>1</v>
      </c>
      <c r="T2" s="170"/>
      <c r="U2" s="170"/>
      <c r="W2" s="5" t="s">
        <v>2</v>
      </c>
      <c r="X2" s="163" t="s">
        <v>3</v>
      </c>
      <c r="Y2" s="163"/>
    </row>
    <row r="3" spans="1:34" ht="15" customHeight="1" thickTop="1" thickBot="1" x14ac:dyDescent="0.25">
      <c r="B3" s="165"/>
      <c r="C3" s="165"/>
      <c r="D3" s="165"/>
      <c r="E3" s="165"/>
      <c r="F3" s="165"/>
      <c r="G3" s="165"/>
      <c r="K3" s="173"/>
      <c r="L3" s="173"/>
      <c r="M3" s="173"/>
      <c r="N3" s="173"/>
      <c r="O3" s="171"/>
      <c r="P3" s="172"/>
      <c r="Q3" s="168"/>
      <c r="R3" s="169"/>
      <c r="S3" s="170"/>
      <c r="T3" s="170"/>
      <c r="U3" s="170"/>
      <c r="X3" s="163"/>
      <c r="Y3" s="163"/>
    </row>
    <row r="4" spans="1:34" ht="15" customHeight="1" thickTop="1" x14ac:dyDescent="0.2">
      <c r="B4" s="6"/>
      <c r="C4" s="6"/>
      <c r="D4" s="6"/>
      <c r="E4" s="6"/>
      <c r="F4" s="6"/>
      <c r="G4" s="6"/>
      <c r="K4" s="4"/>
      <c r="L4" s="4"/>
      <c r="M4" s="7"/>
      <c r="N4" s="8"/>
      <c r="O4" s="4"/>
      <c r="P4" s="4"/>
      <c r="Q4" s="4"/>
      <c r="R4" s="4"/>
      <c r="S4" s="4"/>
      <c r="T4" s="4"/>
      <c r="U4" s="4"/>
      <c r="Z4" s="9"/>
      <c r="AA4" s="9"/>
      <c r="AB4" s="9"/>
      <c r="AC4" s="9"/>
      <c r="AD4" s="9"/>
      <c r="AE4" s="9"/>
      <c r="AF4" s="9"/>
      <c r="AG4" s="9"/>
      <c r="AH4" s="9"/>
    </row>
    <row r="5" spans="1:34" s="2" customFormat="1" ht="15" customHeight="1" x14ac:dyDescent="0.2">
      <c r="B5" s="2" t="s">
        <v>4</v>
      </c>
      <c r="W5" s="5" t="s">
        <v>2</v>
      </c>
      <c r="X5" s="163" t="s">
        <v>5</v>
      </c>
      <c r="Y5" s="163"/>
      <c r="Z5" s="9"/>
      <c r="AA5" s="9"/>
      <c r="AB5" s="9"/>
      <c r="AC5" s="9"/>
      <c r="AD5" s="9"/>
      <c r="AE5" s="9"/>
      <c r="AF5" s="9"/>
      <c r="AG5" s="9"/>
      <c r="AH5" s="9"/>
    </row>
    <row r="6" spans="1:34" s="2" customFormat="1" ht="15" customHeight="1" x14ac:dyDescent="0.2">
      <c r="B6" s="10"/>
      <c r="C6" s="10"/>
      <c r="D6" s="10"/>
      <c r="E6" s="10"/>
      <c r="F6" s="10"/>
      <c r="G6" s="10"/>
      <c r="H6" s="10"/>
      <c r="I6" s="10"/>
      <c r="J6" s="10"/>
      <c r="K6" s="10"/>
      <c r="L6" s="10"/>
      <c r="M6" s="10"/>
      <c r="N6" s="10"/>
      <c r="O6" s="10"/>
      <c r="P6" s="10"/>
      <c r="Q6" s="10"/>
      <c r="R6" s="10"/>
      <c r="S6" s="10"/>
      <c r="T6" s="10"/>
      <c r="U6" s="10"/>
      <c r="X6" s="163"/>
      <c r="Y6" s="163"/>
    </row>
    <row r="7" spans="1:34" s="2" customFormat="1" ht="15" customHeight="1" x14ac:dyDescent="0.2">
      <c r="B7" s="10"/>
      <c r="C7" s="10" t="s">
        <v>6</v>
      </c>
      <c r="D7" s="10"/>
      <c r="E7" s="10"/>
      <c r="F7" s="10"/>
      <c r="G7" s="164"/>
      <c r="H7" s="164"/>
      <c r="I7" s="164"/>
      <c r="J7" s="164"/>
      <c r="K7" s="164"/>
      <c r="L7" s="164"/>
      <c r="M7" s="164"/>
      <c r="N7" s="164"/>
      <c r="O7" s="164"/>
      <c r="P7" s="164"/>
      <c r="Q7" s="164"/>
      <c r="R7" s="164"/>
      <c r="S7" s="164"/>
      <c r="T7" s="164"/>
      <c r="U7" s="10"/>
    </row>
    <row r="8" spans="1:34" s="2" customFormat="1" ht="15" customHeight="1" x14ac:dyDescent="0.2">
      <c r="B8" s="10"/>
      <c r="C8" s="10"/>
      <c r="D8" s="10"/>
      <c r="E8" s="10"/>
      <c r="F8" s="10"/>
      <c r="G8" s="11"/>
      <c r="H8" s="11"/>
      <c r="I8" s="11"/>
      <c r="J8" s="11"/>
      <c r="K8" s="11"/>
      <c r="L8" s="11"/>
      <c r="M8" s="11"/>
      <c r="N8" s="11"/>
      <c r="O8" s="11"/>
      <c r="P8" s="11"/>
      <c r="Q8" s="11"/>
      <c r="R8" s="11"/>
      <c r="S8" s="11"/>
      <c r="T8" s="11"/>
      <c r="U8" s="10"/>
      <c r="W8" s="5" t="s">
        <v>2</v>
      </c>
      <c r="X8" s="12"/>
      <c r="Y8" s="2" t="s">
        <v>7</v>
      </c>
    </row>
    <row r="9" spans="1:34" s="2" customFormat="1" ht="15" customHeight="1" x14ac:dyDescent="0.2">
      <c r="B9" s="10"/>
      <c r="C9" s="10" t="s">
        <v>8</v>
      </c>
      <c r="D9" s="10"/>
      <c r="E9" s="10"/>
      <c r="F9" s="10"/>
      <c r="G9" s="164"/>
      <c r="H9" s="164"/>
      <c r="I9" s="164"/>
      <c r="J9" s="164"/>
      <c r="K9" s="164"/>
      <c r="L9" s="164"/>
      <c r="M9" s="164"/>
      <c r="N9" s="164"/>
      <c r="O9" s="164"/>
      <c r="P9" s="164"/>
      <c r="Q9" s="164"/>
      <c r="R9" s="164"/>
      <c r="S9" s="164"/>
      <c r="T9" s="164"/>
      <c r="U9" s="10"/>
    </row>
    <row r="10" spans="1:34" s="2" customFormat="1" ht="15" customHeight="1" x14ac:dyDescent="0.2">
      <c r="B10" s="10"/>
      <c r="C10" s="10"/>
      <c r="D10" s="10"/>
      <c r="E10" s="10"/>
      <c r="F10" s="10"/>
      <c r="G10" s="10"/>
      <c r="H10" s="10"/>
      <c r="I10" s="10"/>
      <c r="J10" s="10"/>
      <c r="K10" s="10"/>
      <c r="L10" s="10"/>
      <c r="M10" s="10"/>
      <c r="N10" s="10"/>
      <c r="O10" s="10"/>
      <c r="P10" s="10"/>
      <c r="Q10" s="10"/>
      <c r="R10" s="10"/>
      <c r="S10" s="10"/>
      <c r="T10" s="10"/>
      <c r="U10" s="10"/>
      <c r="W10" s="5" t="s">
        <v>2</v>
      </c>
      <c r="X10" s="163" t="s">
        <v>9</v>
      </c>
      <c r="Y10" s="163"/>
    </row>
    <row r="11" spans="1:34" s="2" customFormat="1" ht="15" customHeight="1" x14ac:dyDescent="0.2">
      <c r="B11" s="10"/>
      <c r="C11" s="10" t="s">
        <v>10</v>
      </c>
      <c r="D11" s="10"/>
      <c r="E11" s="10"/>
      <c r="F11" s="10"/>
      <c r="G11" s="164"/>
      <c r="H11" s="164"/>
      <c r="I11" s="164"/>
      <c r="J11" s="164"/>
      <c r="K11" s="164"/>
      <c r="L11" s="164"/>
      <c r="M11" s="164"/>
      <c r="N11" s="164"/>
      <c r="O11" s="164"/>
      <c r="P11" s="164"/>
      <c r="Q11" s="164"/>
      <c r="R11" s="164"/>
      <c r="S11" s="164"/>
      <c r="T11" s="164"/>
      <c r="U11" s="10"/>
      <c r="X11" s="163"/>
      <c r="Y11" s="163"/>
    </row>
    <row r="12" spans="1:34" s="2" customFormat="1" ht="15" customHeight="1" x14ac:dyDescent="0.2">
      <c r="B12" s="10"/>
      <c r="C12" s="10"/>
      <c r="D12" s="10"/>
      <c r="E12" s="10"/>
      <c r="F12" s="10"/>
      <c r="G12" s="10"/>
      <c r="H12" s="10"/>
      <c r="I12" s="10"/>
      <c r="J12" s="10"/>
      <c r="K12" s="10"/>
      <c r="L12" s="10"/>
      <c r="M12" s="10"/>
      <c r="N12" s="10"/>
      <c r="O12" s="10"/>
      <c r="P12" s="10"/>
      <c r="Q12" s="10"/>
      <c r="R12" s="10"/>
      <c r="S12" s="10"/>
      <c r="T12" s="10"/>
      <c r="U12" s="10"/>
    </row>
    <row r="13" spans="1:34" s="2" customFormat="1" ht="30" customHeight="1" x14ac:dyDescent="0.2">
      <c r="B13" s="10"/>
      <c r="C13" s="10" t="s">
        <v>11</v>
      </c>
      <c r="D13" s="10"/>
      <c r="E13" s="10"/>
      <c r="F13" s="10"/>
      <c r="G13" s="174"/>
      <c r="H13" s="174"/>
      <c r="I13" s="174"/>
      <c r="J13" s="174"/>
      <c r="K13" s="174"/>
      <c r="L13" s="174"/>
      <c r="M13" s="174"/>
      <c r="N13" s="174"/>
      <c r="O13" s="174"/>
      <c r="P13" s="174"/>
      <c r="Q13" s="174"/>
      <c r="R13" s="174"/>
      <c r="S13" s="174"/>
      <c r="T13" s="174"/>
      <c r="U13" s="10"/>
      <c r="W13" s="13" t="s">
        <v>2</v>
      </c>
      <c r="X13" s="163" t="s">
        <v>12</v>
      </c>
      <c r="Y13" s="163"/>
    </row>
    <row r="14" spans="1:34" s="2" customFormat="1" ht="15" customHeight="1" x14ac:dyDescent="0.2">
      <c r="B14" s="10"/>
      <c r="C14" s="10"/>
      <c r="D14" s="10"/>
      <c r="E14" s="10"/>
      <c r="F14" s="10"/>
      <c r="G14" s="10"/>
      <c r="H14" s="10"/>
      <c r="I14" s="10"/>
      <c r="J14" s="10"/>
      <c r="K14" s="10"/>
      <c r="L14" s="10"/>
      <c r="M14" s="10"/>
      <c r="N14" s="10"/>
      <c r="O14" s="10"/>
      <c r="P14" s="10"/>
      <c r="Q14" s="10"/>
      <c r="R14" s="10"/>
      <c r="S14" s="10"/>
      <c r="T14" s="10"/>
      <c r="U14" s="10"/>
      <c r="W14" s="14"/>
      <c r="X14" s="163"/>
      <c r="Y14" s="163"/>
    </row>
    <row r="15" spans="1:34" s="2" customFormat="1" ht="15" customHeight="1" x14ac:dyDescent="0.2">
      <c r="X15" s="163"/>
      <c r="Y15" s="163"/>
    </row>
    <row r="16" spans="1:34" s="2" customFormat="1" ht="15" customHeight="1" x14ac:dyDescent="0.2">
      <c r="B16" s="2" t="s">
        <v>13</v>
      </c>
      <c r="W16" s="5" t="s">
        <v>2</v>
      </c>
      <c r="X16" s="175" t="s">
        <v>190</v>
      </c>
      <c r="Y16" s="175"/>
    </row>
    <row r="17" spans="2:25" s="2" customFormat="1" ht="15" customHeight="1" x14ac:dyDescent="0.2">
      <c r="B17" s="10"/>
      <c r="C17" s="10"/>
      <c r="D17" s="10"/>
      <c r="E17" s="10"/>
      <c r="F17" s="10"/>
      <c r="G17" s="10"/>
      <c r="H17" s="10"/>
      <c r="I17" s="10"/>
      <c r="J17" s="10"/>
      <c r="K17" s="10"/>
      <c r="L17" s="10"/>
      <c r="M17" s="10"/>
      <c r="N17" s="10"/>
      <c r="O17" s="10"/>
      <c r="P17" s="10"/>
      <c r="Q17" s="10"/>
      <c r="R17" s="10"/>
      <c r="S17" s="10"/>
      <c r="T17" s="10"/>
      <c r="U17" s="10"/>
      <c r="X17" s="175"/>
      <c r="Y17" s="175"/>
    </row>
    <row r="18" spans="2:25" s="2" customFormat="1" ht="15" customHeight="1" x14ac:dyDescent="0.2">
      <c r="B18" s="10"/>
      <c r="C18" s="10" t="s">
        <v>15</v>
      </c>
      <c r="D18" s="10"/>
      <c r="E18" s="10"/>
      <c r="F18" s="10"/>
      <c r="G18" s="10" t="s">
        <v>189</v>
      </c>
      <c r="H18" s="15" t="str">
        <f>IF(Q2="","",Q2)</f>
        <v/>
      </c>
      <c r="I18" s="11" t="s">
        <v>16</v>
      </c>
      <c r="J18" s="15">
        <v>4</v>
      </c>
      <c r="K18" s="11" t="s">
        <v>17</v>
      </c>
      <c r="L18" s="15">
        <v>1</v>
      </c>
      <c r="M18" s="11" t="s">
        <v>18</v>
      </c>
      <c r="N18" s="11" t="s">
        <v>19</v>
      </c>
      <c r="O18" s="11" t="s">
        <v>189</v>
      </c>
      <c r="P18" s="15" t="str">
        <f>IF(Q2="","",H18+3)</f>
        <v/>
      </c>
      <c r="Q18" s="11" t="s">
        <v>16</v>
      </c>
      <c r="R18" s="15">
        <v>3</v>
      </c>
      <c r="S18" s="11" t="s">
        <v>17</v>
      </c>
      <c r="T18" s="15">
        <v>31</v>
      </c>
      <c r="U18" s="10" t="s">
        <v>18</v>
      </c>
      <c r="X18" s="175"/>
      <c r="Y18" s="175"/>
    </row>
    <row r="19" spans="2:25" s="2" customFormat="1" ht="15" customHeight="1" thickBot="1" x14ac:dyDescent="0.25">
      <c r="B19" s="10"/>
      <c r="C19" s="10"/>
      <c r="D19" s="10"/>
      <c r="E19" s="10"/>
      <c r="F19" s="10"/>
      <c r="G19" s="10"/>
      <c r="H19" s="15"/>
      <c r="I19" s="11"/>
      <c r="J19" s="15"/>
      <c r="K19" s="11"/>
      <c r="L19" s="15"/>
      <c r="M19" s="11"/>
      <c r="N19" s="11"/>
      <c r="O19" s="11"/>
      <c r="P19" s="15"/>
      <c r="Q19" s="11"/>
      <c r="R19" s="15"/>
      <c r="S19" s="11"/>
      <c r="T19" s="15"/>
      <c r="U19" s="10"/>
    </row>
    <row r="20" spans="2:25" s="2" customFormat="1" ht="15" customHeight="1" thickBot="1" x14ac:dyDescent="0.25">
      <c r="B20" s="10"/>
      <c r="C20" s="10" t="s">
        <v>20</v>
      </c>
      <c r="D20" s="10"/>
      <c r="E20" s="10"/>
      <c r="F20" s="10"/>
      <c r="G20" s="16"/>
      <c r="H20" s="10"/>
      <c r="I20" s="162" t="s">
        <v>185</v>
      </c>
      <c r="J20" s="15" t="s">
        <v>189</v>
      </c>
      <c r="K20" s="15" t="str">
        <f>IF(Q2="","",Q2-1)</f>
        <v/>
      </c>
      <c r="L20" s="10" t="s">
        <v>1</v>
      </c>
      <c r="M20" s="10"/>
      <c r="N20" s="11"/>
      <c r="O20" s="11"/>
      <c r="P20" s="11"/>
      <c r="Q20" s="11"/>
      <c r="R20" s="11"/>
      <c r="S20" s="11"/>
      <c r="T20" s="11"/>
      <c r="U20" s="10"/>
    </row>
    <row r="21" spans="2:25" s="2" customFormat="1" ht="15" customHeight="1" x14ac:dyDescent="0.2">
      <c r="B21" s="10"/>
      <c r="C21" s="10"/>
      <c r="D21" s="10"/>
      <c r="E21" s="10"/>
      <c r="F21" s="17"/>
      <c r="G21" s="11"/>
      <c r="H21" s="10"/>
      <c r="I21" s="162" t="s">
        <v>186</v>
      </c>
      <c r="J21" s="15" t="s">
        <v>189</v>
      </c>
      <c r="K21" s="15" t="str">
        <f>IF(Q2="","",Q2-3)</f>
        <v/>
      </c>
      <c r="L21" s="11" t="s">
        <v>187</v>
      </c>
      <c r="M21" s="11"/>
      <c r="N21" s="11" t="s">
        <v>189</v>
      </c>
      <c r="O21" s="15" t="str">
        <f>IF(Q2="","",Q2-1)</f>
        <v/>
      </c>
      <c r="P21" s="11" t="s">
        <v>21</v>
      </c>
      <c r="Q21" s="11"/>
      <c r="R21" s="11"/>
      <c r="S21" s="11"/>
      <c r="T21" s="11"/>
      <c r="U21" s="10"/>
    </row>
    <row r="22" spans="2:25" s="2" customFormat="1" ht="15" customHeight="1" x14ac:dyDescent="0.2">
      <c r="B22" s="10"/>
      <c r="C22" s="10"/>
      <c r="D22" s="10"/>
      <c r="E22" s="10"/>
      <c r="F22" s="10"/>
      <c r="G22" s="10"/>
      <c r="H22" s="10"/>
      <c r="I22" s="10"/>
      <c r="J22" s="11"/>
      <c r="K22" s="11"/>
      <c r="L22" s="11"/>
      <c r="M22" s="11"/>
      <c r="N22" s="10"/>
      <c r="O22" s="10"/>
      <c r="P22" s="10"/>
      <c r="Q22" s="10"/>
      <c r="R22" s="10"/>
      <c r="S22" s="10"/>
      <c r="T22" s="10"/>
      <c r="U22" s="10"/>
    </row>
    <row r="23" spans="2:25" s="2" customFormat="1" ht="15" customHeight="1" x14ac:dyDescent="0.2">
      <c r="B23" s="10"/>
      <c r="C23" s="10" t="s">
        <v>22</v>
      </c>
      <c r="D23" s="10"/>
      <c r="E23" s="10"/>
      <c r="F23" s="10"/>
      <c r="G23" s="10" t="s">
        <v>189</v>
      </c>
      <c r="H23" s="15" t="str">
        <f>IF(Q2="","",Q2)</f>
        <v/>
      </c>
      <c r="I23" s="10" t="s">
        <v>1</v>
      </c>
      <c r="J23" s="11"/>
      <c r="K23" s="11"/>
      <c r="L23" s="11"/>
      <c r="M23" s="11"/>
      <c r="N23" s="10"/>
      <c r="O23" s="10"/>
      <c r="P23" s="10"/>
      <c r="Q23" s="10"/>
      <c r="R23" s="10"/>
      <c r="S23" s="10"/>
      <c r="T23" s="10"/>
      <c r="U23" s="10"/>
    </row>
    <row r="24" spans="2:25" s="2" customFormat="1" ht="15" customHeight="1" x14ac:dyDescent="0.2">
      <c r="B24" s="10"/>
      <c r="C24" s="10"/>
      <c r="D24" s="10"/>
      <c r="E24" s="10"/>
      <c r="F24" s="10"/>
      <c r="G24" s="10"/>
      <c r="H24" s="15"/>
      <c r="I24" s="10"/>
      <c r="J24" s="11"/>
      <c r="K24" s="11"/>
      <c r="L24" s="11"/>
      <c r="M24" s="11"/>
      <c r="N24" s="10"/>
      <c r="O24" s="10"/>
      <c r="P24" s="10"/>
      <c r="Q24" s="10"/>
      <c r="R24" s="10"/>
      <c r="S24" s="10"/>
      <c r="T24" s="10"/>
      <c r="U24" s="10"/>
    </row>
    <row r="25" spans="2:25" s="2" customFormat="1" ht="15" customHeight="1" x14ac:dyDescent="0.2">
      <c r="H25" s="18"/>
    </row>
    <row r="26" spans="2:25" s="2" customFormat="1" ht="15" customHeight="1" x14ac:dyDescent="0.2">
      <c r="B26" s="2" t="s">
        <v>23</v>
      </c>
      <c r="H26" s="18"/>
    </row>
    <row r="27" spans="2:25" s="2" customFormat="1" ht="15" customHeight="1" x14ac:dyDescent="0.2">
      <c r="B27" s="10"/>
      <c r="C27" s="10"/>
      <c r="D27" s="10"/>
      <c r="E27" s="10"/>
      <c r="F27" s="10"/>
      <c r="G27" s="10"/>
      <c r="H27" s="11"/>
      <c r="I27" s="10"/>
      <c r="J27" s="11"/>
      <c r="K27" s="11"/>
      <c r="L27" s="11"/>
      <c r="M27" s="11"/>
      <c r="N27" s="10"/>
      <c r="O27" s="10"/>
      <c r="P27" s="10"/>
      <c r="Q27" s="10"/>
      <c r="R27" s="10"/>
      <c r="S27" s="10"/>
      <c r="T27" s="10"/>
      <c r="U27" s="10"/>
    </row>
    <row r="28" spans="2:25" s="2" customFormat="1" ht="15" customHeight="1" x14ac:dyDescent="0.2">
      <c r="B28" s="10"/>
      <c r="C28" s="10" t="s">
        <v>24</v>
      </c>
      <c r="D28" s="10"/>
      <c r="E28" s="10"/>
      <c r="F28" s="10"/>
      <c r="G28" s="10" t="str">
        <f>IF(O2="","",IF(AND(O2="平成",Q2=30),"令和",O2))</f>
        <v>令和</v>
      </c>
      <c r="H28" s="15" t="str">
        <f>IF(Q2="","",IF(AND(O2="平成",Q2=30),"元",IF(AND(O2="令和",Q2="元"),2,Q2+1)))</f>
        <v/>
      </c>
      <c r="I28" s="10" t="s">
        <v>1</v>
      </c>
      <c r="J28" s="11"/>
      <c r="K28" s="11"/>
      <c r="L28" s="11"/>
      <c r="M28" s="11"/>
      <c r="N28" s="19" t="s">
        <v>188</v>
      </c>
      <c r="O28" s="19" t="str">
        <f>IF(O2="","",O2)</f>
        <v>令和</v>
      </c>
      <c r="P28" s="15" t="str">
        <f>IF(Q2="","",Q2)</f>
        <v/>
      </c>
      <c r="Q28" s="11" t="s">
        <v>25</v>
      </c>
      <c r="R28" s="11"/>
      <c r="S28" s="11"/>
      <c r="T28" s="10"/>
      <c r="U28" s="10"/>
    </row>
    <row r="29" spans="2:25" s="2" customFormat="1" ht="15" customHeight="1" x14ac:dyDescent="0.2">
      <c r="B29" s="10"/>
      <c r="C29" s="10"/>
      <c r="D29" s="10"/>
      <c r="E29" s="10"/>
      <c r="F29" s="10"/>
      <c r="G29" s="10"/>
      <c r="H29" s="11"/>
      <c r="I29" s="10"/>
      <c r="J29" s="11"/>
      <c r="K29" s="11"/>
      <c r="L29" s="11"/>
      <c r="M29" s="11"/>
      <c r="N29" s="11"/>
      <c r="O29" s="11"/>
      <c r="P29" s="11"/>
      <c r="Q29" s="11"/>
      <c r="R29" s="11"/>
      <c r="S29" s="11"/>
      <c r="T29" s="10"/>
      <c r="U29" s="10"/>
    </row>
    <row r="30" spans="2:25" s="2" customFormat="1" ht="15" customHeight="1" x14ac:dyDescent="0.2">
      <c r="B30" s="10"/>
      <c r="C30" s="10" t="s">
        <v>26</v>
      </c>
      <c r="D30" s="10"/>
      <c r="E30" s="10"/>
      <c r="F30" s="10"/>
      <c r="G30" s="10" t="str">
        <f>IF(O2="","",IF(AND(O2="平成",OR(Q2=29,Q2=30)),"令和",O2))</f>
        <v>令和</v>
      </c>
      <c r="H30" s="15">
        <f>IF(O2="","",IF(AND(O2="平成",Q2=29),"元",IF(AND(O2="平成",Q2=30),2,IF(AND(O2="令和",Q2="元"),3,Q2+2))))</f>
        <v>2</v>
      </c>
      <c r="I30" s="10" t="s">
        <v>1</v>
      </c>
      <c r="J30" s="11"/>
      <c r="K30" s="11"/>
      <c r="L30" s="11"/>
      <c r="M30" s="11"/>
      <c r="N30" s="19" t="s">
        <v>188</v>
      </c>
      <c r="O30" s="19" t="str">
        <f>IF(O2="","",O2)</f>
        <v>令和</v>
      </c>
      <c r="P30" s="15" t="str">
        <f>IF(Q2="","",Q2)</f>
        <v/>
      </c>
      <c r="Q30" s="15" t="s">
        <v>19</v>
      </c>
      <c r="R30" s="15" t="s">
        <v>184</v>
      </c>
      <c r="S30" s="15">
        <f>IF(O2="","",IF(AND(O2="平成",Q2=30),"元",IF(AND(O2="令和",Q2="元"),2,Q2+1)))</f>
        <v>1</v>
      </c>
      <c r="T30" s="11" t="s">
        <v>25</v>
      </c>
      <c r="U30" s="10"/>
    </row>
    <row r="31" spans="2:25" s="2" customFormat="1" ht="15" customHeight="1" x14ac:dyDescent="0.2">
      <c r="B31" s="10"/>
      <c r="C31" s="10"/>
      <c r="D31" s="10"/>
      <c r="E31" s="10"/>
      <c r="F31" s="10"/>
      <c r="G31" s="10"/>
      <c r="H31" s="11"/>
      <c r="I31" s="10"/>
      <c r="J31" s="11"/>
      <c r="K31" s="11"/>
      <c r="L31" s="11"/>
      <c r="M31" s="11"/>
      <c r="N31" s="11"/>
      <c r="O31" s="11"/>
      <c r="P31" s="11"/>
      <c r="Q31" s="15"/>
      <c r="R31" s="11"/>
      <c r="S31" s="11"/>
      <c r="T31" s="11"/>
      <c r="U31" s="10"/>
    </row>
    <row r="32" spans="2:25" s="2" customFormat="1" ht="15" customHeight="1" x14ac:dyDescent="0.2">
      <c r="B32" s="10"/>
      <c r="C32" s="10" t="s">
        <v>27</v>
      </c>
      <c r="D32" s="10"/>
      <c r="E32" s="10"/>
      <c r="F32" s="10"/>
      <c r="G32" s="10" t="str">
        <f>IF(O2="","",IF(AND(O2="平成",OR(Q2=28,Q2=29,Q2=30)),"令和",O2))</f>
        <v>令和</v>
      </c>
      <c r="H32" s="15">
        <f>IF(O2="","",IF(AND(O2="平成",Q2=28),"元",IF(AND(O2="令和",Q2="元"),4,IF(O2="令和",Q2+3,Q2-27))))</f>
        <v>3</v>
      </c>
      <c r="I32" s="10" t="s">
        <v>1</v>
      </c>
      <c r="J32" s="11"/>
      <c r="K32" s="11"/>
      <c r="L32" s="11"/>
      <c r="M32" s="11"/>
      <c r="N32" s="19" t="s">
        <v>188</v>
      </c>
      <c r="O32" s="19" t="str">
        <f>IF(O2="","",O2)</f>
        <v>令和</v>
      </c>
      <c r="P32" s="15" t="str">
        <f>IF(Q2="","",Q2)</f>
        <v/>
      </c>
      <c r="Q32" s="15" t="s">
        <v>19</v>
      </c>
      <c r="R32" s="15" t="s">
        <v>184</v>
      </c>
      <c r="S32" s="15">
        <f>IF(O2="","",IF(AND(O2="平成",Q2=29),"元",IF(AND(O2="平成",Q2=30),2,IF(AND(O2="令和",Q2="元"),3,Q2+2))))</f>
        <v>2</v>
      </c>
      <c r="T32" s="11" t="s">
        <v>25</v>
      </c>
      <c r="U32" s="10"/>
    </row>
    <row r="33" spans="2:21" s="2" customFormat="1" ht="15" customHeight="1" x14ac:dyDescent="0.2">
      <c r="B33" s="10"/>
      <c r="C33" s="10"/>
      <c r="D33" s="10"/>
      <c r="E33" s="10"/>
      <c r="F33" s="10"/>
      <c r="G33" s="10"/>
      <c r="H33" s="10"/>
      <c r="I33" s="10"/>
      <c r="J33" s="11"/>
      <c r="K33" s="11"/>
      <c r="L33" s="11"/>
      <c r="M33" s="11"/>
      <c r="N33" s="10"/>
      <c r="O33" s="10"/>
      <c r="P33" s="10"/>
      <c r="Q33" s="10"/>
      <c r="R33" s="10"/>
      <c r="S33" s="10"/>
      <c r="T33" s="10"/>
      <c r="U33" s="10"/>
    </row>
  </sheetData>
  <sheetProtection sheet="1" selectLockedCells="1"/>
  <mergeCells count="14">
    <mergeCell ref="X10:Y11"/>
    <mergeCell ref="G11:T11"/>
    <mergeCell ref="G13:T13"/>
    <mergeCell ref="X13:Y15"/>
    <mergeCell ref="X16:Y18"/>
    <mergeCell ref="X2:Y3"/>
    <mergeCell ref="X5:Y6"/>
    <mergeCell ref="G7:T7"/>
    <mergeCell ref="G9:T9"/>
    <mergeCell ref="B2:G3"/>
    <mergeCell ref="Q2:R3"/>
    <mergeCell ref="S2:U3"/>
    <mergeCell ref="O2:P3"/>
    <mergeCell ref="K2:N3"/>
  </mergeCells>
  <phoneticPr fontId="26"/>
  <conditionalFormatting sqref="G7:T7">
    <cfRule type="expression" dxfId="114" priority="2" stopIfTrue="1">
      <formula>ISBLANK($G$7)</formula>
    </cfRule>
  </conditionalFormatting>
  <conditionalFormatting sqref="G9:T9">
    <cfRule type="expression" dxfId="113" priority="3" stopIfTrue="1">
      <formula>ISBLANK($G$9)</formula>
    </cfRule>
  </conditionalFormatting>
  <conditionalFormatting sqref="G11:T11">
    <cfRule type="expression" dxfId="112" priority="4" stopIfTrue="1">
      <formula>ISBLANK($G$11)</formula>
    </cfRule>
  </conditionalFormatting>
  <conditionalFormatting sqref="Q2:R3">
    <cfRule type="expression" dxfId="111" priority="5" stopIfTrue="1">
      <formula>ISBLANK($Q$2)</formula>
    </cfRule>
  </conditionalFormatting>
  <conditionalFormatting sqref="G20">
    <cfRule type="expression" dxfId="110" priority="6" stopIfTrue="1">
      <formula>ISBLANK($G$20)</formula>
    </cfRule>
  </conditionalFormatting>
  <conditionalFormatting sqref="G13:T13">
    <cfRule type="expression" dxfId="109" priority="7" stopIfTrue="1">
      <formula>ISBLANK($G$13)</formula>
    </cfRule>
  </conditionalFormatting>
  <dataValidations count="9">
    <dataValidation type="whole" allowBlank="1" showErrorMessage="1" sqref="J28 J30 J32">
      <formula1>4</formula1>
      <formula2>7</formula2>
    </dataValidation>
    <dataValidation type="whole" allowBlank="1" showErrorMessage="1" sqref="L23:L24 L28 L30 L32">
      <formula1>1</formula1>
      <formula2>31</formula2>
    </dataValidation>
    <dataValidation type="whole" allowBlank="1" showErrorMessage="1" sqref="J23:J24">
      <formula1>1</formula1>
      <formula2>12</formula2>
    </dataValidation>
    <dataValidation type="whole" allowBlank="1" showInputMessage="1" showErrorMessage="1" error="1,2のいずれかを入力してください。" prompt="事業者全体の基準年度と合致させてください。" sqref="G20">
      <formula1>1</formula1>
      <formula2>2</formula2>
    </dataValidation>
    <dataValidation allowBlank="1" showErrorMessage="1" sqref="G12:T13 G8:T8 G10:T10">
      <formula1>0</formula1>
      <formula2>0</formula2>
    </dataValidation>
    <dataValidation operator="greaterThanOrEqual" allowBlank="1" showInputMessage="1" showErrorMessage="1" prompt="事業者全体の計画初年度と合致させてください。" sqref="Q2:R3"/>
    <dataValidation allowBlank="1" showInputMessage="1" showErrorMessage="1" prompt="法人名ではなく、事業所名を30文字以内で記入してください。" sqref="G7:T7">
      <formula1>0</formula1>
      <formula2>0</formula2>
    </dataValidation>
    <dataValidation allowBlank="1" showInputMessage="1" showErrorMessage="1" prompt="日本標準産業分類の細分類名を記入してください。" sqref="G11:T11">
      <formula1>0</formula1>
      <formula2>0</formula2>
    </dataValidation>
    <dataValidation allowBlank="1" showInputMessage="1" showErrorMessage="1" prompt="法人ではなく上記事業所の所在地を入力してください。" sqref="G9:T9"/>
  </dataValidations>
  <pageMargins left="0.78749999999999998" right="0.59027777777777779" top="0.78749999999999998" bottom="0.59027777777777779" header="0.51180555555555551" footer="0.51180555555555551"/>
  <pageSetup paperSize="9" scale="95"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AB57"/>
  <sheetViews>
    <sheetView view="pageBreakPreview" zoomScaleNormal="100" zoomScaleSheetLayoutView="100" workbookViewId="0"/>
  </sheetViews>
  <sheetFormatPr defaultColWidth="4.109375" defaultRowHeight="18" customHeight="1" x14ac:dyDescent="0.2"/>
  <cols>
    <col min="1" max="24" width="4.109375" style="20" customWidth="1"/>
    <col min="25" max="25" width="2.6640625" style="20" customWidth="1"/>
    <col min="26" max="26" width="4.6640625" style="20" customWidth="1"/>
    <col min="27" max="27" width="5.6640625" style="20" customWidth="1"/>
    <col min="28" max="28" width="39.6640625" style="20" customWidth="1"/>
    <col min="29" max="16384" width="4.109375" style="20"/>
  </cols>
  <sheetData>
    <row r="1" spans="1:28" ht="18" customHeight="1" x14ac:dyDescent="0.2">
      <c r="A1" s="21"/>
      <c r="B1" s="22"/>
      <c r="C1" s="22"/>
      <c r="D1" s="22"/>
      <c r="E1" s="22"/>
      <c r="F1" s="22"/>
      <c r="G1" s="22"/>
      <c r="H1" s="22"/>
      <c r="I1" s="22"/>
      <c r="J1" s="22"/>
      <c r="K1" s="22"/>
      <c r="L1" s="22"/>
      <c r="M1" s="22"/>
      <c r="N1" s="22"/>
      <c r="O1" s="22"/>
      <c r="P1" s="22"/>
      <c r="Q1" s="22"/>
      <c r="R1" s="22"/>
      <c r="S1" s="22"/>
      <c r="T1" s="22"/>
      <c r="U1" s="22"/>
      <c r="V1" s="22"/>
      <c r="W1" s="22"/>
      <c r="X1" s="22"/>
    </row>
    <row r="2" spans="1:28" s="24" customFormat="1" ht="18" customHeight="1" x14ac:dyDescent="0.2">
      <c r="A2" s="23"/>
      <c r="B2" s="24" t="s">
        <v>28</v>
      </c>
      <c r="W2" s="25" t="str">
        <f>"（令和 "&amp;IF(ISBLANK(基本入力!$Q$2),"　",基本入力!$Q$2)&amp;" 年度計画分　事業活動環境計画書）"</f>
        <v>（令和 　 年度計画分　事業活動環境計画書）</v>
      </c>
      <c r="X2" s="26"/>
      <c r="Z2" s="27" t="s">
        <v>29</v>
      </c>
      <c r="AA2" s="28"/>
      <c r="AB2" s="28"/>
    </row>
    <row r="3" spans="1:28" ht="18" customHeight="1" x14ac:dyDescent="0.2">
      <c r="A3" s="22"/>
      <c r="X3" s="22"/>
      <c r="Z3" s="29">
        <v>1</v>
      </c>
      <c r="AA3" s="30"/>
      <c r="AB3" s="28" t="s">
        <v>30</v>
      </c>
    </row>
    <row r="4" spans="1:28" ht="18" customHeight="1" x14ac:dyDescent="0.2">
      <c r="A4" s="31"/>
      <c r="B4" s="32" t="s">
        <v>31</v>
      </c>
      <c r="X4" s="22"/>
      <c r="Z4" s="29">
        <v>2</v>
      </c>
      <c r="AA4" s="208" t="s">
        <v>32</v>
      </c>
      <c r="AB4" s="208"/>
    </row>
    <row r="5" spans="1:28" ht="18" customHeight="1" x14ac:dyDescent="0.2">
      <c r="A5" s="31"/>
      <c r="B5" s="33" t="s">
        <v>33</v>
      </c>
      <c r="X5" s="22"/>
      <c r="Z5" s="194" t="s">
        <v>34</v>
      </c>
      <c r="AA5" s="195" t="s">
        <v>14</v>
      </c>
      <c r="AB5" s="195"/>
    </row>
    <row r="6" spans="1:28" ht="18" customHeight="1" x14ac:dyDescent="0.2">
      <c r="A6" s="31"/>
      <c r="B6" s="206" t="s">
        <v>6</v>
      </c>
      <c r="C6" s="206"/>
      <c r="D6" s="206"/>
      <c r="E6" s="206"/>
      <c r="F6" s="207" t="str">
        <f>IF(ISBLANK(基本入力!G7),""," "&amp;基本入力!G7)</f>
        <v/>
      </c>
      <c r="G6" s="207"/>
      <c r="H6" s="207"/>
      <c r="I6" s="207"/>
      <c r="J6" s="207"/>
      <c r="K6" s="207"/>
      <c r="L6" s="207"/>
      <c r="M6" s="207"/>
      <c r="N6" s="207"/>
      <c r="O6" s="207"/>
      <c r="P6" s="207"/>
      <c r="Q6" s="207"/>
      <c r="R6" s="207"/>
      <c r="S6" s="207"/>
      <c r="T6" s="207"/>
      <c r="U6" s="207"/>
      <c r="V6" s="207"/>
      <c r="W6" s="207"/>
      <c r="X6" s="22"/>
      <c r="Z6" s="194"/>
      <c r="AA6" s="195"/>
      <c r="AB6" s="195"/>
    </row>
    <row r="7" spans="1:28" ht="18" customHeight="1" x14ac:dyDescent="0.2">
      <c r="A7" s="31"/>
      <c r="B7" s="206"/>
      <c r="C7" s="206"/>
      <c r="D7" s="206"/>
      <c r="E7" s="206"/>
      <c r="F7" s="207"/>
      <c r="G7" s="207"/>
      <c r="H7" s="207"/>
      <c r="I7" s="207"/>
      <c r="J7" s="207"/>
      <c r="K7" s="207"/>
      <c r="L7" s="207"/>
      <c r="M7" s="207"/>
      <c r="N7" s="207"/>
      <c r="O7" s="207"/>
      <c r="P7" s="207"/>
      <c r="Q7" s="207"/>
      <c r="R7" s="207"/>
      <c r="S7" s="207"/>
      <c r="T7" s="207"/>
      <c r="U7" s="207"/>
      <c r="V7" s="207"/>
      <c r="W7" s="207"/>
      <c r="X7" s="22"/>
      <c r="Z7" s="34">
        <v>4</v>
      </c>
      <c r="AA7" s="195" t="s">
        <v>35</v>
      </c>
      <c r="AB7" s="195"/>
    </row>
    <row r="8" spans="1:28" ht="18" customHeight="1" x14ac:dyDescent="0.2">
      <c r="A8" s="31"/>
      <c r="B8" s="206" t="s">
        <v>8</v>
      </c>
      <c r="C8" s="206"/>
      <c r="D8" s="206"/>
      <c r="E8" s="206"/>
      <c r="F8" s="207" t="str">
        <f>IF(ISBLANK(基本入力!G9),""," "&amp;基本入力!G9)</f>
        <v/>
      </c>
      <c r="G8" s="207"/>
      <c r="H8" s="207"/>
      <c r="I8" s="207"/>
      <c r="J8" s="207"/>
      <c r="K8" s="207"/>
      <c r="L8" s="207"/>
      <c r="M8" s="207"/>
      <c r="N8" s="207"/>
      <c r="O8" s="207"/>
      <c r="P8" s="207"/>
      <c r="Q8" s="207"/>
      <c r="R8" s="207"/>
      <c r="S8" s="207"/>
      <c r="T8" s="207"/>
      <c r="U8" s="207"/>
      <c r="V8" s="207"/>
      <c r="W8" s="207"/>
      <c r="X8" s="22"/>
      <c r="Z8" s="29">
        <v>5</v>
      </c>
      <c r="AA8" s="35" t="s">
        <v>36</v>
      </c>
      <c r="AB8" s="35"/>
    </row>
    <row r="9" spans="1:28" ht="18" customHeight="1" x14ac:dyDescent="0.2">
      <c r="A9" s="31"/>
      <c r="B9" s="206"/>
      <c r="C9" s="206"/>
      <c r="D9" s="206"/>
      <c r="E9" s="206"/>
      <c r="F9" s="207"/>
      <c r="G9" s="207"/>
      <c r="H9" s="207"/>
      <c r="I9" s="207"/>
      <c r="J9" s="207"/>
      <c r="K9" s="207"/>
      <c r="L9" s="207"/>
      <c r="M9" s="207"/>
      <c r="N9" s="207"/>
      <c r="O9" s="207"/>
      <c r="P9" s="207"/>
      <c r="Q9" s="207"/>
      <c r="R9" s="207"/>
      <c r="S9" s="207"/>
      <c r="T9" s="207"/>
      <c r="U9" s="207"/>
      <c r="V9" s="207"/>
      <c r="W9" s="207"/>
      <c r="X9" s="22"/>
      <c r="Z9" s="194" t="s">
        <v>37</v>
      </c>
      <c r="AA9" s="195" t="s">
        <v>38</v>
      </c>
      <c r="AB9" s="195"/>
    </row>
    <row r="10" spans="1:28" ht="18" customHeight="1" x14ac:dyDescent="0.2">
      <c r="A10" s="31"/>
      <c r="B10" s="192" t="s">
        <v>10</v>
      </c>
      <c r="C10" s="192"/>
      <c r="D10" s="192"/>
      <c r="E10" s="192"/>
      <c r="F10" s="207" t="str">
        <f>IF(ISBLANK(基本入力!G11),""," "&amp;基本入力!G11)</f>
        <v/>
      </c>
      <c r="G10" s="207"/>
      <c r="H10" s="207"/>
      <c r="I10" s="207"/>
      <c r="J10" s="207"/>
      <c r="K10" s="207"/>
      <c r="L10" s="207"/>
      <c r="M10" s="207"/>
      <c r="N10" s="207"/>
      <c r="O10" s="207"/>
      <c r="P10" s="207"/>
      <c r="Q10" s="207"/>
      <c r="R10" s="207"/>
      <c r="S10" s="207"/>
      <c r="T10" s="207"/>
      <c r="U10" s="207"/>
      <c r="V10" s="207"/>
      <c r="W10" s="207"/>
      <c r="X10" s="22"/>
      <c r="Z10" s="194"/>
      <c r="AA10" s="195"/>
      <c r="AB10" s="195"/>
    </row>
    <row r="11" spans="1:28" ht="18" customHeight="1" x14ac:dyDescent="0.2">
      <c r="A11" s="31"/>
      <c r="B11" s="192"/>
      <c r="C11" s="192"/>
      <c r="D11" s="192"/>
      <c r="E11" s="192"/>
      <c r="F11" s="207"/>
      <c r="G11" s="207"/>
      <c r="H11" s="207"/>
      <c r="I11" s="207"/>
      <c r="J11" s="207"/>
      <c r="K11" s="207"/>
      <c r="L11" s="207"/>
      <c r="M11" s="207"/>
      <c r="N11" s="207"/>
      <c r="O11" s="207"/>
      <c r="P11" s="207"/>
      <c r="Q11" s="207"/>
      <c r="R11" s="207"/>
      <c r="S11" s="207"/>
      <c r="T11" s="207"/>
      <c r="U11" s="207"/>
      <c r="V11" s="207"/>
      <c r="W11" s="207"/>
      <c r="X11" s="22"/>
      <c r="Z11" s="29">
        <v>7</v>
      </c>
      <c r="AA11" s="35" t="s">
        <v>39</v>
      </c>
      <c r="AB11" s="35"/>
    </row>
    <row r="12" spans="1:28" ht="18" customHeight="1" x14ac:dyDescent="0.2">
      <c r="A12" s="31"/>
      <c r="B12" s="192" t="s">
        <v>11</v>
      </c>
      <c r="C12" s="192"/>
      <c r="D12" s="192"/>
      <c r="E12" s="192"/>
      <c r="F12" s="193" t="str">
        <f>IF(ISBLANK(基本入力!G13),""," "&amp;基本入力!G13)</f>
        <v/>
      </c>
      <c r="G12" s="193"/>
      <c r="H12" s="193"/>
      <c r="I12" s="193"/>
      <c r="J12" s="193"/>
      <c r="K12" s="193"/>
      <c r="L12" s="193"/>
      <c r="M12" s="193"/>
      <c r="N12" s="193"/>
      <c r="O12" s="193"/>
      <c r="P12" s="193"/>
      <c r="Q12" s="193"/>
      <c r="R12" s="193"/>
      <c r="S12" s="193"/>
      <c r="T12" s="193"/>
      <c r="U12" s="193"/>
      <c r="V12" s="193"/>
      <c r="W12" s="193"/>
      <c r="X12" s="22"/>
      <c r="Z12" s="29">
        <v>8</v>
      </c>
      <c r="AA12" s="35" t="s">
        <v>40</v>
      </c>
      <c r="AB12" s="35"/>
    </row>
    <row r="13" spans="1:28" ht="18" customHeight="1" x14ac:dyDescent="0.2">
      <c r="A13" s="31"/>
      <c r="B13" s="192"/>
      <c r="C13" s="192"/>
      <c r="D13" s="192"/>
      <c r="E13" s="192"/>
      <c r="F13" s="193"/>
      <c r="G13" s="193"/>
      <c r="H13" s="193"/>
      <c r="I13" s="193"/>
      <c r="J13" s="193"/>
      <c r="K13" s="193"/>
      <c r="L13" s="193"/>
      <c r="M13" s="193"/>
      <c r="N13" s="193"/>
      <c r="O13" s="193"/>
      <c r="P13" s="193"/>
      <c r="Q13" s="193"/>
      <c r="R13" s="193"/>
      <c r="S13" s="193"/>
      <c r="T13" s="193"/>
      <c r="U13" s="193"/>
      <c r="V13" s="193"/>
      <c r="W13" s="193"/>
      <c r="X13" s="22"/>
      <c r="Z13" s="194" t="s">
        <v>41</v>
      </c>
      <c r="AA13" s="195" t="s">
        <v>42</v>
      </c>
      <c r="AB13" s="195"/>
    </row>
    <row r="14" spans="1:28" ht="18" customHeight="1" x14ac:dyDescent="0.2">
      <c r="A14" s="31"/>
      <c r="B14" s="36"/>
      <c r="C14" s="36"/>
      <c r="D14" s="36"/>
      <c r="E14" s="36"/>
      <c r="F14" s="36"/>
      <c r="G14" s="37"/>
      <c r="H14" s="37"/>
      <c r="I14" s="37"/>
      <c r="J14" s="37"/>
      <c r="K14" s="37"/>
      <c r="L14" s="37"/>
      <c r="M14" s="37"/>
      <c r="N14" s="37"/>
      <c r="O14" s="37"/>
      <c r="P14" s="37"/>
      <c r="Q14" s="37"/>
      <c r="R14" s="37"/>
      <c r="S14" s="37"/>
      <c r="T14" s="37"/>
      <c r="U14" s="37"/>
      <c r="V14" s="37"/>
      <c r="W14" s="37"/>
      <c r="X14" s="22"/>
      <c r="Z14" s="194"/>
      <c r="AA14" s="195"/>
      <c r="AB14" s="195"/>
    </row>
    <row r="15" spans="1:28" ht="18" customHeight="1" x14ac:dyDescent="0.2">
      <c r="A15" s="31"/>
      <c r="B15" s="32" t="s">
        <v>43</v>
      </c>
      <c r="C15" s="38"/>
      <c r="D15" s="38"/>
      <c r="E15" s="39"/>
      <c r="F15" s="39"/>
      <c r="G15" s="39"/>
      <c r="H15" s="39"/>
      <c r="I15" s="39"/>
      <c r="J15" s="39"/>
      <c r="K15" s="39"/>
      <c r="L15" s="39"/>
      <c r="M15" s="32"/>
      <c r="N15" s="32"/>
      <c r="O15" s="32"/>
      <c r="P15" s="32"/>
      <c r="Q15" s="32"/>
      <c r="R15" s="32"/>
      <c r="S15" s="32"/>
      <c r="T15" s="32"/>
      <c r="U15" s="32"/>
      <c r="V15" s="32"/>
      <c r="W15" s="32"/>
      <c r="X15" s="22"/>
      <c r="Z15" s="194" t="s">
        <v>44</v>
      </c>
      <c r="AA15" s="195" t="s">
        <v>45</v>
      </c>
      <c r="AB15" s="195"/>
    </row>
    <row r="16" spans="1:28" ht="18" customHeight="1" x14ac:dyDescent="0.2">
      <c r="A16" s="31"/>
      <c r="B16" s="32" t="s">
        <v>46</v>
      </c>
      <c r="C16" s="38"/>
      <c r="D16" s="38"/>
      <c r="E16" s="39"/>
      <c r="F16" s="39"/>
      <c r="G16" s="39"/>
      <c r="H16" s="39"/>
      <c r="I16" s="39"/>
      <c r="J16" s="39"/>
      <c r="K16" s="39"/>
      <c r="L16" s="39"/>
      <c r="M16" s="32"/>
      <c r="N16" s="32"/>
      <c r="O16" s="32"/>
      <c r="P16" s="32"/>
      <c r="Q16" s="32"/>
      <c r="R16" s="32"/>
      <c r="S16" s="32"/>
      <c r="T16" s="32"/>
      <c r="U16" s="32"/>
      <c r="V16" s="32"/>
      <c r="W16" s="32"/>
      <c r="X16" s="22"/>
      <c r="Z16" s="194"/>
      <c r="AA16" s="195"/>
      <c r="AB16" s="195"/>
    </row>
    <row r="17" spans="1:28" ht="18" customHeight="1" x14ac:dyDescent="0.2">
      <c r="A17" s="22"/>
      <c r="B17" s="196" t="s">
        <v>47</v>
      </c>
      <c r="C17" s="196"/>
      <c r="D17" s="196"/>
      <c r="E17" s="196"/>
      <c r="F17" s="197" t="s">
        <v>48</v>
      </c>
      <c r="G17" s="197"/>
      <c r="H17" s="197"/>
      <c r="I17" s="197"/>
      <c r="J17" s="197"/>
      <c r="K17" s="197"/>
      <c r="L17" s="198" t="s">
        <v>49</v>
      </c>
      <c r="M17" s="198"/>
      <c r="N17" s="198"/>
      <c r="O17" s="198"/>
      <c r="P17" s="198"/>
      <c r="Q17" s="198"/>
      <c r="R17" s="199" t="s">
        <v>50</v>
      </c>
      <c r="S17" s="199"/>
      <c r="T17" s="199"/>
      <c r="U17" s="199"/>
      <c r="V17" s="199"/>
      <c r="W17" s="199"/>
      <c r="X17" s="22"/>
      <c r="Z17" s="194"/>
      <c r="AA17" s="195"/>
      <c r="AB17" s="195"/>
    </row>
    <row r="18" spans="1:28" ht="18" customHeight="1" x14ac:dyDescent="0.15">
      <c r="A18" s="22"/>
      <c r="B18" s="196"/>
      <c r="C18" s="196"/>
      <c r="D18" s="196"/>
      <c r="E18" s="196"/>
      <c r="F18" s="200" t="str">
        <f>IF(基本入力!$G$20=1,"令和 "&amp;基本入力!$K$20&amp;"　年度",IF(基本入力!$G$20=2,"令和"&amp;基本入力!$K$21&amp;"～令和"&amp;基本入力!$O$21&amp;"年度","　　　年度"))</f>
        <v>　　　年度</v>
      </c>
      <c r="G18" s="200"/>
      <c r="H18" s="200"/>
      <c r="I18" s="200"/>
      <c r="J18" s="200"/>
      <c r="K18" s="200"/>
      <c r="L18" s="201" t="str">
        <f>IF(基本入力!Q2="","　～　年度","令和"&amp;基本入力!P28&amp;"～令和"&amp;基本入力!S32&amp;"年度")</f>
        <v>　～　年度</v>
      </c>
      <c r="M18" s="201"/>
      <c r="N18" s="201"/>
      <c r="O18" s="201"/>
      <c r="P18" s="201"/>
      <c r="Q18" s="201"/>
      <c r="R18" s="202" t="s">
        <v>51</v>
      </c>
      <c r="S18" s="202"/>
      <c r="T18" s="202"/>
      <c r="U18" s="202"/>
      <c r="V18" s="202"/>
      <c r="W18" s="202"/>
      <c r="X18" s="22"/>
    </row>
    <row r="19" spans="1:28" ht="18" customHeight="1" x14ac:dyDescent="0.2">
      <c r="A19" s="22"/>
      <c r="B19" s="196"/>
      <c r="C19" s="196"/>
      <c r="D19" s="196"/>
      <c r="E19" s="196"/>
      <c r="F19" s="203" t="str">
        <f>IF(基本入力!$G$20=2,"（平均値）","")</f>
        <v/>
      </c>
      <c r="G19" s="203"/>
      <c r="H19" s="203"/>
      <c r="I19" s="203"/>
      <c r="J19" s="203"/>
      <c r="K19" s="203"/>
      <c r="L19" s="204" t="s">
        <v>52</v>
      </c>
      <c r="M19" s="204"/>
      <c r="N19" s="204"/>
      <c r="O19" s="204"/>
      <c r="P19" s="204"/>
      <c r="Q19" s="204"/>
      <c r="R19" s="205" t="s">
        <v>53</v>
      </c>
      <c r="S19" s="205"/>
      <c r="T19" s="205"/>
      <c r="U19" s="205"/>
      <c r="V19" s="205"/>
      <c r="W19" s="205"/>
      <c r="X19" s="22"/>
    </row>
    <row r="20" spans="1:28" ht="18" customHeight="1" x14ac:dyDescent="0.2">
      <c r="A20" s="22"/>
      <c r="B20" s="186" t="s">
        <v>54</v>
      </c>
      <c r="C20" s="186"/>
      <c r="D20" s="186"/>
      <c r="E20" s="186"/>
      <c r="F20" s="187"/>
      <c r="G20" s="187"/>
      <c r="H20" s="187"/>
      <c r="I20" s="187"/>
      <c r="J20" s="188" t="s">
        <v>55</v>
      </c>
      <c r="K20" s="188"/>
      <c r="L20" s="189"/>
      <c r="M20" s="189"/>
      <c r="N20" s="189"/>
      <c r="O20" s="189"/>
      <c r="P20" s="190" t="s">
        <v>55</v>
      </c>
      <c r="Q20" s="190"/>
      <c r="R20" s="191" t="str">
        <f>IF(OR($F$20="",L20=""),"",ROUND(100*($F$20-L20)/$F$20,1))</f>
        <v/>
      </c>
      <c r="S20" s="191"/>
      <c r="T20" s="191"/>
      <c r="U20" s="191"/>
      <c r="V20" s="185" t="s">
        <v>56</v>
      </c>
      <c r="W20" s="185"/>
      <c r="X20" s="22"/>
    </row>
    <row r="21" spans="1:28" ht="18" customHeight="1" x14ac:dyDescent="0.2">
      <c r="A21" s="22"/>
      <c r="B21" s="186"/>
      <c r="C21" s="186"/>
      <c r="D21" s="186"/>
      <c r="E21" s="186"/>
      <c r="F21" s="187"/>
      <c r="G21" s="187"/>
      <c r="H21" s="187"/>
      <c r="I21" s="187"/>
      <c r="J21" s="188"/>
      <c r="K21" s="188"/>
      <c r="L21" s="189"/>
      <c r="M21" s="189"/>
      <c r="N21" s="189"/>
      <c r="O21" s="189"/>
      <c r="P21" s="190"/>
      <c r="Q21" s="190"/>
      <c r="R21" s="191"/>
      <c r="S21" s="191"/>
      <c r="T21" s="191"/>
      <c r="U21" s="191"/>
      <c r="V21" s="185"/>
      <c r="W21" s="185"/>
      <c r="X21" s="22"/>
    </row>
    <row r="22" spans="1:28" ht="18" customHeight="1" x14ac:dyDescent="0.2">
      <c r="A22" s="22"/>
      <c r="B22" s="181" t="s">
        <v>57</v>
      </c>
      <c r="C22" s="181"/>
      <c r="D22" s="181"/>
      <c r="E22" s="181"/>
      <c r="F22" s="182"/>
      <c r="G22" s="182"/>
      <c r="H22" s="182"/>
      <c r="I22" s="182"/>
      <c r="J22" s="182"/>
      <c r="K22" s="182"/>
      <c r="L22" s="183"/>
      <c r="M22" s="183"/>
      <c r="N22" s="183"/>
      <c r="O22" s="183"/>
      <c r="P22" s="184" t="s">
        <v>55</v>
      </c>
      <c r="Q22" s="184"/>
      <c r="R22" s="177" t="str">
        <f>IF(OR($F$20="",L22=""),"",ROUND(100*($F$20-L22)/$F$20,1))</f>
        <v/>
      </c>
      <c r="S22" s="177"/>
      <c r="T22" s="177"/>
      <c r="U22" s="177"/>
      <c r="V22" s="178" t="s">
        <v>56</v>
      </c>
      <c r="W22" s="178"/>
      <c r="X22" s="22"/>
    </row>
    <row r="23" spans="1:28" ht="18" customHeight="1" x14ac:dyDescent="0.2">
      <c r="A23" s="22"/>
      <c r="B23" s="181"/>
      <c r="C23" s="181"/>
      <c r="D23" s="181"/>
      <c r="E23" s="181"/>
      <c r="F23" s="182"/>
      <c r="G23" s="182"/>
      <c r="H23" s="182"/>
      <c r="I23" s="182"/>
      <c r="J23" s="182"/>
      <c r="K23" s="182"/>
      <c r="L23" s="183"/>
      <c r="M23" s="183"/>
      <c r="N23" s="183"/>
      <c r="O23" s="183"/>
      <c r="P23" s="184"/>
      <c r="Q23" s="184"/>
      <c r="R23" s="177"/>
      <c r="S23" s="177"/>
      <c r="T23" s="177"/>
      <c r="U23" s="177"/>
      <c r="V23" s="178"/>
      <c r="W23" s="178"/>
      <c r="X23" s="22"/>
    </row>
    <row r="24" spans="1:28" ht="18" customHeight="1" x14ac:dyDescent="0.2">
      <c r="A24" s="22"/>
      <c r="B24" s="179" t="s">
        <v>58</v>
      </c>
      <c r="C24" s="179"/>
      <c r="D24" s="179"/>
      <c r="E24" s="179"/>
      <c r="F24" s="180"/>
      <c r="G24" s="180"/>
      <c r="H24" s="180"/>
      <c r="I24" s="180"/>
      <c r="J24" s="180"/>
      <c r="K24" s="180"/>
      <c r="L24" s="180"/>
      <c r="M24" s="180"/>
      <c r="N24" s="180"/>
      <c r="O24" s="180"/>
      <c r="P24" s="180"/>
      <c r="Q24" s="180"/>
      <c r="R24" s="180"/>
      <c r="S24" s="180"/>
      <c r="T24" s="180"/>
      <c r="U24" s="180"/>
      <c r="V24" s="180"/>
      <c r="W24" s="180"/>
      <c r="X24" s="22"/>
    </row>
    <row r="25" spans="1:28" ht="18" customHeight="1" x14ac:dyDescent="0.2">
      <c r="A25" s="22"/>
      <c r="B25" s="179"/>
      <c r="C25" s="179"/>
      <c r="D25" s="179"/>
      <c r="E25" s="179"/>
      <c r="F25" s="180"/>
      <c r="G25" s="180"/>
      <c r="H25" s="180"/>
      <c r="I25" s="180"/>
      <c r="J25" s="180"/>
      <c r="K25" s="180"/>
      <c r="L25" s="180"/>
      <c r="M25" s="180"/>
      <c r="N25" s="180"/>
      <c r="O25" s="180"/>
      <c r="P25" s="180"/>
      <c r="Q25" s="180"/>
      <c r="R25" s="180"/>
      <c r="S25" s="180"/>
      <c r="T25" s="180"/>
      <c r="U25" s="180"/>
      <c r="V25" s="180"/>
      <c r="W25" s="180"/>
      <c r="X25" s="22"/>
    </row>
    <row r="26" spans="1:28" ht="18" customHeight="1" x14ac:dyDescent="0.2">
      <c r="A26" s="22"/>
      <c r="B26" s="32" t="s">
        <v>59</v>
      </c>
      <c r="C26" s="40"/>
      <c r="D26" s="40"/>
      <c r="E26" s="40"/>
      <c r="F26" s="40"/>
      <c r="G26" s="40"/>
      <c r="H26" s="40"/>
      <c r="I26" s="41"/>
      <c r="J26" s="41"/>
      <c r="K26" s="40"/>
      <c r="L26" s="40"/>
      <c r="M26" s="42"/>
      <c r="N26" s="42"/>
      <c r="O26" s="42"/>
      <c r="P26" s="42"/>
      <c r="Q26" s="42"/>
      <c r="R26" s="42"/>
      <c r="S26" s="42"/>
      <c r="T26" s="42"/>
      <c r="U26" s="42"/>
      <c r="V26" s="42"/>
      <c r="W26" s="42"/>
      <c r="X26" s="43"/>
      <c r="Y26" s="44"/>
      <c r="Z26" s="44"/>
      <c r="AA26" s="45"/>
      <c r="AB26" s="42"/>
    </row>
    <row r="27" spans="1:28" ht="18" customHeight="1" x14ac:dyDescent="0.2">
      <c r="A27" s="22"/>
      <c r="B27" s="176"/>
      <c r="C27" s="176"/>
      <c r="D27" s="176"/>
      <c r="E27" s="176"/>
      <c r="F27" s="176"/>
      <c r="G27" s="176"/>
      <c r="H27" s="176"/>
      <c r="I27" s="176"/>
      <c r="J27" s="176"/>
      <c r="K27" s="176"/>
      <c r="L27" s="176"/>
      <c r="M27" s="176"/>
      <c r="N27" s="176"/>
      <c r="O27" s="176"/>
      <c r="P27" s="176"/>
      <c r="Q27" s="176"/>
      <c r="R27" s="176"/>
      <c r="S27" s="176"/>
      <c r="T27" s="176"/>
      <c r="U27" s="176"/>
      <c r="V27" s="176"/>
      <c r="W27" s="176"/>
      <c r="X27" s="46"/>
      <c r="Y27" s="47"/>
      <c r="Z27" s="44"/>
      <c r="AA27" s="45"/>
      <c r="AB27" s="42"/>
    </row>
    <row r="28" spans="1:28" ht="18" customHeight="1" x14ac:dyDescent="0.2">
      <c r="A28" s="22"/>
      <c r="B28" s="176"/>
      <c r="C28" s="176"/>
      <c r="D28" s="176"/>
      <c r="E28" s="176"/>
      <c r="F28" s="176"/>
      <c r="G28" s="176"/>
      <c r="H28" s="176"/>
      <c r="I28" s="176"/>
      <c r="J28" s="176"/>
      <c r="K28" s="176"/>
      <c r="L28" s="176"/>
      <c r="M28" s="176"/>
      <c r="N28" s="176"/>
      <c r="O28" s="176"/>
      <c r="P28" s="176"/>
      <c r="Q28" s="176"/>
      <c r="R28" s="176"/>
      <c r="S28" s="176"/>
      <c r="T28" s="176"/>
      <c r="U28" s="176"/>
      <c r="V28" s="176"/>
      <c r="W28" s="176"/>
      <c r="X28" s="46"/>
      <c r="Y28" s="47"/>
      <c r="Z28" s="44"/>
      <c r="AA28" s="45"/>
      <c r="AB28" s="42"/>
    </row>
    <row r="29" spans="1:28" ht="18" customHeight="1" x14ac:dyDescent="0.2">
      <c r="A29" s="22"/>
      <c r="B29" s="176"/>
      <c r="C29" s="176"/>
      <c r="D29" s="176"/>
      <c r="E29" s="176"/>
      <c r="F29" s="176"/>
      <c r="G29" s="176"/>
      <c r="H29" s="176"/>
      <c r="I29" s="176"/>
      <c r="J29" s="176"/>
      <c r="K29" s="176"/>
      <c r="L29" s="176"/>
      <c r="M29" s="176"/>
      <c r="N29" s="176"/>
      <c r="O29" s="176"/>
      <c r="P29" s="176"/>
      <c r="Q29" s="176"/>
      <c r="R29" s="176"/>
      <c r="S29" s="176"/>
      <c r="T29" s="176"/>
      <c r="U29" s="176"/>
      <c r="V29" s="176"/>
      <c r="W29" s="176"/>
      <c r="X29" s="46"/>
      <c r="Y29" s="47"/>
      <c r="Z29" s="44"/>
      <c r="AA29" s="45"/>
      <c r="AB29" s="42"/>
    </row>
    <row r="30" spans="1:28" ht="18" customHeight="1" x14ac:dyDescent="0.2">
      <c r="A30" s="22"/>
      <c r="B30" s="176"/>
      <c r="C30" s="176"/>
      <c r="D30" s="176"/>
      <c r="E30" s="176"/>
      <c r="F30" s="176"/>
      <c r="G30" s="176"/>
      <c r="H30" s="176"/>
      <c r="I30" s="176"/>
      <c r="J30" s="176"/>
      <c r="K30" s="176"/>
      <c r="L30" s="176"/>
      <c r="M30" s="176"/>
      <c r="N30" s="176"/>
      <c r="O30" s="176"/>
      <c r="P30" s="176"/>
      <c r="Q30" s="176"/>
      <c r="R30" s="176"/>
      <c r="S30" s="176"/>
      <c r="T30" s="176"/>
      <c r="U30" s="176"/>
      <c r="V30" s="176"/>
      <c r="W30" s="176"/>
      <c r="X30" s="46"/>
      <c r="Y30" s="47"/>
      <c r="Z30" s="44"/>
      <c r="AA30" s="45"/>
      <c r="AB30" s="42"/>
    </row>
    <row r="31" spans="1:28" ht="18" customHeight="1" x14ac:dyDescent="0.2">
      <c r="A31" s="22"/>
      <c r="B31" s="176"/>
      <c r="C31" s="176"/>
      <c r="D31" s="176"/>
      <c r="E31" s="176"/>
      <c r="F31" s="176"/>
      <c r="G31" s="176"/>
      <c r="H31" s="176"/>
      <c r="I31" s="176"/>
      <c r="J31" s="176"/>
      <c r="K31" s="176"/>
      <c r="L31" s="176"/>
      <c r="M31" s="176"/>
      <c r="N31" s="176"/>
      <c r="O31" s="176"/>
      <c r="P31" s="176"/>
      <c r="Q31" s="176"/>
      <c r="R31" s="176"/>
      <c r="S31" s="176"/>
      <c r="T31" s="176"/>
      <c r="U31" s="176"/>
      <c r="V31" s="176"/>
      <c r="W31" s="176"/>
      <c r="X31" s="46"/>
      <c r="Y31" s="47"/>
      <c r="Z31" s="44"/>
      <c r="AA31" s="45"/>
      <c r="AB31" s="42"/>
    </row>
    <row r="32" spans="1:28" ht="18" customHeight="1" x14ac:dyDescent="0.2">
      <c r="A32" s="22"/>
      <c r="B32" s="176"/>
      <c r="C32" s="176"/>
      <c r="D32" s="176"/>
      <c r="E32" s="176"/>
      <c r="F32" s="176"/>
      <c r="G32" s="176"/>
      <c r="H32" s="176"/>
      <c r="I32" s="176"/>
      <c r="J32" s="176"/>
      <c r="K32" s="176"/>
      <c r="L32" s="176"/>
      <c r="M32" s="176"/>
      <c r="N32" s="176"/>
      <c r="O32" s="176"/>
      <c r="P32" s="176"/>
      <c r="Q32" s="176"/>
      <c r="R32" s="176"/>
      <c r="S32" s="176"/>
      <c r="T32" s="176"/>
      <c r="U32" s="176"/>
      <c r="V32" s="176"/>
      <c r="W32" s="176"/>
      <c r="X32" s="46"/>
      <c r="Y32" s="47"/>
      <c r="Z32" s="44"/>
      <c r="AA32" s="45"/>
      <c r="AB32" s="42"/>
    </row>
    <row r="33" spans="1:28" ht="18" customHeight="1" x14ac:dyDescent="0.2">
      <c r="A33" s="22"/>
      <c r="B33" s="176"/>
      <c r="C33" s="176"/>
      <c r="D33" s="176"/>
      <c r="E33" s="176"/>
      <c r="F33" s="176"/>
      <c r="G33" s="176"/>
      <c r="H33" s="176"/>
      <c r="I33" s="176"/>
      <c r="J33" s="176"/>
      <c r="K33" s="176"/>
      <c r="L33" s="176"/>
      <c r="M33" s="176"/>
      <c r="N33" s="176"/>
      <c r="O33" s="176"/>
      <c r="P33" s="176"/>
      <c r="Q33" s="176"/>
      <c r="R33" s="176"/>
      <c r="S33" s="176"/>
      <c r="T33" s="176"/>
      <c r="U33" s="176"/>
      <c r="V33" s="176"/>
      <c r="W33" s="176"/>
      <c r="X33" s="46"/>
      <c r="Y33" s="47"/>
      <c r="Z33" s="44"/>
      <c r="AA33" s="45"/>
      <c r="AB33" s="42"/>
    </row>
    <row r="34" spans="1:28" ht="18" customHeight="1" x14ac:dyDescent="0.2">
      <c r="A34" s="22"/>
      <c r="B34" s="176"/>
      <c r="C34" s="176"/>
      <c r="D34" s="176"/>
      <c r="E34" s="176"/>
      <c r="F34" s="176"/>
      <c r="G34" s="176"/>
      <c r="H34" s="176"/>
      <c r="I34" s="176"/>
      <c r="J34" s="176"/>
      <c r="K34" s="176"/>
      <c r="L34" s="176"/>
      <c r="M34" s="176"/>
      <c r="N34" s="176"/>
      <c r="O34" s="176"/>
      <c r="P34" s="176"/>
      <c r="Q34" s="176"/>
      <c r="R34" s="176"/>
      <c r="S34" s="176"/>
      <c r="T34" s="176"/>
      <c r="U34" s="176"/>
      <c r="V34" s="176"/>
      <c r="W34" s="176"/>
      <c r="X34" s="46"/>
      <c r="Y34" s="47"/>
      <c r="Z34" s="44"/>
      <c r="AA34" s="45"/>
      <c r="AB34" s="42"/>
    </row>
    <row r="35" spans="1:28" ht="18" customHeight="1" x14ac:dyDescent="0.2">
      <c r="A35" s="22"/>
      <c r="B35" s="176"/>
      <c r="C35" s="176"/>
      <c r="D35" s="176"/>
      <c r="E35" s="176"/>
      <c r="F35" s="176"/>
      <c r="G35" s="176"/>
      <c r="H35" s="176"/>
      <c r="I35" s="176"/>
      <c r="J35" s="176"/>
      <c r="K35" s="176"/>
      <c r="L35" s="176"/>
      <c r="M35" s="176"/>
      <c r="N35" s="176"/>
      <c r="O35" s="176"/>
      <c r="P35" s="176"/>
      <c r="Q35" s="176"/>
      <c r="R35" s="176"/>
      <c r="S35" s="176"/>
      <c r="T35" s="176"/>
      <c r="U35" s="176"/>
      <c r="V35" s="176"/>
      <c r="W35" s="176"/>
      <c r="X35" s="43"/>
      <c r="Y35" s="42"/>
      <c r="Z35" s="44"/>
      <c r="AA35" s="45"/>
      <c r="AB35" s="42"/>
    </row>
    <row r="36" spans="1:28" ht="18" customHeight="1" x14ac:dyDescent="0.2">
      <c r="A36" s="22"/>
      <c r="B36" s="32" t="s">
        <v>60</v>
      </c>
      <c r="C36" s="40"/>
      <c r="D36" s="40"/>
      <c r="E36" s="40"/>
      <c r="F36" s="40"/>
      <c r="G36" s="40"/>
      <c r="H36" s="40"/>
      <c r="I36" s="41"/>
      <c r="J36" s="41"/>
      <c r="K36" s="40"/>
      <c r="L36" s="40"/>
      <c r="M36" s="42"/>
      <c r="N36" s="42"/>
      <c r="O36" s="42"/>
      <c r="P36" s="42"/>
      <c r="Q36" s="42"/>
      <c r="R36" s="42"/>
      <c r="S36" s="42"/>
      <c r="T36" s="42"/>
      <c r="U36" s="42"/>
      <c r="V36" s="42"/>
      <c r="W36" s="42"/>
      <c r="X36" s="22"/>
    </row>
    <row r="37" spans="1:28" ht="18" customHeight="1" x14ac:dyDescent="0.2">
      <c r="A37" s="22"/>
      <c r="B37" s="176"/>
      <c r="C37" s="176"/>
      <c r="D37" s="176"/>
      <c r="E37" s="176"/>
      <c r="F37" s="176"/>
      <c r="G37" s="176"/>
      <c r="H37" s="176"/>
      <c r="I37" s="176"/>
      <c r="J37" s="176"/>
      <c r="K37" s="176"/>
      <c r="L37" s="176"/>
      <c r="M37" s="176"/>
      <c r="N37" s="176"/>
      <c r="O37" s="176"/>
      <c r="P37" s="176"/>
      <c r="Q37" s="176"/>
      <c r="R37" s="176"/>
      <c r="S37" s="176"/>
      <c r="T37" s="176"/>
      <c r="U37" s="176"/>
      <c r="V37" s="176"/>
      <c r="W37" s="176"/>
      <c r="X37" s="22"/>
    </row>
    <row r="38" spans="1:28" ht="18" customHeight="1" x14ac:dyDescent="0.2">
      <c r="A38" s="22"/>
      <c r="B38" s="176"/>
      <c r="C38" s="176"/>
      <c r="D38" s="176"/>
      <c r="E38" s="176"/>
      <c r="F38" s="176"/>
      <c r="G38" s="176"/>
      <c r="H38" s="176"/>
      <c r="I38" s="176"/>
      <c r="J38" s="176"/>
      <c r="K38" s="176"/>
      <c r="L38" s="176"/>
      <c r="M38" s="176"/>
      <c r="N38" s="176"/>
      <c r="O38" s="176"/>
      <c r="P38" s="176"/>
      <c r="Q38" s="176"/>
      <c r="R38" s="176"/>
      <c r="S38" s="176"/>
      <c r="T38" s="176"/>
      <c r="U38" s="176"/>
      <c r="V38" s="176"/>
      <c r="W38" s="176"/>
      <c r="X38" s="22"/>
    </row>
    <row r="39" spans="1:28" ht="18" customHeight="1" x14ac:dyDescent="0.2">
      <c r="A39" s="22"/>
      <c r="B39" s="176"/>
      <c r="C39" s="176"/>
      <c r="D39" s="176"/>
      <c r="E39" s="176"/>
      <c r="F39" s="176"/>
      <c r="G39" s="176"/>
      <c r="H39" s="176"/>
      <c r="I39" s="176"/>
      <c r="J39" s="176"/>
      <c r="K39" s="176"/>
      <c r="L39" s="176"/>
      <c r="M39" s="176"/>
      <c r="N39" s="176"/>
      <c r="O39" s="176"/>
      <c r="P39" s="176"/>
      <c r="Q39" s="176"/>
      <c r="R39" s="176"/>
      <c r="S39" s="176"/>
      <c r="T39" s="176"/>
      <c r="U39" s="176"/>
      <c r="V39" s="176"/>
      <c r="W39" s="176"/>
      <c r="X39" s="22"/>
    </row>
    <row r="40" spans="1:28" ht="18" customHeight="1" x14ac:dyDescent="0.2">
      <c r="A40" s="22"/>
      <c r="B40" s="176"/>
      <c r="C40" s="176"/>
      <c r="D40" s="176"/>
      <c r="E40" s="176"/>
      <c r="F40" s="176"/>
      <c r="G40" s="176"/>
      <c r="H40" s="176"/>
      <c r="I40" s="176"/>
      <c r="J40" s="176"/>
      <c r="K40" s="176"/>
      <c r="L40" s="176"/>
      <c r="M40" s="176"/>
      <c r="N40" s="176"/>
      <c r="O40" s="176"/>
      <c r="P40" s="176"/>
      <c r="Q40" s="176"/>
      <c r="R40" s="176"/>
      <c r="S40" s="176"/>
      <c r="T40" s="176"/>
      <c r="U40" s="176"/>
      <c r="V40" s="176"/>
      <c r="W40" s="176"/>
      <c r="X40" s="22"/>
    </row>
    <row r="41" spans="1:28" ht="18" customHeight="1" x14ac:dyDescent="0.2">
      <c r="A41" s="22"/>
      <c r="B41" s="176"/>
      <c r="C41" s="176"/>
      <c r="D41" s="176"/>
      <c r="E41" s="176"/>
      <c r="F41" s="176"/>
      <c r="G41" s="176"/>
      <c r="H41" s="176"/>
      <c r="I41" s="176"/>
      <c r="J41" s="176"/>
      <c r="K41" s="176"/>
      <c r="L41" s="176"/>
      <c r="M41" s="176"/>
      <c r="N41" s="176"/>
      <c r="O41" s="176"/>
      <c r="P41" s="176"/>
      <c r="Q41" s="176"/>
      <c r="R41" s="176"/>
      <c r="S41" s="176"/>
      <c r="T41" s="176"/>
      <c r="U41" s="176"/>
      <c r="V41" s="176"/>
      <c r="W41" s="176"/>
      <c r="X41" s="22"/>
    </row>
    <row r="42" spans="1:28" ht="18" customHeight="1" x14ac:dyDescent="0.2">
      <c r="A42" s="22"/>
      <c r="B42" s="48"/>
      <c r="C42" s="48"/>
      <c r="D42" s="48"/>
      <c r="E42" s="48"/>
      <c r="F42" s="48"/>
      <c r="G42" s="48"/>
      <c r="H42" s="48"/>
      <c r="I42" s="49"/>
      <c r="J42" s="49"/>
      <c r="K42" s="49"/>
      <c r="L42" s="49"/>
      <c r="M42" s="49"/>
      <c r="N42" s="49"/>
      <c r="O42" s="49"/>
      <c r="P42" s="49"/>
      <c r="Q42" s="49"/>
      <c r="R42" s="49"/>
      <c r="S42" s="49"/>
      <c r="T42" s="49"/>
      <c r="U42" s="49"/>
      <c r="V42" s="49"/>
      <c r="W42" s="49"/>
      <c r="X42" s="22"/>
    </row>
    <row r="43" spans="1:28" ht="18" customHeight="1" x14ac:dyDescent="0.2">
      <c r="A43" s="22"/>
      <c r="B43" s="32" t="s">
        <v>61</v>
      </c>
      <c r="C43" s="49"/>
      <c r="D43" s="49"/>
      <c r="E43" s="49"/>
      <c r="F43" s="49"/>
      <c r="G43" s="49"/>
      <c r="H43" s="49"/>
      <c r="I43" s="49"/>
      <c r="J43" s="50"/>
      <c r="K43" s="50"/>
      <c r="L43" s="50"/>
      <c r="M43" s="50"/>
      <c r="N43" s="50"/>
      <c r="O43" s="50"/>
      <c r="P43" s="50"/>
      <c r="Q43" s="50"/>
      <c r="R43" s="50"/>
      <c r="S43" s="50"/>
      <c r="T43" s="50"/>
      <c r="U43" s="51"/>
      <c r="V43" s="51"/>
      <c r="W43" s="51"/>
      <c r="X43" s="22"/>
    </row>
    <row r="44" spans="1:28" ht="18" customHeight="1" x14ac:dyDescent="0.2">
      <c r="A44" s="22"/>
      <c r="B44" s="176"/>
      <c r="C44" s="176"/>
      <c r="D44" s="176"/>
      <c r="E44" s="176"/>
      <c r="F44" s="176"/>
      <c r="G44" s="176"/>
      <c r="H44" s="176"/>
      <c r="I44" s="176"/>
      <c r="J44" s="176"/>
      <c r="K44" s="176"/>
      <c r="L44" s="176"/>
      <c r="M44" s="176"/>
      <c r="N44" s="176"/>
      <c r="O44" s="176"/>
      <c r="P44" s="176"/>
      <c r="Q44" s="176"/>
      <c r="R44" s="176"/>
      <c r="S44" s="176"/>
      <c r="T44" s="176"/>
      <c r="U44" s="176"/>
      <c r="V44" s="176"/>
      <c r="W44" s="176"/>
      <c r="X44" s="22"/>
    </row>
    <row r="45" spans="1:28" ht="18" customHeight="1" x14ac:dyDescent="0.2">
      <c r="A45" s="22"/>
      <c r="B45" s="176"/>
      <c r="C45" s="176"/>
      <c r="D45" s="176"/>
      <c r="E45" s="176"/>
      <c r="F45" s="176"/>
      <c r="G45" s="176"/>
      <c r="H45" s="176"/>
      <c r="I45" s="176"/>
      <c r="J45" s="176"/>
      <c r="K45" s="176"/>
      <c r="L45" s="176"/>
      <c r="M45" s="176"/>
      <c r="N45" s="176"/>
      <c r="O45" s="176"/>
      <c r="P45" s="176"/>
      <c r="Q45" s="176"/>
      <c r="R45" s="176"/>
      <c r="S45" s="176"/>
      <c r="T45" s="176"/>
      <c r="U45" s="176"/>
      <c r="V45" s="176"/>
      <c r="W45" s="176"/>
      <c r="X45" s="22"/>
    </row>
    <row r="46" spans="1:28" ht="18" customHeight="1" x14ac:dyDescent="0.2">
      <c r="A46" s="22"/>
      <c r="B46" s="176"/>
      <c r="C46" s="176"/>
      <c r="D46" s="176"/>
      <c r="E46" s="176"/>
      <c r="F46" s="176"/>
      <c r="G46" s="176"/>
      <c r="H46" s="176"/>
      <c r="I46" s="176"/>
      <c r="J46" s="176"/>
      <c r="K46" s="176"/>
      <c r="L46" s="176"/>
      <c r="M46" s="176"/>
      <c r="N46" s="176"/>
      <c r="O46" s="176"/>
      <c r="P46" s="176"/>
      <c r="Q46" s="176"/>
      <c r="R46" s="176"/>
      <c r="S46" s="176"/>
      <c r="T46" s="176"/>
      <c r="U46" s="176"/>
      <c r="V46" s="176"/>
      <c r="W46" s="176"/>
      <c r="X46" s="22"/>
    </row>
    <row r="47" spans="1:28" ht="18" customHeight="1" x14ac:dyDescent="0.2">
      <c r="A47" s="22"/>
      <c r="B47" s="176"/>
      <c r="C47" s="176"/>
      <c r="D47" s="176"/>
      <c r="E47" s="176"/>
      <c r="F47" s="176"/>
      <c r="G47" s="176"/>
      <c r="H47" s="176"/>
      <c r="I47" s="176"/>
      <c r="J47" s="176"/>
      <c r="K47" s="176"/>
      <c r="L47" s="176"/>
      <c r="M47" s="176"/>
      <c r="N47" s="176"/>
      <c r="O47" s="176"/>
      <c r="P47" s="176"/>
      <c r="Q47" s="176"/>
      <c r="R47" s="176"/>
      <c r="S47" s="176"/>
      <c r="T47" s="176"/>
      <c r="U47" s="176"/>
      <c r="V47" s="176"/>
      <c r="W47" s="176"/>
      <c r="X47" s="22"/>
    </row>
    <row r="48" spans="1:28" ht="18" customHeight="1" x14ac:dyDescent="0.2">
      <c r="A48" s="52"/>
      <c r="B48" s="176"/>
      <c r="C48" s="176"/>
      <c r="D48" s="176"/>
      <c r="E48" s="176"/>
      <c r="F48" s="176"/>
      <c r="G48" s="176"/>
      <c r="H48" s="176"/>
      <c r="I48" s="176"/>
      <c r="J48" s="176"/>
      <c r="K48" s="176"/>
      <c r="L48" s="176"/>
      <c r="M48" s="176"/>
      <c r="N48" s="176"/>
      <c r="O48" s="176"/>
      <c r="P48" s="176"/>
      <c r="Q48" s="176"/>
      <c r="R48" s="176"/>
      <c r="S48" s="176"/>
      <c r="T48" s="176"/>
      <c r="U48" s="176"/>
      <c r="V48" s="176"/>
      <c r="W48" s="176"/>
      <c r="X48" s="22"/>
    </row>
    <row r="49" spans="1:27" ht="18" customHeight="1" x14ac:dyDescent="0.2">
      <c r="A49" s="53"/>
      <c r="B49" s="54"/>
      <c r="C49" s="54"/>
      <c r="D49" s="54"/>
      <c r="E49" s="54"/>
      <c r="F49" s="54"/>
      <c r="G49" s="54"/>
      <c r="H49" s="54"/>
      <c r="I49" s="54"/>
      <c r="J49" s="22"/>
      <c r="K49" s="22"/>
      <c r="L49" s="22"/>
      <c r="M49" s="22"/>
      <c r="N49" s="22"/>
      <c r="O49" s="22"/>
      <c r="P49" s="22"/>
      <c r="Q49" s="22"/>
      <c r="R49" s="22"/>
      <c r="S49" s="22"/>
      <c r="T49" s="22"/>
      <c r="U49" s="22"/>
      <c r="V49" s="22"/>
      <c r="W49" s="22"/>
      <c r="X49" s="22"/>
    </row>
    <row r="50" spans="1:27" ht="18" customHeight="1" x14ac:dyDescent="0.2">
      <c r="B50" s="42"/>
      <c r="C50" s="42"/>
      <c r="D50" s="42"/>
      <c r="E50" s="42"/>
      <c r="F50" s="42"/>
      <c r="G50" s="42"/>
      <c r="H50" s="42"/>
      <c r="I50" s="42"/>
      <c r="J50" s="39"/>
      <c r="K50" s="39"/>
      <c r="L50" s="39"/>
      <c r="M50" s="39"/>
      <c r="N50" s="39"/>
      <c r="O50" s="39"/>
      <c r="P50" s="39"/>
      <c r="Q50" s="39"/>
      <c r="R50" s="39"/>
      <c r="S50" s="39"/>
      <c r="T50" s="39"/>
      <c r="U50" s="39"/>
      <c r="V50" s="39"/>
      <c r="W50" s="39"/>
      <c r="X50" s="39"/>
      <c r="Y50" s="39"/>
      <c r="Z50" s="39"/>
      <c r="AA50" s="32"/>
    </row>
    <row r="51" spans="1:27" ht="18" customHeight="1" x14ac:dyDescent="0.2">
      <c r="B51" s="39"/>
      <c r="C51" s="39"/>
      <c r="D51" s="39"/>
      <c r="E51" s="39"/>
      <c r="F51" s="39"/>
      <c r="G51" s="39"/>
      <c r="H51" s="39"/>
      <c r="I51" s="39"/>
      <c r="J51" s="39"/>
      <c r="K51" s="39"/>
      <c r="L51" s="39"/>
      <c r="M51" s="39"/>
      <c r="N51" s="39"/>
      <c r="O51" s="39"/>
      <c r="P51" s="39"/>
      <c r="Q51" s="39"/>
      <c r="R51" s="39"/>
      <c r="S51" s="39"/>
      <c r="T51" s="39"/>
      <c r="U51" s="39"/>
      <c r="V51" s="39"/>
      <c r="W51" s="39"/>
      <c r="X51" s="32"/>
      <c r="Y51" s="32"/>
      <c r="Z51" s="32"/>
      <c r="AA51" s="32"/>
    </row>
    <row r="52" spans="1:27" ht="18" customHeight="1" x14ac:dyDescent="0.2">
      <c r="X52" s="32"/>
      <c r="Y52" s="32"/>
      <c r="Z52" s="32"/>
      <c r="AA52" s="32"/>
    </row>
    <row r="53" spans="1:27" ht="18" customHeight="1" x14ac:dyDescent="0.2">
      <c r="X53" s="32"/>
      <c r="Y53" s="32"/>
      <c r="Z53" s="32"/>
      <c r="AA53" s="32"/>
    </row>
    <row r="54" spans="1:27" ht="18" customHeight="1" x14ac:dyDescent="0.2">
      <c r="X54" s="32"/>
      <c r="Y54" s="32"/>
      <c r="Z54" s="32"/>
      <c r="AA54" s="32"/>
    </row>
    <row r="55" spans="1:27" ht="18" customHeight="1" x14ac:dyDescent="0.2">
      <c r="X55" s="32"/>
    </row>
    <row r="56" spans="1:27" ht="18" customHeight="1" x14ac:dyDescent="0.2">
      <c r="X56" s="32"/>
    </row>
    <row r="57" spans="1:27" ht="18" customHeight="1" x14ac:dyDescent="0.2">
      <c r="X57" s="32"/>
    </row>
  </sheetData>
  <sheetProtection sheet="1" selectLockedCells="1"/>
  <mergeCells count="46">
    <mergeCell ref="AA4:AB4"/>
    <mergeCell ref="Z5:Z6"/>
    <mergeCell ref="AA5:AB6"/>
    <mergeCell ref="B6:E7"/>
    <mergeCell ref="F6:W7"/>
    <mergeCell ref="AA7:AB7"/>
    <mergeCell ref="B8:E9"/>
    <mergeCell ref="F8:W9"/>
    <mergeCell ref="Z9:Z10"/>
    <mergeCell ref="AA9:AB10"/>
    <mergeCell ref="B10:E11"/>
    <mergeCell ref="F10:W11"/>
    <mergeCell ref="B12:E13"/>
    <mergeCell ref="F12:W13"/>
    <mergeCell ref="Z13:Z14"/>
    <mergeCell ref="AA13:AB14"/>
    <mergeCell ref="Z15:Z17"/>
    <mergeCell ref="AA15:AB17"/>
    <mergeCell ref="B17:E19"/>
    <mergeCell ref="F17:K17"/>
    <mergeCell ref="L17:Q17"/>
    <mergeCell ref="R17:W17"/>
    <mergeCell ref="F18:K18"/>
    <mergeCell ref="L18:Q18"/>
    <mergeCell ref="R18:W18"/>
    <mergeCell ref="F19:K19"/>
    <mergeCell ref="L19:Q19"/>
    <mergeCell ref="R19:W19"/>
    <mergeCell ref="V20:W21"/>
    <mergeCell ref="B20:E21"/>
    <mergeCell ref="F20:I21"/>
    <mergeCell ref="J20:K21"/>
    <mergeCell ref="L20:O21"/>
    <mergeCell ref="P20:Q21"/>
    <mergeCell ref="R20:U21"/>
    <mergeCell ref="B27:W35"/>
    <mergeCell ref="B37:W41"/>
    <mergeCell ref="B44:W48"/>
    <mergeCell ref="R22:U23"/>
    <mergeCell ref="V22:W23"/>
    <mergeCell ref="B24:E25"/>
    <mergeCell ref="F24:W25"/>
    <mergeCell ref="B22:E23"/>
    <mergeCell ref="F22:K23"/>
    <mergeCell ref="L22:O23"/>
    <mergeCell ref="P22:Q23"/>
  </mergeCells>
  <phoneticPr fontId="26"/>
  <conditionalFormatting sqref="F20">
    <cfRule type="expression" dxfId="108" priority="1" stopIfTrue="1">
      <formula>ISBLANK($F$20)</formula>
    </cfRule>
  </conditionalFormatting>
  <conditionalFormatting sqref="L20:O21">
    <cfRule type="expression" dxfId="107" priority="2" stopIfTrue="1">
      <formula>ISBLANK($L$20)</formula>
    </cfRule>
  </conditionalFormatting>
  <conditionalFormatting sqref="L22:O23">
    <cfRule type="expression" dxfId="106" priority="3" stopIfTrue="1">
      <formula>ISBLANK($L$22)</formula>
    </cfRule>
  </conditionalFormatting>
  <conditionalFormatting sqref="F24:W25">
    <cfRule type="expression" dxfId="105" priority="4" stopIfTrue="1">
      <formula>ISBLANK($F$24)</formula>
    </cfRule>
  </conditionalFormatting>
  <conditionalFormatting sqref="B27:W35">
    <cfRule type="expression" dxfId="104" priority="5" stopIfTrue="1">
      <formula>ISBLANK($B$27)</formula>
    </cfRule>
  </conditionalFormatting>
  <conditionalFormatting sqref="B37:W41">
    <cfRule type="expression" dxfId="103" priority="6" stopIfTrue="1">
      <formula>ISBLANK($B$37)</formula>
    </cfRule>
  </conditionalFormatting>
  <conditionalFormatting sqref="B44:W48">
    <cfRule type="expression" dxfId="102" priority="7" stopIfTrue="1">
      <formula>ISBLANK($B$44)</formula>
    </cfRule>
  </conditionalFormatting>
  <dataValidations count="1">
    <dataValidation allowBlank="1" showErrorMessage="1" sqref="F20:I21 L20:O23 F24:W25 B27:W35 B37:W41 B44:W48">
      <formula1>0</formula1>
      <formula2>0</formula2>
    </dataValidation>
  </dataValidations>
  <pageMargins left="0.78749999999999998" right="0.59027777777777779" top="0.59027777777777779" bottom="0.59027777777777779" header="0.51180555555555551" footer="0.19652777777777777"/>
  <pageSetup paperSize="9" scale="94" firstPageNumber="0" orientation="portrait" horizontalDpi="300" verticalDpi="300" r:id="rId1"/>
  <headerFooter alignWithMargins="0">
    <oddFooter>&amp;L&amp;"ＭＳ 明朝,標準"&amp;9専エ企025   22.1  A4  5年保存</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A1:Q77"/>
  <sheetViews>
    <sheetView view="pageBreakPreview" zoomScaleNormal="90" zoomScaleSheetLayoutView="100" workbookViewId="0"/>
  </sheetViews>
  <sheetFormatPr defaultColWidth="9" defaultRowHeight="15" customHeight="1" x14ac:dyDescent="0.2"/>
  <cols>
    <col min="1" max="1" width="3.6640625" style="55" customWidth="1"/>
    <col min="2" max="2" width="15" style="55" customWidth="1"/>
    <col min="3" max="3" width="5.6640625" style="56" customWidth="1"/>
    <col min="4" max="4" width="34.6640625" style="56" customWidth="1"/>
    <col min="5" max="5" width="11.6640625" style="56" customWidth="1"/>
    <col min="6" max="6" width="15.6640625" style="55" customWidth="1"/>
    <col min="7" max="8" width="4.6640625" style="55" customWidth="1"/>
    <col min="9" max="9" width="8.109375" style="56" bestFit="1" customWidth="1"/>
    <col min="10" max="12" width="5" style="56" customWidth="1"/>
    <col min="13" max="13" width="3.6640625" style="57" customWidth="1"/>
    <col min="14" max="14" width="2.6640625" style="55" customWidth="1"/>
    <col min="15" max="15" width="3.6640625" style="55" customWidth="1"/>
    <col min="16" max="16" width="5.6640625" style="55" customWidth="1"/>
    <col min="17" max="17" width="39.6640625" style="55" customWidth="1"/>
    <col min="18" max="19" width="4.44140625" style="55" customWidth="1"/>
    <col min="20" max="16384" width="9" style="55"/>
  </cols>
  <sheetData>
    <row r="1" spans="1:17" ht="15" customHeight="1" x14ac:dyDescent="0.2">
      <c r="A1" s="21"/>
      <c r="B1" s="58"/>
      <c r="C1" s="59"/>
      <c r="D1" s="59"/>
      <c r="E1" s="59"/>
      <c r="F1" s="58"/>
      <c r="G1" s="58"/>
      <c r="H1" s="58"/>
      <c r="I1" s="59"/>
      <c r="J1" s="59"/>
      <c r="K1" s="59"/>
      <c r="L1" s="59"/>
      <c r="M1" s="60"/>
    </row>
    <row r="2" spans="1:17" ht="15" customHeight="1" x14ac:dyDescent="0.2">
      <c r="A2" s="61"/>
      <c r="B2" s="62" t="s">
        <v>62</v>
      </c>
      <c r="M2" s="60"/>
      <c r="O2" s="27" t="s">
        <v>29</v>
      </c>
      <c r="P2" s="28"/>
      <c r="Q2" s="28"/>
    </row>
    <row r="3" spans="1:17" ht="15" customHeight="1" x14ac:dyDescent="0.2">
      <c r="A3" s="58"/>
      <c r="B3" s="63" t="s">
        <v>63</v>
      </c>
      <c r="C3" s="263" t="str">
        <f>IF(ISBLANK(基本入力!G7),"","  "&amp;基本入力!G7)</f>
        <v/>
      </c>
      <c r="D3" s="263"/>
      <c r="E3" s="263"/>
      <c r="F3" s="64"/>
      <c r="G3" s="64"/>
      <c r="H3" s="65"/>
      <c r="I3" s="55"/>
      <c r="J3" s="55"/>
      <c r="M3" s="60"/>
      <c r="O3" s="29">
        <v>1</v>
      </c>
      <c r="P3" s="66"/>
      <c r="Q3" s="67" t="s">
        <v>64</v>
      </c>
    </row>
    <row r="4" spans="1:17" ht="15" customHeight="1" x14ac:dyDescent="0.2">
      <c r="A4" s="68"/>
      <c r="B4" s="69" t="s">
        <v>65</v>
      </c>
      <c r="C4" s="70"/>
      <c r="D4" s="70"/>
      <c r="E4" s="70"/>
      <c r="F4" s="71"/>
      <c r="G4" s="71"/>
      <c r="H4" s="71"/>
      <c r="I4" s="72"/>
      <c r="J4" s="72"/>
      <c r="K4" s="72"/>
      <c r="L4" s="72"/>
      <c r="M4" s="58"/>
      <c r="O4" s="29">
        <v>2</v>
      </c>
      <c r="P4" s="208" t="s">
        <v>66</v>
      </c>
      <c r="Q4" s="208"/>
    </row>
    <row r="5" spans="1:17" ht="15" customHeight="1" x14ac:dyDescent="0.2">
      <c r="A5" s="68"/>
      <c r="B5" s="241" t="s">
        <v>67</v>
      </c>
      <c r="C5" s="257" t="s">
        <v>68</v>
      </c>
      <c r="D5" s="258" t="s">
        <v>69</v>
      </c>
      <c r="E5" s="258"/>
      <c r="F5" s="258"/>
      <c r="G5" s="258"/>
      <c r="H5" s="258"/>
      <c r="I5" s="252" t="s">
        <v>70</v>
      </c>
      <c r="J5" s="252" t="s">
        <v>71</v>
      </c>
      <c r="K5" s="253" t="s">
        <v>72</v>
      </c>
      <c r="L5" s="253" t="s">
        <v>73</v>
      </c>
      <c r="M5" s="60"/>
      <c r="O5" s="194" t="s">
        <v>34</v>
      </c>
      <c r="P5" s="195" t="s">
        <v>14</v>
      </c>
      <c r="Q5" s="195"/>
    </row>
    <row r="6" spans="1:17" ht="15" customHeight="1" x14ac:dyDescent="0.2">
      <c r="A6" s="68"/>
      <c r="B6" s="241"/>
      <c r="C6" s="257"/>
      <c r="D6" s="258"/>
      <c r="E6" s="258"/>
      <c r="F6" s="258"/>
      <c r="G6" s="258"/>
      <c r="H6" s="258"/>
      <c r="I6" s="252"/>
      <c r="J6" s="252"/>
      <c r="K6" s="253"/>
      <c r="L6" s="253"/>
      <c r="M6" s="60"/>
      <c r="O6" s="194"/>
      <c r="P6" s="195"/>
      <c r="Q6" s="195"/>
    </row>
    <row r="7" spans="1:17" ht="15" customHeight="1" x14ac:dyDescent="0.2">
      <c r="A7" s="68"/>
      <c r="B7" s="260" t="s">
        <v>74</v>
      </c>
      <c r="C7" s="73">
        <v>1</v>
      </c>
      <c r="D7" s="255" t="s">
        <v>75</v>
      </c>
      <c r="E7" s="255"/>
      <c r="F7" s="255"/>
      <c r="G7" s="255"/>
      <c r="H7" s="255"/>
      <c r="I7" s="74"/>
      <c r="J7" s="75"/>
      <c r="K7" s="75"/>
      <c r="L7" s="75"/>
      <c r="M7" s="60"/>
      <c r="O7" s="29">
        <v>4</v>
      </c>
      <c r="P7" s="35" t="s">
        <v>36</v>
      </c>
      <c r="Q7" s="35"/>
    </row>
    <row r="8" spans="1:17" ht="15" customHeight="1" x14ac:dyDescent="0.2">
      <c r="A8" s="68"/>
      <c r="B8" s="260"/>
      <c r="C8" s="76">
        <v>2</v>
      </c>
      <c r="D8" s="247" t="s">
        <v>76</v>
      </c>
      <c r="E8" s="247"/>
      <c r="F8" s="247"/>
      <c r="G8" s="247"/>
      <c r="H8" s="247"/>
      <c r="I8" s="77"/>
      <c r="J8" s="78"/>
      <c r="K8" s="78"/>
      <c r="L8" s="78"/>
      <c r="M8" s="60"/>
      <c r="O8" s="194" t="s">
        <v>77</v>
      </c>
      <c r="P8" s="195" t="s">
        <v>38</v>
      </c>
      <c r="Q8" s="195"/>
    </row>
    <row r="9" spans="1:17" ht="15" customHeight="1" x14ac:dyDescent="0.2">
      <c r="A9" s="68"/>
      <c r="B9" s="260"/>
      <c r="C9" s="79">
        <v>3</v>
      </c>
      <c r="D9" s="261" t="s">
        <v>78</v>
      </c>
      <c r="E9" s="261"/>
      <c r="F9" s="261"/>
      <c r="G9" s="261"/>
      <c r="H9" s="261"/>
      <c r="I9" s="80"/>
      <c r="J9" s="81"/>
      <c r="K9" s="81"/>
      <c r="L9" s="81"/>
      <c r="M9" s="60"/>
      <c r="O9" s="194"/>
      <c r="P9" s="195"/>
      <c r="Q9" s="195"/>
    </row>
    <row r="10" spans="1:17" ht="15" customHeight="1" x14ac:dyDescent="0.2">
      <c r="A10" s="68"/>
      <c r="B10" s="262" t="s">
        <v>79</v>
      </c>
      <c r="C10" s="82">
        <v>4</v>
      </c>
      <c r="D10" s="247" t="s">
        <v>80</v>
      </c>
      <c r="E10" s="247"/>
      <c r="F10" s="247"/>
      <c r="G10" s="247"/>
      <c r="H10" s="247"/>
      <c r="I10" s="77"/>
      <c r="J10" s="78"/>
      <c r="K10" s="78"/>
      <c r="L10" s="78"/>
      <c r="M10" s="60"/>
      <c r="O10" s="29">
        <v>6</v>
      </c>
      <c r="P10" s="35" t="s">
        <v>40</v>
      </c>
      <c r="Q10" s="35"/>
    </row>
    <row r="11" spans="1:17" ht="15" customHeight="1" x14ac:dyDescent="0.2">
      <c r="A11" s="68"/>
      <c r="B11" s="262"/>
      <c r="C11" s="82">
        <v>5</v>
      </c>
      <c r="D11" s="247" t="s">
        <v>81</v>
      </c>
      <c r="E11" s="247"/>
      <c r="F11" s="247"/>
      <c r="G11" s="247"/>
      <c r="H11" s="247"/>
      <c r="I11" s="83"/>
      <c r="J11" s="84"/>
      <c r="K11" s="84"/>
      <c r="L11" s="84"/>
      <c r="M11" s="60"/>
      <c r="N11" s="85"/>
      <c r="O11" s="194" t="s">
        <v>82</v>
      </c>
      <c r="P11" s="195" t="s">
        <v>45</v>
      </c>
      <c r="Q11" s="195"/>
    </row>
    <row r="12" spans="1:17" ht="15" customHeight="1" x14ac:dyDescent="0.2">
      <c r="A12" s="68"/>
      <c r="B12" s="262"/>
      <c r="C12" s="82">
        <v>6</v>
      </c>
      <c r="D12" s="247" t="s">
        <v>83</v>
      </c>
      <c r="E12" s="247"/>
      <c r="F12" s="247"/>
      <c r="G12" s="247"/>
      <c r="H12" s="247"/>
      <c r="I12" s="77"/>
      <c r="J12" s="78"/>
      <c r="K12" s="78"/>
      <c r="L12" s="78"/>
      <c r="M12" s="60"/>
      <c r="N12" s="85"/>
      <c r="O12" s="194"/>
      <c r="P12" s="195"/>
      <c r="Q12" s="195"/>
    </row>
    <row r="13" spans="1:17" ht="15" customHeight="1" x14ac:dyDescent="0.2">
      <c r="A13" s="68"/>
      <c r="B13" s="262"/>
      <c r="C13" s="82">
        <v>7</v>
      </c>
      <c r="D13" s="247" t="s">
        <v>84</v>
      </c>
      <c r="E13" s="247"/>
      <c r="F13" s="247"/>
      <c r="G13" s="247"/>
      <c r="H13" s="247"/>
      <c r="I13" s="77"/>
      <c r="J13" s="78"/>
      <c r="K13" s="78"/>
      <c r="L13" s="78"/>
      <c r="M13" s="60"/>
      <c r="N13" s="85"/>
      <c r="O13" s="194"/>
      <c r="P13" s="195"/>
      <c r="Q13" s="195"/>
    </row>
    <row r="14" spans="1:17" ht="15" customHeight="1" x14ac:dyDescent="0.2">
      <c r="A14" s="68"/>
      <c r="B14" s="262"/>
      <c r="C14" s="86">
        <v>8</v>
      </c>
      <c r="D14" s="261" t="s">
        <v>85</v>
      </c>
      <c r="E14" s="261"/>
      <c r="F14" s="261"/>
      <c r="G14" s="261"/>
      <c r="H14" s="261"/>
      <c r="I14" s="80"/>
      <c r="J14" s="81"/>
      <c r="K14" s="81"/>
      <c r="L14" s="81"/>
      <c r="M14" s="60"/>
      <c r="N14" s="85"/>
      <c r="O14" s="194"/>
      <c r="P14" s="195"/>
      <c r="Q14" s="195"/>
    </row>
    <row r="15" spans="1:17" ht="15" customHeight="1" x14ac:dyDescent="0.2">
      <c r="A15" s="68"/>
      <c r="B15" s="87" t="s">
        <v>86</v>
      </c>
      <c r="C15" s="82">
        <v>9</v>
      </c>
      <c r="D15" s="247" t="s">
        <v>87</v>
      </c>
      <c r="E15" s="247"/>
      <c r="F15" s="247"/>
      <c r="G15" s="247"/>
      <c r="H15" s="247"/>
      <c r="I15" s="77"/>
      <c r="J15" s="78"/>
      <c r="K15" s="78"/>
      <c r="L15" s="78"/>
      <c r="M15" s="60"/>
      <c r="O15" s="85"/>
      <c r="P15" s="85"/>
    </row>
    <row r="16" spans="1:17" ht="15" customHeight="1" x14ac:dyDescent="0.2">
      <c r="A16" s="68"/>
      <c r="B16" s="88" t="s">
        <v>88</v>
      </c>
      <c r="C16" s="89">
        <v>10</v>
      </c>
      <c r="D16" s="248" t="s">
        <v>89</v>
      </c>
      <c r="E16" s="248"/>
      <c r="F16" s="248"/>
      <c r="G16" s="248"/>
      <c r="H16" s="248"/>
      <c r="I16" s="90"/>
      <c r="J16" s="91"/>
      <c r="K16" s="91"/>
      <c r="L16" s="91"/>
      <c r="M16" s="60"/>
      <c r="O16" s="85"/>
      <c r="P16" s="85"/>
    </row>
    <row r="17" spans="1:16" s="98" customFormat="1" ht="15" customHeight="1" x14ac:dyDescent="0.2">
      <c r="A17" s="92"/>
      <c r="B17" s="236" t="s">
        <v>90</v>
      </c>
      <c r="C17" s="93" t="s">
        <v>91</v>
      </c>
      <c r="D17" s="249" t="s">
        <v>92</v>
      </c>
      <c r="E17" s="249"/>
      <c r="F17" s="249"/>
      <c r="G17" s="94">
        <v>5</v>
      </c>
      <c r="H17" s="94">
        <v>5</v>
      </c>
      <c r="I17" s="95">
        <f>COUNTIF(I$7:I$16,$C17)</f>
        <v>0</v>
      </c>
      <c r="J17" s="95">
        <f t="shared" ref="I17:L21" si="0">COUNTIF(J$7:J$16,$C17)</f>
        <v>0</v>
      </c>
      <c r="K17" s="95">
        <f t="shared" si="0"/>
        <v>0</v>
      </c>
      <c r="L17" s="96">
        <f t="shared" si="0"/>
        <v>0</v>
      </c>
      <c r="M17" s="97"/>
    </row>
    <row r="18" spans="1:16" s="98" customFormat="1" ht="15" customHeight="1" x14ac:dyDescent="0.2">
      <c r="A18" s="92"/>
      <c r="B18" s="236"/>
      <c r="C18" s="76" t="s">
        <v>93</v>
      </c>
      <c r="D18" s="250" t="s">
        <v>94</v>
      </c>
      <c r="E18" s="250"/>
      <c r="F18" s="250"/>
      <c r="G18" s="99">
        <v>3</v>
      </c>
      <c r="H18" s="99">
        <v>3</v>
      </c>
      <c r="I18" s="100">
        <f t="shared" si="0"/>
        <v>0</v>
      </c>
      <c r="J18" s="100">
        <f t="shared" si="0"/>
        <v>0</v>
      </c>
      <c r="K18" s="100">
        <f t="shared" si="0"/>
        <v>0</v>
      </c>
      <c r="L18" s="101">
        <f t="shared" si="0"/>
        <v>0</v>
      </c>
      <c r="M18" s="97"/>
    </row>
    <row r="19" spans="1:16" s="98" customFormat="1" ht="15" customHeight="1" x14ac:dyDescent="0.2">
      <c r="A19" s="92"/>
      <c r="B19" s="236"/>
      <c r="C19" s="76" t="s">
        <v>95</v>
      </c>
      <c r="D19" s="250" t="s">
        <v>96</v>
      </c>
      <c r="E19" s="250"/>
      <c r="F19" s="250"/>
      <c r="G19" s="99">
        <v>3</v>
      </c>
      <c r="H19" s="99">
        <v>1</v>
      </c>
      <c r="I19" s="100">
        <f t="shared" si="0"/>
        <v>0</v>
      </c>
      <c r="J19" s="100">
        <f t="shared" si="0"/>
        <v>0</v>
      </c>
      <c r="K19" s="100">
        <f t="shared" si="0"/>
        <v>0</v>
      </c>
      <c r="L19" s="101">
        <f t="shared" si="0"/>
        <v>0</v>
      </c>
      <c r="M19" s="97"/>
    </row>
    <row r="20" spans="1:16" s="98" customFormat="1" ht="15" customHeight="1" x14ac:dyDescent="0.2">
      <c r="A20" s="92"/>
      <c r="B20" s="236"/>
      <c r="C20" s="76" t="s">
        <v>97</v>
      </c>
      <c r="D20" s="250" t="s">
        <v>98</v>
      </c>
      <c r="E20" s="250"/>
      <c r="F20" s="250"/>
      <c r="G20" s="99">
        <v>0</v>
      </c>
      <c r="H20" s="99">
        <v>0</v>
      </c>
      <c r="I20" s="100">
        <f t="shared" si="0"/>
        <v>0</v>
      </c>
      <c r="J20" s="100">
        <f t="shared" si="0"/>
        <v>0</v>
      </c>
      <c r="K20" s="100">
        <f t="shared" si="0"/>
        <v>0</v>
      </c>
      <c r="L20" s="101">
        <f t="shared" si="0"/>
        <v>0</v>
      </c>
      <c r="M20" s="97"/>
    </row>
    <row r="21" spans="1:16" s="98" customFormat="1" ht="15" customHeight="1" x14ac:dyDescent="0.2">
      <c r="A21" s="92"/>
      <c r="B21" s="236"/>
      <c r="C21" s="102" t="s">
        <v>99</v>
      </c>
      <c r="D21" s="259" t="s">
        <v>100</v>
      </c>
      <c r="E21" s="259"/>
      <c r="F21" s="259"/>
      <c r="G21" s="259"/>
      <c r="H21" s="259"/>
      <c r="I21" s="103">
        <f t="shared" si="0"/>
        <v>0</v>
      </c>
      <c r="J21" s="103">
        <f t="shared" si="0"/>
        <v>0</v>
      </c>
      <c r="K21" s="103">
        <f t="shared" si="0"/>
        <v>0</v>
      </c>
      <c r="L21" s="104">
        <f t="shared" si="0"/>
        <v>0</v>
      </c>
      <c r="M21" s="97"/>
    </row>
    <row r="22" spans="1:16" s="109" customFormat="1" ht="15" customHeight="1" x14ac:dyDescent="0.2">
      <c r="A22" s="105"/>
      <c r="B22" s="106"/>
      <c r="C22" s="107"/>
      <c r="D22" s="107"/>
      <c r="E22" s="107"/>
      <c r="F22" s="106"/>
      <c r="G22" s="106"/>
      <c r="H22" s="106"/>
      <c r="I22" s="106"/>
      <c r="J22" s="106"/>
      <c r="K22" s="106"/>
      <c r="L22" s="106"/>
      <c r="M22" s="108"/>
    </row>
    <row r="23" spans="1:16" ht="15" customHeight="1" x14ac:dyDescent="0.2">
      <c r="A23" s="68"/>
      <c r="B23" s="69" t="s">
        <v>101</v>
      </c>
      <c r="C23" s="70"/>
      <c r="D23" s="70"/>
      <c r="E23" s="70"/>
      <c r="F23" s="71"/>
      <c r="G23" s="71"/>
      <c r="H23" s="106"/>
      <c r="I23" s="110"/>
      <c r="J23" s="72"/>
      <c r="K23" s="72"/>
      <c r="L23" s="72"/>
      <c r="M23" s="58"/>
    </row>
    <row r="24" spans="1:16" ht="15" customHeight="1" x14ac:dyDescent="0.2">
      <c r="A24" s="68"/>
      <c r="B24" s="256" t="s">
        <v>67</v>
      </c>
      <c r="C24" s="257" t="s">
        <v>68</v>
      </c>
      <c r="D24" s="258" t="s">
        <v>69</v>
      </c>
      <c r="E24" s="258"/>
      <c r="F24" s="258"/>
      <c r="G24" s="258"/>
      <c r="H24" s="258"/>
      <c r="I24" s="252" t="s">
        <v>70</v>
      </c>
      <c r="J24" s="252" t="s">
        <v>71</v>
      </c>
      <c r="K24" s="253" t="s">
        <v>72</v>
      </c>
      <c r="L24" s="253" t="s">
        <v>73</v>
      </c>
      <c r="M24" s="58"/>
    </row>
    <row r="25" spans="1:16" ht="15" customHeight="1" x14ac:dyDescent="0.2">
      <c r="A25" s="68"/>
      <c r="B25" s="256"/>
      <c r="C25" s="257"/>
      <c r="D25" s="258"/>
      <c r="E25" s="258"/>
      <c r="F25" s="258"/>
      <c r="G25" s="258"/>
      <c r="H25" s="258"/>
      <c r="I25" s="252"/>
      <c r="J25" s="252"/>
      <c r="K25" s="253"/>
      <c r="L25" s="253"/>
      <c r="M25" s="58"/>
    </row>
    <row r="26" spans="1:16" ht="15" customHeight="1" x14ac:dyDescent="0.2">
      <c r="A26" s="68"/>
      <c r="B26" s="254" t="s">
        <v>79</v>
      </c>
      <c r="C26" s="73">
        <v>1</v>
      </c>
      <c r="D26" s="255" t="s">
        <v>178</v>
      </c>
      <c r="E26" s="255"/>
      <c r="F26" s="255"/>
      <c r="G26" s="255"/>
      <c r="H26" s="255"/>
      <c r="I26" s="74"/>
      <c r="J26" s="75"/>
      <c r="K26" s="75"/>
      <c r="L26" s="75"/>
      <c r="M26" s="58"/>
      <c r="O26" s="85"/>
      <c r="P26" s="85"/>
    </row>
    <row r="27" spans="1:16" ht="15" customHeight="1" x14ac:dyDescent="0.2">
      <c r="A27" s="68"/>
      <c r="B27" s="254"/>
      <c r="C27" s="76">
        <v>2</v>
      </c>
      <c r="D27" s="247" t="s">
        <v>102</v>
      </c>
      <c r="E27" s="247"/>
      <c r="F27" s="247"/>
      <c r="G27" s="247"/>
      <c r="H27" s="247"/>
      <c r="I27" s="77"/>
      <c r="J27" s="78"/>
      <c r="K27" s="78"/>
      <c r="L27" s="78"/>
      <c r="M27" s="58"/>
      <c r="O27" s="85"/>
      <c r="P27" s="85"/>
    </row>
    <row r="28" spans="1:16" ht="15" customHeight="1" x14ac:dyDescent="0.2">
      <c r="A28" s="68"/>
      <c r="B28" s="254"/>
      <c r="C28" s="76">
        <v>3</v>
      </c>
      <c r="D28" s="247" t="s">
        <v>103</v>
      </c>
      <c r="E28" s="247"/>
      <c r="F28" s="247"/>
      <c r="G28" s="247"/>
      <c r="H28" s="247"/>
      <c r="I28" s="77"/>
      <c r="J28" s="78"/>
      <c r="K28" s="78"/>
      <c r="L28" s="78"/>
      <c r="M28" s="58"/>
      <c r="O28" s="85"/>
      <c r="P28" s="85"/>
    </row>
    <row r="29" spans="1:16" ht="15" customHeight="1" x14ac:dyDescent="0.2">
      <c r="A29" s="68"/>
      <c r="B29" s="246" t="s">
        <v>104</v>
      </c>
      <c r="C29" s="82">
        <v>4</v>
      </c>
      <c r="D29" s="247" t="s">
        <v>105</v>
      </c>
      <c r="E29" s="247"/>
      <c r="F29" s="247"/>
      <c r="G29" s="247"/>
      <c r="H29" s="247"/>
      <c r="I29" s="77"/>
      <c r="J29" s="78"/>
      <c r="K29" s="78"/>
      <c r="L29" s="78"/>
      <c r="M29" s="58"/>
      <c r="O29" s="85"/>
      <c r="P29" s="85"/>
    </row>
    <row r="30" spans="1:16" ht="15" customHeight="1" x14ac:dyDescent="0.2">
      <c r="A30" s="68"/>
      <c r="B30" s="246"/>
      <c r="C30" s="82">
        <v>5</v>
      </c>
      <c r="D30" s="247" t="s">
        <v>106</v>
      </c>
      <c r="E30" s="247"/>
      <c r="F30" s="247"/>
      <c r="G30" s="247"/>
      <c r="H30" s="247"/>
      <c r="I30" s="77"/>
      <c r="J30" s="78"/>
      <c r="K30" s="78"/>
      <c r="L30" s="78"/>
      <c r="M30" s="58"/>
      <c r="O30" s="85"/>
      <c r="P30" s="85"/>
    </row>
    <row r="31" spans="1:16" ht="15" customHeight="1" x14ac:dyDescent="0.2">
      <c r="A31" s="68"/>
      <c r="B31" s="246"/>
      <c r="C31" s="82">
        <v>6</v>
      </c>
      <c r="D31" s="247" t="s">
        <v>107</v>
      </c>
      <c r="E31" s="247"/>
      <c r="F31" s="247"/>
      <c r="G31" s="247"/>
      <c r="H31" s="247"/>
      <c r="I31" s="77"/>
      <c r="J31" s="78"/>
      <c r="K31" s="78"/>
      <c r="L31" s="78"/>
      <c r="M31" s="58"/>
      <c r="O31" s="85"/>
      <c r="P31" s="85"/>
    </row>
    <row r="32" spans="1:16" ht="15" customHeight="1" x14ac:dyDescent="0.2">
      <c r="A32" s="68"/>
      <c r="B32" s="246"/>
      <c r="C32" s="82">
        <v>7</v>
      </c>
      <c r="D32" s="247" t="s">
        <v>181</v>
      </c>
      <c r="E32" s="247"/>
      <c r="F32" s="247"/>
      <c r="G32" s="247"/>
      <c r="H32" s="247"/>
      <c r="I32" s="77"/>
      <c r="J32" s="78"/>
      <c r="K32" s="78"/>
      <c r="L32" s="78"/>
      <c r="M32" s="58"/>
      <c r="O32" s="85"/>
      <c r="P32" s="85"/>
    </row>
    <row r="33" spans="1:13" ht="15" customHeight="1" x14ac:dyDescent="0.2">
      <c r="A33" s="68"/>
      <c r="B33" s="112" t="s">
        <v>88</v>
      </c>
      <c r="C33" s="82">
        <v>8</v>
      </c>
      <c r="D33" s="247" t="s">
        <v>177</v>
      </c>
      <c r="E33" s="247"/>
      <c r="F33" s="247"/>
      <c r="G33" s="247"/>
      <c r="H33" s="247"/>
      <c r="I33" s="77"/>
      <c r="J33" s="78"/>
      <c r="K33" s="78"/>
      <c r="L33" s="78"/>
      <c r="M33" s="58"/>
    </row>
    <row r="34" spans="1:13" ht="15" customHeight="1" x14ac:dyDescent="0.2">
      <c r="A34" s="68"/>
      <c r="B34" s="111" t="s">
        <v>108</v>
      </c>
      <c r="C34" s="82">
        <v>9</v>
      </c>
      <c r="D34" s="247" t="s">
        <v>109</v>
      </c>
      <c r="E34" s="247"/>
      <c r="F34" s="247"/>
      <c r="G34" s="247"/>
      <c r="H34" s="247"/>
      <c r="I34" s="77"/>
      <c r="J34" s="78"/>
      <c r="K34" s="78"/>
      <c r="L34" s="78"/>
      <c r="M34" s="58"/>
    </row>
    <row r="35" spans="1:13" ht="15" customHeight="1" x14ac:dyDescent="0.2">
      <c r="A35" s="68"/>
      <c r="B35" s="113" t="s">
        <v>110</v>
      </c>
      <c r="C35" s="89">
        <v>10</v>
      </c>
      <c r="D35" s="248" t="s">
        <v>111</v>
      </c>
      <c r="E35" s="248"/>
      <c r="F35" s="248"/>
      <c r="G35" s="248"/>
      <c r="H35" s="248"/>
      <c r="I35" s="90"/>
      <c r="J35" s="91"/>
      <c r="K35" s="91"/>
      <c r="L35" s="91"/>
      <c r="M35" s="58"/>
    </row>
    <row r="36" spans="1:13" s="98" customFormat="1" ht="15" customHeight="1" x14ac:dyDescent="0.2">
      <c r="A36" s="92"/>
      <c r="B36" s="236" t="s">
        <v>112</v>
      </c>
      <c r="C36" s="93" t="s">
        <v>91</v>
      </c>
      <c r="D36" s="249" t="s">
        <v>113</v>
      </c>
      <c r="E36" s="249"/>
      <c r="F36" s="249"/>
      <c r="G36" s="94">
        <v>5</v>
      </c>
      <c r="H36" s="94">
        <v>5</v>
      </c>
      <c r="I36" s="95">
        <f t="shared" ref="I36:L39" si="1">COUNTIF(I$26:I$35,$C36)</f>
        <v>0</v>
      </c>
      <c r="J36" s="95">
        <f t="shared" si="1"/>
        <v>0</v>
      </c>
      <c r="K36" s="95">
        <f t="shared" si="1"/>
        <v>0</v>
      </c>
      <c r="L36" s="96">
        <f t="shared" si="1"/>
        <v>0</v>
      </c>
      <c r="M36" s="97"/>
    </row>
    <row r="37" spans="1:13" s="98" customFormat="1" ht="15" customHeight="1" x14ac:dyDescent="0.2">
      <c r="A37" s="92"/>
      <c r="B37" s="236"/>
      <c r="C37" s="76" t="s">
        <v>93</v>
      </c>
      <c r="D37" s="250" t="s">
        <v>114</v>
      </c>
      <c r="E37" s="250"/>
      <c r="F37" s="250"/>
      <c r="G37" s="99">
        <v>3</v>
      </c>
      <c r="H37" s="99">
        <v>3</v>
      </c>
      <c r="I37" s="100">
        <f t="shared" si="1"/>
        <v>0</v>
      </c>
      <c r="J37" s="100">
        <f t="shared" si="1"/>
        <v>0</v>
      </c>
      <c r="K37" s="100">
        <f t="shared" si="1"/>
        <v>0</v>
      </c>
      <c r="L37" s="101">
        <f t="shared" si="1"/>
        <v>0</v>
      </c>
      <c r="M37" s="97"/>
    </row>
    <row r="38" spans="1:13" s="98" customFormat="1" ht="15" customHeight="1" x14ac:dyDescent="0.2">
      <c r="A38" s="92"/>
      <c r="B38" s="236"/>
      <c r="C38" s="76" t="s">
        <v>95</v>
      </c>
      <c r="D38" s="250" t="s">
        <v>115</v>
      </c>
      <c r="E38" s="250"/>
      <c r="F38" s="250"/>
      <c r="G38" s="99">
        <v>3</v>
      </c>
      <c r="H38" s="99">
        <v>1</v>
      </c>
      <c r="I38" s="100">
        <f t="shared" si="1"/>
        <v>0</v>
      </c>
      <c r="J38" s="100">
        <f t="shared" si="1"/>
        <v>0</v>
      </c>
      <c r="K38" s="100">
        <f t="shared" si="1"/>
        <v>0</v>
      </c>
      <c r="L38" s="101">
        <f t="shared" si="1"/>
        <v>0</v>
      </c>
      <c r="M38" s="97"/>
    </row>
    <row r="39" spans="1:13" s="98" customFormat="1" ht="15" customHeight="1" x14ac:dyDescent="0.2">
      <c r="A39" s="92"/>
      <c r="B39" s="236"/>
      <c r="C39" s="102" t="s">
        <v>97</v>
      </c>
      <c r="D39" s="251" t="s">
        <v>116</v>
      </c>
      <c r="E39" s="251"/>
      <c r="F39" s="251"/>
      <c r="G39" s="114">
        <v>0</v>
      </c>
      <c r="H39" s="114">
        <v>0</v>
      </c>
      <c r="I39" s="103">
        <f t="shared" si="1"/>
        <v>0</v>
      </c>
      <c r="J39" s="103">
        <f t="shared" si="1"/>
        <v>0</v>
      </c>
      <c r="K39" s="103">
        <f t="shared" si="1"/>
        <v>0</v>
      </c>
      <c r="L39" s="104">
        <f t="shared" si="1"/>
        <v>0</v>
      </c>
      <c r="M39" s="97"/>
    </row>
    <row r="40" spans="1:13" s="98" customFormat="1" ht="15" customHeight="1" x14ac:dyDescent="0.2">
      <c r="A40" s="92"/>
      <c r="B40" s="85"/>
      <c r="C40" s="115"/>
      <c r="D40" s="115"/>
      <c r="E40" s="115"/>
      <c r="F40" s="116"/>
      <c r="G40" s="116"/>
      <c r="H40" s="116"/>
      <c r="I40" s="116"/>
      <c r="J40" s="117"/>
      <c r="K40" s="115"/>
      <c r="L40" s="115"/>
      <c r="M40" s="97"/>
    </row>
    <row r="41" spans="1:13" s="98" customFormat="1" ht="15" customHeight="1" x14ac:dyDescent="0.2">
      <c r="A41" s="92"/>
      <c r="B41" s="85" t="s">
        <v>117</v>
      </c>
      <c r="C41" s="115"/>
      <c r="D41" s="115"/>
      <c r="E41" s="115"/>
      <c r="F41" s="116"/>
      <c r="G41" s="116"/>
      <c r="H41" s="116"/>
      <c r="I41" s="116"/>
      <c r="J41" s="117"/>
      <c r="K41" s="115"/>
      <c r="L41" s="115"/>
      <c r="M41" s="97"/>
    </row>
    <row r="42" spans="1:13" s="98" customFormat="1" ht="15" customHeight="1" x14ac:dyDescent="0.2">
      <c r="A42" s="92"/>
      <c r="B42" s="232"/>
      <c r="C42" s="233" t="s">
        <v>118</v>
      </c>
      <c r="D42" s="234" t="s">
        <v>119</v>
      </c>
      <c r="E42" s="234"/>
      <c r="F42" s="234"/>
      <c r="G42" s="234"/>
      <c r="H42" s="234"/>
      <c r="I42" s="226" t="s">
        <v>70</v>
      </c>
      <c r="J42" s="226" t="s">
        <v>71</v>
      </c>
      <c r="K42" s="221" t="s">
        <v>72</v>
      </c>
      <c r="L42" s="221" t="s">
        <v>73</v>
      </c>
      <c r="M42" s="97"/>
    </row>
    <row r="43" spans="1:13" s="98" customFormat="1" ht="15" customHeight="1" x14ac:dyDescent="0.2">
      <c r="A43" s="92"/>
      <c r="B43" s="232"/>
      <c r="C43" s="233"/>
      <c r="D43" s="118" t="s">
        <v>120</v>
      </c>
      <c r="E43" s="235" t="s">
        <v>121</v>
      </c>
      <c r="F43" s="235"/>
      <c r="G43" s="235"/>
      <c r="H43" s="235"/>
      <c r="I43" s="226"/>
      <c r="J43" s="226"/>
      <c r="K43" s="221"/>
      <c r="L43" s="221"/>
      <c r="M43" s="97"/>
    </row>
    <row r="44" spans="1:13" s="98" customFormat="1" ht="15" customHeight="1" x14ac:dyDescent="0.2">
      <c r="A44" s="92"/>
      <c r="B44" s="236" t="s">
        <v>122</v>
      </c>
      <c r="C44" s="93" t="s">
        <v>91</v>
      </c>
      <c r="D44" s="119" t="s">
        <v>123</v>
      </c>
      <c r="E44" s="237" t="s">
        <v>124</v>
      </c>
      <c r="F44" s="237"/>
      <c r="G44" s="237"/>
      <c r="H44" s="237"/>
      <c r="I44" s="238"/>
      <c r="J44" s="241"/>
      <c r="K44" s="241"/>
      <c r="L44" s="241"/>
      <c r="M44" s="97"/>
    </row>
    <row r="45" spans="1:13" s="98" customFormat="1" ht="15" customHeight="1" x14ac:dyDescent="0.2">
      <c r="A45" s="92"/>
      <c r="B45" s="236"/>
      <c r="C45" s="76" t="s">
        <v>93</v>
      </c>
      <c r="D45" s="121" t="s">
        <v>125</v>
      </c>
      <c r="E45" s="244" t="s">
        <v>126</v>
      </c>
      <c r="F45" s="244"/>
      <c r="G45" s="244"/>
      <c r="H45" s="244"/>
      <c r="I45" s="239"/>
      <c r="J45" s="242"/>
      <c r="K45" s="242"/>
      <c r="L45" s="242"/>
      <c r="M45" s="97"/>
    </row>
    <row r="46" spans="1:13" s="98" customFormat="1" ht="15" customHeight="1" x14ac:dyDescent="0.2">
      <c r="A46" s="92"/>
      <c r="B46" s="236"/>
      <c r="C46" s="79" t="s">
        <v>95</v>
      </c>
      <c r="D46" s="121" t="s">
        <v>127</v>
      </c>
      <c r="E46" s="244" t="s">
        <v>128</v>
      </c>
      <c r="F46" s="244"/>
      <c r="G46" s="244"/>
      <c r="H46" s="244"/>
      <c r="I46" s="239"/>
      <c r="J46" s="242"/>
      <c r="K46" s="242"/>
      <c r="L46" s="242"/>
      <c r="M46" s="97"/>
    </row>
    <row r="47" spans="1:13" s="98" customFormat="1" ht="15" customHeight="1" x14ac:dyDescent="0.2">
      <c r="A47" s="92"/>
      <c r="B47" s="236"/>
      <c r="C47" s="102" t="s">
        <v>97</v>
      </c>
      <c r="D47" s="122" t="s">
        <v>129</v>
      </c>
      <c r="E47" s="245" t="s">
        <v>129</v>
      </c>
      <c r="F47" s="245"/>
      <c r="G47" s="245"/>
      <c r="H47" s="245"/>
      <c r="I47" s="240"/>
      <c r="J47" s="243"/>
      <c r="K47" s="243"/>
      <c r="L47" s="243"/>
      <c r="M47" s="97"/>
    </row>
    <row r="48" spans="1:13" s="98" customFormat="1" ht="15" customHeight="1" x14ac:dyDescent="0.2">
      <c r="A48" s="92"/>
      <c r="B48" s="85"/>
      <c r="C48" s="115"/>
      <c r="D48" s="115"/>
      <c r="E48" s="115"/>
      <c r="F48" s="116"/>
      <c r="G48" s="116"/>
      <c r="H48" s="116"/>
      <c r="I48" s="116"/>
      <c r="J48" s="117"/>
      <c r="K48" s="115"/>
      <c r="L48" s="115"/>
      <c r="M48" s="97"/>
    </row>
    <row r="49" spans="1:14" s="125" customFormat="1" ht="15" customHeight="1" x14ac:dyDescent="0.2">
      <c r="A49" s="92"/>
      <c r="B49" s="123" t="s">
        <v>130</v>
      </c>
      <c r="C49" s="115"/>
      <c r="D49" s="115"/>
      <c r="E49" s="115"/>
      <c r="F49" s="116"/>
      <c r="G49" s="116"/>
      <c r="H49" s="116"/>
      <c r="I49" s="116"/>
      <c r="J49" s="117"/>
      <c r="K49" s="115"/>
      <c r="L49" s="115"/>
      <c r="M49" s="124"/>
    </row>
    <row r="50" spans="1:14" s="128" customFormat="1" ht="15" customHeight="1" x14ac:dyDescent="0.2">
      <c r="A50" s="61"/>
      <c r="B50" s="223" t="s">
        <v>131</v>
      </c>
      <c r="C50" s="224" t="s">
        <v>132</v>
      </c>
      <c r="D50" s="231" t="s">
        <v>133</v>
      </c>
      <c r="E50" s="231"/>
      <c r="F50" s="231"/>
      <c r="G50" s="126"/>
      <c r="H50" s="225" t="s">
        <v>134</v>
      </c>
      <c r="I50" s="226" t="s">
        <v>70</v>
      </c>
      <c r="J50" s="226" t="s">
        <v>71</v>
      </c>
      <c r="K50" s="221" t="s">
        <v>72</v>
      </c>
      <c r="L50" s="221" t="s">
        <v>73</v>
      </c>
      <c r="M50" s="127"/>
    </row>
    <row r="51" spans="1:14" s="128" customFormat="1" ht="15" customHeight="1" x14ac:dyDescent="0.2">
      <c r="A51" s="61"/>
      <c r="B51" s="223"/>
      <c r="C51" s="224"/>
      <c r="D51" s="230" t="s">
        <v>135</v>
      </c>
      <c r="E51" s="230"/>
      <c r="F51" s="230"/>
      <c r="G51" s="126"/>
      <c r="H51" s="225"/>
      <c r="I51" s="226"/>
      <c r="J51" s="226"/>
      <c r="K51" s="221"/>
      <c r="L51" s="221"/>
      <c r="M51" s="127"/>
    </row>
    <row r="52" spans="1:14" s="128" customFormat="1" ht="15" customHeight="1" x14ac:dyDescent="0.2">
      <c r="A52" s="61"/>
      <c r="B52" s="222" t="s">
        <v>136</v>
      </c>
      <c r="C52" s="222"/>
      <c r="D52" s="129"/>
      <c r="E52" s="129"/>
      <c r="G52" s="126"/>
      <c r="H52" s="126"/>
      <c r="I52" s="130" t="str">
        <f>IF(COUNTIF(I7:I16,"")=0,ROUND(((I17*$G17)+(I18*$G18)+(I19*$G19))*100/((10-I21)*5),0),"")</f>
        <v/>
      </c>
      <c r="J52" s="130" t="str">
        <f>IF(COUNTIF(J7:J16,"")=0,ROUND(((J17*$H17)+(J18*$H18)+(J19*$H19))*100/((10-J21)*5),0),"")</f>
        <v/>
      </c>
      <c r="K52" s="130" t="str">
        <f>IF(COUNTIF(K7:K16,"")=0,ROUND(((K17*$H17)+(K18*$H18)+(K19*$H19))*100/((10-K21)*5),0),"")</f>
        <v/>
      </c>
      <c r="L52" s="130" t="str">
        <f>IF(COUNTIF(L7:L16,"")=0,ROUND(((L17*$H17)+(L18*$H18)+(L19*$H19))*100/((10-L21)*5),0),"")</f>
        <v/>
      </c>
      <c r="M52" s="127"/>
    </row>
    <row r="53" spans="1:14" s="128" customFormat="1" ht="15" customHeight="1" x14ac:dyDescent="0.2">
      <c r="A53" s="61"/>
      <c r="C53" s="131"/>
      <c r="D53" s="131"/>
      <c r="E53" s="131"/>
      <c r="M53" s="127"/>
    </row>
    <row r="54" spans="1:14" s="128" customFormat="1" ht="15" customHeight="1" x14ac:dyDescent="0.2">
      <c r="A54" s="61"/>
      <c r="B54" s="223" t="s">
        <v>137</v>
      </c>
      <c r="C54" s="224" t="s">
        <v>132</v>
      </c>
      <c r="D54" s="229" t="s">
        <v>138</v>
      </c>
      <c r="E54" s="229"/>
      <c r="F54" s="229"/>
      <c r="G54" s="126"/>
      <c r="H54" s="225" t="s">
        <v>134</v>
      </c>
      <c r="I54" s="226" t="s">
        <v>70</v>
      </c>
      <c r="J54" s="226" t="s">
        <v>71</v>
      </c>
      <c r="K54" s="221" t="s">
        <v>72</v>
      </c>
      <c r="L54" s="221" t="s">
        <v>73</v>
      </c>
      <c r="M54" s="127"/>
    </row>
    <row r="55" spans="1:14" s="128" customFormat="1" ht="15" customHeight="1" x14ac:dyDescent="0.2">
      <c r="A55" s="61"/>
      <c r="B55" s="223"/>
      <c r="C55" s="224"/>
      <c r="D55" s="230" t="s">
        <v>139</v>
      </c>
      <c r="E55" s="230"/>
      <c r="F55" s="230"/>
      <c r="G55" s="126"/>
      <c r="H55" s="225"/>
      <c r="I55" s="226"/>
      <c r="J55" s="226"/>
      <c r="K55" s="221"/>
      <c r="L55" s="221"/>
      <c r="M55" s="127"/>
    </row>
    <row r="56" spans="1:14" s="128" customFormat="1" ht="15" customHeight="1" x14ac:dyDescent="0.2">
      <c r="A56" s="61"/>
      <c r="B56" s="222" t="s">
        <v>140</v>
      </c>
      <c r="C56" s="222"/>
      <c r="D56" s="227" t="s">
        <v>141</v>
      </c>
      <c r="E56" s="227"/>
      <c r="F56" s="227"/>
      <c r="I56" s="130" t="str">
        <f>IF(COUNTIF(I26:I35,"")=0,ROUND(((I36*$G36)+(I37*$G37)+(I38*$G38))*1.6,0),"")</f>
        <v/>
      </c>
      <c r="J56" s="130" t="str">
        <f>IF(COUNTIF(J26:J35,"")=0,ROUND(((J36*$H36)+(J37*$H37)+(J38*$H38))*1.6,0),"")</f>
        <v/>
      </c>
      <c r="K56" s="130" t="str">
        <f>IF(COUNTIF(K26:K35,"")=0,ROUND(((K36*$H36)+(K37*$H37)+(K38*$H38))*1.6,0),"")</f>
        <v/>
      </c>
      <c r="L56" s="130" t="str">
        <f>IF(COUNTIF(L26:L35,"")=0,ROUND(((L36*$H36)+(L37*$H37)+(L38*$H38))*1.6,0),"")</f>
        <v/>
      </c>
      <c r="M56" s="127"/>
      <c r="N56" s="132"/>
    </row>
    <row r="57" spans="1:14" s="128" customFormat="1" ht="15" customHeight="1" x14ac:dyDescent="0.2">
      <c r="A57" s="61"/>
      <c r="C57" s="131"/>
      <c r="D57" s="227" t="s">
        <v>142</v>
      </c>
      <c r="E57" s="227"/>
      <c r="F57" s="227"/>
      <c r="I57" s="131"/>
      <c r="J57" s="131"/>
      <c r="K57" s="131"/>
      <c r="L57" s="131"/>
      <c r="M57" s="127"/>
    </row>
    <row r="58" spans="1:14" s="128" customFormat="1" ht="15" customHeight="1" x14ac:dyDescent="0.2">
      <c r="A58" s="61"/>
      <c r="C58" s="131"/>
      <c r="D58" s="227" t="s">
        <v>143</v>
      </c>
      <c r="E58" s="227"/>
      <c r="F58" s="227"/>
      <c r="M58" s="127"/>
    </row>
    <row r="59" spans="1:14" s="128" customFormat="1" ht="15" customHeight="1" x14ac:dyDescent="0.2">
      <c r="A59" s="61"/>
      <c r="B59" s="228" t="s">
        <v>144</v>
      </c>
      <c r="C59" s="224" t="s">
        <v>132</v>
      </c>
      <c r="D59" s="223" t="s">
        <v>145</v>
      </c>
      <c r="E59" s="223"/>
      <c r="F59" s="223"/>
      <c r="H59" s="225" t="s">
        <v>134</v>
      </c>
      <c r="I59" s="226" t="s">
        <v>70</v>
      </c>
      <c r="J59" s="226" t="s">
        <v>71</v>
      </c>
      <c r="K59" s="221" t="s">
        <v>72</v>
      </c>
      <c r="L59" s="221" t="s">
        <v>73</v>
      </c>
      <c r="M59" s="127"/>
    </row>
    <row r="60" spans="1:14" s="128" customFormat="1" ht="15" customHeight="1" x14ac:dyDescent="0.2">
      <c r="A60" s="61"/>
      <c r="B60" s="228"/>
      <c r="C60" s="224"/>
      <c r="D60" s="223"/>
      <c r="E60" s="223"/>
      <c r="F60" s="223"/>
      <c r="H60" s="225"/>
      <c r="I60" s="226"/>
      <c r="J60" s="226"/>
      <c r="K60" s="221"/>
      <c r="L60" s="221"/>
      <c r="M60" s="127"/>
    </row>
    <row r="61" spans="1:14" s="128" customFormat="1" ht="15" customHeight="1" x14ac:dyDescent="0.2">
      <c r="A61" s="61"/>
      <c r="B61" s="228"/>
      <c r="D61" s="129"/>
      <c r="E61" s="129"/>
      <c r="I61" s="130" t="str">
        <f>IF(ISBLANK(I44),"",IF(I44="a",20,IF(I44="b",10,IF(OR(I44="c",I44="d"),0,""))))</f>
        <v/>
      </c>
      <c r="J61" s="130" t="str">
        <f>IF(ISBLANK(J44),"",IF(J44="a",20,IF(J44="b",10,IF(OR(J44="c",J44="d"),0,""))))</f>
        <v/>
      </c>
      <c r="K61" s="130" t="str">
        <f>IF(ISBLANK(K44),"",IF(K44="a",20,IF(K44="b",10,IF(OR(K44="c",K44="d"),0,""))))</f>
        <v/>
      </c>
      <c r="L61" s="130" t="str">
        <f>IF(ISBLANK(L44),"",IF(L44="a",20,IF(L44="b",10,IF(OR(L44="c",L44="d"),0,""))))</f>
        <v/>
      </c>
      <c r="M61" s="127"/>
    </row>
    <row r="62" spans="1:14" s="128" customFormat="1" ht="15" customHeight="1" x14ac:dyDescent="0.2">
      <c r="A62" s="61"/>
      <c r="B62" s="222" t="s">
        <v>146</v>
      </c>
      <c r="C62" s="222"/>
      <c r="D62" s="131"/>
      <c r="E62" s="131"/>
      <c r="I62" s="131"/>
      <c r="J62" s="131"/>
      <c r="K62" s="131"/>
      <c r="L62" s="131"/>
      <c r="M62" s="127"/>
    </row>
    <row r="63" spans="1:14" s="128" customFormat="1" ht="15" customHeight="1" x14ac:dyDescent="0.2">
      <c r="A63" s="61"/>
      <c r="B63" s="223" t="s">
        <v>147</v>
      </c>
      <c r="C63" s="224" t="s">
        <v>132</v>
      </c>
      <c r="D63" s="223" t="s">
        <v>148</v>
      </c>
      <c r="E63" s="223"/>
      <c r="F63" s="223"/>
      <c r="G63" s="126"/>
      <c r="H63" s="225" t="s">
        <v>134</v>
      </c>
      <c r="I63" s="226" t="s">
        <v>70</v>
      </c>
      <c r="J63" s="226" t="s">
        <v>71</v>
      </c>
      <c r="K63" s="221" t="s">
        <v>72</v>
      </c>
      <c r="L63" s="221" t="s">
        <v>73</v>
      </c>
      <c r="M63" s="127"/>
    </row>
    <row r="64" spans="1:14" s="128" customFormat="1" ht="15" customHeight="1" x14ac:dyDescent="0.2">
      <c r="A64" s="61"/>
      <c r="B64" s="223"/>
      <c r="C64" s="224"/>
      <c r="D64" s="223"/>
      <c r="E64" s="223"/>
      <c r="F64" s="223"/>
      <c r="G64" s="126"/>
      <c r="H64" s="225"/>
      <c r="I64" s="226"/>
      <c r="J64" s="226"/>
      <c r="K64" s="221"/>
      <c r="L64" s="221"/>
      <c r="M64" s="127"/>
    </row>
    <row r="65" spans="1:13" s="128" customFormat="1" ht="15" customHeight="1" x14ac:dyDescent="0.2">
      <c r="A65" s="61"/>
      <c r="B65" s="133"/>
      <c r="C65" s="131"/>
      <c r="D65" s="131"/>
      <c r="E65" s="131"/>
      <c r="I65" s="130" t="str">
        <f>IF(OR(I52="",I56="",I61=""),"",I52+I56+I61)</f>
        <v/>
      </c>
      <c r="J65" s="130" t="str">
        <f>IF(OR(J52="",J56="",J61=""),"",J52+J56+J61)</f>
        <v/>
      </c>
      <c r="K65" s="130" t="str">
        <f>IF(OR(K52="",K56="",K61=""),"",K52+K56+K61)</f>
        <v/>
      </c>
      <c r="L65" s="130" t="str">
        <f>IF(OR(L52="",L56="",L61=""),"",L52+L56+L61)</f>
        <v/>
      </c>
      <c r="M65" s="127"/>
    </row>
    <row r="66" spans="1:13" s="128" customFormat="1" ht="15" customHeight="1" x14ac:dyDescent="0.2">
      <c r="A66" s="61"/>
      <c r="B66" s="123" t="s">
        <v>149</v>
      </c>
      <c r="C66" s="210" t="s">
        <v>150</v>
      </c>
      <c r="D66" s="210"/>
      <c r="E66" s="210"/>
      <c r="F66" s="210"/>
      <c r="I66" s="131"/>
      <c r="J66" s="131"/>
      <c r="K66" s="131"/>
      <c r="L66" s="131"/>
      <c r="M66" s="127"/>
    </row>
    <row r="67" spans="1:13" s="128" customFormat="1" ht="15" customHeight="1" x14ac:dyDescent="0.2">
      <c r="A67" s="61"/>
      <c r="B67" s="126"/>
      <c r="C67" s="134" t="s">
        <v>151</v>
      </c>
      <c r="D67" s="211" t="s">
        <v>152</v>
      </c>
      <c r="E67" s="211"/>
      <c r="F67" s="211"/>
      <c r="I67" s="131"/>
      <c r="J67" s="131"/>
      <c r="K67" s="131"/>
      <c r="L67" s="131"/>
      <c r="M67" s="127"/>
    </row>
    <row r="68" spans="1:13" s="128" customFormat="1" ht="15" customHeight="1" x14ac:dyDescent="0.2">
      <c r="A68" s="61"/>
      <c r="C68" s="135" t="s">
        <v>153</v>
      </c>
      <c r="D68" s="212" t="s">
        <v>154</v>
      </c>
      <c r="E68" s="212"/>
      <c r="F68" s="212"/>
      <c r="G68" s="125"/>
      <c r="I68" s="213" t="s">
        <v>70</v>
      </c>
      <c r="J68" s="215"/>
      <c r="K68" s="216"/>
      <c r="L68" s="217" t="s">
        <v>73</v>
      </c>
      <c r="M68" s="127"/>
    </row>
    <row r="69" spans="1:13" s="128" customFormat="1" ht="15" customHeight="1" x14ac:dyDescent="0.2">
      <c r="A69" s="61"/>
      <c r="C69" s="136" t="s">
        <v>155</v>
      </c>
      <c r="D69" s="214" t="s">
        <v>156</v>
      </c>
      <c r="E69" s="214"/>
      <c r="F69" s="214"/>
      <c r="G69" s="125"/>
      <c r="H69" s="218" t="s">
        <v>134</v>
      </c>
      <c r="I69" s="213"/>
      <c r="J69" s="215"/>
      <c r="K69" s="216"/>
      <c r="L69" s="217"/>
      <c r="M69" s="127"/>
    </row>
    <row r="70" spans="1:13" s="128" customFormat="1" ht="15" customHeight="1" x14ac:dyDescent="0.2">
      <c r="A70" s="61"/>
      <c r="C70" s="134" t="s">
        <v>157</v>
      </c>
      <c r="D70" s="211" t="s">
        <v>158</v>
      </c>
      <c r="E70" s="211"/>
      <c r="F70" s="211"/>
      <c r="G70" s="125"/>
      <c r="H70" s="218"/>
      <c r="I70" s="209" t="str">
        <f>IF(I65="","",IF(AND(I65&gt;=150,NOT(I44="d")),"ＡＡＡ",IF(I65&gt;=125,"ＡＡ",IF(I65&gt;=100,"Ａ",IF(I65&gt;=75,"Ｂ",IF(AND(I65&lt;75,I65&gt;0),"Ｃ",""))))))</f>
        <v/>
      </c>
      <c r="J70" s="219"/>
      <c r="K70" s="220"/>
      <c r="L70" s="209" t="str">
        <f>IF(L65="","",IF(AND(L65&gt;=150,NOT(L44="d")),"ＡＡＡ",IF(L65&gt;=125,"ＡＡ",IF(L65&gt;=100,"Ａ",IF(L65&gt;=75,"Ｂ",IF(AND(L65&lt;75,L65&gt;0),"Ｃ",""))))))</f>
        <v/>
      </c>
      <c r="M70" s="127"/>
    </row>
    <row r="71" spans="1:13" s="128" customFormat="1" ht="15" customHeight="1" x14ac:dyDescent="0.2">
      <c r="A71" s="52"/>
      <c r="C71" s="137" t="s">
        <v>159</v>
      </c>
      <c r="D71" s="214" t="s">
        <v>160</v>
      </c>
      <c r="E71" s="214"/>
      <c r="F71" s="214"/>
      <c r="G71" s="125"/>
      <c r="I71" s="209"/>
      <c r="J71" s="219"/>
      <c r="K71" s="220"/>
      <c r="L71" s="209"/>
      <c r="M71" s="127"/>
    </row>
    <row r="72" spans="1:13" s="128" customFormat="1" ht="15" customHeight="1" x14ac:dyDescent="0.2">
      <c r="A72" s="53"/>
      <c r="B72" s="61"/>
      <c r="C72" s="61"/>
      <c r="D72" s="61"/>
      <c r="E72" s="61"/>
      <c r="F72" s="61"/>
      <c r="G72" s="61"/>
      <c r="H72" s="61"/>
      <c r="I72" s="138"/>
      <c r="J72" s="138"/>
      <c r="K72" s="138"/>
      <c r="L72" s="138"/>
      <c r="M72" s="127"/>
    </row>
    <row r="73" spans="1:13" s="128" customFormat="1" ht="15" customHeight="1" x14ac:dyDescent="0.2">
      <c r="C73" s="131"/>
      <c r="D73" s="131"/>
      <c r="E73" s="131"/>
      <c r="I73" s="131"/>
      <c r="J73" s="131"/>
      <c r="K73" s="131"/>
      <c r="L73" s="131"/>
      <c r="M73" s="139"/>
    </row>
    <row r="74" spans="1:13" s="128" customFormat="1" ht="15" customHeight="1" x14ac:dyDescent="0.2">
      <c r="C74" s="131"/>
      <c r="D74" s="131"/>
      <c r="E74" s="131"/>
      <c r="I74" s="131"/>
      <c r="J74" s="131"/>
      <c r="K74" s="131"/>
      <c r="L74" s="131"/>
      <c r="M74" s="139"/>
    </row>
    <row r="75" spans="1:13" s="128" customFormat="1" ht="15" customHeight="1" x14ac:dyDescent="0.2">
      <c r="C75" s="131"/>
      <c r="D75" s="131"/>
      <c r="E75" s="131"/>
      <c r="I75" s="131"/>
      <c r="J75" s="131"/>
      <c r="K75" s="131"/>
      <c r="L75" s="131"/>
      <c r="M75" s="139"/>
    </row>
    <row r="76" spans="1:13" s="128" customFormat="1" ht="15" customHeight="1" x14ac:dyDescent="0.2">
      <c r="C76" s="131"/>
      <c r="D76" s="131"/>
      <c r="E76" s="131"/>
      <c r="I76" s="131"/>
      <c r="J76" s="131"/>
      <c r="K76" s="131"/>
      <c r="L76" s="131"/>
      <c r="M76" s="139"/>
    </row>
    <row r="77" spans="1:13" s="128" customFormat="1" ht="15" customHeight="1" x14ac:dyDescent="0.2">
      <c r="C77" s="131"/>
      <c r="D77" s="131"/>
      <c r="E77" s="131"/>
      <c r="I77" s="131"/>
      <c r="J77" s="131"/>
      <c r="K77" s="131"/>
      <c r="L77" s="131"/>
      <c r="M77" s="139"/>
    </row>
  </sheetData>
  <sheetProtection sheet="1" selectLockedCells="1"/>
  <mergeCells count="129">
    <mergeCell ref="C3:E3"/>
    <mergeCell ref="P4:Q4"/>
    <mergeCell ref="B5:B6"/>
    <mergeCell ref="C5:C6"/>
    <mergeCell ref="D5:H6"/>
    <mergeCell ref="I5:I6"/>
    <mergeCell ref="J5:J6"/>
    <mergeCell ref="K5:K6"/>
    <mergeCell ref="L5:L6"/>
    <mergeCell ref="O5:O6"/>
    <mergeCell ref="P5:Q6"/>
    <mergeCell ref="O8:O9"/>
    <mergeCell ref="P8:Q9"/>
    <mergeCell ref="D9:H9"/>
    <mergeCell ref="B10:B14"/>
    <mergeCell ref="D10:H10"/>
    <mergeCell ref="D11:H11"/>
    <mergeCell ref="O11:O14"/>
    <mergeCell ref="P11:Q14"/>
    <mergeCell ref="D12:H12"/>
    <mergeCell ref="D13:H13"/>
    <mergeCell ref="D14:H14"/>
    <mergeCell ref="D15:H15"/>
    <mergeCell ref="D16:H16"/>
    <mergeCell ref="B17:B21"/>
    <mergeCell ref="D17:F17"/>
    <mergeCell ref="D18:F18"/>
    <mergeCell ref="D19:F19"/>
    <mergeCell ref="D20:F20"/>
    <mergeCell ref="D21:H21"/>
    <mergeCell ref="B7:B9"/>
    <mergeCell ref="D7:H7"/>
    <mergeCell ref="D8:H8"/>
    <mergeCell ref="J24:J25"/>
    <mergeCell ref="K24:K25"/>
    <mergeCell ref="L24:L25"/>
    <mergeCell ref="B26:B28"/>
    <mergeCell ref="D26:H26"/>
    <mergeCell ref="D27:H27"/>
    <mergeCell ref="D28:H28"/>
    <mergeCell ref="B24:B25"/>
    <mergeCell ref="C24:C25"/>
    <mergeCell ref="D24:H25"/>
    <mergeCell ref="I24:I25"/>
    <mergeCell ref="B29:B32"/>
    <mergeCell ref="D29:H29"/>
    <mergeCell ref="D30:H30"/>
    <mergeCell ref="D31:H31"/>
    <mergeCell ref="D32:H32"/>
    <mergeCell ref="D33:H33"/>
    <mergeCell ref="D34:H34"/>
    <mergeCell ref="D35:H35"/>
    <mergeCell ref="B36:B39"/>
    <mergeCell ref="D36:F36"/>
    <mergeCell ref="D37:F37"/>
    <mergeCell ref="D38:F38"/>
    <mergeCell ref="D39:F39"/>
    <mergeCell ref="B42:B43"/>
    <mergeCell ref="C42:C43"/>
    <mergeCell ref="D42:H42"/>
    <mergeCell ref="I42:I43"/>
    <mergeCell ref="J42:J43"/>
    <mergeCell ref="K42:K43"/>
    <mergeCell ref="L42:L43"/>
    <mergeCell ref="E43:H43"/>
    <mergeCell ref="B44:B47"/>
    <mergeCell ref="E44:H44"/>
    <mergeCell ref="I44:I47"/>
    <mergeCell ref="J44:J47"/>
    <mergeCell ref="K44:K47"/>
    <mergeCell ref="L44:L47"/>
    <mergeCell ref="E45:H45"/>
    <mergeCell ref="E46:H46"/>
    <mergeCell ref="E47:H47"/>
    <mergeCell ref="B50:B51"/>
    <mergeCell ref="C50:C51"/>
    <mergeCell ref="D50:F50"/>
    <mergeCell ref="H50:H51"/>
    <mergeCell ref="D51:F51"/>
    <mergeCell ref="I50:I51"/>
    <mergeCell ref="J50:J51"/>
    <mergeCell ref="K50:K51"/>
    <mergeCell ref="L50:L51"/>
    <mergeCell ref="B52:C52"/>
    <mergeCell ref="B54:B55"/>
    <mergeCell ref="C54:C55"/>
    <mergeCell ref="D54:F54"/>
    <mergeCell ref="L54:L55"/>
    <mergeCell ref="D55:F55"/>
    <mergeCell ref="B56:C56"/>
    <mergeCell ref="D56:F56"/>
    <mergeCell ref="H54:H55"/>
    <mergeCell ref="I54:I55"/>
    <mergeCell ref="J54:J55"/>
    <mergeCell ref="K54:K55"/>
    <mergeCell ref="D57:F57"/>
    <mergeCell ref="D58:F58"/>
    <mergeCell ref="B59:B61"/>
    <mergeCell ref="C59:C60"/>
    <mergeCell ref="D59:F60"/>
    <mergeCell ref="H59:H60"/>
    <mergeCell ref="I59:I60"/>
    <mergeCell ref="J59:J60"/>
    <mergeCell ref="K59:K60"/>
    <mergeCell ref="L59:L60"/>
    <mergeCell ref="B62:C62"/>
    <mergeCell ref="B63:B64"/>
    <mergeCell ref="C63:C64"/>
    <mergeCell ref="D63:F64"/>
    <mergeCell ref="H63:H64"/>
    <mergeCell ref="I63:I64"/>
    <mergeCell ref="J63:J64"/>
    <mergeCell ref="K63:K64"/>
    <mergeCell ref="L63:L64"/>
    <mergeCell ref="L70:L71"/>
    <mergeCell ref="C66:F66"/>
    <mergeCell ref="D67:F67"/>
    <mergeCell ref="D68:F68"/>
    <mergeCell ref="I68:I69"/>
    <mergeCell ref="D71:F71"/>
    <mergeCell ref="J68:J69"/>
    <mergeCell ref="K68:K69"/>
    <mergeCell ref="L68:L69"/>
    <mergeCell ref="D69:F69"/>
    <mergeCell ref="H69:H70"/>
    <mergeCell ref="D70:F70"/>
    <mergeCell ref="I70:I71"/>
    <mergeCell ref="J70:J71"/>
    <mergeCell ref="K70:K71"/>
  </mergeCells>
  <phoneticPr fontId="26"/>
  <conditionalFormatting sqref="I7">
    <cfRule type="expression" dxfId="101" priority="9" stopIfTrue="1">
      <formula>ISBLANK($I$7)</formula>
    </cfRule>
  </conditionalFormatting>
  <conditionalFormatting sqref="I8">
    <cfRule type="expression" dxfId="100" priority="10" stopIfTrue="1">
      <formula>ISBLANK($I$8)</formula>
    </cfRule>
  </conditionalFormatting>
  <conditionalFormatting sqref="I9">
    <cfRule type="expression" dxfId="99" priority="11" stopIfTrue="1">
      <formula>ISBLANK($I$9)</formula>
    </cfRule>
  </conditionalFormatting>
  <conditionalFormatting sqref="I10">
    <cfRule type="expression" dxfId="98" priority="12" stopIfTrue="1">
      <formula>ISBLANK($I$10)</formula>
    </cfRule>
  </conditionalFormatting>
  <conditionalFormatting sqref="I11">
    <cfRule type="expression" dxfId="97" priority="13" stopIfTrue="1">
      <formula>ISBLANK($I$11)</formula>
    </cfRule>
  </conditionalFormatting>
  <conditionalFormatting sqref="I12">
    <cfRule type="expression" dxfId="96" priority="14" stopIfTrue="1">
      <formula>ISBLANK($I$12)</formula>
    </cfRule>
  </conditionalFormatting>
  <conditionalFormatting sqref="I13">
    <cfRule type="expression" dxfId="95" priority="15" stopIfTrue="1">
      <formula>ISBLANK($I$13)</formula>
    </cfRule>
  </conditionalFormatting>
  <conditionalFormatting sqref="I14">
    <cfRule type="expression" dxfId="94" priority="16" stopIfTrue="1">
      <formula>ISBLANK($I$14)</formula>
    </cfRule>
  </conditionalFormatting>
  <conditionalFormatting sqref="I15">
    <cfRule type="expression" dxfId="93" priority="17" stopIfTrue="1">
      <formula>ISBLANK($I$15)</formula>
    </cfRule>
  </conditionalFormatting>
  <conditionalFormatting sqref="I16">
    <cfRule type="expression" dxfId="92" priority="18" stopIfTrue="1">
      <formula>ISBLANK($I$16)</formula>
    </cfRule>
  </conditionalFormatting>
  <conditionalFormatting sqref="I27">
    <cfRule type="expression" dxfId="91" priority="20" stopIfTrue="1">
      <formula>ISBLANK($I$27)</formula>
    </cfRule>
  </conditionalFormatting>
  <conditionalFormatting sqref="I28">
    <cfRule type="expression" dxfId="90" priority="21" stopIfTrue="1">
      <formula>ISBLANK($I$28)</formula>
    </cfRule>
  </conditionalFormatting>
  <conditionalFormatting sqref="I29">
    <cfRule type="expression" dxfId="89" priority="22" stopIfTrue="1">
      <formula>ISBLANK($I$29)</formula>
    </cfRule>
  </conditionalFormatting>
  <conditionalFormatting sqref="I30">
    <cfRule type="expression" dxfId="88" priority="23" stopIfTrue="1">
      <formula>ISBLANK($I$30)</formula>
    </cfRule>
  </conditionalFormatting>
  <conditionalFormatting sqref="I31">
    <cfRule type="expression" dxfId="87" priority="24" stopIfTrue="1">
      <formula>ISBLANK($I$31)</formula>
    </cfRule>
  </conditionalFormatting>
  <conditionalFormatting sqref="I32">
    <cfRule type="expression" dxfId="86" priority="25" stopIfTrue="1">
      <formula>ISBLANK($I$32)</formula>
    </cfRule>
  </conditionalFormatting>
  <conditionalFormatting sqref="I33">
    <cfRule type="expression" dxfId="85" priority="26" stopIfTrue="1">
      <formula>ISBLANK($I$33)</formula>
    </cfRule>
  </conditionalFormatting>
  <conditionalFormatting sqref="I34">
    <cfRule type="expression" dxfId="84" priority="27" stopIfTrue="1">
      <formula>ISBLANK($I$34)</formula>
    </cfRule>
  </conditionalFormatting>
  <conditionalFormatting sqref="I26">
    <cfRule type="expression" dxfId="83" priority="6" stopIfTrue="1">
      <formula>ISBLANK($I$26)</formula>
    </cfRule>
  </conditionalFormatting>
  <conditionalFormatting sqref="I35">
    <cfRule type="expression" dxfId="82" priority="4" stopIfTrue="1">
      <formula>ISBLANK($I$35)</formula>
    </cfRule>
  </conditionalFormatting>
  <conditionalFormatting sqref="I44:I47">
    <cfRule type="expression" dxfId="81" priority="3" stopIfTrue="1">
      <formula>ISBLANK($I$44)</formula>
    </cfRule>
  </conditionalFormatting>
  <dataValidations count="7">
    <dataValidation type="custom" allowBlank="1" showErrorMessage="1" error="a,b,d,eのいずれかを入力してください" sqref="L7:L16">
      <formula1>OR(L7="a",L7="b",L7="d",L7="e")</formula1>
      <formula2>0</formula2>
    </dataValidation>
    <dataValidation type="custom" allowBlank="1" showErrorMessage="1" error="a,b,c,d,eのいずれかを入力してください" sqref="I7:K16">
      <formula1>OR(I7="a",I7="b",I7="c",I7="d",I7="e")</formula1>
    </dataValidation>
    <dataValidation type="custom" allowBlank="1" showErrorMessage="1" error="a,b,dのいずれかを入力してください" sqref="L26:L35">
      <formula1>OR(L26="a",L26="b",L26="d")</formula1>
      <formula2>0</formula2>
    </dataValidation>
    <dataValidation type="custom" allowBlank="1" showErrorMessage="1" error="a,b,c,dのいずれかを入力してください" sqref="J26:K35">
      <formula1>OR(J26="a",J26="b",J26="c",J26="d")</formula1>
      <formula2>0</formula2>
    </dataValidation>
    <dataValidation type="custom" allowBlank="1" showInputMessage="1" showErrorMessage="1" sqref="J44:L47">
      <formula1>OR(J44="a",J44="b",J44="c",J44="d")</formula1>
    </dataValidation>
    <dataValidation type="custom" allowBlank="1" showErrorMessage="1" error="a,b,c,dのいずれかを入力してください" sqref="I26 I27:I35">
      <formula1>OR(I26="a",I26="b",I26="c",I26="d")</formula1>
    </dataValidation>
    <dataValidation type="custom" allowBlank="1" showInputMessage="1" showErrorMessage="1" error="a,b,c,dのいずれかを入力してください" sqref="I44:I47">
      <formula1>OR(I44="a",I44="b",I44="c",I44="d")</formula1>
    </dataValidation>
  </dataValidations>
  <pageMargins left="0.78749999999999998" right="0.39374999999999999" top="0.59027777777777779" bottom="0.39374999999999999" header="0.51180555555555551" footer="0.51180555555555551"/>
  <pageSetup paperSize="9" scale="77" firstPageNumber="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B57"/>
  <sheetViews>
    <sheetView view="pageBreakPreview" zoomScaleNormal="100" zoomScaleSheetLayoutView="100" workbookViewId="0"/>
  </sheetViews>
  <sheetFormatPr defaultColWidth="4.109375" defaultRowHeight="18" customHeight="1" x14ac:dyDescent="0.2"/>
  <cols>
    <col min="1" max="24" width="4.109375" style="20" customWidth="1"/>
    <col min="25" max="25" width="2.6640625" style="20" customWidth="1"/>
    <col min="26" max="26" width="4.6640625" style="20" customWidth="1"/>
    <col min="27" max="27" width="5.6640625" style="20" customWidth="1"/>
    <col min="28" max="28" width="39.6640625" style="20" customWidth="1"/>
    <col min="29" max="16384" width="4.109375" style="20"/>
  </cols>
  <sheetData>
    <row r="1" spans="1:28" ht="18" customHeight="1" x14ac:dyDescent="0.2">
      <c r="A1" s="140"/>
      <c r="B1" s="22"/>
      <c r="C1" s="22"/>
      <c r="D1" s="22"/>
      <c r="E1" s="22"/>
      <c r="F1" s="22"/>
      <c r="G1" s="22"/>
      <c r="H1" s="22"/>
      <c r="I1" s="22"/>
      <c r="J1" s="22"/>
      <c r="K1" s="22"/>
      <c r="L1" s="22"/>
      <c r="M1" s="22"/>
      <c r="N1" s="22"/>
      <c r="O1" s="22"/>
      <c r="P1" s="22"/>
      <c r="Q1" s="22"/>
      <c r="R1" s="22"/>
      <c r="S1" s="22"/>
      <c r="T1" s="22"/>
      <c r="U1" s="22"/>
      <c r="V1" s="22"/>
      <c r="W1" s="22"/>
      <c r="X1" s="22"/>
    </row>
    <row r="2" spans="1:28" ht="18" customHeight="1" x14ac:dyDescent="0.2">
      <c r="A2" s="22"/>
      <c r="B2" s="141" t="s">
        <v>161</v>
      </c>
      <c r="C2" s="141"/>
      <c r="D2" s="141"/>
      <c r="E2" s="141"/>
      <c r="F2" s="141"/>
      <c r="G2" s="141"/>
      <c r="H2" s="141"/>
      <c r="I2" s="141"/>
      <c r="J2" s="141"/>
      <c r="K2" s="141"/>
      <c r="L2" s="141"/>
      <c r="M2" s="141"/>
      <c r="N2" s="141"/>
      <c r="O2" s="141"/>
      <c r="P2" s="141"/>
      <c r="Q2" s="141"/>
      <c r="R2" s="141"/>
      <c r="S2" s="141"/>
      <c r="T2" s="141"/>
      <c r="U2" s="141"/>
      <c r="V2" s="141"/>
      <c r="W2" s="142" t="str">
        <f>"（令和 "&amp;IF(ISBLANK(基本入力!$Q$2),"　",基本入力!$Q$2)&amp;" 年度計画分　事業活動環境報告書）"</f>
        <v>（令和 　 年度計画分　事業活動環境報告書）</v>
      </c>
      <c r="X2" s="22"/>
      <c r="Z2" s="27" t="s">
        <v>29</v>
      </c>
      <c r="AA2" s="28"/>
      <c r="AB2" s="28"/>
    </row>
    <row r="3" spans="1:28" ht="18" customHeight="1" x14ac:dyDescent="0.2">
      <c r="A3" s="22"/>
      <c r="X3" s="22"/>
      <c r="Z3" s="29">
        <v>1</v>
      </c>
      <c r="AA3" s="30"/>
      <c r="AB3" s="28" t="s">
        <v>30</v>
      </c>
    </row>
    <row r="4" spans="1:28" ht="18" customHeight="1" x14ac:dyDescent="0.2">
      <c r="A4" s="31"/>
      <c r="B4" s="32" t="s">
        <v>162</v>
      </c>
      <c r="X4" s="22"/>
      <c r="Z4" s="29">
        <v>2</v>
      </c>
      <c r="AA4" s="208" t="s">
        <v>32</v>
      </c>
      <c r="AB4" s="208"/>
    </row>
    <row r="5" spans="1:28" ht="18" customHeight="1" x14ac:dyDescent="0.2">
      <c r="A5" s="31"/>
      <c r="B5" s="33" t="s">
        <v>33</v>
      </c>
      <c r="X5" s="22"/>
      <c r="Z5" s="194" t="s">
        <v>34</v>
      </c>
      <c r="AA5" s="195" t="s">
        <v>14</v>
      </c>
      <c r="AB5" s="195"/>
    </row>
    <row r="6" spans="1:28" ht="18" customHeight="1" x14ac:dyDescent="0.2">
      <c r="A6" s="31"/>
      <c r="B6" s="206" t="s">
        <v>6</v>
      </c>
      <c r="C6" s="206"/>
      <c r="D6" s="206"/>
      <c r="E6" s="206"/>
      <c r="F6" s="207" t="str">
        <f>IF(ISBLANK(基本入力!G7),""," "&amp;基本入力!G7)</f>
        <v/>
      </c>
      <c r="G6" s="207"/>
      <c r="H6" s="207"/>
      <c r="I6" s="207"/>
      <c r="J6" s="207"/>
      <c r="K6" s="207"/>
      <c r="L6" s="207"/>
      <c r="M6" s="207"/>
      <c r="N6" s="207"/>
      <c r="O6" s="207"/>
      <c r="P6" s="207"/>
      <c r="Q6" s="207"/>
      <c r="R6" s="207"/>
      <c r="S6" s="207"/>
      <c r="T6" s="207"/>
      <c r="U6" s="207"/>
      <c r="V6" s="207"/>
      <c r="W6" s="207"/>
      <c r="X6" s="22"/>
      <c r="Z6" s="194"/>
      <c r="AA6" s="195"/>
      <c r="AB6" s="195"/>
    </row>
    <row r="7" spans="1:28" ht="18" customHeight="1" x14ac:dyDescent="0.2">
      <c r="A7" s="31"/>
      <c r="B7" s="206"/>
      <c r="C7" s="206"/>
      <c r="D7" s="206"/>
      <c r="E7" s="206"/>
      <c r="F7" s="207"/>
      <c r="G7" s="207"/>
      <c r="H7" s="207"/>
      <c r="I7" s="207"/>
      <c r="J7" s="207"/>
      <c r="K7" s="207"/>
      <c r="L7" s="207"/>
      <c r="M7" s="207"/>
      <c r="N7" s="207"/>
      <c r="O7" s="207"/>
      <c r="P7" s="207"/>
      <c r="Q7" s="207"/>
      <c r="R7" s="207"/>
      <c r="S7" s="207"/>
      <c r="T7" s="207"/>
      <c r="U7" s="207"/>
      <c r="V7" s="207"/>
      <c r="W7" s="207"/>
      <c r="X7" s="22"/>
      <c r="Z7" s="34">
        <v>4</v>
      </c>
      <c r="AA7" s="195" t="s">
        <v>35</v>
      </c>
      <c r="AB7" s="195"/>
    </row>
    <row r="8" spans="1:28" ht="18" customHeight="1" x14ac:dyDescent="0.2">
      <c r="A8" s="31"/>
      <c r="B8" s="206" t="s">
        <v>8</v>
      </c>
      <c r="C8" s="206"/>
      <c r="D8" s="206"/>
      <c r="E8" s="206"/>
      <c r="F8" s="207" t="str">
        <f>IF(ISBLANK(基本入力!G9),""," "&amp;基本入力!G9)</f>
        <v/>
      </c>
      <c r="G8" s="207"/>
      <c r="H8" s="207"/>
      <c r="I8" s="207"/>
      <c r="J8" s="207"/>
      <c r="K8" s="207"/>
      <c r="L8" s="207"/>
      <c r="M8" s="207"/>
      <c r="N8" s="207"/>
      <c r="O8" s="207"/>
      <c r="P8" s="207"/>
      <c r="Q8" s="207"/>
      <c r="R8" s="207"/>
      <c r="S8" s="207"/>
      <c r="T8" s="207"/>
      <c r="U8" s="207"/>
      <c r="V8" s="207"/>
      <c r="W8" s="207"/>
      <c r="X8" s="22"/>
      <c r="Z8" s="29">
        <v>5</v>
      </c>
      <c r="AA8" s="35" t="s">
        <v>36</v>
      </c>
      <c r="AB8" s="35"/>
    </row>
    <row r="9" spans="1:28" ht="18" customHeight="1" x14ac:dyDescent="0.2">
      <c r="A9" s="31"/>
      <c r="B9" s="206"/>
      <c r="C9" s="206"/>
      <c r="D9" s="206"/>
      <c r="E9" s="206"/>
      <c r="F9" s="207"/>
      <c r="G9" s="207"/>
      <c r="H9" s="207"/>
      <c r="I9" s="207"/>
      <c r="J9" s="207"/>
      <c r="K9" s="207"/>
      <c r="L9" s="207"/>
      <c r="M9" s="207"/>
      <c r="N9" s="207"/>
      <c r="O9" s="207"/>
      <c r="P9" s="207"/>
      <c r="Q9" s="207"/>
      <c r="R9" s="207"/>
      <c r="S9" s="207"/>
      <c r="T9" s="207"/>
      <c r="U9" s="207"/>
      <c r="V9" s="207"/>
      <c r="W9" s="207"/>
      <c r="X9" s="22"/>
      <c r="Z9" s="194" t="s">
        <v>37</v>
      </c>
      <c r="AA9" s="195" t="s">
        <v>38</v>
      </c>
      <c r="AB9" s="195"/>
    </row>
    <row r="10" spans="1:28" ht="18" customHeight="1" x14ac:dyDescent="0.2">
      <c r="A10" s="31"/>
      <c r="B10" s="192" t="s">
        <v>10</v>
      </c>
      <c r="C10" s="192"/>
      <c r="D10" s="192"/>
      <c r="E10" s="192"/>
      <c r="F10" s="207" t="str">
        <f>IF(ISBLANK(基本入力!G11),""," "&amp;基本入力!G11)</f>
        <v/>
      </c>
      <c r="G10" s="207"/>
      <c r="H10" s="207"/>
      <c r="I10" s="207"/>
      <c r="J10" s="207"/>
      <c r="K10" s="207"/>
      <c r="L10" s="207"/>
      <c r="M10" s="207"/>
      <c r="N10" s="207"/>
      <c r="O10" s="207"/>
      <c r="P10" s="207"/>
      <c r="Q10" s="207"/>
      <c r="R10" s="207"/>
      <c r="S10" s="207"/>
      <c r="T10" s="207"/>
      <c r="U10" s="207"/>
      <c r="V10" s="207"/>
      <c r="W10" s="207"/>
      <c r="X10" s="22"/>
      <c r="Z10" s="194"/>
      <c r="AA10" s="195"/>
      <c r="AB10" s="195"/>
    </row>
    <row r="11" spans="1:28" ht="18" customHeight="1" x14ac:dyDescent="0.2">
      <c r="A11" s="31"/>
      <c r="B11" s="192"/>
      <c r="C11" s="192"/>
      <c r="D11" s="192"/>
      <c r="E11" s="192"/>
      <c r="F11" s="207"/>
      <c r="G11" s="207"/>
      <c r="H11" s="207"/>
      <c r="I11" s="207"/>
      <c r="J11" s="207"/>
      <c r="K11" s="207"/>
      <c r="L11" s="207"/>
      <c r="M11" s="207"/>
      <c r="N11" s="207"/>
      <c r="O11" s="207"/>
      <c r="P11" s="207"/>
      <c r="Q11" s="207"/>
      <c r="R11" s="207"/>
      <c r="S11" s="207"/>
      <c r="T11" s="207"/>
      <c r="U11" s="207"/>
      <c r="V11" s="207"/>
      <c r="W11" s="207"/>
      <c r="X11" s="22"/>
      <c r="Z11" s="29">
        <v>7</v>
      </c>
      <c r="AA11" s="35" t="s">
        <v>39</v>
      </c>
      <c r="AB11" s="35"/>
    </row>
    <row r="12" spans="1:28" ht="18" customHeight="1" x14ac:dyDescent="0.2">
      <c r="A12" s="31"/>
      <c r="B12" s="192" t="s">
        <v>11</v>
      </c>
      <c r="C12" s="192"/>
      <c r="D12" s="192"/>
      <c r="E12" s="192"/>
      <c r="F12" s="193" t="str">
        <f>IF(ISBLANK(基本入力!G13),""," "&amp;基本入力!G13)</f>
        <v/>
      </c>
      <c r="G12" s="193"/>
      <c r="H12" s="193"/>
      <c r="I12" s="193"/>
      <c r="J12" s="193"/>
      <c r="K12" s="193"/>
      <c r="L12" s="193"/>
      <c r="M12" s="193"/>
      <c r="N12" s="193"/>
      <c r="O12" s="193"/>
      <c r="P12" s="193"/>
      <c r="Q12" s="193"/>
      <c r="R12" s="193"/>
      <c r="S12" s="193"/>
      <c r="T12" s="193"/>
      <c r="U12" s="193"/>
      <c r="V12" s="193"/>
      <c r="W12" s="193"/>
      <c r="X12" s="22"/>
      <c r="Z12" s="29">
        <v>8</v>
      </c>
      <c r="AA12" s="35" t="s">
        <v>40</v>
      </c>
      <c r="AB12" s="35"/>
    </row>
    <row r="13" spans="1:28" ht="18" customHeight="1" x14ac:dyDescent="0.2">
      <c r="A13" s="31"/>
      <c r="B13" s="192"/>
      <c r="C13" s="192"/>
      <c r="D13" s="192"/>
      <c r="E13" s="192"/>
      <c r="F13" s="193"/>
      <c r="G13" s="193"/>
      <c r="H13" s="193"/>
      <c r="I13" s="193"/>
      <c r="J13" s="193"/>
      <c r="K13" s="193"/>
      <c r="L13" s="193"/>
      <c r="M13" s="193"/>
      <c r="N13" s="193"/>
      <c r="O13" s="193"/>
      <c r="P13" s="193"/>
      <c r="Q13" s="193"/>
      <c r="R13" s="193"/>
      <c r="S13" s="193"/>
      <c r="T13" s="193"/>
      <c r="U13" s="193"/>
      <c r="V13" s="193"/>
      <c r="W13" s="193"/>
      <c r="X13" s="22"/>
      <c r="Z13" s="194" t="s">
        <v>41</v>
      </c>
      <c r="AA13" s="195" t="s">
        <v>42</v>
      </c>
      <c r="AB13" s="195"/>
    </row>
    <row r="14" spans="1:28" ht="18" customHeight="1" x14ac:dyDescent="0.2">
      <c r="A14" s="31"/>
      <c r="B14" s="38"/>
      <c r="C14" s="38"/>
      <c r="D14" s="38"/>
      <c r="E14" s="38"/>
      <c r="F14" s="38"/>
      <c r="G14" s="38"/>
      <c r="H14" s="38"/>
      <c r="I14" s="38"/>
      <c r="J14" s="38"/>
      <c r="K14" s="38"/>
      <c r="L14" s="38"/>
      <c r="M14" s="38"/>
      <c r="N14" s="38"/>
      <c r="O14" s="38"/>
      <c r="P14" s="38"/>
      <c r="Q14" s="38"/>
      <c r="R14" s="38"/>
      <c r="S14" s="38"/>
      <c r="T14" s="38"/>
      <c r="U14" s="38"/>
      <c r="V14" s="38"/>
      <c r="W14" s="38"/>
      <c r="X14" s="22"/>
      <c r="Z14" s="194"/>
      <c r="AA14" s="195"/>
      <c r="AB14" s="195"/>
    </row>
    <row r="15" spans="1:28" ht="18" customHeight="1" x14ac:dyDescent="0.2">
      <c r="A15" s="31"/>
      <c r="B15" s="20" t="s">
        <v>163</v>
      </c>
      <c r="J15" s="39"/>
      <c r="K15" s="39"/>
      <c r="L15" s="39"/>
      <c r="M15" s="39"/>
      <c r="N15" s="39"/>
      <c r="O15" s="39"/>
      <c r="P15" s="39"/>
      <c r="Q15" s="39"/>
      <c r="R15" s="39"/>
      <c r="S15" s="39"/>
      <c r="T15" s="39"/>
      <c r="U15" s="39"/>
      <c r="V15" s="39"/>
      <c r="W15" s="39"/>
      <c r="X15" s="22"/>
      <c r="Z15" s="194" t="s">
        <v>44</v>
      </c>
      <c r="AA15" s="195" t="s">
        <v>45</v>
      </c>
      <c r="AB15" s="195"/>
    </row>
    <row r="16" spans="1:28" ht="18" customHeight="1" x14ac:dyDescent="0.2">
      <c r="A16" s="31"/>
      <c r="B16" s="20" t="s">
        <v>164</v>
      </c>
      <c r="J16" s="39"/>
      <c r="K16" s="39"/>
      <c r="L16" s="39"/>
      <c r="M16" s="39"/>
      <c r="N16" s="39"/>
      <c r="O16" s="39"/>
      <c r="P16" s="39"/>
      <c r="Q16" s="39"/>
      <c r="R16" s="39"/>
      <c r="S16" s="39"/>
      <c r="T16" s="39"/>
      <c r="U16" s="39"/>
      <c r="V16" s="39"/>
      <c r="W16" s="39"/>
      <c r="X16" s="22"/>
      <c r="Z16" s="194"/>
      <c r="AA16" s="195"/>
      <c r="AB16" s="195"/>
    </row>
    <row r="17" spans="1:28" ht="18" customHeight="1" x14ac:dyDescent="0.2">
      <c r="A17" s="31"/>
      <c r="B17" s="32" t="s">
        <v>165</v>
      </c>
      <c r="J17" s="39"/>
      <c r="K17" s="39"/>
      <c r="L17" s="39"/>
      <c r="M17" s="39"/>
      <c r="N17" s="39"/>
      <c r="O17" s="39"/>
      <c r="P17" s="39"/>
      <c r="Q17" s="39"/>
      <c r="R17" s="39"/>
      <c r="S17" s="39"/>
      <c r="T17" s="39"/>
      <c r="U17" s="39"/>
      <c r="V17" s="39"/>
      <c r="W17" s="39"/>
      <c r="X17" s="22"/>
      <c r="Z17" s="194"/>
      <c r="AA17" s="195"/>
      <c r="AB17" s="195"/>
    </row>
    <row r="18" spans="1:28" ht="18" customHeight="1" x14ac:dyDescent="0.2">
      <c r="A18" s="31"/>
      <c r="B18" s="196" t="s">
        <v>47</v>
      </c>
      <c r="C18" s="196"/>
      <c r="D18" s="196"/>
      <c r="E18" s="196"/>
      <c r="F18" s="291" t="s">
        <v>166</v>
      </c>
      <c r="G18" s="291"/>
      <c r="H18" s="291"/>
      <c r="I18" s="292" t="s">
        <v>167</v>
      </c>
      <c r="J18" s="292"/>
      <c r="K18" s="292"/>
      <c r="L18" s="293" t="s">
        <v>168</v>
      </c>
      <c r="M18" s="293"/>
      <c r="N18" s="293"/>
      <c r="O18" s="293"/>
      <c r="P18" s="293"/>
      <c r="Q18" s="293"/>
      <c r="R18" s="293"/>
      <c r="S18" s="293"/>
      <c r="T18" s="293"/>
      <c r="U18" s="293"/>
      <c r="V18" s="293"/>
      <c r="W18" s="293"/>
      <c r="X18" s="22"/>
    </row>
    <row r="19" spans="1:28" ht="18" customHeight="1" x14ac:dyDescent="0.2">
      <c r="A19" s="31"/>
      <c r="B19" s="196"/>
      <c r="C19" s="196"/>
      <c r="D19" s="196"/>
      <c r="E19" s="196"/>
      <c r="F19" s="291"/>
      <c r="G19" s="291"/>
      <c r="H19" s="291"/>
      <c r="I19" s="292"/>
      <c r="J19" s="292"/>
      <c r="K19" s="292"/>
      <c r="L19" s="293"/>
      <c r="M19" s="293"/>
      <c r="N19" s="293"/>
      <c r="O19" s="293"/>
      <c r="P19" s="293"/>
      <c r="Q19" s="293"/>
      <c r="R19" s="293"/>
      <c r="S19" s="293"/>
      <c r="T19" s="293"/>
      <c r="U19" s="293"/>
      <c r="V19" s="293"/>
      <c r="W19" s="293"/>
      <c r="X19" s="22"/>
    </row>
    <row r="20" spans="1:28" ht="18" customHeight="1" x14ac:dyDescent="0.15">
      <c r="A20" s="31"/>
      <c r="B20" s="196"/>
      <c r="C20" s="196"/>
      <c r="D20" s="196"/>
      <c r="E20" s="196"/>
      <c r="F20" s="294" t="str">
        <f>IF(基本入力!$G$20=1,"令和 "&amp;基本入力!$K$20&amp;"　年度",IF(基本入力!$G$20=2,"令和"&amp;基本入力!$K$21&amp;"～令和"&amp;基本入力!$O$21&amp;"年度","　　　年度"))</f>
        <v>　　　年度</v>
      </c>
      <c r="G20" s="294"/>
      <c r="H20" s="294"/>
      <c r="I20" s="295" t="str">
        <f>IF(基本入力!Q2="","　～　年度","令和"&amp;基本入力!P28&amp;"～令和"&amp;基本入力!S32&amp;"年度")</f>
        <v>　～　年度</v>
      </c>
      <c r="J20" s="296"/>
      <c r="K20" s="297"/>
      <c r="L20" s="298" t="str">
        <f>IF(基本入力!Q2="","　　　年度","令和 "&amp;基本入力!P28&amp;" 年度")</f>
        <v>　　　年度</v>
      </c>
      <c r="M20" s="298"/>
      <c r="N20" s="298"/>
      <c r="O20" s="299" t="str">
        <f>IF(基本入力!Q2="","　　　年度","令和 "&amp;基本入力!S30&amp;" 年度")</f>
        <v>　　　年度</v>
      </c>
      <c r="P20" s="299"/>
      <c r="Q20" s="299"/>
      <c r="R20" s="299" t="str">
        <f>IF(基本入力!Q2="","　　　年度","令和 "&amp;基本入力!S32&amp;" 年度")</f>
        <v>　　　年度</v>
      </c>
      <c r="S20" s="299"/>
      <c r="T20" s="299"/>
      <c r="U20" s="303" t="str">
        <f>IF(基本入力!Q2="","　～　年度","令和"&amp;基本入力!P28&amp;"～令和"&amp;基本入力!S32&amp;"年度")</f>
        <v>　～　年度</v>
      </c>
      <c r="V20" s="296"/>
      <c r="W20" s="304"/>
      <c r="X20" s="22"/>
    </row>
    <row r="21" spans="1:28" ht="18" customHeight="1" x14ac:dyDescent="0.2">
      <c r="A21" s="31"/>
      <c r="B21" s="196"/>
      <c r="C21" s="196"/>
      <c r="D21" s="196"/>
      <c r="E21" s="196"/>
      <c r="F21" s="300" t="str">
        <f>IF(基本入力!$G$20=2,"（平均値）","")</f>
        <v/>
      </c>
      <c r="G21" s="300"/>
      <c r="H21" s="300"/>
      <c r="I21" s="204" t="s">
        <v>169</v>
      </c>
      <c r="J21" s="204"/>
      <c r="K21" s="204"/>
      <c r="L21" s="301"/>
      <c r="M21" s="301"/>
      <c r="N21" s="301"/>
      <c r="O21" s="302"/>
      <c r="P21" s="302"/>
      <c r="Q21" s="302"/>
      <c r="R21" s="302"/>
      <c r="S21" s="302"/>
      <c r="T21" s="302"/>
      <c r="U21" s="290" t="s">
        <v>169</v>
      </c>
      <c r="V21" s="290"/>
      <c r="W21" s="290"/>
      <c r="X21" s="22"/>
    </row>
    <row r="22" spans="1:28" ht="18" customHeight="1" x14ac:dyDescent="0.2">
      <c r="A22" s="31"/>
      <c r="B22" s="284" t="s">
        <v>170</v>
      </c>
      <c r="C22" s="284"/>
      <c r="D22" s="284"/>
      <c r="E22" s="284"/>
      <c r="F22" s="285" t="str">
        <f>IF(ISBLANK('計画書(別紙)'!F20),"",'計画書(別紙)'!F20)</f>
        <v/>
      </c>
      <c r="G22" s="285"/>
      <c r="H22" s="286" t="s">
        <v>55</v>
      </c>
      <c r="I22" s="287" t="str">
        <f>IF(ISBLANK('計画書(別紙)'!L20),"",'計画書(別紙)'!L20)</f>
        <v/>
      </c>
      <c r="J22" s="287"/>
      <c r="K22" s="289" t="s">
        <v>55</v>
      </c>
      <c r="L22" s="282"/>
      <c r="M22" s="282"/>
      <c r="N22" s="283" t="s">
        <v>55</v>
      </c>
      <c r="O22" s="281"/>
      <c r="P22" s="281"/>
      <c r="Q22" s="283" t="s">
        <v>55</v>
      </c>
      <c r="R22" s="281"/>
      <c r="S22" s="281"/>
      <c r="T22" s="283" t="s">
        <v>55</v>
      </c>
      <c r="U22" s="281" t="str">
        <f>IF(ISBLANK(R22),"",ROUND((L22+O22+R22)/3,0))</f>
        <v/>
      </c>
      <c r="V22" s="281"/>
      <c r="W22" s="276" t="s">
        <v>55</v>
      </c>
      <c r="X22" s="22"/>
    </row>
    <row r="23" spans="1:28" ht="18" customHeight="1" x14ac:dyDescent="0.2">
      <c r="A23" s="31"/>
      <c r="B23" s="284"/>
      <c r="C23" s="284"/>
      <c r="D23" s="284"/>
      <c r="E23" s="284"/>
      <c r="F23" s="285"/>
      <c r="G23" s="285"/>
      <c r="H23" s="286"/>
      <c r="I23" s="287"/>
      <c r="J23" s="287"/>
      <c r="K23" s="289"/>
      <c r="L23" s="282"/>
      <c r="M23" s="282"/>
      <c r="N23" s="283"/>
      <c r="O23" s="281"/>
      <c r="P23" s="281"/>
      <c r="Q23" s="283"/>
      <c r="R23" s="281"/>
      <c r="S23" s="281"/>
      <c r="T23" s="283"/>
      <c r="U23" s="281"/>
      <c r="V23" s="281"/>
      <c r="W23" s="276"/>
      <c r="X23" s="22"/>
    </row>
    <row r="24" spans="1:28" ht="18" customHeight="1" x14ac:dyDescent="0.2">
      <c r="A24" s="31"/>
      <c r="B24" s="284"/>
      <c r="C24" s="284"/>
      <c r="D24" s="284"/>
      <c r="E24" s="284"/>
      <c r="F24" s="277"/>
      <c r="G24" s="277"/>
      <c r="H24" s="277"/>
      <c r="I24" s="278" t="str">
        <f>IF(OR($F$22="",I22=""),"",ROUND(100*($F$22-I22)/$F$22,1))</f>
        <v/>
      </c>
      <c r="J24" s="278"/>
      <c r="K24" s="143" t="s">
        <v>56</v>
      </c>
      <c r="L24" s="279" t="str">
        <f>IF(OR($F$22="",L22=""),"",ROUND(100*($F$22-L22)/$F$22,1))</f>
        <v/>
      </c>
      <c r="M24" s="279"/>
      <c r="N24" s="144" t="s">
        <v>56</v>
      </c>
      <c r="O24" s="280" t="str">
        <f>IF(OR($F$22="",O22=""),"",ROUND(100*($F$22-O22)/$F$22,1))</f>
        <v/>
      </c>
      <c r="P24" s="280"/>
      <c r="Q24" s="144" t="s">
        <v>56</v>
      </c>
      <c r="R24" s="280" t="str">
        <f>IF(OR($F$22="",R22=""),"",ROUND(100*($F$22-R22)/$F$22,1))</f>
        <v/>
      </c>
      <c r="S24" s="280"/>
      <c r="T24" s="144" t="s">
        <v>56</v>
      </c>
      <c r="U24" s="280" t="str">
        <f>IF(OR($F$22="",U22=""),"",ROUND(100*($F$22-U22)/$F$22,1))</f>
        <v/>
      </c>
      <c r="V24" s="280"/>
      <c r="W24" s="145" t="s">
        <v>56</v>
      </c>
      <c r="X24" s="22"/>
    </row>
    <row r="25" spans="1:28" ht="18" customHeight="1" x14ac:dyDescent="0.2">
      <c r="A25" s="31"/>
      <c r="B25" s="181" t="s">
        <v>171</v>
      </c>
      <c r="C25" s="181"/>
      <c r="D25" s="181"/>
      <c r="E25" s="181"/>
      <c r="F25" s="268"/>
      <c r="G25" s="268"/>
      <c r="H25" s="268"/>
      <c r="I25" s="269" t="str">
        <f>IF(ISBLANK('計画書(別紙)'!L22),"",'計画書(別紙)'!L22)</f>
        <v/>
      </c>
      <c r="J25" s="269"/>
      <c r="K25" s="288" t="s">
        <v>55</v>
      </c>
      <c r="L25" s="274"/>
      <c r="M25" s="274"/>
      <c r="N25" s="275" t="s">
        <v>55</v>
      </c>
      <c r="O25" s="267"/>
      <c r="P25" s="267"/>
      <c r="Q25" s="275" t="s">
        <v>55</v>
      </c>
      <c r="R25" s="267"/>
      <c r="S25" s="267"/>
      <c r="T25" s="275" t="s">
        <v>55</v>
      </c>
      <c r="U25" s="267" t="str">
        <f>IF(ISBLANK(R25),"",ROUND((L25+O25+R25)/3,0))</f>
        <v/>
      </c>
      <c r="V25" s="267"/>
      <c r="W25" s="270" t="s">
        <v>55</v>
      </c>
      <c r="X25" s="22"/>
    </row>
    <row r="26" spans="1:28" ht="18" customHeight="1" x14ac:dyDescent="0.2">
      <c r="A26" s="31"/>
      <c r="B26" s="181"/>
      <c r="C26" s="181"/>
      <c r="D26" s="181"/>
      <c r="E26" s="181"/>
      <c r="F26" s="268"/>
      <c r="G26" s="268"/>
      <c r="H26" s="268"/>
      <c r="I26" s="269"/>
      <c r="J26" s="269"/>
      <c r="K26" s="288"/>
      <c r="L26" s="274"/>
      <c r="M26" s="274"/>
      <c r="N26" s="275"/>
      <c r="O26" s="267"/>
      <c r="P26" s="267"/>
      <c r="Q26" s="275"/>
      <c r="R26" s="267"/>
      <c r="S26" s="267"/>
      <c r="T26" s="275"/>
      <c r="U26" s="267"/>
      <c r="V26" s="267"/>
      <c r="W26" s="270"/>
      <c r="X26" s="22"/>
    </row>
    <row r="27" spans="1:28" ht="18" customHeight="1" x14ac:dyDescent="0.2">
      <c r="A27" s="31"/>
      <c r="B27" s="181"/>
      <c r="C27" s="181"/>
      <c r="D27" s="181"/>
      <c r="E27" s="181"/>
      <c r="F27" s="268"/>
      <c r="G27" s="268"/>
      <c r="H27" s="268"/>
      <c r="I27" s="273" t="str">
        <f>IF(OR($F$22="",I25=""),"",ROUND(100*($F$22-I25)/$F$22,1))</f>
        <v/>
      </c>
      <c r="J27" s="273"/>
      <c r="K27" s="146" t="s">
        <v>56</v>
      </c>
      <c r="L27" s="271" t="str">
        <f>IF(OR($F$22="",L25=""),"",ROUND(100*($F$22-L25)/$F$22,1))</f>
        <v/>
      </c>
      <c r="M27" s="271"/>
      <c r="N27" s="147" t="s">
        <v>56</v>
      </c>
      <c r="O27" s="272" t="str">
        <f>IF(OR($F$22="",O25=""),"",ROUND(100*($F$22-O25)/$F$22,1))</f>
        <v/>
      </c>
      <c r="P27" s="272"/>
      <c r="Q27" s="147" t="s">
        <v>56</v>
      </c>
      <c r="R27" s="272" t="str">
        <f>IF(OR($F$22="",R25=""),"",ROUND(100*($F$22-R25)/$F$22,1))</f>
        <v/>
      </c>
      <c r="S27" s="272"/>
      <c r="T27" s="147" t="s">
        <v>56</v>
      </c>
      <c r="U27" s="272" t="str">
        <f>IF(OR($F$22="",U25=""),"",ROUND(100*($F$22-U25)/$F$22,1))</f>
        <v/>
      </c>
      <c r="V27" s="272"/>
      <c r="W27" s="148" t="s">
        <v>56</v>
      </c>
      <c r="X27" s="22"/>
    </row>
    <row r="28" spans="1:28" ht="18" customHeight="1" x14ac:dyDescent="0.2">
      <c r="A28" s="31"/>
      <c r="B28" s="265" t="s">
        <v>172</v>
      </c>
      <c r="C28" s="265"/>
      <c r="D28" s="265"/>
      <c r="E28" s="265"/>
      <c r="F28" s="266"/>
      <c r="G28" s="266"/>
      <c r="H28" s="266"/>
      <c r="I28" s="266"/>
      <c r="J28" s="266"/>
      <c r="K28" s="266"/>
      <c r="L28" s="266"/>
      <c r="M28" s="266"/>
      <c r="N28" s="266"/>
      <c r="O28" s="266"/>
      <c r="P28" s="266"/>
      <c r="Q28" s="266"/>
      <c r="R28" s="266"/>
      <c r="S28" s="266"/>
      <c r="T28" s="266"/>
      <c r="U28" s="266"/>
      <c r="V28" s="266"/>
      <c r="W28" s="266"/>
      <c r="X28" s="22"/>
    </row>
    <row r="29" spans="1:28" ht="18" customHeight="1" x14ac:dyDescent="0.2">
      <c r="A29" s="31"/>
      <c r="B29" s="265"/>
      <c r="C29" s="265"/>
      <c r="D29" s="265"/>
      <c r="E29" s="265"/>
      <c r="F29" s="266"/>
      <c r="G29" s="266"/>
      <c r="H29" s="266"/>
      <c r="I29" s="266"/>
      <c r="J29" s="266"/>
      <c r="K29" s="266"/>
      <c r="L29" s="266"/>
      <c r="M29" s="266"/>
      <c r="N29" s="266"/>
      <c r="O29" s="266"/>
      <c r="P29" s="266"/>
      <c r="Q29" s="266"/>
      <c r="R29" s="266"/>
      <c r="S29" s="266"/>
      <c r="T29" s="266"/>
      <c r="U29" s="266"/>
      <c r="V29" s="266"/>
      <c r="W29" s="266"/>
      <c r="X29" s="22"/>
    </row>
    <row r="30" spans="1:28" ht="18" customHeight="1" x14ac:dyDescent="0.2">
      <c r="A30" s="22"/>
      <c r="B30" s="32" t="s">
        <v>173</v>
      </c>
      <c r="C30" s="40"/>
      <c r="D30" s="40"/>
      <c r="E30" s="40"/>
      <c r="F30" s="40"/>
      <c r="G30" s="40"/>
      <c r="H30" s="40"/>
      <c r="I30" s="40"/>
      <c r="J30" s="41"/>
      <c r="K30" s="41"/>
      <c r="L30" s="40"/>
      <c r="M30" s="40"/>
      <c r="N30" s="42"/>
      <c r="O30" s="42"/>
      <c r="P30" s="42"/>
      <c r="Q30" s="42"/>
      <c r="R30" s="42"/>
      <c r="S30" s="42"/>
      <c r="T30" s="42"/>
      <c r="U30" s="42"/>
      <c r="V30" s="42"/>
      <c r="W30" s="42"/>
      <c r="X30" s="43"/>
      <c r="Y30" s="44"/>
      <c r="Z30" s="44"/>
      <c r="AA30" s="45"/>
    </row>
    <row r="31" spans="1:28" ht="18" customHeight="1" x14ac:dyDescent="0.2">
      <c r="A31" s="22"/>
      <c r="B31" s="176"/>
      <c r="C31" s="176"/>
      <c r="D31" s="176"/>
      <c r="E31" s="176"/>
      <c r="F31" s="176"/>
      <c r="G31" s="176"/>
      <c r="H31" s="176"/>
      <c r="I31" s="176"/>
      <c r="J31" s="176"/>
      <c r="K31" s="176"/>
      <c r="L31" s="176"/>
      <c r="M31" s="176"/>
      <c r="N31" s="176"/>
      <c r="O31" s="176"/>
      <c r="P31" s="176"/>
      <c r="Q31" s="176"/>
      <c r="R31" s="176"/>
      <c r="S31" s="176"/>
      <c r="T31" s="176"/>
      <c r="U31" s="176"/>
      <c r="V31" s="176"/>
      <c r="W31" s="176"/>
      <c r="X31" s="46"/>
      <c r="Y31" s="47"/>
      <c r="Z31" s="44"/>
      <c r="AA31" s="45"/>
    </row>
    <row r="32" spans="1:28" ht="18" customHeight="1" x14ac:dyDescent="0.2">
      <c r="A32" s="22"/>
      <c r="B32" s="176"/>
      <c r="C32" s="176"/>
      <c r="D32" s="176"/>
      <c r="E32" s="176"/>
      <c r="F32" s="176"/>
      <c r="G32" s="176"/>
      <c r="H32" s="176"/>
      <c r="I32" s="176"/>
      <c r="J32" s="176"/>
      <c r="K32" s="176"/>
      <c r="L32" s="176"/>
      <c r="M32" s="176"/>
      <c r="N32" s="176"/>
      <c r="O32" s="176"/>
      <c r="P32" s="176"/>
      <c r="Q32" s="176"/>
      <c r="R32" s="176"/>
      <c r="S32" s="176"/>
      <c r="T32" s="176"/>
      <c r="U32" s="176"/>
      <c r="V32" s="176"/>
      <c r="W32" s="176"/>
      <c r="X32" s="46"/>
      <c r="Y32" s="47"/>
      <c r="Z32" s="44"/>
      <c r="AA32" s="45"/>
    </row>
    <row r="33" spans="1:27" ht="18" customHeight="1" x14ac:dyDescent="0.2">
      <c r="A33" s="22"/>
      <c r="B33" s="176"/>
      <c r="C33" s="176"/>
      <c r="D33" s="176"/>
      <c r="E33" s="176"/>
      <c r="F33" s="176"/>
      <c r="G33" s="176"/>
      <c r="H33" s="176"/>
      <c r="I33" s="176"/>
      <c r="J33" s="176"/>
      <c r="K33" s="176"/>
      <c r="L33" s="176"/>
      <c r="M33" s="176"/>
      <c r="N33" s="176"/>
      <c r="O33" s="176"/>
      <c r="P33" s="176"/>
      <c r="Q33" s="176"/>
      <c r="R33" s="176"/>
      <c r="S33" s="176"/>
      <c r="T33" s="176"/>
      <c r="U33" s="176"/>
      <c r="V33" s="176"/>
      <c r="W33" s="176"/>
      <c r="X33" s="46"/>
      <c r="Y33" s="47"/>
      <c r="Z33" s="44"/>
      <c r="AA33" s="45"/>
    </row>
    <row r="34" spans="1:27" ht="18" customHeight="1" x14ac:dyDescent="0.2">
      <c r="A34" s="22"/>
      <c r="B34" s="176"/>
      <c r="C34" s="176"/>
      <c r="D34" s="176"/>
      <c r="E34" s="176"/>
      <c r="F34" s="176"/>
      <c r="G34" s="176"/>
      <c r="H34" s="176"/>
      <c r="I34" s="176"/>
      <c r="J34" s="176"/>
      <c r="K34" s="176"/>
      <c r="L34" s="176"/>
      <c r="M34" s="176"/>
      <c r="N34" s="176"/>
      <c r="O34" s="176"/>
      <c r="P34" s="176"/>
      <c r="Q34" s="176"/>
      <c r="R34" s="176"/>
      <c r="S34" s="176"/>
      <c r="T34" s="176"/>
      <c r="U34" s="176"/>
      <c r="V34" s="176"/>
      <c r="W34" s="176"/>
      <c r="X34" s="46"/>
      <c r="Y34" s="47"/>
      <c r="Z34" s="44"/>
      <c r="AA34" s="45"/>
    </row>
    <row r="35" spans="1:27" ht="18" customHeight="1" x14ac:dyDescent="0.2">
      <c r="A35" s="22"/>
      <c r="B35" s="176"/>
      <c r="C35" s="176"/>
      <c r="D35" s="176"/>
      <c r="E35" s="176"/>
      <c r="F35" s="176"/>
      <c r="G35" s="176"/>
      <c r="H35" s="176"/>
      <c r="I35" s="176"/>
      <c r="J35" s="176"/>
      <c r="K35" s="176"/>
      <c r="L35" s="176"/>
      <c r="M35" s="176"/>
      <c r="N35" s="176"/>
      <c r="O35" s="176"/>
      <c r="P35" s="176"/>
      <c r="Q35" s="176"/>
      <c r="R35" s="176"/>
      <c r="S35" s="176"/>
      <c r="T35" s="176"/>
      <c r="U35" s="176"/>
      <c r="V35" s="176"/>
      <c r="W35" s="176"/>
      <c r="X35" s="46"/>
      <c r="Y35" s="47"/>
      <c r="Z35" s="44"/>
      <c r="AA35" s="45"/>
    </row>
    <row r="36" spans="1:27" ht="18" customHeight="1" x14ac:dyDescent="0.2">
      <c r="A36" s="22"/>
      <c r="B36" s="176"/>
      <c r="C36" s="176"/>
      <c r="D36" s="176"/>
      <c r="E36" s="176"/>
      <c r="F36" s="176"/>
      <c r="G36" s="176"/>
      <c r="H36" s="176"/>
      <c r="I36" s="176"/>
      <c r="J36" s="176"/>
      <c r="K36" s="176"/>
      <c r="L36" s="176"/>
      <c r="M36" s="176"/>
      <c r="N36" s="176"/>
      <c r="O36" s="176"/>
      <c r="P36" s="176"/>
      <c r="Q36" s="176"/>
      <c r="R36" s="176"/>
      <c r="S36" s="176"/>
      <c r="T36" s="176"/>
      <c r="U36" s="176"/>
      <c r="V36" s="176"/>
      <c r="W36" s="176"/>
      <c r="X36" s="43"/>
      <c r="Y36" s="42"/>
      <c r="Z36" s="44"/>
      <c r="AA36" s="45"/>
    </row>
    <row r="37" spans="1:27" ht="18" customHeight="1" x14ac:dyDescent="0.2">
      <c r="A37" s="22"/>
      <c r="B37" s="176"/>
      <c r="C37" s="176"/>
      <c r="D37" s="176"/>
      <c r="E37" s="176"/>
      <c r="F37" s="176"/>
      <c r="G37" s="176"/>
      <c r="H37" s="176"/>
      <c r="I37" s="176"/>
      <c r="J37" s="176"/>
      <c r="K37" s="176"/>
      <c r="L37" s="176"/>
      <c r="M37" s="176"/>
      <c r="N37" s="176"/>
      <c r="O37" s="176"/>
      <c r="P37" s="176"/>
      <c r="Q37" s="176"/>
      <c r="R37" s="176"/>
      <c r="S37" s="176"/>
      <c r="T37" s="176"/>
      <c r="U37" s="176"/>
      <c r="V37" s="176"/>
      <c r="W37" s="176"/>
      <c r="X37" s="43"/>
      <c r="Y37" s="42"/>
      <c r="Z37" s="44"/>
      <c r="AA37" s="45"/>
    </row>
    <row r="38" spans="1:27" ht="18" customHeight="1" x14ac:dyDescent="0.2">
      <c r="A38" s="22"/>
      <c r="B38" s="32" t="s">
        <v>174</v>
      </c>
      <c r="C38" s="40"/>
      <c r="D38" s="40"/>
      <c r="E38" s="40"/>
      <c r="F38" s="40"/>
      <c r="G38" s="40"/>
      <c r="H38" s="40"/>
      <c r="I38" s="40"/>
      <c r="J38" s="41"/>
      <c r="K38" s="41"/>
      <c r="L38" s="40"/>
      <c r="M38" s="40"/>
      <c r="N38" s="42"/>
      <c r="O38" s="42"/>
      <c r="P38" s="42"/>
      <c r="Q38" s="42"/>
      <c r="R38" s="42"/>
      <c r="S38" s="42"/>
      <c r="T38" s="42"/>
      <c r="U38" s="42"/>
      <c r="V38" s="42"/>
      <c r="W38" s="42"/>
      <c r="X38" s="22"/>
    </row>
    <row r="39" spans="1:27" ht="18" customHeight="1" x14ac:dyDescent="0.2">
      <c r="A39" s="22"/>
      <c r="B39" s="176"/>
      <c r="C39" s="176"/>
      <c r="D39" s="176"/>
      <c r="E39" s="176"/>
      <c r="F39" s="176"/>
      <c r="G39" s="176"/>
      <c r="H39" s="176"/>
      <c r="I39" s="176"/>
      <c r="J39" s="176"/>
      <c r="K39" s="176"/>
      <c r="L39" s="176"/>
      <c r="M39" s="176"/>
      <c r="N39" s="176"/>
      <c r="O39" s="176"/>
      <c r="P39" s="176"/>
      <c r="Q39" s="176"/>
      <c r="R39" s="176"/>
      <c r="S39" s="176"/>
      <c r="T39" s="176"/>
      <c r="U39" s="176"/>
      <c r="V39" s="176"/>
      <c r="W39" s="176"/>
      <c r="X39" s="22"/>
    </row>
    <row r="40" spans="1:27" ht="18" customHeight="1" x14ac:dyDescent="0.2">
      <c r="A40" s="22"/>
      <c r="B40" s="176"/>
      <c r="C40" s="176"/>
      <c r="D40" s="176"/>
      <c r="E40" s="176"/>
      <c r="F40" s="176"/>
      <c r="G40" s="176"/>
      <c r="H40" s="176"/>
      <c r="I40" s="176"/>
      <c r="J40" s="176"/>
      <c r="K40" s="176"/>
      <c r="L40" s="176"/>
      <c r="M40" s="176"/>
      <c r="N40" s="176"/>
      <c r="O40" s="176"/>
      <c r="P40" s="176"/>
      <c r="Q40" s="176"/>
      <c r="R40" s="176"/>
      <c r="S40" s="176"/>
      <c r="T40" s="176"/>
      <c r="U40" s="176"/>
      <c r="V40" s="176"/>
      <c r="W40" s="176"/>
      <c r="X40" s="22"/>
    </row>
    <row r="41" spans="1:27" ht="18" customHeight="1" x14ac:dyDescent="0.2">
      <c r="A41" s="22"/>
      <c r="B41" s="176"/>
      <c r="C41" s="176"/>
      <c r="D41" s="176"/>
      <c r="E41" s="176"/>
      <c r="F41" s="176"/>
      <c r="G41" s="176"/>
      <c r="H41" s="176"/>
      <c r="I41" s="176"/>
      <c r="J41" s="176"/>
      <c r="K41" s="176"/>
      <c r="L41" s="176"/>
      <c r="M41" s="176"/>
      <c r="N41" s="176"/>
      <c r="O41" s="176"/>
      <c r="P41" s="176"/>
      <c r="Q41" s="176"/>
      <c r="R41" s="176"/>
      <c r="S41" s="176"/>
      <c r="T41" s="176"/>
      <c r="U41" s="176"/>
      <c r="V41" s="176"/>
      <c r="W41" s="176"/>
      <c r="X41" s="22"/>
    </row>
    <row r="42" spans="1:27" ht="18" customHeight="1" x14ac:dyDescent="0.2">
      <c r="A42" s="22"/>
      <c r="B42" s="176"/>
      <c r="C42" s="176"/>
      <c r="D42" s="176"/>
      <c r="E42" s="176"/>
      <c r="F42" s="176"/>
      <c r="G42" s="176"/>
      <c r="H42" s="176"/>
      <c r="I42" s="176"/>
      <c r="J42" s="176"/>
      <c r="K42" s="176"/>
      <c r="L42" s="176"/>
      <c r="M42" s="176"/>
      <c r="N42" s="176"/>
      <c r="O42" s="176"/>
      <c r="P42" s="176"/>
      <c r="Q42" s="176"/>
      <c r="R42" s="176"/>
      <c r="S42" s="176"/>
      <c r="T42" s="176"/>
      <c r="U42" s="176"/>
      <c r="V42" s="176"/>
      <c r="W42" s="176"/>
      <c r="X42" s="22"/>
    </row>
    <row r="43" spans="1:27" ht="18" customHeight="1" x14ac:dyDescent="0.2">
      <c r="A43" s="22"/>
      <c r="B43" s="48"/>
      <c r="C43" s="48"/>
      <c r="D43" s="48"/>
      <c r="E43" s="48"/>
      <c r="F43" s="48"/>
      <c r="G43" s="48"/>
      <c r="H43" s="48"/>
      <c r="I43" s="48"/>
      <c r="J43" s="49"/>
      <c r="K43" s="49"/>
      <c r="L43" s="49"/>
      <c r="M43" s="49"/>
      <c r="N43" s="49"/>
      <c r="O43" s="49"/>
      <c r="P43" s="49"/>
      <c r="Q43" s="49"/>
      <c r="R43" s="49"/>
      <c r="S43" s="49"/>
      <c r="T43" s="49"/>
      <c r="U43" s="49"/>
      <c r="V43" s="49"/>
      <c r="W43" s="49"/>
      <c r="X43" s="22"/>
    </row>
    <row r="44" spans="1:27" ht="18" customHeight="1" x14ac:dyDescent="0.2">
      <c r="A44" s="22"/>
      <c r="B44" s="32" t="s">
        <v>175</v>
      </c>
      <c r="C44" s="49"/>
      <c r="D44" s="49"/>
      <c r="E44" s="49"/>
      <c r="F44" s="49"/>
      <c r="G44" s="49"/>
      <c r="H44" s="49"/>
      <c r="I44" s="49"/>
      <c r="J44" s="49"/>
      <c r="K44" s="50"/>
      <c r="L44" s="50"/>
      <c r="M44" s="50"/>
      <c r="N44" s="50"/>
      <c r="O44" s="50"/>
      <c r="P44" s="50"/>
      <c r="Q44" s="50"/>
      <c r="R44" s="50"/>
      <c r="S44" s="50"/>
      <c r="T44" s="50"/>
      <c r="U44" s="51"/>
      <c r="V44" s="51"/>
      <c r="W44" s="51"/>
      <c r="X44" s="22"/>
    </row>
    <row r="45" spans="1:27" ht="18" customHeight="1" x14ac:dyDescent="0.2">
      <c r="A45" s="22"/>
      <c r="B45" s="176"/>
      <c r="C45" s="176"/>
      <c r="D45" s="176"/>
      <c r="E45" s="176"/>
      <c r="F45" s="176"/>
      <c r="G45" s="176"/>
      <c r="H45" s="176"/>
      <c r="I45" s="176"/>
      <c r="J45" s="176"/>
      <c r="K45" s="176"/>
      <c r="L45" s="176"/>
      <c r="M45" s="176"/>
      <c r="N45" s="176"/>
      <c r="O45" s="176"/>
      <c r="P45" s="176"/>
      <c r="Q45" s="176"/>
      <c r="R45" s="176"/>
      <c r="S45" s="176"/>
      <c r="T45" s="176"/>
      <c r="U45" s="176"/>
      <c r="V45" s="176"/>
      <c r="W45" s="176"/>
      <c r="X45" s="22"/>
    </row>
    <row r="46" spans="1:27" ht="18" customHeight="1" x14ac:dyDescent="0.2">
      <c r="A46" s="22"/>
      <c r="B46" s="176"/>
      <c r="C46" s="176"/>
      <c r="D46" s="176"/>
      <c r="E46" s="176"/>
      <c r="F46" s="176"/>
      <c r="G46" s="176"/>
      <c r="H46" s="176"/>
      <c r="I46" s="176"/>
      <c r="J46" s="176"/>
      <c r="K46" s="176"/>
      <c r="L46" s="176"/>
      <c r="M46" s="176"/>
      <c r="N46" s="176"/>
      <c r="O46" s="176"/>
      <c r="P46" s="176"/>
      <c r="Q46" s="176"/>
      <c r="R46" s="176"/>
      <c r="S46" s="176"/>
      <c r="T46" s="176"/>
      <c r="U46" s="176"/>
      <c r="V46" s="176"/>
      <c r="W46" s="176"/>
      <c r="X46" s="22"/>
    </row>
    <row r="47" spans="1:27" ht="18" customHeight="1" x14ac:dyDescent="0.2">
      <c r="A47" s="22"/>
      <c r="B47" s="176"/>
      <c r="C47" s="176"/>
      <c r="D47" s="176"/>
      <c r="E47" s="176"/>
      <c r="F47" s="176"/>
      <c r="G47" s="176"/>
      <c r="H47" s="176"/>
      <c r="I47" s="176"/>
      <c r="J47" s="176"/>
      <c r="K47" s="176"/>
      <c r="L47" s="176"/>
      <c r="M47" s="176"/>
      <c r="N47" s="176"/>
      <c r="O47" s="176"/>
      <c r="P47" s="176"/>
      <c r="Q47" s="176"/>
      <c r="R47" s="176"/>
      <c r="S47" s="176"/>
      <c r="T47" s="176"/>
      <c r="U47" s="176"/>
      <c r="V47" s="176"/>
      <c r="W47" s="176"/>
      <c r="X47" s="22"/>
    </row>
    <row r="48" spans="1:27" ht="18" customHeight="1" x14ac:dyDescent="0.2">
      <c r="A48" s="22"/>
      <c r="B48" s="176"/>
      <c r="C48" s="176"/>
      <c r="D48" s="176"/>
      <c r="E48" s="176"/>
      <c r="F48" s="176"/>
      <c r="G48" s="176"/>
      <c r="H48" s="176"/>
      <c r="I48" s="176"/>
      <c r="J48" s="176"/>
      <c r="K48" s="176"/>
      <c r="L48" s="176"/>
      <c r="M48" s="176"/>
      <c r="N48" s="176"/>
      <c r="O48" s="176"/>
      <c r="P48" s="176"/>
      <c r="Q48" s="176"/>
      <c r="R48" s="176"/>
      <c r="S48" s="176"/>
      <c r="T48" s="176"/>
      <c r="U48" s="176"/>
      <c r="V48" s="176"/>
      <c r="W48" s="176"/>
      <c r="X48" s="22"/>
    </row>
    <row r="49" spans="1:27" ht="18" customHeight="1" x14ac:dyDescent="0.2">
      <c r="A49" s="22"/>
      <c r="B49" s="264"/>
      <c r="C49" s="264"/>
      <c r="D49" s="264"/>
      <c r="E49" s="264"/>
      <c r="F49" s="264"/>
      <c r="G49" s="264"/>
      <c r="H49" s="264"/>
      <c r="I49" s="264"/>
      <c r="J49" s="264"/>
      <c r="K49" s="22"/>
      <c r="L49" s="22"/>
      <c r="M49" s="22"/>
      <c r="N49" s="22"/>
      <c r="O49" s="22"/>
      <c r="P49" s="22"/>
      <c r="Q49" s="22"/>
      <c r="R49" s="22"/>
      <c r="S49" s="22"/>
      <c r="T49" s="22"/>
      <c r="U49" s="22"/>
      <c r="V49" s="22"/>
      <c r="W49" s="22"/>
      <c r="X49" s="22"/>
    </row>
    <row r="50" spans="1:27" ht="18" customHeight="1" x14ac:dyDescent="0.2">
      <c r="B50" s="42"/>
      <c r="C50" s="42"/>
      <c r="D50" s="42"/>
      <c r="E50" s="42"/>
      <c r="F50" s="42"/>
      <c r="G50" s="42"/>
      <c r="H50" s="42"/>
      <c r="I50" s="42"/>
      <c r="J50" s="42"/>
      <c r="K50" s="39"/>
      <c r="L50" s="39"/>
      <c r="M50" s="39"/>
      <c r="N50" s="39"/>
      <c r="O50" s="39"/>
      <c r="P50" s="39"/>
      <c r="Q50" s="39"/>
      <c r="R50" s="39"/>
      <c r="S50" s="39"/>
      <c r="T50" s="39"/>
      <c r="U50" s="39"/>
      <c r="V50" s="39"/>
      <c r="W50" s="39"/>
      <c r="X50" s="39"/>
      <c r="Y50" s="39"/>
      <c r="Z50" s="39"/>
      <c r="AA50" s="32"/>
    </row>
    <row r="51" spans="1:27" ht="18" customHeight="1" x14ac:dyDescent="0.2">
      <c r="B51" s="39"/>
      <c r="C51" s="39"/>
      <c r="D51" s="39"/>
      <c r="E51" s="39"/>
      <c r="F51" s="39"/>
      <c r="G51" s="39"/>
      <c r="H51" s="39"/>
      <c r="I51" s="39"/>
      <c r="J51" s="39"/>
      <c r="K51" s="39"/>
      <c r="L51" s="39"/>
      <c r="M51" s="39"/>
      <c r="N51" s="39"/>
      <c r="O51" s="39"/>
      <c r="P51" s="39"/>
      <c r="Q51" s="39"/>
      <c r="R51" s="39"/>
      <c r="S51" s="39"/>
      <c r="T51" s="39"/>
      <c r="U51" s="39"/>
      <c r="V51" s="39"/>
      <c r="W51" s="39"/>
      <c r="X51" s="32"/>
      <c r="Y51" s="32"/>
      <c r="Z51" s="32"/>
      <c r="AA51" s="32"/>
    </row>
    <row r="52" spans="1:27" ht="18" customHeight="1" x14ac:dyDescent="0.2">
      <c r="X52" s="32"/>
      <c r="Y52" s="32"/>
      <c r="Z52" s="32"/>
      <c r="AA52" s="32"/>
    </row>
    <row r="53" spans="1:27" ht="18" customHeight="1" x14ac:dyDescent="0.2">
      <c r="X53" s="32"/>
      <c r="Y53" s="32"/>
      <c r="Z53" s="32"/>
      <c r="AA53" s="32"/>
    </row>
    <row r="54" spans="1:27" ht="18" customHeight="1" x14ac:dyDescent="0.2">
      <c r="X54" s="32"/>
      <c r="Y54" s="32"/>
      <c r="Z54" s="32"/>
      <c r="AA54" s="32"/>
    </row>
    <row r="55" spans="1:27" ht="18" customHeight="1" x14ac:dyDescent="0.2">
      <c r="X55" s="32"/>
    </row>
    <row r="56" spans="1:27" ht="18" customHeight="1" x14ac:dyDescent="0.2">
      <c r="X56" s="32"/>
    </row>
    <row r="57" spans="1:27" ht="18" customHeight="1" x14ac:dyDescent="0.2">
      <c r="X57" s="32"/>
    </row>
  </sheetData>
  <sheetProtection sheet="1" selectLockedCells="1"/>
  <mergeCells count="76">
    <mergeCell ref="AA4:AB4"/>
    <mergeCell ref="Z5:Z6"/>
    <mergeCell ref="AA5:AB6"/>
    <mergeCell ref="B6:E7"/>
    <mergeCell ref="F6:W7"/>
    <mergeCell ref="AA7:AB7"/>
    <mergeCell ref="B8:E9"/>
    <mergeCell ref="F8:W9"/>
    <mergeCell ref="Z9:Z10"/>
    <mergeCell ref="AA9:AB10"/>
    <mergeCell ref="B10:E11"/>
    <mergeCell ref="F10:W11"/>
    <mergeCell ref="B12:E13"/>
    <mergeCell ref="F12:W13"/>
    <mergeCell ref="Z13:Z14"/>
    <mergeCell ref="AA13:AB14"/>
    <mergeCell ref="Z15:Z17"/>
    <mergeCell ref="AA15:AB17"/>
    <mergeCell ref="U21:W21"/>
    <mergeCell ref="B18:E21"/>
    <mergeCell ref="F18:H19"/>
    <mergeCell ref="I18:K19"/>
    <mergeCell ref="L18:W19"/>
    <mergeCell ref="F20:H20"/>
    <mergeCell ref="I20:K20"/>
    <mergeCell ref="L20:N20"/>
    <mergeCell ref="O20:Q20"/>
    <mergeCell ref="R20:T20"/>
    <mergeCell ref="F21:H21"/>
    <mergeCell ref="I21:K21"/>
    <mergeCell ref="L21:N21"/>
    <mergeCell ref="O21:Q21"/>
    <mergeCell ref="R21:T21"/>
    <mergeCell ref="U20:W20"/>
    <mergeCell ref="B22:E24"/>
    <mergeCell ref="F22:G23"/>
    <mergeCell ref="H22:H23"/>
    <mergeCell ref="I22:J23"/>
    <mergeCell ref="K25:K26"/>
    <mergeCell ref="K22:K23"/>
    <mergeCell ref="W22:W23"/>
    <mergeCell ref="F24:H24"/>
    <mergeCell ref="I24:J24"/>
    <mergeCell ref="L24:M24"/>
    <mergeCell ref="O24:P24"/>
    <mergeCell ref="R24:S24"/>
    <mergeCell ref="U24:V24"/>
    <mergeCell ref="U22:V23"/>
    <mergeCell ref="L22:M23"/>
    <mergeCell ref="N22:N23"/>
    <mergeCell ref="O22:P23"/>
    <mergeCell ref="Q22:Q23"/>
    <mergeCell ref="R22:S23"/>
    <mergeCell ref="T22:T23"/>
    <mergeCell ref="U25:V26"/>
    <mergeCell ref="B25:E27"/>
    <mergeCell ref="F25:H27"/>
    <mergeCell ref="I25:J26"/>
    <mergeCell ref="W25:W26"/>
    <mergeCell ref="L27:M27"/>
    <mergeCell ref="O27:P27"/>
    <mergeCell ref="R27:S27"/>
    <mergeCell ref="U27:V27"/>
    <mergeCell ref="I27:J27"/>
    <mergeCell ref="L25:M26"/>
    <mergeCell ref="N25:N26"/>
    <mergeCell ref="O25:P26"/>
    <mergeCell ref="Q25:Q26"/>
    <mergeCell ref="R25:S26"/>
    <mergeCell ref="T25:T26"/>
    <mergeCell ref="B49:J49"/>
    <mergeCell ref="B28:E29"/>
    <mergeCell ref="F28:W29"/>
    <mergeCell ref="B31:W37"/>
    <mergeCell ref="B39:W42"/>
    <mergeCell ref="B45:W48"/>
  </mergeCells>
  <phoneticPr fontId="26"/>
  <conditionalFormatting sqref="L25:M26">
    <cfRule type="expression" dxfId="80" priority="1" stopIfTrue="1">
      <formula>ISBLANK($L$25)</formula>
    </cfRule>
  </conditionalFormatting>
  <conditionalFormatting sqref="F28:W29">
    <cfRule type="expression" dxfId="79" priority="2" stopIfTrue="1">
      <formula>ISBLANK($F$28)</formula>
    </cfRule>
  </conditionalFormatting>
  <conditionalFormatting sqref="B31:W37">
    <cfRule type="expression" dxfId="78" priority="3" stopIfTrue="1">
      <formula>ISBLANK($B$31)</formula>
    </cfRule>
  </conditionalFormatting>
  <conditionalFormatting sqref="B39:W42">
    <cfRule type="expression" dxfId="77" priority="4" stopIfTrue="1">
      <formula>ISBLANK($B$39)</formula>
    </cfRule>
  </conditionalFormatting>
  <conditionalFormatting sqref="B45:W48">
    <cfRule type="expression" dxfId="76" priority="5" stopIfTrue="1">
      <formula>ISBLANK($B$45)</formula>
    </cfRule>
  </conditionalFormatting>
  <conditionalFormatting sqref="L22:M23">
    <cfRule type="expression" dxfId="75" priority="6" stopIfTrue="1">
      <formula>ISBLANK($L$22)</formula>
    </cfRule>
  </conditionalFormatting>
  <dataValidations count="1">
    <dataValidation allowBlank="1" showErrorMessage="1" sqref="F22:G23 I22:J23 L22:M23 O22:P23 R22:S23 U22:V23 I25:J26 L25:M26 O25:P26 R25:S26 U25:V26 F28:W29 B31:W37 B39:W42 B45:W48">
      <formula1>0</formula1>
      <formula2>0</formula2>
    </dataValidation>
  </dataValidations>
  <pageMargins left="0.78749999999999998" right="0.59027777777777779" top="0.59027777777777779" bottom="0.59027777777777779" header="0.51180555555555551" footer="0.19652777777777777"/>
  <pageSetup paperSize="9" scale="94" firstPageNumber="0" orientation="portrait" horizontalDpi="300" verticalDpi="300" r:id="rId1"/>
  <headerFooter alignWithMargins="0">
    <oddFooter>&amp;L&amp;"ＭＳ 明朝,標準"&amp;9専エ企026   22.1  A4  5年保存</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Q77"/>
  <sheetViews>
    <sheetView view="pageBreakPreview" zoomScaleNormal="90" zoomScaleSheetLayoutView="100" workbookViewId="0"/>
  </sheetViews>
  <sheetFormatPr defaultColWidth="9" defaultRowHeight="15" customHeight="1" x14ac:dyDescent="0.2"/>
  <cols>
    <col min="1" max="1" width="3.6640625" style="55" customWidth="1"/>
    <col min="2" max="2" width="15" style="55" customWidth="1"/>
    <col min="3" max="3" width="5.6640625" style="56" customWidth="1"/>
    <col min="4" max="4" width="34.6640625" style="56" customWidth="1"/>
    <col min="5" max="5" width="11.6640625" style="56" customWidth="1"/>
    <col min="6" max="6" width="15.6640625" style="55" customWidth="1"/>
    <col min="7" max="8" width="4.6640625" style="55" customWidth="1"/>
    <col min="9" max="12" width="5" style="56" customWidth="1"/>
    <col min="13" max="13" width="3.6640625" style="57" customWidth="1"/>
    <col min="14" max="14" width="2.6640625" style="55" customWidth="1"/>
    <col min="15" max="15" width="3.6640625" style="55" customWidth="1"/>
    <col min="16" max="16" width="5.6640625" style="55" customWidth="1"/>
    <col min="17" max="17" width="39.6640625" style="55" customWidth="1"/>
    <col min="18" max="19" width="4.44140625" style="55" customWidth="1"/>
    <col min="20" max="16384" width="9" style="55"/>
  </cols>
  <sheetData>
    <row r="1" spans="1:17" ht="15" customHeight="1" x14ac:dyDescent="0.2">
      <c r="A1" s="21"/>
      <c r="B1" s="58"/>
      <c r="C1" s="59"/>
      <c r="D1" s="59"/>
      <c r="E1" s="59"/>
      <c r="F1" s="58"/>
      <c r="G1" s="58"/>
      <c r="H1" s="58"/>
      <c r="I1" s="59"/>
      <c r="J1" s="59"/>
      <c r="K1" s="59"/>
      <c r="L1" s="59"/>
      <c r="M1" s="60"/>
    </row>
    <row r="2" spans="1:17" ht="15" customHeight="1" x14ac:dyDescent="0.2">
      <c r="A2" s="61"/>
      <c r="B2" s="62" t="s">
        <v>62</v>
      </c>
      <c r="M2" s="60"/>
      <c r="O2" s="27" t="s">
        <v>29</v>
      </c>
      <c r="P2" s="28"/>
      <c r="Q2" s="28"/>
    </row>
    <row r="3" spans="1:17" ht="15" customHeight="1" x14ac:dyDescent="0.2">
      <c r="A3" s="58"/>
      <c r="B3" s="63" t="s">
        <v>63</v>
      </c>
      <c r="C3" s="263" t="str">
        <f>IF(ISBLANK(基本入力!G7),"","  "&amp;基本入力!G7)</f>
        <v/>
      </c>
      <c r="D3" s="263"/>
      <c r="E3" s="263"/>
      <c r="F3" s="64"/>
      <c r="G3" s="64"/>
      <c r="H3" s="65"/>
      <c r="I3" s="55"/>
      <c r="J3" s="55"/>
      <c r="M3" s="60"/>
      <c r="O3" s="29">
        <v>1</v>
      </c>
      <c r="P3" s="66"/>
      <c r="Q3" s="67" t="s">
        <v>64</v>
      </c>
    </row>
    <row r="4" spans="1:17" ht="15" customHeight="1" x14ac:dyDescent="0.2">
      <c r="A4" s="68"/>
      <c r="B4" s="69" t="s">
        <v>65</v>
      </c>
      <c r="C4" s="70"/>
      <c r="D4" s="70"/>
      <c r="E4" s="70"/>
      <c r="F4" s="71"/>
      <c r="G4" s="71"/>
      <c r="H4" s="71"/>
      <c r="I4" s="72"/>
      <c r="J4" s="72"/>
      <c r="K4" s="72"/>
      <c r="L4" s="72"/>
      <c r="M4" s="58"/>
      <c r="O4" s="29">
        <v>2</v>
      </c>
      <c r="P4" s="208" t="s">
        <v>66</v>
      </c>
      <c r="Q4" s="208"/>
    </row>
    <row r="5" spans="1:17" ht="15" customHeight="1" x14ac:dyDescent="0.2">
      <c r="A5" s="68"/>
      <c r="B5" s="241" t="s">
        <v>67</v>
      </c>
      <c r="C5" s="257" t="s">
        <v>68</v>
      </c>
      <c r="D5" s="258" t="s">
        <v>69</v>
      </c>
      <c r="E5" s="258"/>
      <c r="F5" s="258"/>
      <c r="G5" s="258"/>
      <c r="H5" s="258"/>
      <c r="I5" s="252" t="s">
        <v>70</v>
      </c>
      <c r="J5" s="252" t="s">
        <v>71</v>
      </c>
      <c r="K5" s="253" t="s">
        <v>72</v>
      </c>
      <c r="L5" s="253" t="s">
        <v>73</v>
      </c>
      <c r="M5" s="60"/>
      <c r="O5" s="194" t="s">
        <v>34</v>
      </c>
      <c r="P5" s="195" t="s">
        <v>14</v>
      </c>
      <c r="Q5" s="195"/>
    </row>
    <row r="6" spans="1:17" ht="15" customHeight="1" x14ac:dyDescent="0.2">
      <c r="A6" s="68"/>
      <c r="B6" s="241"/>
      <c r="C6" s="257"/>
      <c r="D6" s="258"/>
      <c r="E6" s="258"/>
      <c r="F6" s="258"/>
      <c r="G6" s="258"/>
      <c r="H6" s="258"/>
      <c r="I6" s="252"/>
      <c r="J6" s="252"/>
      <c r="K6" s="253"/>
      <c r="L6" s="253"/>
      <c r="M6" s="60"/>
      <c r="O6" s="194"/>
      <c r="P6" s="195"/>
      <c r="Q6" s="195"/>
    </row>
    <row r="7" spans="1:17" ht="15" customHeight="1" x14ac:dyDescent="0.2">
      <c r="A7" s="68"/>
      <c r="B7" s="260" t="s">
        <v>74</v>
      </c>
      <c r="C7" s="73">
        <v>1</v>
      </c>
      <c r="D7" s="255" t="s">
        <v>75</v>
      </c>
      <c r="E7" s="255"/>
      <c r="F7" s="255"/>
      <c r="G7" s="255"/>
      <c r="H7" s="255"/>
      <c r="I7" s="75" t="str">
        <f>IF('評価票(計画)'!I7="","",'評価票(計画)'!I7)</f>
        <v/>
      </c>
      <c r="J7" s="74"/>
      <c r="K7" s="75"/>
      <c r="L7" s="75"/>
      <c r="M7" s="60"/>
      <c r="O7" s="29">
        <v>4</v>
      </c>
      <c r="P7" s="35" t="s">
        <v>36</v>
      </c>
      <c r="Q7" s="35"/>
    </row>
    <row r="8" spans="1:17" ht="15" customHeight="1" x14ac:dyDescent="0.2">
      <c r="A8" s="68"/>
      <c r="B8" s="260"/>
      <c r="C8" s="76">
        <v>2</v>
      </c>
      <c r="D8" s="247" t="s">
        <v>76</v>
      </c>
      <c r="E8" s="247"/>
      <c r="F8" s="247"/>
      <c r="G8" s="247"/>
      <c r="H8" s="247"/>
      <c r="I8" s="78" t="str">
        <f>IF('評価票(計画)'!I8="","",'評価票(計画)'!I8)</f>
        <v/>
      </c>
      <c r="J8" s="77"/>
      <c r="K8" s="78"/>
      <c r="L8" s="78"/>
      <c r="M8" s="60"/>
      <c r="O8" s="194" t="s">
        <v>77</v>
      </c>
      <c r="P8" s="195" t="s">
        <v>38</v>
      </c>
      <c r="Q8" s="195"/>
    </row>
    <row r="9" spans="1:17" ht="15" customHeight="1" x14ac:dyDescent="0.2">
      <c r="A9" s="68"/>
      <c r="B9" s="260"/>
      <c r="C9" s="79">
        <v>3</v>
      </c>
      <c r="D9" s="261" t="s">
        <v>78</v>
      </c>
      <c r="E9" s="261"/>
      <c r="F9" s="261"/>
      <c r="G9" s="261"/>
      <c r="H9" s="261"/>
      <c r="I9" s="81" t="str">
        <f>IF('評価票(計画)'!I9="","",'評価票(計画)'!I9)</f>
        <v/>
      </c>
      <c r="J9" s="80"/>
      <c r="K9" s="81"/>
      <c r="L9" s="81"/>
      <c r="M9" s="60"/>
      <c r="O9" s="194"/>
      <c r="P9" s="195"/>
      <c r="Q9" s="195"/>
    </row>
    <row r="10" spans="1:17" ht="15" customHeight="1" x14ac:dyDescent="0.2">
      <c r="A10" s="68"/>
      <c r="B10" s="262" t="s">
        <v>79</v>
      </c>
      <c r="C10" s="82">
        <v>4</v>
      </c>
      <c r="D10" s="247" t="s">
        <v>80</v>
      </c>
      <c r="E10" s="247"/>
      <c r="F10" s="247"/>
      <c r="G10" s="247"/>
      <c r="H10" s="247"/>
      <c r="I10" s="78" t="str">
        <f>IF('評価票(計画)'!I10="","",'評価票(計画)'!I10)</f>
        <v/>
      </c>
      <c r="J10" s="77"/>
      <c r="K10" s="78"/>
      <c r="L10" s="78"/>
      <c r="M10" s="60"/>
      <c r="O10" s="29">
        <v>6</v>
      </c>
      <c r="P10" s="35" t="s">
        <v>40</v>
      </c>
      <c r="Q10" s="35"/>
    </row>
    <row r="11" spans="1:17" ht="15" customHeight="1" x14ac:dyDescent="0.2">
      <c r="A11" s="68"/>
      <c r="B11" s="262"/>
      <c r="C11" s="82">
        <v>5</v>
      </c>
      <c r="D11" s="247" t="s">
        <v>81</v>
      </c>
      <c r="E11" s="247"/>
      <c r="F11" s="247"/>
      <c r="G11" s="247"/>
      <c r="H11" s="247"/>
      <c r="I11" s="84" t="str">
        <f>IF('評価票(計画)'!I11="","",'評価票(計画)'!I11)</f>
        <v/>
      </c>
      <c r="J11" s="83"/>
      <c r="K11" s="84"/>
      <c r="L11" s="84"/>
      <c r="M11" s="60"/>
      <c r="N11" s="85"/>
      <c r="O11" s="194" t="s">
        <v>82</v>
      </c>
      <c r="P11" s="195" t="s">
        <v>45</v>
      </c>
      <c r="Q11" s="195"/>
    </row>
    <row r="12" spans="1:17" ht="15" customHeight="1" x14ac:dyDescent="0.2">
      <c r="A12" s="68"/>
      <c r="B12" s="262"/>
      <c r="C12" s="82">
        <v>6</v>
      </c>
      <c r="D12" s="247" t="s">
        <v>83</v>
      </c>
      <c r="E12" s="247"/>
      <c r="F12" s="247"/>
      <c r="G12" s="247"/>
      <c r="H12" s="247"/>
      <c r="I12" s="78" t="str">
        <f>IF('評価票(計画)'!I12="","",'評価票(計画)'!I12)</f>
        <v/>
      </c>
      <c r="J12" s="77"/>
      <c r="K12" s="78"/>
      <c r="L12" s="78"/>
      <c r="M12" s="60"/>
      <c r="N12" s="85"/>
      <c r="O12" s="194"/>
      <c r="P12" s="195"/>
      <c r="Q12" s="195"/>
    </row>
    <row r="13" spans="1:17" ht="15" customHeight="1" x14ac:dyDescent="0.2">
      <c r="A13" s="68"/>
      <c r="B13" s="262"/>
      <c r="C13" s="82">
        <v>7</v>
      </c>
      <c r="D13" s="247" t="s">
        <v>84</v>
      </c>
      <c r="E13" s="247"/>
      <c r="F13" s="247"/>
      <c r="G13" s="247"/>
      <c r="H13" s="247"/>
      <c r="I13" s="78" t="str">
        <f>IF('評価票(計画)'!I13="","",'評価票(計画)'!I13)</f>
        <v/>
      </c>
      <c r="J13" s="77"/>
      <c r="K13" s="78"/>
      <c r="L13" s="78"/>
      <c r="M13" s="60"/>
      <c r="N13" s="85"/>
      <c r="O13" s="194"/>
      <c r="P13" s="195"/>
      <c r="Q13" s="195"/>
    </row>
    <row r="14" spans="1:17" ht="15" customHeight="1" x14ac:dyDescent="0.2">
      <c r="A14" s="68"/>
      <c r="B14" s="262"/>
      <c r="C14" s="86">
        <v>8</v>
      </c>
      <c r="D14" s="261" t="s">
        <v>85</v>
      </c>
      <c r="E14" s="261"/>
      <c r="F14" s="261"/>
      <c r="G14" s="261"/>
      <c r="H14" s="261"/>
      <c r="I14" s="81" t="str">
        <f>IF('評価票(計画)'!I14="","",'評価票(計画)'!I14)</f>
        <v/>
      </c>
      <c r="J14" s="80"/>
      <c r="K14" s="81"/>
      <c r="L14" s="81"/>
      <c r="M14" s="60"/>
      <c r="N14" s="85"/>
      <c r="O14" s="194"/>
      <c r="P14" s="195"/>
      <c r="Q14" s="195"/>
    </row>
    <row r="15" spans="1:17" ht="15" customHeight="1" x14ac:dyDescent="0.2">
      <c r="A15" s="68"/>
      <c r="B15" s="87" t="s">
        <v>86</v>
      </c>
      <c r="C15" s="82">
        <v>9</v>
      </c>
      <c r="D15" s="247" t="s">
        <v>87</v>
      </c>
      <c r="E15" s="247"/>
      <c r="F15" s="247"/>
      <c r="G15" s="247"/>
      <c r="H15" s="247"/>
      <c r="I15" s="78" t="str">
        <f>IF('評価票(計画)'!I15="","",'評価票(計画)'!I15)</f>
        <v/>
      </c>
      <c r="J15" s="77"/>
      <c r="K15" s="78"/>
      <c r="L15" s="78"/>
      <c r="M15" s="60"/>
      <c r="O15" s="85"/>
      <c r="P15" s="85"/>
    </row>
    <row r="16" spans="1:17" ht="15" customHeight="1" x14ac:dyDescent="0.2">
      <c r="A16" s="68"/>
      <c r="B16" s="88" t="s">
        <v>88</v>
      </c>
      <c r="C16" s="89">
        <v>10</v>
      </c>
      <c r="D16" s="248" t="s">
        <v>89</v>
      </c>
      <c r="E16" s="248"/>
      <c r="F16" s="248"/>
      <c r="G16" s="248"/>
      <c r="H16" s="248"/>
      <c r="I16" s="91" t="str">
        <f>IF('評価票(計画)'!I16="","",'評価票(計画)'!I16)</f>
        <v/>
      </c>
      <c r="J16" s="90"/>
      <c r="K16" s="91"/>
      <c r="L16" s="91"/>
      <c r="M16" s="60"/>
      <c r="O16" s="85"/>
      <c r="P16" s="85"/>
    </row>
    <row r="17" spans="1:16" s="98" customFormat="1" ht="15" customHeight="1" x14ac:dyDescent="0.2">
      <c r="A17" s="92"/>
      <c r="B17" s="236" t="s">
        <v>90</v>
      </c>
      <c r="C17" s="93" t="s">
        <v>91</v>
      </c>
      <c r="D17" s="249" t="s">
        <v>92</v>
      </c>
      <c r="E17" s="249"/>
      <c r="F17" s="249"/>
      <c r="G17" s="94">
        <v>5</v>
      </c>
      <c r="H17" s="94">
        <v>5</v>
      </c>
      <c r="I17" s="95">
        <f t="shared" ref="I17:L21" si="0">COUNTIF(I$7:I$16,$C17)</f>
        <v>0</v>
      </c>
      <c r="J17" s="95">
        <f>COUNTIF(J$7:J$16,$C17)</f>
        <v>0</v>
      </c>
      <c r="K17" s="95">
        <f t="shared" si="0"/>
        <v>0</v>
      </c>
      <c r="L17" s="96">
        <f t="shared" si="0"/>
        <v>0</v>
      </c>
      <c r="M17" s="97"/>
    </row>
    <row r="18" spans="1:16" s="98" customFormat="1" ht="15" customHeight="1" x14ac:dyDescent="0.2">
      <c r="A18" s="92"/>
      <c r="B18" s="236"/>
      <c r="C18" s="76" t="s">
        <v>93</v>
      </c>
      <c r="D18" s="250" t="s">
        <v>94</v>
      </c>
      <c r="E18" s="250"/>
      <c r="F18" s="250"/>
      <c r="G18" s="99">
        <v>3</v>
      </c>
      <c r="H18" s="99">
        <v>3</v>
      </c>
      <c r="I18" s="100">
        <f t="shared" si="0"/>
        <v>0</v>
      </c>
      <c r="J18" s="95">
        <f t="shared" si="0"/>
        <v>0</v>
      </c>
      <c r="K18" s="100">
        <f t="shared" si="0"/>
        <v>0</v>
      </c>
      <c r="L18" s="101">
        <f t="shared" si="0"/>
        <v>0</v>
      </c>
      <c r="M18" s="97"/>
    </row>
    <row r="19" spans="1:16" s="98" customFormat="1" ht="15" customHeight="1" x14ac:dyDescent="0.2">
      <c r="A19" s="92"/>
      <c r="B19" s="236"/>
      <c r="C19" s="76" t="s">
        <v>95</v>
      </c>
      <c r="D19" s="250" t="s">
        <v>96</v>
      </c>
      <c r="E19" s="250"/>
      <c r="F19" s="250"/>
      <c r="G19" s="99">
        <v>3</v>
      </c>
      <c r="H19" s="99">
        <v>1</v>
      </c>
      <c r="I19" s="100">
        <f t="shared" si="0"/>
        <v>0</v>
      </c>
      <c r="J19" s="95">
        <f t="shared" si="0"/>
        <v>0</v>
      </c>
      <c r="K19" s="100">
        <f t="shared" si="0"/>
        <v>0</v>
      </c>
      <c r="L19" s="101">
        <f t="shared" si="0"/>
        <v>0</v>
      </c>
      <c r="M19" s="97"/>
    </row>
    <row r="20" spans="1:16" s="98" customFormat="1" ht="15" customHeight="1" x14ac:dyDescent="0.2">
      <c r="A20" s="92"/>
      <c r="B20" s="236"/>
      <c r="C20" s="76" t="s">
        <v>97</v>
      </c>
      <c r="D20" s="250" t="s">
        <v>98</v>
      </c>
      <c r="E20" s="250"/>
      <c r="F20" s="250"/>
      <c r="G20" s="99">
        <v>0</v>
      </c>
      <c r="H20" s="99">
        <v>0</v>
      </c>
      <c r="I20" s="100">
        <f t="shared" si="0"/>
        <v>0</v>
      </c>
      <c r="J20" s="95">
        <f t="shared" si="0"/>
        <v>0</v>
      </c>
      <c r="K20" s="100">
        <f t="shared" si="0"/>
        <v>0</v>
      </c>
      <c r="L20" s="101">
        <f t="shared" si="0"/>
        <v>0</v>
      </c>
      <c r="M20" s="97"/>
    </row>
    <row r="21" spans="1:16" s="98" customFormat="1" ht="15" customHeight="1" x14ac:dyDescent="0.2">
      <c r="A21" s="92"/>
      <c r="B21" s="236"/>
      <c r="C21" s="102" t="s">
        <v>99</v>
      </c>
      <c r="D21" s="259" t="s">
        <v>100</v>
      </c>
      <c r="E21" s="259"/>
      <c r="F21" s="259"/>
      <c r="G21" s="259"/>
      <c r="H21" s="259"/>
      <c r="I21" s="103">
        <f t="shared" si="0"/>
        <v>0</v>
      </c>
      <c r="J21" s="161">
        <f t="shared" si="0"/>
        <v>0</v>
      </c>
      <c r="K21" s="103">
        <f t="shared" si="0"/>
        <v>0</v>
      </c>
      <c r="L21" s="104">
        <f t="shared" si="0"/>
        <v>0</v>
      </c>
      <c r="M21" s="97"/>
    </row>
    <row r="22" spans="1:16" s="109" customFormat="1" ht="15" customHeight="1" x14ac:dyDescent="0.2">
      <c r="A22" s="105"/>
      <c r="B22" s="106"/>
      <c r="C22" s="107"/>
      <c r="D22" s="107"/>
      <c r="E22" s="107"/>
      <c r="F22" s="106"/>
      <c r="G22" s="106"/>
      <c r="H22" s="106"/>
      <c r="I22" s="106"/>
      <c r="J22" s="106"/>
      <c r="K22" s="106"/>
      <c r="L22" s="106"/>
      <c r="M22" s="108"/>
    </row>
    <row r="23" spans="1:16" ht="15" customHeight="1" x14ac:dyDescent="0.2">
      <c r="A23" s="68"/>
      <c r="B23" s="69" t="s">
        <v>101</v>
      </c>
      <c r="C23" s="70"/>
      <c r="D23" s="70"/>
      <c r="E23" s="70"/>
      <c r="F23" s="71"/>
      <c r="G23" s="71"/>
      <c r="H23" s="106"/>
      <c r="I23" s="110"/>
      <c r="J23" s="72"/>
      <c r="K23" s="72"/>
      <c r="L23" s="72"/>
      <c r="M23" s="58"/>
    </row>
    <row r="24" spans="1:16" ht="15" customHeight="1" x14ac:dyDescent="0.2">
      <c r="A24" s="68"/>
      <c r="B24" s="256" t="s">
        <v>67</v>
      </c>
      <c r="C24" s="257" t="s">
        <v>68</v>
      </c>
      <c r="D24" s="258" t="s">
        <v>69</v>
      </c>
      <c r="E24" s="258"/>
      <c r="F24" s="258"/>
      <c r="G24" s="258"/>
      <c r="H24" s="258"/>
      <c r="I24" s="252" t="s">
        <v>70</v>
      </c>
      <c r="J24" s="252" t="s">
        <v>71</v>
      </c>
      <c r="K24" s="253" t="s">
        <v>72</v>
      </c>
      <c r="L24" s="253" t="s">
        <v>73</v>
      </c>
      <c r="M24" s="58"/>
    </row>
    <row r="25" spans="1:16" ht="15" customHeight="1" x14ac:dyDescent="0.2">
      <c r="A25" s="68"/>
      <c r="B25" s="256"/>
      <c r="C25" s="257"/>
      <c r="D25" s="258"/>
      <c r="E25" s="258"/>
      <c r="F25" s="258"/>
      <c r="G25" s="258"/>
      <c r="H25" s="258"/>
      <c r="I25" s="252"/>
      <c r="J25" s="252"/>
      <c r="K25" s="253"/>
      <c r="L25" s="253"/>
      <c r="M25" s="58"/>
    </row>
    <row r="26" spans="1:16" ht="15" customHeight="1" x14ac:dyDescent="0.2">
      <c r="A26" s="68"/>
      <c r="B26" s="254" t="s">
        <v>79</v>
      </c>
      <c r="C26" s="73">
        <v>1</v>
      </c>
      <c r="D26" s="255" t="s">
        <v>179</v>
      </c>
      <c r="E26" s="255"/>
      <c r="F26" s="255"/>
      <c r="G26" s="255"/>
      <c r="H26" s="255"/>
      <c r="I26" s="75" t="str">
        <f>IF('評価票(計画)'!I26="","",'評価票(計画)'!I26)</f>
        <v/>
      </c>
      <c r="J26" s="74"/>
      <c r="K26" s="75"/>
      <c r="L26" s="75"/>
      <c r="M26" s="58"/>
      <c r="O26" s="85"/>
      <c r="P26" s="85"/>
    </row>
    <row r="27" spans="1:16" ht="15" customHeight="1" x14ac:dyDescent="0.2">
      <c r="A27" s="68"/>
      <c r="B27" s="254"/>
      <c r="C27" s="76">
        <v>2</v>
      </c>
      <c r="D27" s="247" t="s">
        <v>102</v>
      </c>
      <c r="E27" s="247"/>
      <c r="F27" s="247"/>
      <c r="G27" s="247"/>
      <c r="H27" s="247"/>
      <c r="I27" s="78" t="str">
        <f>IF('評価票(計画)'!I27="","",'評価票(計画)'!I27)</f>
        <v/>
      </c>
      <c r="J27" s="77"/>
      <c r="K27" s="78"/>
      <c r="L27" s="78"/>
      <c r="M27" s="58"/>
      <c r="O27" s="85"/>
      <c r="P27" s="85"/>
    </row>
    <row r="28" spans="1:16" ht="15" customHeight="1" x14ac:dyDescent="0.2">
      <c r="A28" s="68"/>
      <c r="B28" s="254"/>
      <c r="C28" s="76">
        <v>3</v>
      </c>
      <c r="D28" s="247" t="s">
        <v>103</v>
      </c>
      <c r="E28" s="247"/>
      <c r="F28" s="247"/>
      <c r="G28" s="247"/>
      <c r="H28" s="247"/>
      <c r="I28" s="78" t="str">
        <f>IF('評価票(計画)'!I28="","",'評価票(計画)'!I28)</f>
        <v/>
      </c>
      <c r="J28" s="77"/>
      <c r="K28" s="78"/>
      <c r="L28" s="78"/>
      <c r="M28" s="58"/>
      <c r="O28" s="85"/>
      <c r="P28" s="85"/>
    </row>
    <row r="29" spans="1:16" ht="15" customHeight="1" x14ac:dyDescent="0.2">
      <c r="A29" s="68"/>
      <c r="B29" s="246" t="s">
        <v>104</v>
      </c>
      <c r="C29" s="82">
        <v>4</v>
      </c>
      <c r="D29" s="247" t="s">
        <v>105</v>
      </c>
      <c r="E29" s="247"/>
      <c r="F29" s="247"/>
      <c r="G29" s="247"/>
      <c r="H29" s="247"/>
      <c r="I29" s="78" t="str">
        <f>IF('評価票(計画)'!I29="","",'評価票(計画)'!I29)</f>
        <v/>
      </c>
      <c r="J29" s="77"/>
      <c r="K29" s="78"/>
      <c r="L29" s="78"/>
      <c r="M29" s="58"/>
      <c r="O29" s="85"/>
      <c r="P29" s="85"/>
    </row>
    <row r="30" spans="1:16" ht="15" customHeight="1" x14ac:dyDescent="0.2">
      <c r="A30" s="68"/>
      <c r="B30" s="246"/>
      <c r="C30" s="82">
        <v>5</v>
      </c>
      <c r="D30" s="247" t="s">
        <v>106</v>
      </c>
      <c r="E30" s="247"/>
      <c r="F30" s="247"/>
      <c r="G30" s="247"/>
      <c r="H30" s="247"/>
      <c r="I30" s="78" t="str">
        <f>IF('評価票(計画)'!I30="","",'評価票(計画)'!I30)</f>
        <v/>
      </c>
      <c r="J30" s="77"/>
      <c r="K30" s="78"/>
      <c r="L30" s="78"/>
      <c r="M30" s="58"/>
      <c r="O30" s="85"/>
      <c r="P30" s="85"/>
    </row>
    <row r="31" spans="1:16" ht="15" customHeight="1" x14ac:dyDescent="0.2">
      <c r="A31" s="68"/>
      <c r="B31" s="246"/>
      <c r="C31" s="82">
        <v>6</v>
      </c>
      <c r="D31" s="247" t="s">
        <v>107</v>
      </c>
      <c r="E31" s="247"/>
      <c r="F31" s="247"/>
      <c r="G31" s="247"/>
      <c r="H31" s="247"/>
      <c r="I31" s="78" t="str">
        <f>IF('評価票(計画)'!I31="","",'評価票(計画)'!I31)</f>
        <v/>
      </c>
      <c r="J31" s="77"/>
      <c r="K31" s="78"/>
      <c r="L31" s="78"/>
      <c r="M31" s="58"/>
      <c r="O31" s="85"/>
      <c r="P31" s="85"/>
    </row>
    <row r="32" spans="1:16" ht="15" customHeight="1" x14ac:dyDescent="0.2">
      <c r="A32" s="68"/>
      <c r="B32" s="246"/>
      <c r="C32" s="82">
        <v>7</v>
      </c>
      <c r="D32" s="247" t="s">
        <v>182</v>
      </c>
      <c r="E32" s="247"/>
      <c r="F32" s="247"/>
      <c r="G32" s="247"/>
      <c r="H32" s="247"/>
      <c r="I32" s="78" t="str">
        <f>IF('評価票(計画)'!I32="","",'評価票(計画)'!I32)</f>
        <v/>
      </c>
      <c r="J32" s="77"/>
      <c r="K32" s="78"/>
      <c r="L32" s="78"/>
      <c r="M32" s="58"/>
      <c r="O32" s="85"/>
      <c r="P32" s="85"/>
    </row>
    <row r="33" spans="1:13" ht="15" customHeight="1" x14ac:dyDescent="0.2">
      <c r="A33" s="68"/>
      <c r="B33" s="112" t="s">
        <v>88</v>
      </c>
      <c r="C33" s="82">
        <v>8</v>
      </c>
      <c r="D33" s="247" t="s">
        <v>180</v>
      </c>
      <c r="E33" s="247"/>
      <c r="F33" s="247"/>
      <c r="G33" s="247"/>
      <c r="H33" s="247"/>
      <c r="I33" s="78" t="str">
        <f>IF('評価票(計画)'!I33="","",'評価票(計画)'!I33)</f>
        <v/>
      </c>
      <c r="J33" s="77"/>
      <c r="K33" s="78"/>
      <c r="L33" s="78"/>
      <c r="M33" s="58"/>
    </row>
    <row r="34" spans="1:13" ht="15" customHeight="1" x14ac:dyDescent="0.2">
      <c r="A34" s="68"/>
      <c r="B34" s="111" t="s">
        <v>108</v>
      </c>
      <c r="C34" s="82">
        <v>9</v>
      </c>
      <c r="D34" s="247" t="s">
        <v>109</v>
      </c>
      <c r="E34" s="247"/>
      <c r="F34" s="247"/>
      <c r="G34" s="247"/>
      <c r="H34" s="247"/>
      <c r="I34" s="78" t="str">
        <f>IF('評価票(計画)'!I34="","",'評価票(計画)'!I34)</f>
        <v/>
      </c>
      <c r="J34" s="77"/>
      <c r="K34" s="78"/>
      <c r="L34" s="78"/>
      <c r="M34" s="58"/>
    </row>
    <row r="35" spans="1:13" ht="15" customHeight="1" x14ac:dyDescent="0.2">
      <c r="A35" s="68"/>
      <c r="B35" s="113" t="s">
        <v>110</v>
      </c>
      <c r="C35" s="89">
        <v>10</v>
      </c>
      <c r="D35" s="248" t="s">
        <v>111</v>
      </c>
      <c r="E35" s="248"/>
      <c r="F35" s="248"/>
      <c r="G35" s="248"/>
      <c r="H35" s="248"/>
      <c r="I35" s="91" t="str">
        <f>IF('評価票(計画)'!I35="","",'評価票(計画)'!I35)</f>
        <v/>
      </c>
      <c r="J35" s="90"/>
      <c r="K35" s="91"/>
      <c r="L35" s="91"/>
      <c r="M35" s="58"/>
    </row>
    <row r="36" spans="1:13" s="98" customFormat="1" ht="15" customHeight="1" x14ac:dyDescent="0.2">
      <c r="A36" s="92"/>
      <c r="B36" s="236" t="s">
        <v>112</v>
      </c>
      <c r="C36" s="93" t="s">
        <v>91</v>
      </c>
      <c r="D36" s="249" t="s">
        <v>113</v>
      </c>
      <c r="E36" s="249"/>
      <c r="F36" s="249"/>
      <c r="G36" s="94">
        <v>5</v>
      </c>
      <c r="H36" s="94">
        <v>5</v>
      </c>
      <c r="I36" s="95">
        <f t="shared" ref="I36:L39" si="1">COUNTIF(I$26:I$35,$C36)</f>
        <v>0</v>
      </c>
      <c r="J36" s="95">
        <f t="shared" si="1"/>
        <v>0</v>
      </c>
      <c r="K36" s="95">
        <f t="shared" si="1"/>
        <v>0</v>
      </c>
      <c r="L36" s="96">
        <f t="shared" si="1"/>
        <v>0</v>
      </c>
      <c r="M36" s="97"/>
    </row>
    <row r="37" spans="1:13" s="98" customFormat="1" ht="15" customHeight="1" x14ac:dyDescent="0.2">
      <c r="A37" s="92"/>
      <c r="B37" s="236"/>
      <c r="C37" s="76" t="s">
        <v>93</v>
      </c>
      <c r="D37" s="250" t="s">
        <v>114</v>
      </c>
      <c r="E37" s="250"/>
      <c r="F37" s="250"/>
      <c r="G37" s="99">
        <v>3</v>
      </c>
      <c r="H37" s="99">
        <v>3</v>
      </c>
      <c r="I37" s="100">
        <f t="shared" si="1"/>
        <v>0</v>
      </c>
      <c r="J37" s="100">
        <f t="shared" si="1"/>
        <v>0</v>
      </c>
      <c r="K37" s="100">
        <f t="shared" si="1"/>
        <v>0</v>
      </c>
      <c r="L37" s="101">
        <f t="shared" si="1"/>
        <v>0</v>
      </c>
      <c r="M37" s="97"/>
    </row>
    <row r="38" spans="1:13" s="98" customFormat="1" ht="15" customHeight="1" x14ac:dyDescent="0.2">
      <c r="A38" s="92"/>
      <c r="B38" s="236"/>
      <c r="C38" s="76" t="s">
        <v>95</v>
      </c>
      <c r="D38" s="250" t="s">
        <v>115</v>
      </c>
      <c r="E38" s="250"/>
      <c r="F38" s="250"/>
      <c r="G38" s="99">
        <v>3</v>
      </c>
      <c r="H38" s="99">
        <v>1</v>
      </c>
      <c r="I38" s="100">
        <f t="shared" si="1"/>
        <v>0</v>
      </c>
      <c r="J38" s="100">
        <f t="shared" si="1"/>
        <v>0</v>
      </c>
      <c r="K38" s="100">
        <f t="shared" si="1"/>
        <v>0</v>
      </c>
      <c r="L38" s="101">
        <f t="shared" si="1"/>
        <v>0</v>
      </c>
      <c r="M38" s="97"/>
    </row>
    <row r="39" spans="1:13" s="98" customFormat="1" ht="15" customHeight="1" x14ac:dyDescent="0.2">
      <c r="A39" s="92"/>
      <c r="B39" s="236"/>
      <c r="C39" s="102" t="s">
        <v>97</v>
      </c>
      <c r="D39" s="251" t="s">
        <v>116</v>
      </c>
      <c r="E39" s="251"/>
      <c r="F39" s="251"/>
      <c r="G39" s="114">
        <v>0</v>
      </c>
      <c r="H39" s="114">
        <v>0</v>
      </c>
      <c r="I39" s="103">
        <f t="shared" si="1"/>
        <v>0</v>
      </c>
      <c r="J39" s="103">
        <f t="shared" si="1"/>
        <v>0</v>
      </c>
      <c r="K39" s="103">
        <f t="shared" si="1"/>
        <v>0</v>
      </c>
      <c r="L39" s="104">
        <f t="shared" si="1"/>
        <v>0</v>
      </c>
      <c r="M39" s="97"/>
    </row>
    <row r="40" spans="1:13" s="98" customFormat="1" ht="15" customHeight="1" x14ac:dyDescent="0.2">
      <c r="A40" s="92"/>
      <c r="B40" s="85"/>
      <c r="C40" s="115"/>
      <c r="D40" s="115"/>
      <c r="E40" s="115"/>
      <c r="F40" s="116"/>
      <c r="G40" s="116"/>
      <c r="H40" s="116"/>
      <c r="I40" s="116"/>
      <c r="J40" s="117"/>
      <c r="K40" s="115"/>
      <c r="L40" s="115"/>
      <c r="M40" s="97"/>
    </row>
    <row r="41" spans="1:13" s="98" customFormat="1" ht="15" customHeight="1" x14ac:dyDescent="0.2">
      <c r="A41" s="92"/>
      <c r="B41" s="85" t="s">
        <v>117</v>
      </c>
      <c r="C41" s="115"/>
      <c r="D41" s="115"/>
      <c r="E41" s="115"/>
      <c r="F41" s="116"/>
      <c r="G41" s="116"/>
      <c r="H41" s="116"/>
      <c r="I41" s="116"/>
      <c r="J41" s="117"/>
      <c r="K41" s="115"/>
      <c r="L41" s="115"/>
      <c r="M41" s="97"/>
    </row>
    <row r="42" spans="1:13" s="98" customFormat="1" ht="15" customHeight="1" x14ac:dyDescent="0.2">
      <c r="A42" s="92"/>
      <c r="B42" s="232"/>
      <c r="C42" s="233" t="s">
        <v>118</v>
      </c>
      <c r="D42" s="234" t="s">
        <v>119</v>
      </c>
      <c r="E42" s="234"/>
      <c r="F42" s="234"/>
      <c r="G42" s="234"/>
      <c r="H42" s="234"/>
      <c r="I42" s="226" t="s">
        <v>70</v>
      </c>
      <c r="J42" s="226" t="s">
        <v>71</v>
      </c>
      <c r="K42" s="221" t="s">
        <v>72</v>
      </c>
      <c r="L42" s="221" t="s">
        <v>73</v>
      </c>
      <c r="M42" s="97"/>
    </row>
    <row r="43" spans="1:13" s="98" customFormat="1" ht="15" customHeight="1" x14ac:dyDescent="0.2">
      <c r="A43" s="92"/>
      <c r="B43" s="232"/>
      <c r="C43" s="233"/>
      <c r="D43" s="118" t="s">
        <v>120</v>
      </c>
      <c r="E43" s="235" t="s">
        <v>121</v>
      </c>
      <c r="F43" s="235"/>
      <c r="G43" s="235"/>
      <c r="H43" s="235"/>
      <c r="I43" s="226"/>
      <c r="J43" s="226"/>
      <c r="K43" s="221"/>
      <c r="L43" s="221"/>
      <c r="M43" s="97"/>
    </row>
    <row r="44" spans="1:13" s="98" customFormat="1" ht="15" customHeight="1" x14ac:dyDescent="0.2">
      <c r="A44" s="92"/>
      <c r="B44" s="236" t="s">
        <v>122</v>
      </c>
      <c r="C44" s="93" t="s">
        <v>91</v>
      </c>
      <c r="D44" s="119" t="s">
        <v>123</v>
      </c>
      <c r="E44" s="237" t="s">
        <v>124</v>
      </c>
      <c r="F44" s="237"/>
      <c r="G44" s="237"/>
      <c r="H44" s="237"/>
      <c r="I44" s="305" t="str">
        <f>IF('評価票(計画)'!I44="","",'評価票(計画)'!I44)</f>
        <v/>
      </c>
      <c r="J44" s="238"/>
      <c r="K44" s="305"/>
      <c r="L44" s="305"/>
      <c r="M44" s="97"/>
    </row>
    <row r="45" spans="1:13" s="98" customFormat="1" ht="15" customHeight="1" x14ac:dyDescent="0.2">
      <c r="A45" s="92"/>
      <c r="B45" s="236"/>
      <c r="C45" s="76" t="s">
        <v>93</v>
      </c>
      <c r="D45" s="121" t="s">
        <v>125</v>
      </c>
      <c r="E45" s="244" t="s">
        <v>126</v>
      </c>
      <c r="F45" s="244"/>
      <c r="G45" s="244"/>
      <c r="H45" s="244"/>
      <c r="I45" s="305" t="str">
        <f>IF('評価票(計画)'!I45="","",'評価票(計画)'!I45)</f>
        <v/>
      </c>
      <c r="J45" s="239"/>
      <c r="K45" s="305"/>
      <c r="L45" s="305"/>
      <c r="M45" s="97"/>
    </row>
    <row r="46" spans="1:13" s="98" customFormat="1" ht="15" customHeight="1" x14ac:dyDescent="0.2">
      <c r="A46" s="92"/>
      <c r="B46" s="236"/>
      <c r="C46" s="79" t="s">
        <v>95</v>
      </c>
      <c r="D46" s="121" t="s">
        <v>127</v>
      </c>
      <c r="E46" s="244" t="s">
        <v>128</v>
      </c>
      <c r="F46" s="244"/>
      <c r="G46" s="244"/>
      <c r="H46" s="244"/>
      <c r="I46" s="305" t="str">
        <f>IF('評価票(計画)'!I46="","",'評価票(計画)'!I46)</f>
        <v/>
      </c>
      <c r="J46" s="239"/>
      <c r="K46" s="305"/>
      <c r="L46" s="305"/>
      <c r="M46" s="97"/>
    </row>
    <row r="47" spans="1:13" s="98" customFormat="1" ht="15" customHeight="1" x14ac:dyDescent="0.2">
      <c r="A47" s="92"/>
      <c r="B47" s="236"/>
      <c r="C47" s="102" t="s">
        <v>97</v>
      </c>
      <c r="D47" s="122" t="s">
        <v>129</v>
      </c>
      <c r="E47" s="245" t="s">
        <v>129</v>
      </c>
      <c r="F47" s="245"/>
      <c r="G47" s="245"/>
      <c r="H47" s="245"/>
      <c r="I47" s="305" t="str">
        <f>IF('評価票(計画)'!I47="","",'評価票(計画)'!I47)</f>
        <v/>
      </c>
      <c r="J47" s="240"/>
      <c r="K47" s="305"/>
      <c r="L47" s="305"/>
      <c r="M47" s="97"/>
    </row>
    <row r="48" spans="1:13" s="98" customFormat="1" ht="15" customHeight="1" x14ac:dyDescent="0.2">
      <c r="A48" s="92"/>
      <c r="B48" s="85"/>
      <c r="C48" s="115"/>
      <c r="D48" s="115"/>
      <c r="E48" s="115"/>
      <c r="F48" s="116"/>
      <c r="G48" s="116"/>
      <c r="H48" s="116"/>
      <c r="I48" s="116"/>
      <c r="J48" s="117"/>
      <c r="K48" s="115"/>
      <c r="L48" s="115"/>
      <c r="M48" s="97"/>
    </row>
    <row r="49" spans="1:14" s="125" customFormat="1" ht="15" customHeight="1" x14ac:dyDescent="0.2">
      <c r="A49" s="92"/>
      <c r="B49" s="123" t="s">
        <v>130</v>
      </c>
      <c r="C49" s="115"/>
      <c r="D49" s="115"/>
      <c r="E49" s="115"/>
      <c r="F49" s="116"/>
      <c r="G49" s="116"/>
      <c r="H49" s="116"/>
      <c r="I49" s="116"/>
      <c r="J49" s="117"/>
      <c r="K49" s="115"/>
      <c r="L49" s="115"/>
      <c r="M49" s="124"/>
    </row>
    <row r="50" spans="1:14" s="128" customFormat="1" ht="15" customHeight="1" x14ac:dyDescent="0.2">
      <c r="A50" s="61"/>
      <c r="B50" s="223" t="s">
        <v>131</v>
      </c>
      <c r="C50" s="224" t="s">
        <v>132</v>
      </c>
      <c r="D50" s="231" t="s">
        <v>133</v>
      </c>
      <c r="E50" s="231"/>
      <c r="F50" s="231"/>
      <c r="G50" s="126"/>
      <c r="H50" s="225" t="s">
        <v>134</v>
      </c>
      <c r="I50" s="226" t="s">
        <v>70</v>
      </c>
      <c r="J50" s="226" t="s">
        <v>71</v>
      </c>
      <c r="K50" s="221" t="s">
        <v>72</v>
      </c>
      <c r="L50" s="221" t="s">
        <v>73</v>
      </c>
      <c r="M50" s="127"/>
    </row>
    <row r="51" spans="1:14" s="128" customFormat="1" ht="15" customHeight="1" x14ac:dyDescent="0.2">
      <c r="A51" s="61"/>
      <c r="B51" s="223"/>
      <c r="C51" s="224"/>
      <c r="D51" s="230" t="s">
        <v>135</v>
      </c>
      <c r="E51" s="230"/>
      <c r="F51" s="230"/>
      <c r="G51" s="126"/>
      <c r="H51" s="225"/>
      <c r="I51" s="226"/>
      <c r="J51" s="226"/>
      <c r="K51" s="221"/>
      <c r="L51" s="221"/>
      <c r="M51" s="127"/>
    </row>
    <row r="52" spans="1:14" s="128" customFormat="1" ht="15" customHeight="1" x14ac:dyDescent="0.2">
      <c r="A52" s="61"/>
      <c r="B52" s="222" t="s">
        <v>136</v>
      </c>
      <c r="C52" s="222"/>
      <c r="D52" s="129"/>
      <c r="E52" s="129"/>
      <c r="G52" s="126"/>
      <c r="H52" s="126"/>
      <c r="I52" s="130" t="str">
        <f>IF(COUNTIF(I7:I16,"")=0,ROUND(((I17*$G17)+(I18*$G18)+(I19*$G19))*100/((10-I21)*5),0),"")</f>
        <v/>
      </c>
      <c r="J52" s="130" t="str">
        <f>IF(COUNTIF(J7:J16,"")=0,ROUND(((J17*$H17)+(J18*$H18)+(J19*$H19))*100/((10-J21)*5),0),"")</f>
        <v/>
      </c>
      <c r="K52" s="130" t="str">
        <f>IF(COUNTIF(K7:K16,"")=0,ROUND(((K17*$H17)+(K18*$H18)+(K19*$H19))*100/((10-K21)*5),0),"")</f>
        <v/>
      </c>
      <c r="L52" s="130" t="str">
        <f>IF(COUNTIF(L7:L16,"")=0,ROUND(((L17*$H17)+(L18*$H18)+(L19*$H19))*100/((10-L21)*5),0),"")</f>
        <v/>
      </c>
      <c r="M52" s="127"/>
    </row>
    <row r="53" spans="1:14" s="128" customFormat="1" ht="15" customHeight="1" x14ac:dyDescent="0.2">
      <c r="A53" s="61"/>
      <c r="C53" s="131"/>
      <c r="D53" s="131"/>
      <c r="E53" s="131"/>
      <c r="M53" s="127"/>
    </row>
    <row r="54" spans="1:14" s="128" customFormat="1" ht="15" customHeight="1" x14ac:dyDescent="0.2">
      <c r="A54" s="61"/>
      <c r="B54" s="223" t="s">
        <v>137</v>
      </c>
      <c r="C54" s="224" t="s">
        <v>132</v>
      </c>
      <c r="D54" s="229" t="s">
        <v>138</v>
      </c>
      <c r="E54" s="229"/>
      <c r="F54" s="229"/>
      <c r="G54" s="126"/>
      <c r="H54" s="225" t="s">
        <v>134</v>
      </c>
      <c r="I54" s="226" t="s">
        <v>70</v>
      </c>
      <c r="J54" s="226" t="s">
        <v>71</v>
      </c>
      <c r="K54" s="221" t="s">
        <v>72</v>
      </c>
      <c r="L54" s="221" t="s">
        <v>73</v>
      </c>
      <c r="M54" s="127"/>
    </row>
    <row r="55" spans="1:14" s="128" customFormat="1" ht="15" customHeight="1" x14ac:dyDescent="0.2">
      <c r="A55" s="61"/>
      <c r="B55" s="223"/>
      <c r="C55" s="224"/>
      <c r="D55" s="230" t="s">
        <v>139</v>
      </c>
      <c r="E55" s="230"/>
      <c r="F55" s="230"/>
      <c r="G55" s="126"/>
      <c r="H55" s="225"/>
      <c r="I55" s="226"/>
      <c r="J55" s="226"/>
      <c r="K55" s="221"/>
      <c r="L55" s="221"/>
      <c r="M55" s="127"/>
    </row>
    <row r="56" spans="1:14" s="128" customFormat="1" ht="15" customHeight="1" x14ac:dyDescent="0.2">
      <c r="A56" s="61"/>
      <c r="B56" s="222" t="s">
        <v>140</v>
      </c>
      <c r="C56" s="222"/>
      <c r="D56" s="227" t="s">
        <v>141</v>
      </c>
      <c r="E56" s="227"/>
      <c r="F56" s="227"/>
      <c r="I56" s="130" t="str">
        <f>IF(COUNTIF(I26:I35,"")=0,ROUND(((I36*$G36)+(I37*$G37)+(I38*$G38))*1.6,0),"")</f>
        <v/>
      </c>
      <c r="J56" s="130" t="str">
        <f>IF(COUNTIF(J26:J35,"")=0,ROUND(((J36*$H36)+(J37*$H37)+(J38*$H38))*1.6,0),"")</f>
        <v/>
      </c>
      <c r="K56" s="130" t="str">
        <f>IF(COUNTIF(K26:K35,"")=0,ROUND(((K36*$H36)+(K37*$H37)+(K38*$H38))*1.6,0),"")</f>
        <v/>
      </c>
      <c r="L56" s="130" t="str">
        <f>IF(COUNTIF(L26:L35,"")=0,ROUND(((L36*$H36)+(L37*$H37)+(L38*$H38))*1.6,0),"")</f>
        <v/>
      </c>
      <c r="M56" s="127"/>
      <c r="N56" s="132"/>
    </row>
    <row r="57" spans="1:14" s="128" customFormat="1" ht="15" customHeight="1" x14ac:dyDescent="0.2">
      <c r="A57" s="61"/>
      <c r="C57" s="131"/>
      <c r="D57" s="227" t="s">
        <v>142</v>
      </c>
      <c r="E57" s="227"/>
      <c r="F57" s="227"/>
      <c r="I57" s="131"/>
      <c r="J57" s="131"/>
      <c r="K57" s="131"/>
      <c r="L57" s="131"/>
      <c r="M57" s="127"/>
    </row>
    <row r="58" spans="1:14" s="128" customFormat="1" ht="15" customHeight="1" x14ac:dyDescent="0.2">
      <c r="A58" s="61"/>
      <c r="C58" s="131"/>
      <c r="D58" s="227" t="s">
        <v>143</v>
      </c>
      <c r="E58" s="227"/>
      <c r="F58" s="227"/>
      <c r="M58" s="127"/>
    </row>
    <row r="59" spans="1:14" s="128" customFormat="1" ht="15" customHeight="1" x14ac:dyDescent="0.2">
      <c r="A59" s="61"/>
      <c r="B59" s="228" t="s">
        <v>144</v>
      </c>
      <c r="C59" s="224" t="s">
        <v>132</v>
      </c>
      <c r="D59" s="223" t="s">
        <v>145</v>
      </c>
      <c r="E59" s="223"/>
      <c r="F59" s="223"/>
      <c r="H59" s="225" t="s">
        <v>134</v>
      </c>
      <c r="I59" s="226" t="s">
        <v>70</v>
      </c>
      <c r="J59" s="226" t="s">
        <v>71</v>
      </c>
      <c r="K59" s="221" t="s">
        <v>72</v>
      </c>
      <c r="L59" s="221" t="s">
        <v>73</v>
      </c>
      <c r="M59" s="127"/>
    </row>
    <row r="60" spans="1:14" s="128" customFormat="1" ht="15" customHeight="1" x14ac:dyDescent="0.2">
      <c r="A60" s="61"/>
      <c r="B60" s="228"/>
      <c r="C60" s="224"/>
      <c r="D60" s="223"/>
      <c r="E60" s="223"/>
      <c r="F60" s="223"/>
      <c r="H60" s="225"/>
      <c r="I60" s="226"/>
      <c r="J60" s="226"/>
      <c r="K60" s="221"/>
      <c r="L60" s="221"/>
      <c r="M60" s="127"/>
    </row>
    <row r="61" spans="1:14" s="128" customFormat="1" ht="15" customHeight="1" x14ac:dyDescent="0.2">
      <c r="A61" s="61"/>
      <c r="B61" s="228"/>
      <c r="D61" s="129"/>
      <c r="E61" s="129"/>
      <c r="I61" s="130" t="str">
        <f>IF(ISBLANK(I44),"",IF(I44="a",20,IF(I44="b",10,IF(OR(I44="c",I44="d"),0,""))))</f>
        <v/>
      </c>
      <c r="J61" s="130" t="str">
        <f>IF(ISBLANK(J44),"",IF(J44="a",20,IF(J44="b",10,IF(OR(J44="c",J44="d"),0,""))))</f>
        <v/>
      </c>
      <c r="K61" s="130" t="str">
        <f>IF(ISBLANK(K44),"",IF(K44="a",20,IF(K44="b",10,IF(OR(K44="c",K44="d"),0,""))))</f>
        <v/>
      </c>
      <c r="L61" s="130" t="str">
        <f>IF(ISBLANK(L44),"",IF(L44="a",20,IF(L44="b",10,IF(OR(L44="c",L44="d"),0,""))))</f>
        <v/>
      </c>
      <c r="M61" s="127"/>
    </row>
    <row r="62" spans="1:14" s="128" customFormat="1" ht="15" customHeight="1" x14ac:dyDescent="0.2">
      <c r="A62" s="61"/>
      <c r="B62" s="222" t="s">
        <v>146</v>
      </c>
      <c r="C62" s="222"/>
      <c r="D62" s="131"/>
      <c r="E62" s="131"/>
      <c r="I62" s="131"/>
      <c r="J62" s="131"/>
      <c r="K62" s="131"/>
      <c r="L62" s="131"/>
      <c r="M62" s="127"/>
    </row>
    <row r="63" spans="1:14" s="128" customFormat="1" ht="15" customHeight="1" x14ac:dyDescent="0.2">
      <c r="A63" s="61"/>
      <c r="B63" s="223" t="s">
        <v>147</v>
      </c>
      <c r="C63" s="224" t="s">
        <v>132</v>
      </c>
      <c r="D63" s="223" t="s">
        <v>148</v>
      </c>
      <c r="E63" s="223"/>
      <c r="F63" s="223"/>
      <c r="G63" s="126"/>
      <c r="H63" s="225" t="s">
        <v>134</v>
      </c>
      <c r="I63" s="226" t="s">
        <v>70</v>
      </c>
      <c r="J63" s="226" t="s">
        <v>71</v>
      </c>
      <c r="K63" s="221" t="s">
        <v>72</v>
      </c>
      <c r="L63" s="221" t="s">
        <v>73</v>
      </c>
      <c r="M63" s="127"/>
    </row>
    <row r="64" spans="1:14" s="128" customFormat="1" ht="15" customHeight="1" x14ac:dyDescent="0.2">
      <c r="A64" s="61"/>
      <c r="B64" s="223"/>
      <c r="C64" s="224"/>
      <c r="D64" s="223"/>
      <c r="E64" s="223"/>
      <c r="F64" s="223"/>
      <c r="G64" s="126"/>
      <c r="H64" s="225"/>
      <c r="I64" s="226"/>
      <c r="J64" s="226"/>
      <c r="K64" s="221"/>
      <c r="L64" s="221"/>
      <c r="M64" s="127"/>
    </row>
    <row r="65" spans="1:13" s="128" customFormat="1" ht="15" customHeight="1" x14ac:dyDescent="0.2">
      <c r="A65" s="61"/>
      <c r="B65" s="133"/>
      <c r="C65" s="131"/>
      <c r="D65" s="131"/>
      <c r="E65" s="131"/>
      <c r="I65" s="130" t="str">
        <f>IF(OR(I52="",I56="",I61=""),"",I52+I56+I61)</f>
        <v/>
      </c>
      <c r="J65" s="130" t="str">
        <f>IF(OR(J52="",J56="",J61=""),"",J52+J56+J61)</f>
        <v/>
      </c>
      <c r="K65" s="130" t="str">
        <f>IF(OR(K52="",K56="",K61=""),"",K52+K56+K61)</f>
        <v/>
      </c>
      <c r="L65" s="130" t="str">
        <f>IF(OR(L52="",L56="",L61=""),"",L52+L56+L61)</f>
        <v/>
      </c>
      <c r="M65" s="127"/>
    </row>
    <row r="66" spans="1:13" s="128" customFormat="1" ht="15" customHeight="1" x14ac:dyDescent="0.2">
      <c r="A66" s="61"/>
      <c r="B66" s="123" t="s">
        <v>149</v>
      </c>
      <c r="C66" s="210" t="s">
        <v>150</v>
      </c>
      <c r="D66" s="210"/>
      <c r="E66" s="210"/>
      <c r="F66" s="210"/>
      <c r="I66" s="131"/>
      <c r="J66" s="131"/>
      <c r="K66" s="131"/>
      <c r="L66" s="131"/>
      <c r="M66" s="127"/>
    </row>
    <row r="67" spans="1:13" s="128" customFormat="1" ht="15" customHeight="1" x14ac:dyDescent="0.2">
      <c r="A67" s="61"/>
      <c r="B67" s="126"/>
      <c r="C67" s="134" t="s">
        <v>151</v>
      </c>
      <c r="D67" s="211" t="s">
        <v>152</v>
      </c>
      <c r="E67" s="211"/>
      <c r="F67" s="211"/>
      <c r="I67" s="131"/>
      <c r="J67" s="131"/>
      <c r="K67" s="131"/>
      <c r="L67" s="131"/>
      <c r="M67" s="127"/>
    </row>
    <row r="68" spans="1:13" s="128" customFormat="1" ht="15" customHeight="1" x14ac:dyDescent="0.2">
      <c r="A68" s="61"/>
      <c r="C68" s="135" t="s">
        <v>153</v>
      </c>
      <c r="D68" s="212" t="s">
        <v>154</v>
      </c>
      <c r="E68" s="212"/>
      <c r="F68" s="212"/>
      <c r="G68" s="125"/>
      <c r="I68" s="213" t="s">
        <v>70</v>
      </c>
      <c r="J68" s="215"/>
      <c r="K68" s="216"/>
      <c r="L68" s="217" t="s">
        <v>73</v>
      </c>
      <c r="M68" s="127"/>
    </row>
    <row r="69" spans="1:13" s="128" customFormat="1" ht="15" customHeight="1" x14ac:dyDescent="0.2">
      <c r="A69" s="61"/>
      <c r="C69" s="136" t="s">
        <v>155</v>
      </c>
      <c r="D69" s="214" t="s">
        <v>156</v>
      </c>
      <c r="E69" s="214"/>
      <c r="F69" s="214"/>
      <c r="G69" s="125"/>
      <c r="H69" s="218" t="s">
        <v>134</v>
      </c>
      <c r="I69" s="213"/>
      <c r="J69" s="215"/>
      <c r="K69" s="216"/>
      <c r="L69" s="217"/>
      <c r="M69" s="127"/>
    </row>
    <row r="70" spans="1:13" s="128" customFormat="1" ht="15" customHeight="1" x14ac:dyDescent="0.2">
      <c r="A70" s="61"/>
      <c r="C70" s="134" t="s">
        <v>157</v>
      </c>
      <c r="D70" s="211" t="s">
        <v>158</v>
      </c>
      <c r="E70" s="211"/>
      <c r="F70" s="211"/>
      <c r="G70" s="125"/>
      <c r="H70" s="218"/>
      <c r="I70" s="209" t="str">
        <f>IF(I65="","",IF(AND(I65&gt;=150,NOT(I44="d")),"ＡＡＡ",IF(I65&gt;=125,"ＡＡ",IF(I65&gt;=100,"Ａ",IF(I65&gt;=75,"Ｂ",IF(AND(I65&lt;75,I65&gt;0),"Ｃ",""))))))</f>
        <v/>
      </c>
      <c r="J70" s="219"/>
      <c r="K70" s="220"/>
      <c r="L70" s="209" t="str">
        <f>IF(L65="","",IF(AND(L65&gt;=150,NOT(L44="d")),"ＡＡＡ",IF(L65&gt;=125,"ＡＡ",IF(L65&gt;=100,"Ａ",IF(L65&gt;=75,"Ｂ",IF(AND(L65&lt;75,L65&gt;0),"Ｃ",""))))))</f>
        <v/>
      </c>
      <c r="M70" s="127"/>
    </row>
    <row r="71" spans="1:13" s="128" customFormat="1" ht="15" customHeight="1" x14ac:dyDescent="0.2">
      <c r="A71" s="52"/>
      <c r="C71" s="137" t="s">
        <v>159</v>
      </c>
      <c r="D71" s="214" t="s">
        <v>160</v>
      </c>
      <c r="E71" s="214"/>
      <c r="F71" s="214"/>
      <c r="G71" s="125"/>
      <c r="I71" s="209"/>
      <c r="J71" s="219"/>
      <c r="K71" s="220"/>
      <c r="L71" s="209"/>
      <c r="M71" s="127"/>
    </row>
    <row r="72" spans="1:13" s="128" customFormat="1" ht="15" customHeight="1" x14ac:dyDescent="0.2">
      <c r="A72" s="53"/>
      <c r="B72" s="61"/>
      <c r="C72" s="61"/>
      <c r="D72" s="61"/>
      <c r="E72" s="61"/>
      <c r="F72" s="61"/>
      <c r="G72" s="61"/>
      <c r="H72" s="61"/>
      <c r="I72" s="138"/>
      <c r="J72" s="138"/>
      <c r="K72" s="138"/>
      <c r="L72" s="138"/>
      <c r="M72" s="127"/>
    </row>
    <row r="73" spans="1:13" s="128" customFormat="1" ht="15" customHeight="1" x14ac:dyDescent="0.2">
      <c r="C73" s="131"/>
      <c r="D73" s="131"/>
      <c r="E73" s="131"/>
      <c r="I73" s="131"/>
      <c r="J73" s="131"/>
      <c r="K73" s="131"/>
      <c r="L73" s="131"/>
      <c r="M73" s="139"/>
    </row>
    <row r="74" spans="1:13" s="128" customFormat="1" ht="15" customHeight="1" x14ac:dyDescent="0.2">
      <c r="C74" s="131"/>
      <c r="D74" s="131"/>
      <c r="E74" s="131"/>
      <c r="I74" s="131"/>
      <c r="J74" s="131"/>
      <c r="K74" s="131"/>
      <c r="L74" s="131"/>
      <c r="M74" s="139"/>
    </row>
    <row r="75" spans="1:13" s="128" customFormat="1" ht="15" customHeight="1" x14ac:dyDescent="0.2">
      <c r="C75" s="131"/>
      <c r="D75" s="131"/>
      <c r="E75" s="131"/>
      <c r="I75" s="131"/>
      <c r="J75" s="131"/>
      <c r="K75" s="131"/>
      <c r="L75" s="131"/>
      <c r="M75" s="139"/>
    </row>
    <row r="76" spans="1:13" s="128" customFormat="1" ht="15" customHeight="1" x14ac:dyDescent="0.2">
      <c r="C76" s="131"/>
      <c r="D76" s="131"/>
      <c r="E76" s="131"/>
      <c r="I76" s="131"/>
      <c r="J76" s="131"/>
      <c r="K76" s="131"/>
      <c r="L76" s="131"/>
      <c r="M76" s="139"/>
    </row>
    <row r="77" spans="1:13" s="128" customFormat="1" ht="15" customHeight="1" x14ac:dyDescent="0.2">
      <c r="C77" s="131"/>
      <c r="D77" s="131"/>
      <c r="E77" s="131"/>
      <c r="I77" s="131"/>
      <c r="J77" s="131"/>
      <c r="K77" s="131"/>
      <c r="L77" s="131"/>
      <c r="M77" s="139"/>
    </row>
  </sheetData>
  <sheetProtection sheet="1" selectLockedCells="1"/>
  <mergeCells count="129">
    <mergeCell ref="C3:E3"/>
    <mergeCell ref="P4:Q4"/>
    <mergeCell ref="B5:B6"/>
    <mergeCell ref="C5:C6"/>
    <mergeCell ref="D5:H6"/>
    <mergeCell ref="I5:I6"/>
    <mergeCell ref="J5:J6"/>
    <mergeCell ref="K5:K6"/>
    <mergeCell ref="L5:L6"/>
    <mergeCell ref="O5:O6"/>
    <mergeCell ref="P5:Q6"/>
    <mergeCell ref="O8:O9"/>
    <mergeCell ref="P8:Q9"/>
    <mergeCell ref="D9:H9"/>
    <mergeCell ref="B10:B14"/>
    <mergeCell ref="D10:H10"/>
    <mergeCell ref="D11:H11"/>
    <mergeCell ref="O11:O14"/>
    <mergeCell ref="P11:Q14"/>
    <mergeCell ref="D12:H12"/>
    <mergeCell ref="D13:H13"/>
    <mergeCell ref="D14:H14"/>
    <mergeCell ref="D15:H15"/>
    <mergeCell ref="D16:H16"/>
    <mergeCell ref="B17:B21"/>
    <mergeCell ref="D17:F17"/>
    <mergeCell ref="D18:F18"/>
    <mergeCell ref="D19:F19"/>
    <mergeCell ref="D20:F20"/>
    <mergeCell ref="D21:H21"/>
    <mergeCell ref="B7:B9"/>
    <mergeCell ref="D7:H7"/>
    <mergeCell ref="D8:H8"/>
    <mergeCell ref="J24:J25"/>
    <mergeCell ref="K24:K25"/>
    <mergeCell ref="L24:L25"/>
    <mergeCell ref="B26:B28"/>
    <mergeCell ref="D26:H26"/>
    <mergeCell ref="D27:H27"/>
    <mergeCell ref="D28:H28"/>
    <mergeCell ref="B24:B25"/>
    <mergeCell ref="C24:C25"/>
    <mergeCell ref="D24:H25"/>
    <mergeCell ref="I24:I25"/>
    <mergeCell ref="B29:B32"/>
    <mergeCell ref="D29:H29"/>
    <mergeCell ref="D30:H30"/>
    <mergeCell ref="D31:H31"/>
    <mergeCell ref="D32:H32"/>
    <mergeCell ref="D33:H33"/>
    <mergeCell ref="D34:H34"/>
    <mergeCell ref="D35:H35"/>
    <mergeCell ref="B36:B39"/>
    <mergeCell ref="D36:F36"/>
    <mergeCell ref="D37:F37"/>
    <mergeCell ref="D38:F38"/>
    <mergeCell ref="D39:F39"/>
    <mergeCell ref="B42:B43"/>
    <mergeCell ref="C42:C43"/>
    <mergeCell ref="D42:H42"/>
    <mergeCell ref="I42:I43"/>
    <mergeCell ref="J42:J43"/>
    <mergeCell ref="K42:K43"/>
    <mergeCell ref="L42:L43"/>
    <mergeCell ref="E43:H43"/>
    <mergeCell ref="B44:B47"/>
    <mergeCell ref="E44:H44"/>
    <mergeCell ref="I44:I47"/>
    <mergeCell ref="J44:J47"/>
    <mergeCell ref="K44:K47"/>
    <mergeCell ref="L44:L47"/>
    <mergeCell ref="E45:H45"/>
    <mergeCell ref="E46:H46"/>
    <mergeCell ref="E47:H47"/>
    <mergeCell ref="B50:B51"/>
    <mergeCell ref="C50:C51"/>
    <mergeCell ref="D50:F50"/>
    <mergeCell ref="H50:H51"/>
    <mergeCell ref="D51:F51"/>
    <mergeCell ref="I50:I51"/>
    <mergeCell ref="J50:J51"/>
    <mergeCell ref="K50:K51"/>
    <mergeCell ref="L50:L51"/>
    <mergeCell ref="B52:C52"/>
    <mergeCell ref="B54:B55"/>
    <mergeCell ref="C54:C55"/>
    <mergeCell ref="D54:F54"/>
    <mergeCell ref="L54:L55"/>
    <mergeCell ref="D55:F55"/>
    <mergeCell ref="B56:C56"/>
    <mergeCell ref="D56:F56"/>
    <mergeCell ref="H54:H55"/>
    <mergeCell ref="I54:I55"/>
    <mergeCell ref="J54:J55"/>
    <mergeCell ref="K54:K55"/>
    <mergeCell ref="D57:F57"/>
    <mergeCell ref="D58:F58"/>
    <mergeCell ref="B59:B61"/>
    <mergeCell ref="C59:C60"/>
    <mergeCell ref="D59:F60"/>
    <mergeCell ref="H59:H60"/>
    <mergeCell ref="I59:I60"/>
    <mergeCell ref="J59:J60"/>
    <mergeCell ref="K59:K60"/>
    <mergeCell ref="L59:L60"/>
    <mergeCell ref="B62:C62"/>
    <mergeCell ref="B63:B64"/>
    <mergeCell ref="C63:C64"/>
    <mergeCell ref="D63:F64"/>
    <mergeCell ref="H63:H64"/>
    <mergeCell ref="I63:I64"/>
    <mergeCell ref="J63:J64"/>
    <mergeCell ref="K63:K64"/>
    <mergeCell ref="L63:L64"/>
    <mergeCell ref="L70:L71"/>
    <mergeCell ref="C66:F66"/>
    <mergeCell ref="D67:F67"/>
    <mergeCell ref="D68:F68"/>
    <mergeCell ref="I68:I69"/>
    <mergeCell ref="D71:F71"/>
    <mergeCell ref="J68:J69"/>
    <mergeCell ref="K68:K69"/>
    <mergeCell ref="L68:L69"/>
    <mergeCell ref="D69:F69"/>
    <mergeCell ref="H69:H70"/>
    <mergeCell ref="D70:F70"/>
    <mergeCell ref="I70:I71"/>
    <mergeCell ref="J70:J71"/>
    <mergeCell ref="K70:K71"/>
  </mergeCells>
  <phoneticPr fontId="26"/>
  <conditionalFormatting sqref="J7">
    <cfRule type="expression" dxfId="74" priority="38" stopIfTrue="1">
      <formula>ISBLANK($J$7)</formula>
    </cfRule>
  </conditionalFormatting>
  <conditionalFormatting sqref="J8">
    <cfRule type="expression" dxfId="73" priority="39" stopIfTrue="1">
      <formula>ISBLANK($J$8)</formula>
    </cfRule>
  </conditionalFormatting>
  <conditionalFormatting sqref="J9">
    <cfRule type="expression" dxfId="72" priority="40" stopIfTrue="1">
      <formula>ISBLANK($J$9)</formula>
    </cfRule>
  </conditionalFormatting>
  <conditionalFormatting sqref="J10">
    <cfRule type="expression" dxfId="71" priority="41" stopIfTrue="1">
      <formula>ISBLANK($J$10)</formula>
    </cfRule>
  </conditionalFormatting>
  <conditionalFormatting sqref="J11">
    <cfRule type="expression" dxfId="70" priority="42" stopIfTrue="1">
      <formula>ISBLANK($J$11)</formula>
    </cfRule>
  </conditionalFormatting>
  <conditionalFormatting sqref="J12">
    <cfRule type="expression" dxfId="69" priority="43" stopIfTrue="1">
      <formula>ISBLANK($J$12)</formula>
    </cfRule>
  </conditionalFormatting>
  <conditionalFormatting sqref="J13">
    <cfRule type="expression" dxfId="68" priority="44" stopIfTrue="1">
      <formula>ISBLANK($J$13)</formula>
    </cfRule>
  </conditionalFormatting>
  <conditionalFormatting sqref="J14">
    <cfRule type="expression" dxfId="67" priority="45" stopIfTrue="1">
      <formula>ISBLANK($J$14)</formula>
    </cfRule>
  </conditionalFormatting>
  <conditionalFormatting sqref="J15">
    <cfRule type="expression" dxfId="66" priority="46" stopIfTrue="1">
      <formula>ISBLANK($J$15)</formula>
    </cfRule>
  </conditionalFormatting>
  <conditionalFormatting sqref="J16">
    <cfRule type="expression" dxfId="65" priority="47" stopIfTrue="1">
      <formula>ISBLANK($J$16)</formula>
    </cfRule>
  </conditionalFormatting>
  <conditionalFormatting sqref="J27">
    <cfRule type="expression" dxfId="64" priority="12" stopIfTrue="1">
      <formula>ISBLANK($J$27)</formula>
    </cfRule>
  </conditionalFormatting>
  <conditionalFormatting sqref="J28">
    <cfRule type="expression" dxfId="63" priority="11" stopIfTrue="1">
      <formula>ISBLANK($J$28)</formula>
    </cfRule>
  </conditionalFormatting>
  <conditionalFormatting sqref="J29">
    <cfRule type="expression" dxfId="62" priority="10" stopIfTrue="1">
      <formula>ISBLANK($J$29)</formula>
    </cfRule>
  </conditionalFormatting>
  <conditionalFormatting sqref="J30">
    <cfRule type="expression" dxfId="61" priority="9" stopIfTrue="1">
      <formula>ISBLANK($J$30)</formula>
    </cfRule>
  </conditionalFormatting>
  <conditionalFormatting sqref="J31">
    <cfRule type="expression" dxfId="60" priority="8" stopIfTrue="1">
      <formula>ISBLANK($J$31)</formula>
    </cfRule>
  </conditionalFormatting>
  <conditionalFormatting sqref="J32">
    <cfRule type="expression" dxfId="59" priority="7" stopIfTrue="1">
      <formula>ISBLANK($J$32)</formula>
    </cfRule>
  </conditionalFormatting>
  <conditionalFormatting sqref="J33">
    <cfRule type="expression" dxfId="58" priority="6" stopIfTrue="1">
      <formula>ISBLANK($J$33)</formula>
    </cfRule>
  </conditionalFormatting>
  <conditionalFormatting sqref="J34">
    <cfRule type="expression" dxfId="57" priority="5" stopIfTrue="1">
      <formula>ISBLANK($J$34)</formula>
    </cfRule>
  </conditionalFormatting>
  <conditionalFormatting sqref="J26">
    <cfRule type="expression" dxfId="56" priority="4" stopIfTrue="1">
      <formula>ISBLANK($J$26)</formula>
    </cfRule>
  </conditionalFormatting>
  <conditionalFormatting sqref="J35">
    <cfRule type="expression" dxfId="55" priority="3" stopIfTrue="1">
      <formula>ISBLANK($J$35)</formula>
    </cfRule>
  </conditionalFormatting>
  <conditionalFormatting sqref="J44:J47">
    <cfRule type="expression" dxfId="54" priority="1" stopIfTrue="1">
      <formula>ISBLANK($J$44)</formula>
    </cfRule>
  </conditionalFormatting>
  <dataValidations count="4">
    <dataValidation type="custom" allowBlank="1" showErrorMessage="1" error="a,b,c,d,eのいずれかを入力してください" sqref="J7:K16 K26:L35">
      <formula1>OR(J7="a",J7="b",J7="c",J7="d",J7="e")</formula1>
    </dataValidation>
    <dataValidation type="custom" allowBlank="1" showErrorMessage="1" error="a,b,c,dのいずれかを入力してください" sqref="J26:J32 J34:J35">
      <formula1>OR(J26="a",J26="b",J26="c",J26="d")</formula1>
    </dataValidation>
    <dataValidation type="custom" allowBlank="1" showInputMessage="1" showErrorMessage="1" error="a,b,c,dのいずれかを入力してください" sqref="J44:J47">
      <formula1>OR(J44="a",J44="b",J44="c",J44="d")</formula1>
    </dataValidation>
    <dataValidation type="custom" allowBlank="1" showErrorMessage="1" error="a,b,c,dのいずれかを入力してください" sqref="J33">
      <formula1>OR(J33="a",J33="b",J33="c",J33="d")</formula1>
    </dataValidation>
  </dataValidations>
  <pageMargins left="0.78749999999999998" right="0.39374999999999999" top="0.59027777777777779" bottom="0.39374999999999999" header="0.51180555555555551" footer="0.51180555555555551"/>
  <pageSetup paperSize="9" scale="77" firstPageNumber="0"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custom" allowBlank="1" showErrorMessage="1" error="a,b,d,eのいずれかを入力してください">
          <x14:formula1>
            <xm:f>OR('評価票(計画)'!L7="a",'評価票(計画)'!L7="b",'評価票(計画)'!L7="d",'評価票(計画)'!L7="e")</xm:f>
          </x14:formula1>
          <x14:formula2>
            <xm:f>0</xm:f>
          </x14:formula2>
          <xm:sqref>L7:L16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AB57"/>
  <sheetViews>
    <sheetView view="pageBreakPreview" zoomScaleNormal="100" zoomScaleSheetLayoutView="100" workbookViewId="0"/>
  </sheetViews>
  <sheetFormatPr defaultColWidth="4.109375" defaultRowHeight="18" customHeight="1" x14ac:dyDescent="0.2"/>
  <cols>
    <col min="1" max="24" width="4.109375" style="20" customWidth="1"/>
    <col min="25" max="25" width="2.6640625" style="20" customWidth="1"/>
    <col min="26" max="26" width="4.6640625" style="20" customWidth="1"/>
    <col min="27" max="27" width="5.6640625" style="20" customWidth="1"/>
    <col min="28" max="28" width="39.6640625" style="20" customWidth="1"/>
    <col min="29" max="16384" width="4.109375" style="20"/>
  </cols>
  <sheetData>
    <row r="1" spans="1:28" ht="18" customHeight="1" x14ac:dyDescent="0.2">
      <c r="A1" s="140"/>
      <c r="B1" s="22"/>
      <c r="C1" s="22"/>
      <c r="D1" s="22"/>
      <c r="E1" s="22"/>
      <c r="F1" s="22"/>
      <c r="G1" s="22"/>
      <c r="H1" s="22"/>
      <c r="I1" s="22"/>
      <c r="J1" s="22"/>
      <c r="K1" s="22"/>
      <c r="L1" s="22"/>
      <c r="M1" s="22"/>
      <c r="N1" s="22"/>
      <c r="O1" s="22"/>
      <c r="P1" s="22"/>
      <c r="Q1" s="22"/>
      <c r="R1" s="22"/>
      <c r="S1" s="22"/>
      <c r="T1" s="22"/>
      <c r="U1" s="22"/>
      <c r="V1" s="22"/>
      <c r="W1" s="22"/>
      <c r="X1" s="22"/>
    </row>
    <row r="2" spans="1:28" ht="18" customHeight="1" x14ac:dyDescent="0.2">
      <c r="A2" s="22"/>
      <c r="B2" s="141" t="s">
        <v>161</v>
      </c>
      <c r="C2" s="141"/>
      <c r="D2" s="141"/>
      <c r="E2" s="141"/>
      <c r="F2" s="141"/>
      <c r="G2" s="141"/>
      <c r="H2" s="141"/>
      <c r="I2" s="141"/>
      <c r="J2" s="141"/>
      <c r="K2" s="141"/>
      <c r="L2" s="141"/>
      <c r="M2" s="141"/>
      <c r="N2" s="141"/>
      <c r="O2" s="141"/>
      <c r="P2" s="141"/>
      <c r="Q2" s="141"/>
      <c r="R2" s="141"/>
      <c r="S2" s="141"/>
      <c r="T2" s="141"/>
      <c r="U2" s="141"/>
      <c r="V2" s="141"/>
      <c r="W2" s="142" t="str">
        <f>"（令和 "&amp;IF(ISBLANK(基本入力!$Q$2),"　",基本入力!$Q$2)&amp;" 年度計画分　事業活動環境報告書）"</f>
        <v>（令和 　 年度計画分　事業活動環境報告書）</v>
      </c>
      <c r="X2" s="22"/>
      <c r="Z2" s="27" t="s">
        <v>29</v>
      </c>
      <c r="AA2" s="28"/>
      <c r="AB2" s="28"/>
    </row>
    <row r="3" spans="1:28" ht="18" customHeight="1" x14ac:dyDescent="0.2">
      <c r="A3" s="22"/>
      <c r="X3" s="22"/>
      <c r="Z3" s="29">
        <v>1</v>
      </c>
      <c r="AA3" s="30"/>
      <c r="AB3" s="28" t="s">
        <v>176</v>
      </c>
    </row>
    <row r="4" spans="1:28" ht="18" customHeight="1" x14ac:dyDescent="0.2">
      <c r="A4" s="31"/>
      <c r="B4" s="32" t="s">
        <v>162</v>
      </c>
      <c r="X4" s="22"/>
      <c r="Z4" s="29">
        <v>2</v>
      </c>
      <c r="AA4" s="208" t="s">
        <v>32</v>
      </c>
      <c r="AB4" s="208"/>
    </row>
    <row r="5" spans="1:28" ht="18" customHeight="1" x14ac:dyDescent="0.2">
      <c r="A5" s="31"/>
      <c r="B5" s="33" t="s">
        <v>33</v>
      </c>
      <c r="X5" s="22"/>
      <c r="Z5" s="194" t="s">
        <v>34</v>
      </c>
      <c r="AA5" s="195" t="s">
        <v>14</v>
      </c>
      <c r="AB5" s="195"/>
    </row>
    <row r="6" spans="1:28" ht="18" customHeight="1" x14ac:dyDescent="0.2">
      <c r="A6" s="31"/>
      <c r="B6" s="206" t="s">
        <v>6</v>
      </c>
      <c r="C6" s="206"/>
      <c r="D6" s="206"/>
      <c r="E6" s="206"/>
      <c r="F6" s="207" t="str">
        <f>IF(ISBLANK(基本入力!G7),""," "&amp;基本入力!G7)</f>
        <v/>
      </c>
      <c r="G6" s="207"/>
      <c r="H6" s="207"/>
      <c r="I6" s="207"/>
      <c r="J6" s="207"/>
      <c r="K6" s="207"/>
      <c r="L6" s="207"/>
      <c r="M6" s="207"/>
      <c r="N6" s="207"/>
      <c r="O6" s="207"/>
      <c r="P6" s="207"/>
      <c r="Q6" s="207"/>
      <c r="R6" s="207"/>
      <c r="S6" s="207"/>
      <c r="T6" s="207"/>
      <c r="U6" s="207"/>
      <c r="V6" s="207"/>
      <c r="W6" s="207"/>
      <c r="X6" s="22"/>
      <c r="Z6" s="194"/>
      <c r="AA6" s="195"/>
      <c r="AB6" s="195"/>
    </row>
    <row r="7" spans="1:28" ht="18" customHeight="1" x14ac:dyDescent="0.2">
      <c r="A7" s="31"/>
      <c r="B7" s="206"/>
      <c r="C7" s="206"/>
      <c r="D7" s="206"/>
      <c r="E7" s="206"/>
      <c r="F7" s="207"/>
      <c r="G7" s="207"/>
      <c r="H7" s="207"/>
      <c r="I7" s="207"/>
      <c r="J7" s="207"/>
      <c r="K7" s="207"/>
      <c r="L7" s="207"/>
      <c r="M7" s="207"/>
      <c r="N7" s="207"/>
      <c r="O7" s="207"/>
      <c r="P7" s="207"/>
      <c r="Q7" s="207"/>
      <c r="R7" s="207"/>
      <c r="S7" s="207"/>
      <c r="T7" s="207"/>
      <c r="U7" s="207"/>
      <c r="V7" s="207"/>
      <c r="W7" s="207"/>
      <c r="X7" s="22"/>
      <c r="Z7" s="34">
        <v>4</v>
      </c>
      <c r="AA7" s="195" t="s">
        <v>35</v>
      </c>
      <c r="AB7" s="195"/>
    </row>
    <row r="8" spans="1:28" ht="18" customHeight="1" x14ac:dyDescent="0.2">
      <c r="A8" s="31"/>
      <c r="B8" s="206" t="s">
        <v>8</v>
      </c>
      <c r="C8" s="206"/>
      <c r="D8" s="206"/>
      <c r="E8" s="206"/>
      <c r="F8" s="207" t="str">
        <f>IF(ISBLANK(基本入力!G9),""," "&amp;基本入力!G9)</f>
        <v/>
      </c>
      <c r="G8" s="207"/>
      <c r="H8" s="207"/>
      <c r="I8" s="207"/>
      <c r="J8" s="207"/>
      <c r="K8" s="207"/>
      <c r="L8" s="207"/>
      <c r="M8" s="207"/>
      <c r="N8" s="207"/>
      <c r="O8" s="207"/>
      <c r="P8" s="207"/>
      <c r="Q8" s="207"/>
      <c r="R8" s="207"/>
      <c r="S8" s="207"/>
      <c r="T8" s="207"/>
      <c r="U8" s="207"/>
      <c r="V8" s="207"/>
      <c r="W8" s="207"/>
      <c r="X8" s="22"/>
      <c r="Z8" s="29">
        <v>5</v>
      </c>
      <c r="AA8" s="35" t="s">
        <v>36</v>
      </c>
      <c r="AB8" s="35"/>
    </row>
    <row r="9" spans="1:28" ht="18" customHeight="1" x14ac:dyDescent="0.2">
      <c r="A9" s="31"/>
      <c r="B9" s="206"/>
      <c r="C9" s="206"/>
      <c r="D9" s="206"/>
      <c r="E9" s="206"/>
      <c r="F9" s="207"/>
      <c r="G9" s="207"/>
      <c r="H9" s="207"/>
      <c r="I9" s="207"/>
      <c r="J9" s="207"/>
      <c r="K9" s="207"/>
      <c r="L9" s="207"/>
      <c r="M9" s="207"/>
      <c r="N9" s="207"/>
      <c r="O9" s="207"/>
      <c r="P9" s="207"/>
      <c r="Q9" s="207"/>
      <c r="R9" s="207"/>
      <c r="S9" s="207"/>
      <c r="T9" s="207"/>
      <c r="U9" s="207"/>
      <c r="V9" s="207"/>
      <c r="W9" s="207"/>
      <c r="X9" s="22"/>
      <c r="Z9" s="194" t="s">
        <v>37</v>
      </c>
      <c r="AA9" s="195" t="s">
        <v>38</v>
      </c>
      <c r="AB9" s="195"/>
    </row>
    <row r="10" spans="1:28" ht="18" customHeight="1" x14ac:dyDescent="0.2">
      <c r="A10" s="31"/>
      <c r="B10" s="192" t="s">
        <v>10</v>
      </c>
      <c r="C10" s="192"/>
      <c r="D10" s="192"/>
      <c r="E10" s="192"/>
      <c r="F10" s="207" t="str">
        <f>IF(ISBLANK(基本入力!G11),""," "&amp;基本入力!G11)</f>
        <v/>
      </c>
      <c r="G10" s="207"/>
      <c r="H10" s="207"/>
      <c r="I10" s="207"/>
      <c r="J10" s="207"/>
      <c r="K10" s="207"/>
      <c r="L10" s="207"/>
      <c r="M10" s="207"/>
      <c r="N10" s="207"/>
      <c r="O10" s="207"/>
      <c r="P10" s="207"/>
      <c r="Q10" s="207"/>
      <c r="R10" s="207"/>
      <c r="S10" s="207"/>
      <c r="T10" s="207"/>
      <c r="U10" s="207"/>
      <c r="V10" s="207"/>
      <c r="W10" s="207"/>
      <c r="X10" s="22"/>
      <c r="Z10" s="194"/>
      <c r="AA10" s="195"/>
      <c r="AB10" s="195"/>
    </row>
    <row r="11" spans="1:28" ht="18" customHeight="1" x14ac:dyDescent="0.2">
      <c r="A11" s="31"/>
      <c r="B11" s="192"/>
      <c r="C11" s="192"/>
      <c r="D11" s="192"/>
      <c r="E11" s="192"/>
      <c r="F11" s="207"/>
      <c r="G11" s="207"/>
      <c r="H11" s="207"/>
      <c r="I11" s="207"/>
      <c r="J11" s="207"/>
      <c r="K11" s="207"/>
      <c r="L11" s="207"/>
      <c r="M11" s="207"/>
      <c r="N11" s="207"/>
      <c r="O11" s="207"/>
      <c r="P11" s="207"/>
      <c r="Q11" s="207"/>
      <c r="R11" s="207"/>
      <c r="S11" s="207"/>
      <c r="T11" s="207"/>
      <c r="U11" s="207"/>
      <c r="V11" s="207"/>
      <c r="W11" s="207"/>
      <c r="X11" s="22"/>
      <c r="Z11" s="29">
        <v>7</v>
      </c>
      <c r="AA11" s="35" t="s">
        <v>39</v>
      </c>
      <c r="AB11" s="35"/>
    </row>
    <row r="12" spans="1:28" ht="18" customHeight="1" x14ac:dyDescent="0.2">
      <c r="A12" s="31"/>
      <c r="B12" s="192" t="s">
        <v>11</v>
      </c>
      <c r="C12" s="192"/>
      <c r="D12" s="192"/>
      <c r="E12" s="192"/>
      <c r="F12" s="193" t="str">
        <f>IF(ISBLANK(基本入力!G13),""," "&amp;基本入力!G13)</f>
        <v/>
      </c>
      <c r="G12" s="193"/>
      <c r="H12" s="193"/>
      <c r="I12" s="193"/>
      <c r="J12" s="193"/>
      <c r="K12" s="193"/>
      <c r="L12" s="193"/>
      <c r="M12" s="193"/>
      <c r="N12" s="193"/>
      <c r="O12" s="193"/>
      <c r="P12" s="193"/>
      <c r="Q12" s="193"/>
      <c r="R12" s="193"/>
      <c r="S12" s="193"/>
      <c r="T12" s="193"/>
      <c r="U12" s="193"/>
      <c r="V12" s="193"/>
      <c r="W12" s="193"/>
      <c r="X12" s="22"/>
      <c r="Z12" s="29">
        <v>8</v>
      </c>
      <c r="AA12" s="35" t="s">
        <v>40</v>
      </c>
      <c r="AB12" s="35"/>
    </row>
    <row r="13" spans="1:28" ht="18" customHeight="1" x14ac:dyDescent="0.2">
      <c r="A13" s="31"/>
      <c r="B13" s="192"/>
      <c r="C13" s="192"/>
      <c r="D13" s="192"/>
      <c r="E13" s="192"/>
      <c r="F13" s="193"/>
      <c r="G13" s="193"/>
      <c r="H13" s="193"/>
      <c r="I13" s="193"/>
      <c r="J13" s="193"/>
      <c r="K13" s="193"/>
      <c r="L13" s="193"/>
      <c r="M13" s="193"/>
      <c r="N13" s="193"/>
      <c r="O13" s="193"/>
      <c r="P13" s="193"/>
      <c r="Q13" s="193"/>
      <c r="R13" s="193"/>
      <c r="S13" s="193"/>
      <c r="T13" s="193"/>
      <c r="U13" s="193"/>
      <c r="V13" s="193"/>
      <c r="W13" s="193"/>
      <c r="X13" s="22"/>
      <c r="Z13" s="194" t="s">
        <v>41</v>
      </c>
      <c r="AA13" s="195" t="s">
        <v>42</v>
      </c>
      <c r="AB13" s="195"/>
    </row>
    <row r="14" spans="1:28" ht="18" customHeight="1" x14ac:dyDescent="0.2">
      <c r="A14" s="31"/>
      <c r="B14" s="38"/>
      <c r="C14" s="38"/>
      <c r="D14" s="38"/>
      <c r="E14" s="38"/>
      <c r="F14" s="38"/>
      <c r="G14" s="38"/>
      <c r="H14" s="38"/>
      <c r="I14" s="38"/>
      <c r="J14" s="38"/>
      <c r="K14" s="38"/>
      <c r="L14" s="38"/>
      <c r="M14" s="38"/>
      <c r="N14" s="38"/>
      <c r="O14" s="38"/>
      <c r="P14" s="38"/>
      <c r="Q14" s="38"/>
      <c r="R14" s="38"/>
      <c r="S14" s="38"/>
      <c r="T14" s="38"/>
      <c r="U14" s="38"/>
      <c r="V14" s="38"/>
      <c r="W14" s="38"/>
      <c r="X14" s="22"/>
      <c r="Z14" s="194"/>
      <c r="AA14" s="195"/>
      <c r="AB14" s="195"/>
    </row>
    <row r="15" spans="1:28" ht="18" customHeight="1" x14ac:dyDescent="0.2">
      <c r="A15" s="31"/>
      <c r="B15" s="20" t="s">
        <v>163</v>
      </c>
      <c r="J15" s="39"/>
      <c r="K15" s="39"/>
      <c r="L15" s="39"/>
      <c r="M15" s="39"/>
      <c r="N15" s="39"/>
      <c r="O15" s="39"/>
      <c r="P15" s="39"/>
      <c r="Q15" s="39"/>
      <c r="R15" s="39"/>
      <c r="S15" s="39"/>
      <c r="T15" s="39"/>
      <c r="U15" s="39"/>
      <c r="V15" s="39"/>
      <c r="W15" s="39"/>
      <c r="X15" s="22"/>
      <c r="Z15" s="194" t="s">
        <v>44</v>
      </c>
      <c r="AA15" s="195" t="s">
        <v>45</v>
      </c>
      <c r="AB15" s="195"/>
    </row>
    <row r="16" spans="1:28" ht="18" customHeight="1" x14ac:dyDescent="0.2">
      <c r="A16" s="31"/>
      <c r="B16" s="20" t="s">
        <v>164</v>
      </c>
      <c r="J16" s="39"/>
      <c r="K16" s="39"/>
      <c r="L16" s="39"/>
      <c r="M16" s="39"/>
      <c r="N16" s="39"/>
      <c r="O16" s="39"/>
      <c r="P16" s="39"/>
      <c r="Q16" s="39"/>
      <c r="R16" s="39"/>
      <c r="S16" s="39"/>
      <c r="T16" s="39"/>
      <c r="U16" s="39"/>
      <c r="V16" s="39"/>
      <c r="W16" s="39"/>
      <c r="X16" s="22"/>
      <c r="Z16" s="194"/>
      <c r="AA16" s="195"/>
      <c r="AB16" s="195"/>
    </row>
    <row r="17" spans="1:28" ht="18" customHeight="1" x14ac:dyDescent="0.2">
      <c r="A17" s="31"/>
      <c r="B17" s="32" t="s">
        <v>165</v>
      </c>
      <c r="J17" s="39"/>
      <c r="K17" s="39"/>
      <c r="L17" s="39"/>
      <c r="M17" s="39"/>
      <c r="N17" s="39"/>
      <c r="O17" s="39"/>
      <c r="P17" s="39"/>
      <c r="Q17" s="39"/>
      <c r="R17" s="39"/>
      <c r="S17" s="39"/>
      <c r="T17" s="39"/>
      <c r="U17" s="39"/>
      <c r="V17" s="39"/>
      <c r="W17" s="39"/>
      <c r="X17" s="22"/>
      <c r="Z17" s="194"/>
      <c r="AA17" s="195"/>
      <c r="AB17" s="195"/>
    </row>
    <row r="18" spans="1:28" ht="18" customHeight="1" x14ac:dyDescent="0.2">
      <c r="A18" s="31"/>
      <c r="B18" s="196" t="s">
        <v>47</v>
      </c>
      <c r="C18" s="196"/>
      <c r="D18" s="196"/>
      <c r="E18" s="196"/>
      <c r="F18" s="291" t="s">
        <v>166</v>
      </c>
      <c r="G18" s="291"/>
      <c r="H18" s="291"/>
      <c r="I18" s="292" t="s">
        <v>167</v>
      </c>
      <c r="J18" s="292"/>
      <c r="K18" s="292"/>
      <c r="L18" s="293" t="s">
        <v>168</v>
      </c>
      <c r="M18" s="293"/>
      <c r="N18" s="293"/>
      <c r="O18" s="293"/>
      <c r="P18" s="293"/>
      <c r="Q18" s="293"/>
      <c r="R18" s="293"/>
      <c r="S18" s="293"/>
      <c r="T18" s="293"/>
      <c r="U18" s="293"/>
      <c r="V18" s="293"/>
      <c r="W18" s="293"/>
      <c r="X18" s="22"/>
    </row>
    <row r="19" spans="1:28" ht="18" customHeight="1" x14ac:dyDescent="0.2">
      <c r="A19" s="31"/>
      <c r="B19" s="196"/>
      <c r="C19" s="196"/>
      <c r="D19" s="196"/>
      <c r="E19" s="196"/>
      <c r="F19" s="291"/>
      <c r="G19" s="291"/>
      <c r="H19" s="291"/>
      <c r="I19" s="292"/>
      <c r="J19" s="292"/>
      <c r="K19" s="292"/>
      <c r="L19" s="293"/>
      <c r="M19" s="293"/>
      <c r="N19" s="293"/>
      <c r="O19" s="293"/>
      <c r="P19" s="293"/>
      <c r="Q19" s="293"/>
      <c r="R19" s="293"/>
      <c r="S19" s="293"/>
      <c r="T19" s="293"/>
      <c r="U19" s="293"/>
      <c r="V19" s="293"/>
      <c r="W19" s="293"/>
      <c r="X19" s="22"/>
    </row>
    <row r="20" spans="1:28" ht="18" customHeight="1" x14ac:dyDescent="0.15">
      <c r="A20" s="31"/>
      <c r="B20" s="196"/>
      <c r="C20" s="196"/>
      <c r="D20" s="196"/>
      <c r="E20" s="196"/>
      <c r="F20" s="294" t="str">
        <f>IF(基本入力!$G$20=1,"令和 "&amp;基本入力!$K$20&amp;"　年度",IF(基本入力!$G$20=2,"令和"&amp;基本入力!$K$21&amp;"～令和"&amp;基本入力!$O$21&amp;"年度","　　　年度"))</f>
        <v>　　　年度</v>
      </c>
      <c r="G20" s="294"/>
      <c r="H20" s="294"/>
      <c r="I20" s="295" t="str">
        <f>IF(基本入力!Q2="","　～　年度","令和"&amp;基本入力!P28&amp;"～令和"&amp;基本入力!S32&amp;"年度")</f>
        <v>　～　年度</v>
      </c>
      <c r="J20" s="296"/>
      <c r="K20" s="297"/>
      <c r="L20" s="298" t="str">
        <f>IF(基本入力!Q2="","　　　年度","令和 "&amp;基本入力!P28&amp;" 年度")</f>
        <v>　　　年度</v>
      </c>
      <c r="M20" s="298"/>
      <c r="N20" s="298"/>
      <c r="O20" s="299" t="str">
        <f>IF(基本入力!Q2="","　　　年度","令和 "&amp;基本入力!S30&amp;" 年度")</f>
        <v>　　　年度</v>
      </c>
      <c r="P20" s="299"/>
      <c r="Q20" s="299"/>
      <c r="R20" s="299" t="str">
        <f>IF(基本入力!Q2="","　　　年度","令和 "&amp;基本入力!S32&amp;" 年度")</f>
        <v>　　　年度</v>
      </c>
      <c r="S20" s="299"/>
      <c r="T20" s="299"/>
      <c r="U20" s="303" t="str">
        <f>IF(基本入力!Q2="","　～　年度","令和"&amp;基本入力!P28&amp;"～令和"&amp;基本入力!S32&amp;"年度")</f>
        <v>　～　年度</v>
      </c>
      <c r="V20" s="296"/>
      <c r="W20" s="304"/>
      <c r="X20" s="22"/>
    </row>
    <row r="21" spans="1:28" ht="18" customHeight="1" x14ac:dyDescent="0.2">
      <c r="A21" s="31"/>
      <c r="B21" s="196"/>
      <c r="C21" s="196"/>
      <c r="D21" s="196"/>
      <c r="E21" s="196"/>
      <c r="F21" s="300" t="str">
        <f>IF(基本入力!$G$20=2,"（平均値）","")</f>
        <v/>
      </c>
      <c r="G21" s="300"/>
      <c r="H21" s="300"/>
      <c r="I21" s="204" t="s">
        <v>169</v>
      </c>
      <c r="J21" s="204"/>
      <c r="K21" s="204"/>
      <c r="L21" s="301"/>
      <c r="M21" s="301"/>
      <c r="N21" s="301"/>
      <c r="O21" s="302"/>
      <c r="P21" s="302"/>
      <c r="Q21" s="302"/>
      <c r="R21" s="302"/>
      <c r="S21" s="302"/>
      <c r="T21" s="302"/>
      <c r="U21" s="290" t="s">
        <v>169</v>
      </c>
      <c r="V21" s="290"/>
      <c r="W21" s="290"/>
      <c r="X21" s="22"/>
    </row>
    <row r="22" spans="1:28" ht="18" customHeight="1" x14ac:dyDescent="0.2">
      <c r="A22" s="31"/>
      <c r="B22" s="284" t="s">
        <v>170</v>
      </c>
      <c r="C22" s="284"/>
      <c r="D22" s="284"/>
      <c r="E22" s="284"/>
      <c r="F22" s="285" t="str">
        <f>IF(ISBLANK('報告書(別紙)1年'!F22:G23),"",'報告書(別紙)1年'!F22:G23)</f>
        <v/>
      </c>
      <c r="G22" s="285"/>
      <c r="H22" s="286" t="s">
        <v>55</v>
      </c>
      <c r="I22" s="287" t="str">
        <f>IF(ISBLANK('報告書(別紙)1年'!I22:J23),"",'報告書(別紙)1年'!I22:J23)</f>
        <v/>
      </c>
      <c r="J22" s="287"/>
      <c r="K22" s="289" t="s">
        <v>55</v>
      </c>
      <c r="L22" s="308" t="str">
        <f>IF(ISBLANK('報告書(別紙)1年'!L22:M23),"",'報告書(別紙)1年'!L22:M23)</f>
        <v/>
      </c>
      <c r="M22" s="308"/>
      <c r="N22" s="283" t="s">
        <v>55</v>
      </c>
      <c r="O22" s="309"/>
      <c r="P22" s="309"/>
      <c r="Q22" s="283" t="s">
        <v>55</v>
      </c>
      <c r="R22" s="281"/>
      <c r="S22" s="281"/>
      <c r="T22" s="283" t="s">
        <v>55</v>
      </c>
      <c r="U22" s="281" t="str">
        <f>IF(ISBLANK(R22),"",ROUND((L22+O22+R22)/3,0))</f>
        <v/>
      </c>
      <c r="V22" s="281"/>
      <c r="W22" s="276" t="s">
        <v>55</v>
      </c>
      <c r="X22" s="22"/>
    </row>
    <row r="23" spans="1:28" ht="18" customHeight="1" x14ac:dyDescent="0.2">
      <c r="A23" s="31"/>
      <c r="B23" s="284"/>
      <c r="C23" s="284"/>
      <c r="D23" s="284"/>
      <c r="E23" s="284"/>
      <c r="F23" s="285"/>
      <c r="G23" s="285"/>
      <c r="H23" s="286"/>
      <c r="I23" s="287"/>
      <c r="J23" s="287"/>
      <c r="K23" s="289"/>
      <c r="L23" s="308"/>
      <c r="M23" s="308"/>
      <c r="N23" s="283"/>
      <c r="O23" s="309"/>
      <c r="P23" s="309"/>
      <c r="Q23" s="283"/>
      <c r="R23" s="281"/>
      <c r="S23" s="281"/>
      <c r="T23" s="283"/>
      <c r="U23" s="281"/>
      <c r="V23" s="281"/>
      <c r="W23" s="276"/>
      <c r="X23" s="22"/>
    </row>
    <row r="24" spans="1:28" ht="18" customHeight="1" x14ac:dyDescent="0.2">
      <c r="A24" s="31"/>
      <c r="B24" s="284"/>
      <c r="C24" s="284"/>
      <c r="D24" s="284"/>
      <c r="E24" s="284"/>
      <c r="F24" s="277"/>
      <c r="G24" s="277"/>
      <c r="H24" s="277"/>
      <c r="I24" s="278" t="str">
        <f>IF(OR($F$22="",I22=""),"",ROUND(100*($F$22-I22)/$F$22,1))</f>
        <v/>
      </c>
      <c r="J24" s="278"/>
      <c r="K24" s="143" t="s">
        <v>56</v>
      </c>
      <c r="L24" s="279" t="str">
        <f>IF(OR($F$22="",L22=""),"",ROUND(100*($F$22-L22)/$F$22,1))</f>
        <v/>
      </c>
      <c r="M24" s="279"/>
      <c r="N24" s="144" t="s">
        <v>56</v>
      </c>
      <c r="O24" s="280" t="str">
        <f>IF(OR($F$22="",O22=""),"",ROUND(100*($F$22-O22)/$F$22,1))</f>
        <v/>
      </c>
      <c r="P24" s="280"/>
      <c r="Q24" s="144" t="s">
        <v>56</v>
      </c>
      <c r="R24" s="280" t="str">
        <f>IF(OR($F$22="",R22=""),"",ROUND(100*($F$22-R22)/$F$22,1))</f>
        <v/>
      </c>
      <c r="S24" s="280"/>
      <c r="T24" s="144" t="s">
        <v>56</v>
      </c>
      <c r="U24" s="280" t="str">
        <f>IF(OR($F$22="",U22=""),"",ROUND(100*($F$22-U22)/$F$22,1))</f>
        <v/>
      </c>
      <c r="V24" s="280"/>
      <c r="W24" s="145" t="s">
        <v>56</v>
      </c>
      <c r="X24" s="22"/>
    </row>
    <row r="25" spans="1:28" ht="18" customHeight="1" x14ac:dyDescent="0.2">
      <c r="A25" s="31"/>
      <c r="B25" s="181" t="s">
        <v>171</v>
      </c>
      <c r="C25" s="181"/>
      <c r="D25" s="181"/>
      <c r="E25" s="181"/>
      <c r="F25" s="268"/>
      <c r="G25" s="268"/>
      <c r="H25" s="268"/>
      <c r="I25" s="269" t="str">
        <f>IF(ISBLANK('報告書(別紙)1年'!I25:J26),"",'報告書(別紙)1年'!I25:J26)</f>
        <v/>
      </c>
      <c r="J25" s="269"/>
      <c r="K25" s="288" t="s">
        <v>55</v>
      </c>
      <c r="L25" s="306" t="str">
        <f>IF(ISBLANK('報告書(別紙)1年'!L25:M26),"",'報告書(別紙)1年'!L25:M26)</f>
        <v/>
      </c>
      <c r="M25" s="306"/>
      <c r="N25" s="275" t="s">
        <v>55</v>
      </c>
      <c r="O25" s="307"/>
      <c r="P25" s="307"/>
      <c r="Q25" s="275" t="s">
        <v>55</v>
      </c>
      <c r="R25" s="267"/>
      <c r="S25" s="267"/>
      <c r="T25" s="275" t="s">
        <v>55</v>
      </c>
      <c r="U25" s="267" t="str">
        <f>IF(ISBLANK(R25),"",ROUND((L25+O25+R25)/3,0))</f>
        <v/>
      </c>
      <c r="V25" s="267"/>
      <c r="W25" s="270" t="s">
        <v>55</v>
      </c>
      <c r="X25" s="22"/>
    </row>
    <row r="26" spans="1:28" ht="18" customHeight="1" x14ac:dyDescent="0.2">
      <c r="A26" s="31"/>
      <c r="B26" s="181"/>
      <c r="C26" s="181"/>
      <c r="D26" s="181"/>
      <c r="E26" s="181"/>
      <c r="F26" s="268"/>
      <c r="G26" s="268"/>
      <c r="H26" s="268"/>
      <c r="I26" s="269"/>
      <c r="J26" s="269"/>
      <c r="K26" s="288"/>
      <c r="L26" s="306"/>
      <c r="M26" s="306"/>
      <c r="N26" s="275"/>
      <c r="O26" s="307"/>
      <c r="P26" s="307"/>
      <c r="Q26" s="275"/>
      <c r="R26" s="267"/>
      <c r="S26" s="267"/>
      <c r="T26" s="275"/>
      <c r="U26" s="267"/>
      <c r="V26" s="267"/>
      <c r="W26" s="270"/>
      <c r="X26" s="22"/>
    </row>
    <row r="27" spans="1:28" ht="18" customHeight="1" x14ac:dyDescent="0.2">
      <c r="A27" s="31"/>
      <c r="B27" s="181"/>
      <c r="C27" s="181"/>
      <c r="D27" s="181"/>
      <c r="E27" s="181"/>
      <c r="F27" s="268"/>
      <c r="G27" s="268"/>
      <c r="H27" s="268"/>
      <c r="I27" s="273" t="str">
        <f>IF(OR($F$22="",I25=""),"",ROUND(100*($F$22-I25)/$F$22,1))</f>
        <v/>
      </c>
      <c r="J27" s="273"/>
      <c r="K27" s="146" t="s">
        <v>56</v>
      </c>
      <c r="L27" s="271" t="str">
        <f>IF(OR($F$22="",L25=""),"",ROUND(100*($F$22-L25)/$F$22,1))</f>
        <v/>
      </c>
      <c r="M27" s="271"/>
      <c r="N27" s="147" t="s">
        <v>56</v>
      </c>
      <c r="O27" s="272" t="str">
        <f>IF(OR($F$22="",O25=""),"",ROUND(100*($F$22-O25)/$F$22,1))</f>
        <v/>
      </c>
      <c r="P27" s="272"/>
      <c r="Q27" s="147" t="s">
        <v>56</v>
      </c>
      <c r="R27" s="272" t="str">
        <f>IF(OR($F$22="",R25=""),"",ROUND(100*($F$22-R25)/$F$22,1))</f>
        <v/>
      </c>
      <c r="S27" s="272"/>
      <c r="T27" s="147" t="s">
        <v>56</v>
      </c>
      <c r="U27" s="272" t="str">
        <f>IF(OR($F$22="",U25=""),"",ROUND(100*($F$22-U25)/$F$22,1))</f>
        <v/>
      </c>
      <c r="V27" s="272"/>
      <c r="W27" s="148" t="s">
        <v>56</v>
      </c>
      <c r="X27" s="22"/>
    </row>
    <row r="28" spans="1:28" ht="18" customHeight="1" x14ac:dyDescent="0.2">
      <c r="A28" s="31"/>
      <c r="B28" s="265" t="s">
        <v>172</v>
      </c>
      <c r="C28" s="265"/>
      <c r="D28" s="265"/>
      <c r="E28" s="265"/>
      <c r="F28" s="266"/>
      <c r="G28" s="266"/>
      <c r="H28" s="266"/>
      <c r="I28" s="266"/>
      <c r="J28" s="266"/>
      <c r="K28" s="266"/>
      <c r="L28" s="266"/>
      <c r="M28" s="266"/>
      <c r="N28" s="266"/>
      <c r="O28" s="266"/>
      <c r="P28" s="266"/>
      <c r="Q28" s="266"/>
      <c r="R28" s="266"/>
      <c r="S28" s="266"/>
      <c r="T28" s="266"/>
      <c r="U28" s="266"/>
      <c r="V28" s="266"/>
      <c r="W28" s="266"/>
      <c r="X28" s="22"/>
    </row>
    <row r="29" spans="1:28" ht="18" customHeight="1" x14ac:dyDescent="0.2">
      <c r="A29" s="31"/>
      <c r="B29" s="265"/>
      <c r="C29" s="265"/>
      <c r="D29" s="265"/>
      <c r="E29" s="265"/>
      <c r="F29" s="266"/>
      <c r="G29" s="266"/>
      <c r="H29" s="266"/>
      <c r="I29" s="266"/>
      <c r="J29" s="266"/>
      <c r="K29" s="266"/>
      <c r="L29" s="266"/>
      <c r="M29" s="266"/>
      <c r="N29" s="266"/>
      <c r="O29" s="266"/>
      <c r="P29" s="266"/>
      <c r="Q29" s="266"/>
      <c r="R29" s="266"/>
      <c r="S29" s="266"/>
      <c r="T29" s="266"/>
      <c r="U29" s="266"/>
      <c r="V29" s="266"/>
      <c r="W29" s="266"/>
      <c r="X29" s="22"/>
    </row>
    <row r="30" spans="1:28" ht="18" customHeight="1" x14ac:dyDescent="0.2">
      <c r="A30" s="22"/>
      <c r="B30" s="32" t="s">
        <v>173</v>
      </c>
      <c r="C30" s="40"/>
      <c r="D30" s="40"/>
      <c r="E30" s="40"/>
      <c r="F30" s="40"/>
      <c r="G30" s="40"/>
      <c r="H30" s="40"/>
      <c r="I30" s="40"/>
      <c r="J30" s="41"/>
      <c r="K30" s="41"/>
      <c r="L30" s="40"/>
      <c r="M30" s="40"/>
      <c r="N30" s="42"/>
      <c r="O30" s="42"/>
      <c r="P30" s="42"/>
      <c r="Q30" s="42"/>
      <c r="R30" s="42"/>
      <c r="S30" s="42"/>
      <c r="T30" s="42"/>
      <c r="U30" s="42"/>
      <c r="V30" s="42"/>
      <c r="W30" s="42"/>
      <c r="X30" s="43"/>
      <c r="Y30" s="44"/>
      <c r="Z30" s="44"/>
      <c r="AA30" s="45"/>
    </row>
    <row r="31" spans="1:28" ht="18" customHeight="1" x14ac:dyDescent="0.2">
      <c r="A31" s="22"/>
      <c r="B31" s="176"/>
      <c r="C31" s="176"/>
      <c r="D31" s="176"/>
      <c r="E31" s="176"/>
      <c r="F31" s="176"/>
      <c r="G31" s="176"/>
      <c r="H31" s="176"/>
      <c r="I31" s="176"/>
      <c r="J31" s="176"/>
      <c r="K31" s="176"/>
      <c r="L31" s="176"/>
      <c r="M31" s="176"/>
      <c r="N31" s="176"/>
      <c r="O31" s="176"/>
      <c r="P31" s="176"/>
      <c r="Q31" s="176"/>
      <c r="R31" s="176"/>
      <c r="S31" s="176"/>
      <c r="T31" s="176"/>
      <c r="U31" s="176"/>
      <c r="V31" s="176"/>
      <c r="W31" s="176"/>
      <c r="X31" s="46"/>
      <c r="Y31" s="47"/>
      <c r="Z31" s="44"/>
      <c r="AA31" s="45"/>
    </row>
    <row r="32" spans="1:28" ht="18" customHeight="1" x14ac:dyDescent="0.2">
      <c r="A32" s="22"/>
      <c r="B32" s="176"/>
      <c r="C32" s="176"/>
      <c r="D32" s="176"/>
      <c r="E32" s="176"/>
      <c r="F32" s="176"/>
      <c r="G32" s="176"/>
      <c r="H32" s="176"/>
      <c r="I32" s="176"/>
      <c r="J32" s="176"/>
      <c r="K32" s="176"/>
      <c r="L32" s="176"/>
      <c r="M32" s="176"/>
      <c r="N32" s="176"/>
      <c r="O32" s="176"/>
      <c r="P32" s="176"/>
      <c r="Q32" s="176"/>
      <c r="R32" s="176"/>
      <c r="S32" s="176"/>
      <c r="T32" s="176"/>
      <c r="U32" s="176"/>
      <c r="V32" s="176"/>
      <c r="W32" s="176"/>
      <c r="X32" s="46"/>
      <c r="Y32" s="47"/>
      <c r="Z32" s="44"/>
      <c r="AA32" s="45"/>
    </row>
    <row r="33" spans="1:27" ht="18" customHeight="1" x14ac:dyDescent="0.2">
      <c r="A33" s="22"/>
      <c r="B33" s="176"/>
      <c r="C33" s="176"/>
      <c r="D33" s="176"/>
      <c r="E33" s="176"/>
      <c r="F33" s="176"/>
      <c r="G33" s="176"/>
      <c r="H33" s="176"/>
      <c r="I33" s="176"/>
      <c r="J33" s="176"/>
      <c r="K33" s="176"/>
      <c r="L33" s="176"/>
      <c r="M33" s="176"/>
      <c r="N33" s="176"/>
      <c r="O33" s="176"/>
      <c r="P33" s="176"/>
      <c r="Q33" s="176"/>
      <c r="R33" s="176"/>
      <c r="S33" s="176"/>
      <c r="T33" s="176"/>
      <c r="U33" s="176"/>
      <c r="V33" s="176"/>
      <c r="W33" s="176"/>
      <c r="X33" s="46"/>
      <c r="Y33" s="47"/>
      <c r="Z33" s="44"/>
      <c r="AA33" s="45"/>
    </row>
    <row r="34" spans="1:27" ht="18" customHeight="1" x14ac:dyDescent="0.2">
      <c r="A34" s="22"/>
      <c r="B34" s="176"/>
      <c r="C34" s="176"/>
      <c r="D34" s="176"/>
      <c r="E34" s="176"/>
      <c r="F34" s="176"/>
      <c r="G34" s="176"/>
      <c r="H34" s="176"/>
      <c r="I34" s="176"/>
      <c r="J34" s="176"/>
      <c r="K34" s="176"/>
      <c r="L34" s="176"/>
      <c r="M34" s="176"/>
      <c r="N34" s="176"/>
      <c r="O34" s="176"/>
      <c r="P34" s="176"/>
      <c r="Q34" s="176"/>
      <c r="R34" s="176"/>
      <c r="S34" s="176"/>
      <c r="T34" s="176"/>
      <c r="U34" s="176"/>
      <c r="V34" s="176"/>
      <c r="W34" s="176"/>
      <c r="X34" s="46"/>
      <c r="Y34" s="47"/>
      <c r="Z34" s="44"/>
      <c r="AA34" s="45"/>
    </row>
    <row r="35" spans="1:27" ht="18" customHeight="1" x14ac:dyDescent="0.2">
      <c r="A35" s="22"/>
      <c r="B35" s="176"/>
      <c r="C35" s="176"/>
      <c r="D35" s="176"/>
      <c r="E35" s="176"/>
      <c r="F35" s="176"/>
      <c r="G35" s="176"/>
      <c r="H35" s="176"/>
      <c r="I35" s="176"/>
      <c r="J35" s="176"/>
      <c r="K35" s="176"/>
      <c r="L35" s="176"/>
      <c r="M35" s="176"/>
      <c r="N35" s="176"/>
      <c r="O35" s="176"/>
      <c r="P35" s="176"/>
      <c r="Q35" s="176"/>
      <c r="R35" s="176"/>
      <c r="S35" s="176"/>
      <c r="T35" s="176"/>
      <c r="U35" s="176"/>
      <c r="V35" s="176"/>
      <c r="W35" s="176"/>
      <c r="X35" s="46"/>
      <c r="Y35" s="47"/>
      <c r="Z35" s="44"/>
      <c r="AA35" s="45"/>
    </row>
    <row r="36" spans="1:27" ht="18" customHeight="1" x14ac:dyDescent="0.2">
      <c r="A36" s="22"/>
      <c r="B36" s="176"/>
      <c r="C36" s="176"/>
      <c r="D36" s="176"/>
      <c r="E36" s="176"/>
      <c r="F36" s="176"/>
      <c r="G36" s="176"/>
      <c r="H36" s="176"/>
      <c r="I36" s="176"/>
      <c r="J36" s="176"/>
      <c r="K36" s="176"/>
      <c r="L36" s="176"/>
      <c r="M36" s="176"/>
      <c r="N36" s="176"/>
      <c r="O36" s="176"/>
      <c r="P36" s="176"/>
      <c r="Q36" s="176"/>
      <c r="R36" s="176"/>
      <c r="S36" s="176"/>
      <c r="T36" s="176"/>
      <c r="U36" s="176"/>
      <c r="V36" s="176"/>
      <c r="W36" s="176"/>
      <c r="X36" s="43"/>
      <c r="Y36" s="42"/>
      <c r="Z36" s="44"/>
      <c r="AA36" s="45"/>
    </row>
    <row r="37" spans="1:27" ht="18" customHeight="1" x14ac:dyDescent="0.2">
      <c r="A37" s="22"/>
      <c r="B37" s="176"/>
      <c r="C37" s="176"/>
      <c r="D37" s="176"/>
      <c r="E37" s="176"/>
      <c r="F37" s="176"/>
      <c r="G37" s="176"/>
      <c r="H37" s="176"/>
      <c r="I37" s="176"/>
      <c r="J37" s="176"/>
      <c r="K37" s="176"/>
      <c r="L37" s="176"/>
      <c r="M37" s="176"/>
      <c r="N37" s="176"/>
      <c r="O37" s="176"/>
      <c r="P37" s="176"/>
      <c r="Q37" s="176"/>
      <c r="R37" s="176"/>
      <c r="S37" s="176"/>
      <c r="T37" s="176"/>
      <c r="U37" s="176"/>
      <c r="V37" s="176"/>
      <c r="W37" s="176"/>
      <c r="X37" s="43"/>
      <c r="Y37" s="42"/>
      <c r="Z37" s="44"/>
      <c r="AA37" s="45"/>
    </row>
    <row r="38" spans="1:27" ht="18" customHeight="1" x14ac:dyDescent="0.2">
      <c r="A38" s="22"/>
      <c r="B38" s="32" t="s">
        <v>174</v>
      </c>
      <c r="C38" s="40"/>
      <c r="D38" s="40"/>
      <c r="E38" s="40"/>
      <c r="F38" s="40"/>
      <c r="G38" s="40"/>
      <c r="H38" s="40"/>
      <c r="I38" s="40"/>
      <c r="J38" s="41"/>
      <c r="K38" s="41"/>
      <c r="L38" s="40"/>
      <c r="M38" s="40"/>
      <c r="N38" s="42"/>
      <c r="O38" s="42"/>
      <c r="P38" s="42"/>
      <c r="Q38" s="42"/>
      <c r="R38" s="42"/>
      <c r="S38" s="42"/>
      <c r="T38" s="42"/>
      <c r="U38" s="42"/>
      <c r="V38" s="42"/>
      <c r="W38" s="42"/>
      <c r="X38" s="22"/>
    </row>
    <row r="39" spans="1:27" ht="18" customHeight="1" x14ac:dyDescent="0.2">
      <c r="A39" s="22"/>
      <c r="B39" s="176"/>
      <c r="C39" s="176"/>
      <c r="D39" s="176"/>
      <c r="E39" s="176"/>
      <c r="F39" s="176"/>
      <c r="G39" s="176"/>
      <c r="H39" s="176"/>
      <c r="I39" s="176"/>
      <c r="J39" s="176"/>
      <c r="K39" s="176"/>
      <c r="L39" s="176"/>
      <c r="M39" s="176"/>
      <c r="N39" s="176"/>
      <c r="O39" s="176"/>
      <c r="P39" s="176"/>
      <c r="Q39" s="176"/>
      <c r="R39" s="176"/>
      <c r="S39" s="176"/>
      <c r="T39" s="176"/>
      <c r="U39" s="176"/>
      <c r="V39" s="176"/>
      <c r="W39" s="176"/>
      <c r="X39" s="22"/>
    </row>
    <row r="40" spans="1:27" ht="18" customHeight="1" x14ac:dyDescent="0.2">
      <c r="A40" s="22"/>
      <c r="B40" s="176"/>
      <c r="C40" s="176"/>
      <c r="D40" s="176"/>
      <c r="E40" s="176"/>
      <c r="F40" s="176"/>
      <c r="G40" s="176"/>
      <c r="H40" s="176"/>
      <c r="I40" s="176"/>
      <c r="J40" s="176"/>
      <c r="K40" s="176"/>
      <c r="L40" s="176"/>
      <c r="M40" s="176"/>
      <c r="N40" s="176"/>
      <c r="O40" s="176"/>
      <c r="P40" s="176"/>
      <c r="Q40" s="176"/>
      <c r="R40" s="176"/>
      <c r="S40" s="176"/>
      <c r="T40" s="176"/>
      <c r="U40" s="176"/>
      <c r="V40" s="176"/>
      <c r="W40" s="176"/>
      <c r="X40" s="22"/>
    </row>
    <row r="41" spans="1:27" ht="18" customHeight="1" x14ac:dyDescent="0.2">
      <c r="A41" s="22"/>
      <c r="B41" s="176"/>
      <c r="C41" s="176"/>
      <c r="D41" s="176"/>
      <c r="E41" s="176"/>
      <c r="F41" s="176"/>
      <c r="G41" s="176"/>
      <c r="H41" s="176"/>
      <c r="I41" s="176"/>
      <c r="J41" s="176"/>
      <c r="K41" s="176"/>
      <c r="L41" s="176"/>
      <c r="M41" s="176"/>
      <c r="N41" s="176"/>
      <c r="O41" s="176"/>
      <c r="P41" s="176"/>
      <c r="Q41" s="176"/>
      <c r="R41" s="176"/>
      <c r="S41" s="176"/>
      <c r="T41" s="176"/>
      <c r="U41" s="176"/>
      <c r="V41" s="176"/>
      <c r="W41" s="176"/>
      <c r="X41" s="22"/>
    </row>
    <row r="42" spans="1:27" ht="18" customHeight="1" x14ac:dyDescent="0.2">
      <c r="A42" s="22"/>
      <c r="B42" s="176"/>
      <c r="C42" s="176"/>
      <c r="D42" s="176"/>
      <c r="E42" s="176"/>
      <c r="F42" s="176"/>
      <c r="G42" s="176"/>
      <c r="H42" s="176"/>
      <c r="I42" s="176"/>
      <c r="J42" s="176"/>
      <c r="K42" s="176"/>
      <c r="L42" s="176"/>
      <c r="M42" s="176"/>
      <c r="N42" s="176"/>
      <c r="O42" s="176"/>
      <c r="P42" s="176"/>
      <c r="Q42" s="176"/>
      <c r="R42" s="176"/>
      <c r="S42" s="176"/>
      <c r="T42" s="176"/>
      <c r="U42" s="176"/>
      <c r="V42" s="176"/>
      <c r="W42" s="176"/>
      <c r="X42" s="22"/>
    </row>
    <row r="43" spans="1:27" ht="18" customHeight="1" x14ac:dyDescent="0.2">
      <c r="A43" s="22"/>
      <c r="B43" s="48"/>
      <c r="C43" s="48"/>
      <c r="D43" s="48"/>
      <c r="E43" s="48"/>
      <c r="F43" s="48"/>
      <c r="G43" s="48"/>
      <c r="H43" s="48"/>
      <c r="I43" s="48"/>
      <c r="J43" s="49"/>
      <c r="K43" s="49"/>
      <c r="L43" s="49"/>
      <c r="M43" s="49"/>
      <c r="N43" s="49"/>
      <c r="O43" s="49"/>
      <c r="P43" s="49"/>
      <c r="Q43" s="49"/>
      <c r="R43" s="49"/>
      <c r="S43" s="49"/>
      <c r="T43" s="49"/>
      <c r="U43" s="49"/>
      <c r="V43" s="49"/>
      <c r="W43" s="49"/>
      <c r="X43" s="22"/>
    </row>
    <row r="44" spans="1:27" ht="18" customHeight="1" x14ac:dyDescent="0.2">
      <c r="A44" s="22"/>
      <c r="B44" s="32" t="s">
        <v>175</v>
      </c>
      <c r="C44" s="49"/>
      <c r="D44" s="49"/>
      <c r="E44" s="49"/>
      <c r="F44" s="49"/>
      <c r="G44" s="49"/>
      <c r="H44" s="49"/>
      <c r="I44" s="49"/>
      <c r="J44" s="49"/>
      <c r="K44" s="50"/>
      <c r="L44" s="50"/>
      <c r="M44" s="50"/>
      <c r="N44" s="50"/>
      <c r="O44" s="50"/>
      <c r="P44" s="50"/>
      <c r="Q44" s="50"/>
      <c r="R44" s="50"/>
      <c r="S44" s="50"/>
      <c r="T44" s="50"/>
      <c r="U44" s="51"/>
      <c r="V44" s="51"/>
      <c r="W44" s="51"/>
      <c r="X44" s="22"/>
    </row>
    <row r="45" spans="1:27" ht="18" customHeight="1" x14ac:dyDescent="0.2">
      <c r="A45" s="22"/>
      <c r="B45" s="176"/>
      <c r="C45" s="176"/>
      <c r="D45" s="176"/>
      <c r="E45" s="176"/>
      <c r="F45" s="176"/>
      <c r="G45" s="176"/>
      <c r="H45" s="176"/>
      <c r="I45" s="176"/>
      <c r="J45" s="176"/>
      <c r="K45" s="176"/>
      <c r="L45" s="176"/>
      <c r="M45" s="176"/>
      <c r="N45" s="176"/>
      <c r="O45" s="176"/>
      <c r="P45" s="176"/>
      <c r="Q45" s="176"/>
      <c r="R45" s="176"/>
      <c r="S45" s="176"/>
      <c r="T45" s="176"/>
      <c r="U45" s="176"/>
      <c r="V45" s="176"/>
      <c r="W45" s="176"/>
      <c r="X45" s="22"/>
    </row>
    <row r="46" spans="1:27" ht="18" customHeight="1" x14ac:dyDescent="0.2">
      <c r="A46" s="22"/>
      <c r="B46" s="176"/>
      <c r="C46" s="176"/>
      <c r="D46" s="176"/>
      <c r="E46" s="176"/>
      <c r="F46" s="176"/>
      <c r="G46" s="176"/>
      <c r="H46" s="176"/>
      <c r="I46" s="176"/>
      <c r="J46" s="176"/>
      <c r="K46" s="176"/>
      <c r="L46" s="176"/>
      <c r="M46" s="176"/>
      <c r="N46" s="176"/>
      <c r="O46" s="176"/>
      <c r="P46" s="176"/>
      <c r="Q46" s="176"/>
      <c r="R46" s="176"/>
      <c r="S46" s="176"/>
      <c r="T46" s="176"/>
      <c r="U46" s="176"/>
      <c r="V46" s="176"/>
      <c r="W46" s="176"/>
      <c r="X46" s="22"/>
    </row>
    <row r="47" spans="1:27" ht="18" customHeight="1" x14ac:dyDescent="0.2">
      <c r="A47" s="22"/>
      <c r="B47" s="176"/>
      <c r="C47" s="176"/>
      <c r="D47" s="176"/>
      <c r="E47" s="176"/>
      <c r="F47" s="176"/>
      <c r="G47" s="176"/>
      <c r="H47" s="176"/>
      <c r="I47" s="176"/>
      <c r="J47" s="176"/>
      <c r="K47" s="176"/>
      <c r="L47" s="176"/>
      <c r="M47" s="176"/>
      <c r="N47" s="176"/>
      <c r="O47" s="176"/>
      <c r="P47" s="176"/>
      <c r="Q47" s="176"/>
      <c r="R47" s="176"/>
      <c r="S47" s="176"/>
      <c r="T47" s="176"/>
      <c r="U47" s="176"/>
      <c r="V47" s="176"/>
      <c r="W47" s="176"/>
      <c r="X47" s="22"/>
    </row>
    <row r="48" spans="1:27" ht="18" customHeight="1" x14ac:dyDescent="0.2">
      <c r="A48" s="22"/>
      <c r="B48" s="176"/>
      <c r="C48" s="176"/>
      <c r="D48" s="176"/>
      <c r="E48" s="176"/>
      <c r="F48" s="176"/>
      <c r="G48" s="176"/>
      <c r="H48" s="176"/>
      <c r="I48" s="176"/>
      <c r="J48" s="176"/>
      <c r="K48" s="176"/>
      <c r="L48" s="176"/>
      <c r="M48" s="176"/>
      <c r="N48" s="176"/>
      <c r="O48" s="176"/>
      <c r="P48" s="176"/>
      <c r="Q48" s="176"/>
      <c r="R48" s="176"/>
      <c r="S48" s="176"/>
      <c r="T48" s="176"/>
      <c r="U48" s="176"/>
      <c r="V48" s="176"/>
      <c r="W48" s="176"/>
      <c r="X48" s="22"/>
    </row>
    <row r="49" spans="1:27" ht="18" customHeight="1" x14ac:dyDescent="0.2">
      <c r="A49" s="22"/>
      <c r="B49" s="264"/>
      <c r="C49" s="264"/>
      <c r="D49" s="264"/>
      <c r="E49" s="264"/>
      <c r="F49" s="264"/>
      <c r="G49" s="264"/>
      <c r="H49" s="264"/>
      <c r="I49" s="264"/>
      <c r="J49" s="264"/>
      <c r="K49" s="22"/>
      <c r="L49" s="22"/>
      <c r="M49" s="22"/>
      <c r="N49" s="22"/>
      <c r="O49" s="22"/>
      <c r="P49" s="22"/>
      <c r="Q49" s="22"/>
      <c r="R49" s="22"/>
      <c r="S49" s="22"/>
      <c r="T49" s="22"/>
      <c r="U49" s="22"/>
      <c r="V49" s="22"/>
      <c r="W49" s="22"/>
      <c r="X49" s="22"/>
    </row>
    <row r="50" spans="1:27" ht="18" customHeight="1" x14ac:dyDescent="0.2">
      <c r="B50" s="42"/>
      <c r="C50" s="42"/>
      <c r="D50" s="42"/>
      <c r="E50" s="42"/>
      <c r="F50" s="42"/>
      <c r="G50" s="42"/>
      <c r="H50" s="42"/>
      <c r="I50" s="42"/>
      <c r="J50" s="42"/>
      <c r="K50" s="39"/>
      <c r="L50" s="39"/>
      <c r="M50" s="39"/>
      <c r="N50" s="39"/>
      <c r="O50" s="39"/>
      <c r="P50" s="39"/>
      <c r="Q50" s="39"/>
      <c r="R50" s="39"/>
      <c r="S50" s="39"/>
      <c r="T50" s="39"/>
      <c r="U50" s="39"/>
      <c r="V50" s="39"/>
      <c r="W50" s="39"/>
      <c r="X50" s="39"/>
      <c r="Y50" s="39"/>
      <c r="Z50" s="39"/>
      <c r="AA50" s="32"/>
    </row>
    <row r="51" spans="1:27" ht="18" customHeight="1" x14ac:dyDescent="0.2">
      <c r="B51" s="39"/>
      <c r="C51" s="39"/>
      <c r="D51" s="39"/>
      <c r="E51" s="39"/>
      <c r="F51" s="39"/>
      <c r="G51" s="39"/>
      <c r="H51" s="39"/>
      <c r="I51" s="39"/>
      <c r="J51" s="39"/>
      <c r="K51" s="39"/>
      <c r="L51" s="39"/>
      <c r="M51" s="39"/>
      <c r="N51" s="39"/>
      <c r="O51" s="39"/>
      <c r="P51" s="39"/>
      <c r="Q51" s="39"/>
      <c r="R51" s="39"/>
      <c r="S51" s="39"/>
      <c r="T51" s="39"/>
      <c r="U51" s="39"/>
      <c r="V51" s="39"/>
      <c r="W51" s="39"/>
      <c r="X51" s="32"/>
      <c r="Y51" s="32"/>
      <c r="Z51" s="32"/>
      <c r="AA51" s="32"/>
    </row>
    <row r="52" spans="1:27" ht="18" customHeight="1" x14ac:dyDescent="0.2">
      <c r="X52" s="32"/>
      <c r="Y52" s="32"/>
      <c r="Z52" s="32"/>
      <c r="AA52" s="32"/>
    </row>
    <row r="53" spans="1:27" ht="18" customHeight="1" x14ac:dyDescent="0.2">
      <c r="X53" s="32"/>
      <c r="Y53" s="32"/>
      <c r="Z53" s="32"/>
      <c r="AA53" s="32"/>
    </row>
    <row r="54" spans="1:27" ht="18" customHeight="1" x14ac:dyDescent="0.2">
      <c r="X54" s="32"/>
      <c r="Y54" s="32"/>
      <c r="Z54" s="32"/>
      <c r="AA54" s="32"/>
    </row>
    <row r="55" spans="1:27" ht="18" customHeight="1" x14ac:dyDescent="0.2">
      <c r="X55" s="32"/>
    </row>
    <row r="56" spans="1:27" ht="18" customHeight="1" x14ac:dyDescent="0.2">
      <c r="X56" s="32"/>
    </row>
    <row r="57" spans="1:27" ht="18" customHeight="1" x14ac:dyDescent="0.2">
      <c r="X57" s="32"/>
    </row>
  </sheetData>
  <sheetProtection sheet="1" selectLockedCells="1"/>
  <mergeCells count="76">
    <mergeCell ref="AA4:AB4"/>
    <mergeCell ref="Z5:Z6"/>
    <mergeCell ref="AA5:AB6"/>
    <mergeCell ref="B6:E7"/>
    <mergeCell ref="F6:W7"/>
    <mergeCell ref="AA7:AB7"/>
    <mergeCell ref="B8:E9"/>
    <mergeCell ref="F8:W9"/>
    <mergeCell ref="Z9:Z10"/>
    <mergeCell ref="AA9:AB10"/>
    <mergeCell ref="B10:E11"/>
    <mergeCell ref="F10:W11"/>
    <mergeCell ref="B12:E13"/>
    <mergeCell ref="F12:W13"/>
    <mergeCell ref="Z13:Z14"/>
    <mergeCell ref="AA13:AB14"/>
    <mergeCell ref="Z15:Z17"/>
    <mergeCell ref="AA15:AB17"/>
    <mergeCell ref="U21:W21"/>
    <mergeCell ref="B18:E21"/>
    <mergeCell ref="F18:H19"/>
    <mergeCell ref="I18:K19"/>
    <mergeCell ref="L18:W19"/>
    <mergeCell ref="F20:H20"/>
    <mergeCell ref="I20:K20"/>
    <mergeCell ref="L20:N20"/>
    <mergeCell ref="O20:Q20"/>
    <mergeCell ref="R20:T20"/>
    <mergeCell ref="F21:H21"/>
    <mergeCell ref="I21:K21"/>
    <mergeCell ref="L21:N21"/>
    <mergeCell ref="O21:Q21"/>
    <mergeCell ref="R21:T21"/>
    <mergeCell ref="U20:W20"/>
    <mergeCell ref="B22:E24"/>
    <mergeCell ref="F22:G23"/>
    <mergeCell ref="H22:H23"/>
    <mergeCell ref="I22:J23"/>
    <mergeCell ref="K25:K26"/>
    <mergeCell ref="K22:K23"/>
    <mergeCell ref="W22:W23"/>
    <mergeCell ref="F24:H24"/>
    <mergeCell ref="I24:J24"/>
    <mergeCell ref="L24:M24"/>
    <mergeCell ref="O24:P24"/>
    <mergeCell ref="R24:S24"/>
    <mergeCell ref="U24:V24"/>
    <mergeCell ref="U22:V23"/>
    <mergeCell ref="L22:M23"/>
    <mergeCell ref="N22:N23"/>
    <mergeCell ref="O22:P23"/>
    <mergeCell ref="Q22:Q23"/>
    <mergeCell ref="R22:S23"/>
    <mergeCell ref="T22:T23"/>
    <mergeCell ref="U25:V26"/>
    <mergeCell ref="B25:E27"/>
    <mergeCell ref="F25:H27"/>
    <mergeCell ref="I25:J26"/>
    <mergeCell ref="W25:W26"/>
    <mergeCell ref="L27:M27"/>
    <mergeCell ref="O27:P27"/>
    <mergeCell ref="R27:S27"/>
    <mergeCell ref="U27:V27"/>
    <mergeCell ref="I27:J27"/>
    <mergeCell ref="L25:M26"/>
    <mergeCell ref="N25:N26"/>
    <mergeCell ref="O25:P26"/>
    <mergeCell ref="Q25:Q26"/>
    <mergeCell ref="R25:S26"/>
    <mergeCell ref="T25:T26"/>
    <mergeCell ref="B49:J49"/>
    <mergeCell ref="B28:E29"/>
    <mergeCell ref="F28:W29"/>
    <mergeCell ref="B31:W37"/>
    <mergeCell ref="B39:W42"/>
    <mergeCell ref="B45:W48"/>
  </mergeCells>
  <phoneticPr fontId="26"/>
  <conditionalFormatting sqref="F28:W29">
    <cfRule type="expression" dxfId="53" priority="1" stopIfTrue="1">
      <formula>ISBLANK($F$28)</formula>
    </cfRule>
  </conditionalFormatting>
  <conditionalFormatting sqref="B31:W37">
    <cfRule type="expression" dxfId="52" priority="2" stopIfTrue="1">
      <formula>ISBLANK($B$31)</formula>
    </cfRule>
  </conditionalFormatting>
  <conditionalFormatting sqref="B39:W42">
    <cfRule type="expression" dxfId="51" priority="3" stopIfTrue="1">
      <formula>ISBLANK($B$39)</formula>
    </cfRule>
  </conditionalFormatting>
  <conditionalFormatting sqref="B45:W48">
    <cfRule type="expression" dxfId="50" priority="4" stopIfTrue="1">
      <formula>ISBLANK($B$45)</formula>
    </cfRule>
  </conditionalFormatting>
  <conditionalFormatting sqref="O22:P23">
    <cfRule type="expression" dxfId="49" priority="5" stopIfTrue="1">
      <formula>ISBLANK($O$22)</formula>
    </cfRule>
  </conditionalFormatting>
  <conditionalFormatting sqref="O25:P26">
    <cfRule type="expression" dxfId="48" priority="6" stopIfTrue="1">
      <formula>ISBLANK($O$25)</formula>
    </cfRule>
  </conditionalFormatting>
  <dataValidations count="1">
    <dataValidation allowBlank="1" showErrorMessage="1" sqref="F22:G23 I22:J23 L22:M23 O22:P23 R22:S23 U22:V23 I25:J26 L25:M26 O25:P26 R25:S26 U25:V26 F28:W29 B31:W37 B39:W42 B45:W48">
      <formula1>0</formula1>
      <formula2>0</formula2>
    </dataValidation>
  </dataValidations>
  <pageMargins left="0.78749999999999998" right="0.59027777777777779" top="0.59027777777777779" bottom="0.59027777777777779" header="0.51180555555555551" footer="0.19652777777777777"/>
  <pageSetup paperSize="9" scale="94" firstPageNumber="0" orientation="portrait" horizontalDpi="300" verticalDpi="300" r:id="rId1"/>
  <headerFooter alignWithMargins="0">
    <oddFooter>&amp;L&amp;"ＭＳ 明朝,標準"&amp;9専エ企026   22.1  A4  5年保存</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Q77"/>
  <sheetViews>
    <sheetView view="pageBreakPreview" zoomScaleNormal="90" zoomScaleSheetLayoutView="100" workbookViewId="0"/>
  </sheetViews>
  <sheetFormatPr defaultColWidth="9" defaultRowHeight="15" customHeight="1" x14ac:dyDescent="0.2"/>
  <cols>
    <col min="1" max="1" width="3.6640625" style="55" customWidth="1"/>
    <col min="2" max="2" width="15" style="55" customWidth="1"/>
    <col min="3" max="3" width="5.6640625" style="56" customWidth="1"/>
    <col min="4" max="4" width="34.6640625" style="56" customWidth="1"/>
    <col min="5" max="5" width="11.6640625" style="56" customWidth="1"/>
    <col min="6" max="6" width="15.6640625" style="55" customWidth="1"/>
    <col min="7" max="8" width="4.6640625" style="55" customWidth="1"/>
    <col min="9" max="12" width="5" style="56" customWidth="1"/>
    <col min="13" max="13" width="3.6640625" style="57" customWidth="1"/>
    <col min="14" max="14" width="2.6640625" style="55" customWidth="1"/>
    <col min="15" max="15" width="3.6640625" style="55" customWidth="1"/>
    <col min="16" max="16" width="5.6640625" style="55" customWidth="1"/>
    <col min="17" max="17" width="39.6640625" style="55" customWidth="1"/>
    <col min="18" max="19" width="4.44140625" style="55" customWidth="1"/>
    <col min="20" max="16384" width="9" style="55"/>
  </cols>
  <sheetData>
    <row r="1" spans="1:17" ht="15" customHeight="1" x14ac:dyDescent="0.2">
      <c r="A1" s="21"/>
      <c r="B1" s="58"/>
      <c r="C1" s="59"/>
      <c r="D1" s="59"/>
      <c r="E1" s="59"/>
      <c r="F1" s="58"/>
      <c r="G1" s="58"/>
      <c r="H1" s="58"/>
      <c r="I1" s="59"/>
      <c r="J1" s="59"/>
      <c r="K1" s="59"/>
      <c r="L1" s="59"/>
      <c r="M1" s="60"/>
    </row>
    <row r="2" spans="1:17" ht="15" customHeight="1" x14ac:dyDescent="0.2">
      <c r="A2" s="61"/>
      <c r="B2" s="62" t="s">
        <v>62</v>
      </c>
      <c r="M2" s="60"/>
      <c r="O2" s="27" t="s">
        <v>29</v>
      </c>
      <c r="P2" s="28"/>
      <c r="Q2" s="28"/>
    </row>
    <row r="3" spans="1:17" ht="15" customHeight="1" x14ac:dyDescent="0.2">
      <c r="A3" s="58"/>
      <c r="B3" s="149" t="s">
        <v>63</v>
      </c>
      <c r="C3" s="263" t="str">
        <f>IF(ISBLANK(基本入力!G7),"","  "&amp;基本入力!G7)</f>
        <v/>
      </c>
      <c r="D3" s="263"/>
      <c r="E3" s="263"/>
      <c r="F3" s="150"/>
      <c r="G3" s="150"/>
      <c r="H3" s="151"/>
      <c r="I3" s="152"/>
      <c r="J3" s="152"/>
      <c r="K3" s="153"/>
      <c r="L3" s="153"/>
      <c r="M3" s="154"/>
      <c r="O3" s="29">
        <v>1</v>
      </c>
      <c r="P3" s="66"/>
      <c r="Q3" s="67" t="s">
        <v>64</v>
      </c>
    </row>
    <row r="4" spans="1:17" ht="15" customHeight="1" x14ac:dyDescent="0.2">
      <c r="A4" s="68"/>
      <c r="B4" s="69" t="s">
        <v>65</v>
      </c>
      <c r="C4" s="70"/>
      <c r="D4" s="70"/>
      <c r="E4" s="70"/>
      <c r="F4" s="71"/>
      <c r="G4" s="71"/>
      <c r="H4" s="71"/>
      <c r="I4" s="72"/>
      <c r="J4" s="72"/>
      <c r="K4" s="72"/>
      <c r="L4" s="72"/>
      <c r="M4" s="155"/>
      <c r="O4" s="29">
        <v>2</v>
      </c>
      <c r="P4" s="208" t="s">
        <v>66</v>
      </c>
      <c r="Q4" s="208"/>
    </row>
    <row r="5" spans="1:17" ht="15" customHeight="1" x14ac:dyDescent="0.2">
      <c r="A5" s="68"/>
      <c r="B5" s="241" t="s">
        <v>67</v>
      </c>
      <c r="C5" s="257" t="s">
        <v>68</v>
      </c>
      <c r="D5" s="258" t="s">
        <v>69</v>
      </c>
      <c r="E5" s="258"/>
      <c r="F5" s="258"/>
      <c r="G5" s="258"/>
      <c r="H5" s="258"/>
      <c r="I5" s="252" t="s">
        <v>70</v>
      </c>
      <c r="J5" s="252" t="s">
        <v>71</v>
      </c>
      <c r="K5" s="253" t="s">
        <v>72</v>
      </c>
      <c r="L5" s="253" t="s">
        <v>73</v>
      </c>
      <c r="M5" s="154"/>
      <c r="O5" s="194" t="s">
        <v>34</v>
      </c>
      <c r="P5" s="195" t="s">
        <v>14</v>
      </c>
      <c r="Q5" s="195"/>
    </row>
    <row r="6" spans="1:17" ht="15" customHeight="1" x14ac:dyDescent="0.2">
      <c r="A6" s="68"/>
      <c r="B6" s="241"/>
      <c r="C6" s="257"/>
      <c r="D6" s="258"/>
      <c r="E6" s="258"/>
      <c r="F6" s="258"/>
      <c r="G6" s="258"/>
      <c r="H6" s="258"/>
      <c r="I6" s="252"/>
      <c r="J6" s="252"/>
      <c r="K6" s="253"/>
      <c r="L6" s="253"/>
      <c r="M6" s="154"/>
      <c r="O6" s="194"/>
      <c r="P6" s="195"/>
      <c r="Q6" s="195"/>
    </row>
    <row r="7" spans="1:17" ht="15" customHeight="1" x14ac:dyDescent="0.2">
      <c r="A7" s="68"/>
      <c r="B7" s="260" t="s">
        <v>74</v>
      </c>
      <c r="C7" s="73">
        <v>1</v>
      </c>
      <c r="D7" s="255" t="s">
        <v>75</v>
      </c>
      <c r="E7" s="255"/>
      <c r="F7" s="255"/>
      <c r="G7" s="255"/>
      <c r="H7" s="255"/>
      <c r="I7" s="75" t="str">
        <f>IF('評価票(計画)'!I7="","",'評価票(計画)'!I7)</f>
        <v/>
      </c>
      <c r="J7" s="75" t="str">
        <f>IF(評価票1年!J7="","",評価票1年!J7)</f>
        <v/>
      </c>
      <c r="K7" s="74"/>
      <c r="L7" s="75"/>
      <c r="M7" s="154"/>
      <c r="O7" s="29">
        <v>4</v>
      </c>
      <c r="P7" s="35" t="s">
        <v>36</v>
      </c>
      <c r="Q7" s="35"/>
    </row>
    <row r="8" spans="1:17" ht="15" customHeight="1" x14ac:dyDescent="0.2">
      <c r="A8" s="68"/>
      <c r="B8" s="260"/>
      <c r="C8" s="76">
        <v>2</v>
      </c>
      <c r="D8" s="247" t="s">
        <v>76</v>
      </c>
      <c r="E8" s="247"/>
      <c r="F8" s="247"/>
      <c r="G8" s="247"/>
      <c r="H8" s="247"/>
      <c r="I8" s="78" t="str">
        <f>IF('評価票(計画)'!I8="","",'評価票(計画)'!I8)</f>
        <v/>
      </c>
      <c r="J8" s="78" t="str">
        <f>IF(評価票1年!J8="","",評価票1年!J8)</f>
        <v/>
      </c>
      <c r="K8" s="77"/>
      <c r="L8" s="78"/>
      <c r="M8" s="154"/>
      <c r="O8" s="194" t="s">
        <v>77</v>
      </c>
      <c r="P8" s="195" t="s">
        <v>38</v>
      </c>
      <c r="Q8" s="195"/>
    </row>
    <row r="9" spans="1:17" ht="15" customHeight="1" x14ac:dyDescent="0.2">
      <c r="A9" s="68"/>
      <c r="B9" s="260"/>
      <c r="C9" s="79">
        <v>3</v>
      </c>
      <c r="D9" s="261" t="s">
        <v>78</v>
      </c>
      <c r="E9" s="261"/>
      <c r="F9" s="261"/>
      <c r="G9" s="261"/>
      <c r="H9" s="261"/>
      <c r="I9" s="81" t="str">
        <f>IF('評価票(計画)'!I9="","",'評価票(計画)'!I9)</f>
        <v/>
      </c>
      <c r="J9" s="81" t="str">
        <f>IF(評価票1年!J9="","",評価票1年!J9)</f>
        <v/>
      </c>
      <c r="K9" s="80"/>
      <c r="L9" s="81"/>
      <c r="M9" s="154"/>
      <c r="O9" s="194"/>
      <c r="P9" s="195"/>
      <c r="Q9" s="195"/>
    </row>
    <row r="10" spans="1:17" ht="15" customHeight="1" x14ac:dyDescent="0.2">
      <c r="A10" s="68"/>
      <c r="B10" s="262" t="s">
        <v>79</v>
      </c>
      <c r="C10" s="82">
        <v>4</v>
      </c>
      <c r="D10" s="247" t="s">
        <v>80</v>
      </c>
      <c r="E10" s="247"/>
      <c r="F10" s="247"/>
      <c r="G10" s="247"/>
      <c r="H10" s="247"/>
      <c r="I10" s="78" t="str">
        <f>IF('評価票(計画)'!I10="","",'評価票(計画)'!I10)</f>
        <v/>
      </c>
      <c r="J10" s="78" t="str">
        <f>IF(評価票1年!J10="","",評価票1年!J10)</f>
        <v/>
      </c>
      <c r="K10" s="77"/>
      <c r="L10" s="78"/>
      <c r="M10" s="154"/>
      <c r="O10" s="29">
        <v>6</v>
      </c>
      <c r="P10" s="35" t="s">
        <v>40</v>
      </c>
      <c r="Q10" s="35"/>
    </row>
    <row r="11" spans="1:17" ht="15" customHeight="1" x14ac:dyDescent="0.2">
      <c r="A11" s="68"/>
      <c r="B11" s="262"/>
      <c r="C11" s="82">
        <v>5</v>
      </c>
      <c r="D11" s="247" t="s">
        <v>81</v>
      </c>
      <c r="E11" s="247"/>
      <c r="F11" s="247"/>
      <c r="G11" s="247"/>
      <c r="H11" s="247"/>
      <c r="I11" s="84" t="str">
        <f>IF('評価票(計画)'!I11="","",'評価票(計画)'!I11)</f>
        <v/>
      </c>
      <c r="J11" s="84" t="str">
        <f>IF(評価票1年!J11="","",評価票1年!J11)</f>
        <v/>
      </c>
      <c r="K11" s="83"/>
      <c r="L11" s="84"/>
      <c r="M11" s="154"/>
      <c r="N11" s="85"/>
      <c r="O11" s="194" t="s">
        <v>82</v>
      </c>
      <c r="P11" s="195" t="s">
        <v>45</v>
      </c>
      <c r="Q11" s="195"/>
    </row>
    <row r="12" spans="1:17" ht="15" customHeight="1" x14ac:dyDescent="0.2">
      <c r="A12" s="68"/>
      <c r="B12" s="262"/>
      <c r="C12" s="82">
        <v>6</v>
      </c>
      <c r="D12" s="247" t="s">
        <v>83</v>
      </c>
      <c r="E12" s="247"/>
      <c r="F12" s="247"/>
      <c r="G12" s="247"/>
      <c r="H12" s="247"/>
      <c r="I12" s="78" t="str">
        <f>IF('評価票(計画)'!I12="","",'評価票(計画)'!I12)</f>
        <v/>
      </c>
      <c r="J12" s="78" t="str">
        <f>IF(評価票1年!J12="","",評価票1年!J12)</f>
        <v/>
      </c>
      <c r="K12" s="77"/>
      <c r="L12" s="78"/>
      <c r="M12" s="154"/>
      <c r="N12" s="85"/>
      <c r="O12" s="194"/>
      <c r="P12" s="195"/>
      <c r="Q12" s="195"/>
    </row>
    <row r="13" spans="1:17" ht="15" customHeight="1" x14ac:dyDescent="0.2">
      <c r="A13" s="68"/>
      <c r="B13" s="262"/>
      <c r="C13" s="82">
        <v>7</v>
      </c>
      <c r="D13" s="247" t="s">
        <v>84</v>
      </c>
      <c r="E13" s="247"/>
      <c r="F13" s="247"/>
      <c r="G13" s="247"/>
      <c r="H13" s="247"/>
      <c r="I13" s="78" t="str">
        <f>IF('評価票(計画)'!I13="","",'評価票(計画)'!I13)</f>
        <v/>
      </c>
      <c r="J13" s="78" t="str">
        <f>IF(評価票1年!J13="","",評価票1年!J13)</f>
        <v/>
      </c>
      <c r="K13" s="77"/>
      <c r="L13" s="78"/>
      <c r="M13" s="154"/>
      <c r="N13" s="85"/>
      <c r="O13" s="194"/>
      <c r="P13" s="195"/>
      <c r="Q13" s="195"/>
    </row>
    <row r="14" spans="1:17" ht="15" customHeight="1" x14ac:dyDescent="0.2">
      <c r="A14" s="68"/>
      <c r="B14" s="262"/>
      <c r="C14" s="86">
        <v>8</v>
      </c>
      <c r="D14" s="261" t="s">
        <v>85</v>
      </c>
      <c r="E14" s="261"/>
      <c r="F14" s="261"/>
      <c r="G14" s="261"/>
      <c r="H14" s="261"/>
      <c r="I14" s="81" t="str">
        <f>IF('評価票(計画)'!I14="","",'評価票(計画)'!I14)</f>
        <v/>
      </c>
      <c r="J14" s="81" t="str">
        <f>IF(評価票1年!J14="","",評価票1年!J14)</f>
        <v/>
      </c>
      <c r="K14" s="80"/>
      <c r="L14" s="81"/>
      <c r="M14" s="154"/>
      <c r="N14" s="85"/>
      <c r="O14" s="194"/>
      <c r="P14" s="195"/>
      <c r="Q14" s="195"/>
    </row>
    <row r="15" spans="1:17" ht="15" customHeight="1" x14ac:dyDescent="0.2">
      <c r="A15" s="68"/>
      <c r="B15" s="87" t="s">
        <v>86</v>
      </c>
      <c r="C15" s="82">
        <v>9</v>
      </c>
      <c r="D15" s="247" t="s">
        <v>87</v>
      </c>
      <c r="E15" s="247"/>
      <c r="F15" s="247"/>
      <c r="G15" s="247"/>
      <c r="H15" s="247"/>
      <c r="I15" s="78" t="str">
        <f>IF('評価票(計画)'!I15="","",'評価票(計画)'!I15)</f>
        <v/>
      </c>
      <c r="J15" s="78" t="str">
        <f>IF(評価票1年!J15="","",評価票1年!J15)</f>
        <v/>
      </c>
      <c r="K15" s="77"/>
      <c r="L15" s="78"/>
      <c r="M15" s="154"/>
      <c r="O15" s="85"/>
      <c r="P15" s="85"/>
    </row>
    <row r="16" spans="1:17" ht="15" customHeight="1" x14ac:dyDescent="0.2">
      <c r="A16" s="68"/>
      <c r="B16" s="88" t="s">
        <v>88</v>
      </c>
      <c r="C16" s="89">
        <v>10</v>
      </c>
      <c r="D16" s="248" t="s">
        <v>89</v>
      </c>
      <c r="E16" s="248"/>
      <c r="F16" s="248"/>
      <c r="G16" s="248"/>
      <c r="H16" s="248"/>
      <c r="I16" s="91" t="str">
        <f>IF('評価票(計画)'!I16="","",'評価票(計画)'!I16)</f>
        <v/>
      </c>
      <c r="J16" s="91" t="str">
        <f>IF(評価票1年!J16="","",評価票1年!J16)</f>
        <v/>
      </c>
      <c r="K16" s="90"/>
      <c r="L16" s="91"/>
      <c r="M16" s="154"/>
      <c r="O16" s="85"/>
      <c r="P16" s="85"/>
    </row>
    <row r="17" spans="1:16" s="98" customFormat="1" ht="15" customHeight="1" x14ac:dyDescent="0.2">
      <c r="A17" s="92"/>
      <c r="B17" s="236" t="s">
        <v>90</v>
      </c>
      <c r="C17" s="93" t="s">
        <v>91</v>
      </c>
      <c r="D17" s="249" t="s">
        <v>92</v>
      </c>
      <c r="E17" s="249"/>
      <c r="F17" s="249"/>
      <c r="G17" s="94">
        <v>5</v>
      </c>
      <c r="H17" s="94">
        <v>5</v>
      </c>
      <c r="I17" s="95">
        <f t="shared" ref="I17:L21" si="0">COUNTIF(I$7:I$16,$C17)</f>
        <v>0</v>
      </c>
      <c r="J17" s="95">
        <f t="shared" si="0"/>
        <v>0</v>
      </c>
      <c r="K17" s="95">
        <f t="shared" si="0"/>
        <v>0</v>
      </c>
      <c r="L17" s="96">
        <f t="shared" si="0"/>
        <v>0</v>
      </c>
      <c r="M17" s="156"/>
    </row>
    <row r="18" spans="1:16" s="98" customFormat="1" ht="15" customHeight="1" x14ac:dyDescent="0.2">
      <c r="A18" s="92"/>
      <c r="B18" s="236"/>
      <c r="C18" s="76" t="s">
        <v>93</v>
      </c>
      <c r="D18" s="250" t="s">
        <v>94</v>
      </c>
      <c r="E18" s="250"/>
      <c r="F18" s="250"/>
      <c r="G18" s="99">
        <v>3</v>
      </c>
      <c r="H18" s="99">
        <v>3</v>
      </c>
      <c r="I18" s="100">
        <f t="shared" si="0"/>
        <v>0</v>
      </c>
      <c r="J18" s="100">
        <f t="shared" si="0"/>
        <v>0</v>
      </c>
      <c r="K18" s="100">
        <f t="shared" si="0"/>
        <v>0</v>
      </c>
      <c r="L18" s="101">
        <f t="shared" si="0"/>
        <v>0</v>
      </c>
      <c r="M18" s="156"/>
    </row>
    <row r="19" spans="1:16" s="98" customFormat="1" ht="15" customHeight="1" x14ac:dyDescent="0.2">
      <c r="A19" s="92"/>
      <c r="B19" s="236"/>
      <c r="C19" s="76" t="s">
        <v>95</v>
      </c>
      <c r="D19" s="250" t="s">
        <v>96</v>
      </c>
      <c r="E19" s="250"/>
      <c r="F19" s="250"/>
      <c r="G19" s="99">
        <v>3</v>
      </c>
      <c r="H19" s="99">
        <v>1</v>
      </c>
      <c r="I19" s="100">
        <f t="shared" si="0"/>
        <v>0</v>
      </c>
      <c r="J19" s="100">
        <f t="shared" si="0"/>
        <v>0</v>
      </c>
      <c r="K19" s="100">
        <f t="shared" si="0"/>
        <v>0</v>
      </c>
      <c r="L19" s="101">
        <f t="shared" si="0"/>
        <v>0</v>
      </c>
      <c r="M19" s="156"/>
    </row>
    <row r="20" spans="1:16" s="98" customFormat="1" ht="15" customHeight="1" x14ac:dyDescent="0.2">
      <c r="A20" s="92"/>
      <c r="B20" s="236"/>
      <c r="C20" s="76" t="s">
        <v>97</v>
      </c>
      <c r="D20" s="250" t="s">
        <v>98</v>
      </c>
      <c r="E20" s="250"/>
      <c r="F20" s="250"/>
      <c r="G20" s="99">
        <v>0</v>
      </c>
      <c r="H20" s="99">
        <v>0</v>
      </c>
      <c r="I20" s="100">
        <f t="shared" si="0"/>
        <v>0</v>
      </c>
      <c r="J20" s="100">
        <f t="shared" si="0"/>
        <v>0</v>
      </c>
      <c r="K20" s="100">
        <f t="shared" si="0"/>
        <v>0</v>
      </c>
      <c r="L20" s="101">
        <f t="shared" si="0"/>
        <v>0</v>
      </c>
      <c r="M20" s="156"/>
    </row>
    <row r="21" spans="1:16" s="98" customFormat="1" ht="15" customHeight="1" x14ac:dyDescent="0.2">
      <c r="A21" s="92"/>
      <c r="B21" s="236"/>
      <c r="C21" s="102" t="s">
        <v>99</v>
      </c>
      <c r="D21" s="259" t="s">
        <v>100</v>
      </c>
      <c r="E21" s="259"/>
      <c r="F21" s="259"/>
      <c r="G21" s="259"/>
      <c r="H21" s="259"/>
      <c r="I21" s="103">
        <f t="shared" si="0"/>
        <v>0</v>
      </c>
      <c r="J21" s="103">
        <f t="shared" si="0"/>
        <v>0</v>
      </c>
      <c r="K21" s="103">
        <f t="shared" si="0"/>
        <v>0</v>
      </c>
      <c r="L21" s="104">
        <f t="shared" si="0"/>
        <v>0</v>
      </c>
      <c r="M21" s="156"/>
    </row>
    <row r="22" spans="1:16" s="109" customFormat="1" ht="15" customHeight="1" x14ac:dyDescent="0.2">
      <c r="A22" s="105"/>
      <c r="B22" s="106"/>
      <c r="C22" s="107"/>
      <c r="D22" s="107"/>
      <c r="E22" s="107"/>
      <c r="F22" s="106"/>
      <c r="G22" s="106"/>
      <c r="H22" s="106"/>
      <c r="I22" s="106"/>
      <c r="J22" s="106"/>
      <c r="K22" s="106"/>
      <c r="L22" s="106"/>
      <c r="M22" s="157"/>
    </row>
    <row r="23" spans="1:16" ht="15" customHeight="1" x14ac:dyDescent="0.2">
      <c r="A23" s="68"/>
      <c r="B23" s="69" t="s">
        <v>101</v>
      </c>
      <c r="C23" s="70"/>
      <c r="D23" s="70"/>
      <c r="E23" s="70"/>
      <c r="F23" s="71"/>
      <c r="G23" s="71"/>
      <c r="H23" s="106"/>
      <c r="I23" s="110"/>
      <c r="J23" s="72"/>
      <c r="K23" s="72"/>
      <c r="L23" s="72"/>
      <c r="M23" s="155"/>
    </row>
    <row r="24" spans="1:16" ht="15" customHeight="1" x14ac:dyDescent="0.2">
      <c r="A24" s="68"/>
      <c r="B24" s="256" t="s">
        <v>67</v>
      </c>
      <c r="C24" s="257" t="s">
        <v>68</v>
      </c>
      <c r="D24" s="258" t="s">
        <v>69</v>
      </c>
      <c r="E24" s="258"/>
      <c r="F24" s="258"/>
      <c r="G24" s="258"/>
      <c r="H24" s="258"/>
      <c r="I24" s="252" t="s">
        <v>70</v>
      </c>
      <c r="J24" s="252" t="s">
        <v>71</v>
      </c>
      <c r="K24" s="253" t="s">
        <v>72</v>
      </c>
      <c r="L24" s="253" t="s">
        <v>73</v>
      </c>
      <c r="M24" s="155"/>
    </row>
    <row r="25" spans="1:16" ht="15" customHeight="1" x14ac:dyDescent="0.2">
      <c r="A25" s="68"/>
      <c r="B25" s="256"/>
      <c r="C25" s="257"/>
      <c r="D25" s="258"/>
      <c r="E25" s="258"/>
      <c r="F25" s="258"/>
      <c r="G25" s="258"/>
      <c r="H25" s="258"/>
      <c r="I25" s="252"/>
      <c r="J25" s="252"/>
      <c r="K25" s="253"/>
      <c r="L25" s="253"/>
      <c r="M25" s="155"/>
    </row>
    <row r="26" spans="1:16" ht="15" customHeight="1" x14ac:dyDescent="0.2">
      <c r="A26" s="68"/>
      <c r="B26" s="254" t="s">
        <v>79</v>
      </c>
      <c r="C26" s="73">
        <v>1</v>
      </c>
      <c r="D26" s="255" t="s">
        <v>179</v>
      </c>
      <c r="E26" s="255"/>
      <c r="F26" s="255"/>
      <c r="G26" s="255"/>
      <c r="H26" s="255"/>
      <c r="I26" s="75" t="str">
        <f>IF('評価票(計画)'!I26="","",'評価票(計画)'!I26)</f>
        <v/>
      </c>
      <c r="J26" s="75" t="str">
        <f>IF(評価票1年!J26="","",評価票1年!J26)</f>
        <v/>
      </c>
      <c r="K26" s="74"/>
      <c r="L26" s="75"/>
      <c r="M26" s="155"/>
      <c r="O26" s="85"/>
      <c r="P26" s="85"/>
    </row>
    <row r="27" spans="1:16" ht="15" customHeight="1" x14ac:dyDescent="0.2">
      <c r="A27" s="68"/>
      <c r="B27" s="254"/>
      <c r="C27" s="76">
        <v>2</v>
      </c>
      <c r="D27" s="247" t="s">
        <v>102</v>
      </c>
      <c r="E27" s="247"/>
      <c r="F27" s="247"/>
      <c r="G27" s="247"/>
      <c r="H27" s="247"/>
      <c r="I27" s="78" t="str">
        <f>IF('評価票(計画)'!I27="","",'評価票(計画)'!I27)</f>
        <v/>
      </c>
      <c r="J27" s="78" t="str">
        <f>IF(評価票1年!J27="","",評価票1年!J27)</f>
        <v/>
      </c>
      <c r="K27" s="77"/>
      <c r="L27" s="78"/>
      <c r="M27" s="155"/>
      <c r="O27" s="85"/>
      <c r="P27" s="85"/>
    </row>
    <row r="28" spans="1:16" ht="15" customHeight="1" x14ac:dyDescent="0.2">
      <c r="A28" s="68"/>
      <c r="B28" s="254"/>
      <c r="C28" s="76">
        <v>3</v>
      </c>
      <c r="D28" s="247" t="s">
        <v>103</v>
      </c>
      <c r="E28" s="247"/>
      <c r="F28" s="247"/>
      <c r="G28" s="247"/>
      <c r="H28" s="247"/>
      <c r="I28" s="78" t="str">
        <f>IF('評価票(計画)'!I28="","",'評価票(計画)'!I28)</f>
        <v/>
      </c>
      <c r="J28" s="78" t="str">
        <f>IF(評価票1年!J28="","",評価票1年!J28)</f>
        <v/>
      </c>
      <c r="K28" s="77"/>
      <c r="L28" s="78"/>
      <c r="M28" s="155"/>
      <c r="O28" s="85"/>
      <c r="P28" s="85"/>
    </row>
    <row r="29" spans="1:16" ht="15" customHeight="1" x14ac:dyDescent="0.2">
      <c r="A29" s="68"/>
      <c r="B29" s="246" t="s">
        <v>104</v>
      </c>
      <c r="C29" s="82">
        <v>4</v>
      </c>
      <c r="D29" s="247" t="s">
        <v>105</v>
      </c>
      <c r="E29" s="247"/>
      <c r="F29" s="247"/>
      <c r="G29" s="247"/>
      <c r="H29" s="247"/>
      <c r="I29" s="78" t="str">
        <f>IF('評価票(計画)'!I29="","",'評価票(計画)'!I29)</f>
        <v/>
      </c>
      <c r="J29" s="78" t="str">
        <f>IF(評価票1年!J29="","",評価票1年!J29)</f>
        <v/>
      </c>
      <c r="K29" s="77"/>
      <c r="L29" s="78"/>
      <c r="M29" s="155"/>
      <c r="O29" s="85"/>
      <c r="P29" s="85"/>
    </row>
    <row r="30" spans="1:16" ht="15" customHeight="1" x14ac:dyDescent="0.2">
      <c r="A30" s="68"/>
      <c r="B30" s="246"/>
      <c r="C30" s="82">
        <v>5</v>
      </c>
      <c r="D30" s="247" t="s">
        <v>106</v>
      </c>
      <c r="E30" s="247"/>
      <c r="F30" s="247"/>
      <c r="G30" s="247"/>
      <c r="H30" s="247"/>
      <c r="I30" s="78" t="str">
        <f>IF('評価票(計画)'!I30="","",'評価票(計画)'!I30)</f>
        <v/>
      </c>
      <c r="J30" s="78" t="str">
        <f>IF(評価票1年!J30="","",評価票1年!J30)</f>
        <v/>
      </c>
      <c r="K30" s="77"/>
      <c r="L30" s="78"/>
      <c r="M30" s="155"/>
      <c r="O30" s="85"/>
      <c r="P30" s="85"/>
    </row>
    <row r="31" spans="1:16" ht="15" customHeight="1" x14ac:dyDescent="0.2">
      <c r="A31" s="68"/>
      <c r="B31" s="246"/>
      <c r="C31" s="82">
        <v>6</v>
      </c>
      <c r="D31" s="247" t="s">
        <v>107</v>
      </c>
      <c r="E31" s="247"/>
      <c r="F31" s="247"/>
      <c r="G31" s="247"/>
      <c r="H31" s="247"/>
      <c r="I31" s="78" t="str">
        <f>IF('評価票(計画)'!I31="","",'評価票(計画)'!I31)</f>
        <v/>
      </c>
      <c r="J31" s="78" t="str">
        <f>IF(評価票1年!J31="","",評価票1年!J31)</f>
        <v/>
      </c>
      <c r="K31" s="77"/>
      <c r="L31" s="78"/>
      <c r="M31" s="155"/>
      <c r="O31" s="85"/>
      <c r="P31" s="85"/>
    </row>
    <row r="32" spans="1:16" ht="15" customHeight="1" x14ac:dyDescent="0.2">
      <c r="A32" s="68"/>
      <c r="B32" s="246"/>
      <c r="C32" s="82">
        <v>7</v>
      </c>
      <c r="D32" s="247" t="s">
        <v>182</v>
      </c>
      <c r="E32" s="247"/>
      <c r="F32" s="247"/>
      <c r="G32" s="247"/>
      <c r="H32" s="247"/>
      <c r="I32" s="78" t="str">
        <f>IF('評価票(計画)'!I32="","",'評価票(計画)'!I32)</f>
        <v/>
      </c>
      <c r="J32" s="78" t="str">
        <f>IF(評価票1年!J32="","",評価票1年!J32)</f>
        <v/>
      </c>
      <c r="K32" s="77"/>
      <c r="L32" s="78"/>
      <c r="M32" s="155"/>
      <c r="O32" s="85"/>
      <c r="P32" s="85"/>
    </row>
    <row r="33" spans="1:13" ht="15" customHeight="1" x14ac:dyDescent="0.2">
      <c r="A33" s="68"/>
      <c r="B33" s="112" t="s">
        <v>88</v>
      </c>
      <c r="C33" s="82">
        <v>8</v>
      </c>
      <c r="D33" s="247" t="s">
        <v>180</v>
      </c>
      <c r="E33" s="247"/>
      <c r="F33" s="247"/>
      <c r="G33" s="247"/>
      <c r="H33" s="247"/>
      <c r="I33" s="78" t="str">
        <f>IF('評価票(計画)'!I33="","",'評価票(計画)'!I33)</f>
        <v/>
      </c>
      <c r="J33" s="78" t="str">
        <f>IF(評価票1年!J33="","",評価票1年!J33)</f>
        <v/>
      </c>
      <c r="K33" s="77"/>
      <c r="L33" s="78"/>
      <c r="M33" s="155"/>
    </row>
    <row r="34" spans="1:13" ht="15" customHeight="1" x14ac:dyDescent="0.2">
      <c r="A34" s="68"/>
      <c r="B34" s="111" t="s">
        <v>108</v>
      </c>
      <c r="C34" s="82">
        <v>9</v>
      </c>
      <c r="D34" s="247" t="s">
        <v>109</v>
      </c>
      <c r="E34" s="247"/>
      <c r="F34" s="247"/>
      <c r="G34" s="247"/>
      <c r="H34" s="247"/>
      <c r="I34" s="78" t="str">
        <f>IF('評価票(計画)'!I34="","",'評価票(計画)'!I34)</f>
        <v/>
      </c>
      <c r="J34" s="78" t="str">
        <f>IF(評価票1年!J34="","",評価票1年!J34)</f>
        <v/>
      </c>
      <c r="K34" s="77"/>
      <c r="L34" s="78"/>
      <c r="M34" s="155"/>
    </row>
    <row r="35" spans="1:13" ht="15" customHeight="1" x14ac:dyDescent="0.2">
      <c r="A35" s="68"/>
      <c r="B35" s="113" t="s">
        <v>110</v>
      </c>
      <c r="C35" s="89">
        <v>10</v>
      </c>
      <c r="D35" s="248" t="s">
        <v>111</v>
      </c>
      <c r="E35" s="248"/>
      <c r="F35" s="248"/>
      <c r="G35" s="248"/>
      <c r="H35" s="248"/>
      <c r="I35" s="91" t="str">
        <f>IF('評価票(計画)'!I35="","",'評価票(計画)'!I35)</f>
        <v/>
      </c>
      <c r="J35" s="91" t="str">
        <f>IF(評価票1年!J35="","",評価票1年!J35)</f>
        <v/>
      </c>
      <c r="K35" s="90"/>
      <c r="L35" s="91"/>
      <c r="M35" s="155"/>
    </row>
    <row r="36" spans="1:13" s="98" customFormat="1" ht="15" customHeight="1" x14ac:dyDescent="0.2">
      <c r="A36" s="92"/>
      <c r="B36" s="236" t="s">
        <v>112</v>
      </c>
      <c r="C36" s="93" t="s">
        <v>91</v>
      </c>
      <c r="D36" s="249" t="s">
        <v>113</v>
      </c>
      <c r="E36" s="249"/>
      <c r="F36" s="249"/>
      <c r="G36" s="94">
        <v>5</v>
      </c>
      <c r="H36" s="94">
        <v>5</v>
      </c>
      <c r="I36" s="95">
        <f t="shared" ref="I36:L39" si="1">COUNTIF(I$26:I$35,$C36)</f>
        <v>0</v>
      </c>
      <c r="J36" s="95">
        <f t="shared" si="1"/>
        <v>0</v>
      </c>
      <c r="K36" s="95">
        <f t="shared" si="1"/>
        <v>0</v>
      </c>
      <c r="L36" s="96">
        <f t="shared" si="1"/>
        <v>0</v>
      </c>
      <c r="M36" s="156"/>
    </row>
    <row r="37" spans="1:13" s="98" customFormat="1" ht="15" customHeight="1" x14ac:dyDescent="0.2">
      <c r="A37" s="92"/>
      <c r="B37" s="236"/>
      <c r="C37" s="76" t="s">
        <v>93</v>
      </c>
      <c r="D37" s="250" t="s">
        <v>114</v>
      </c>
      <c r="E37" s="250"/>
      <c r="F37" s="250"/>
      <c r="G37" s="99">
        <v>3</v>
      </c>
      <c r="H37" s="99">
        <v>3</v>
      </c>
      <c r="I37" s="100">
        <f t="shared" si="1"/>
        <v>0</v>
      </c>
      <c r="J37" s="100">
        <f t="shared" si="1"/>
        <v>0</v>
      </c>
      <c r="K37" s="100">
        <f t="shared" si="1"/>
        <v>0</v>
      </c>
      <c r="L37" s="101">
        <f t="shared" si="1"/>
        <v>0</v>
      </c>
      <c r="M37" s="156"/>
    </row>
    <row r="38" spans="1:13" s="98" customFormat="1" ht="15" customHeight="1" x14ac:dyDescent="0.2">
      <c r="A38" s="92"/>
      <c r="B38" s="236"/>
      <c r="C38" s="76" t="s">
        <v>95</v>
      </c>
      <c r="D38" s="250" t="s">
        <v>115</v>
      </c>
      <c r="E38" s="250"/>
      <c r="F38" s="250"/>
      <c r="G38" s="99">
        <v>3</v>
      </c>
      <c r="H38" s="99">
        <v>1</v>
      </c>
      <c r="I38" s="100">
        <f t="shared" si="1"/>
        <v>0</v>
      </c>
      <c r="J38" s="100">
        <f t="shared" si="1"/>
        <v>0</v>
      </c>
      <c r="K38" s="100">
        <f t="shared" si="1"/>
        <v>0</v>
      </c>
      <c r="L38" s="101">
        <f t="shared" si="1"/>
        <v>0</v>
      </c>
      <c r="M38" s="156"/>
    </row>
    <row r="39" spans="1:13" s="98" customFormat="1" ht="15" customHeight="1" x14ac:dyDescent="0.2">
      <c r="A39" s="92"/>
      <c r="B39" s="236"/>
      <c r="C39" s="102" t="s">
        <v>97</v>
      </c>
      <c r="D39" s="251" t="s">
        <v>116</v>
      </c>
      <c r="E39" s="251"/>
      <c r="F39" s="251"/>
      <c r="G39" s="114">
        <v>0</v>
      </c>
      <c r="H39" s="114">
        <v>0</v>
      </c>
      <c r="I39" s="103">
        <f t="shared" si="1"/>
        <v>0</v>
      </c>
      <c r="J39" s="103">
        <f t="shared" si="1"/>
        <v>0</v>
      </c>
      <c r="K39" s="103">
        <f t="shared" si="1"/>
        <v>0</v>
      </c>
      <c r="L39" s="104">
        <f t="shared" si="1"/>
        <v>0</v>
      </c>
      <c r="M39" s="156"/>
    </row>
    <row r="40" spans="1:13" s="98" customFormat="1" ht="15" customHeight="1" x14ac:dyDescent="0.2">
      <c r="A40" s="92"/>
      <c r="B40" s="85"/>
      <c r="C40" s="115"/>
      <c r="D40" s="115"/>
      <c r="E40" s="115"/>
      <c r="F40" s="116"/>
      <c r="G40" s="116"/>
      <c r="H40" s="116"/>
      <c r="I40" s="116"/>
      <c r="J40" s="117"/>
      <c r="K40" s="115"/>
      <c r="L40" s="115"/>
      <c r="M40" s="156"/>
    </row>
    <row r="41" spans="1:13" s="98" customFormat="1" ht="15" customHeight="1" x14ac:dyDescent="0.2">
      <c r="A41" s="92"/>
      <c r="B41" s="85" t="s">
        <v>117</v>
      </c>
      <c r="C41" s="115"/>
      <c r="D41" s="115"/>
      <c r="E41" s="115"/>
      <c r="F41" s="116"/>
      <c r="G41" s="116"/>
      <c r="H41" s="116"/>
      <c r="I41" s="116"/>
      <c r="J41" s="117"/>
      <c r="K41" s="115"/>
      <c r="L41" s="115"/>
      <c r="M41" s="156"/>
    </row>
    <row r="42" spans="1:13" s="98" customFormat="1" ht="15" customHeight="1" x14ac:dyDescent="0.2">
      <c r="A42" s="92"/>
      <c r="B42" s="232"/>
      <c r="C42" s="233" t="s">
        <v>118</v>
      </c>
      <c r="D42" s="234" t="s">
        <v>119</v>
      </c>
      <c r="E42" s="234"/>
      <c r="F42" s="234"/>
      <c r="G42" s="234"/>
      <c r="H42" s="234"/>
      <c r="I42" s="226" t="s">
        <v>70</v>
      </c>
      <c r="J42" s="226" t="s">
        <v>71</v>
      </c>
      <c r="K42" s="221" t="s">
        <v>72</v>
      </c>
      <c r="L42" s="221" t="s">
        <v>73</v>
      </c>
      <c r="M42" s="156"/>
    </row>
    <row r="43" spans="1:13" s="98" customFormat="1" ht="15" customHeight="1" x14ac:dyDescent="0.2">
      <c r="A43" s="92"/>
      <c r="B43" s="232"/>
      <c r="C43" s="233"/>
      <c r="D43" s="118" t="s">
        <v>120</v>
      </c>
      <c r="E43" s="235" t="s">
        <v>121</v>
      </c>
      <c r="F43" s="235"/>
      <c r="G43" s="235"/>
      <c r="H43" s="235"/>
      <c r="I43" s="226"/>
      <c r="J43" s="226"/>
      <c r="K43" s="221"/>
      <c r="L43" s="221"/>
      <c r="M43" s="156"/>
    </row>
    <row r="44" spans="1:13" s="98" customFormat="1" ht="15" customHeight="1" x14ac:dyDescent="0.2">
      <c r="A44" s="92"/>
      <c r="B44" s="236" t="s">
        <v>122</v>
      </c>
      <c r="C44" s="93" t="s">
        <v>91</v>
      </c>
      <c r="D44" s="119" t="s">
        <v>123</v>
      </c>
      <c r="E44" s="237" t="s">
        <v>124</v>
      </c>
      <c r="F44" s="237"/>
      <c r="G44" s="237"/>
      <c r="H44" s="237"/>
      <c r="I44" s="305" t="str">
        <f>IF('評価票(計画)'!I44="","",'評価票(計画)'!I44)</f>
        <v/>
      </c>
      <c r="J44" s="305" t="str">
        <f>IF(評価票1年!J44="","",評価票1年!J44)</f>
        <v/>
      </c>
      <c r="K44" s="238"/>
      <c r="L44" s="305"/>
      <c r="M44" s="156"/>
    </row>
    <row r="45" spans="1:13" s="98" customFormat="1" ht="15" customHeight="1" x14ac:dyDescent="0.2">
      <c r="A45" s="92"/>
      <c r="B45" s="236"/>
      <c r="C45" s="76" t="s">
        <v>93</v>
      </c>
      <c r="D45" s="121" t="s">
        <v>125</v>
      </c>
      <c r="E45" s="244" t="s">
        <v>126</v>
      </c>
      <c r="F45" s="244"/>
      <c r="G45" s="244"/>
      <c r="H45" s="244"/>
      <c r="I45" s="305" t="str">
        <f>IF('評価票(計画)'!I45="","",'評価票(計画)'!I45)</f>
        <v/>
      </c>
      <c r="J45" s="305" t="str">
        <f>IF(評価票1年!J45="","",評価票1年!J45)</f>
        <v/>
      </c>
      <c r="K45" s="239"/>
      <c r="L45" s="305"/>
      <c r="M45" s="156"/>
    </row>
    <row r="46" spans="1:13" s="98" customFormat="1" ht="15" customHeight="1" x14ac:dyDescent="0.2">
      <c r="A46" s="92"/>
      <c r="B46" s="236"/>
      <c r="C46" s="79" t="s">
        <v>95</v>
      </c>
      <c r="D46" s="121" t="s">
        <v>127</v>
      </c>
      <c r="E46" s="244" t="s">
        <v>128</v>
      </c>
      <c r="F46" s="244"/>
      <c r="G46" s="244"/>
      <c r="H46" s="244"/>
      <c r="I46" s="305" t="str">
        <f>IF('評価票(計画)'!I46="","",'評価票(計画)'!I46)</f>
        <v/>
      </c>
      <c r="J46" s="305" t="str">
        <f>IF(評価票1年!J46="","",評価票1年!J46)</f>
        <v/>
      </c>
      <c r="K46" s="239"/>
      <c r="L46" s="305"/>
      <c r="M46" s="156"/>
    </row>
    <row r="47" spans="1:13" s="98" customFormat="1" ht="15" customHeight="1" x14ac:dyDescent="0.2">
      <c r="A47" s="92"/>
      <c r="B47" s="236"/>
      <c r="C47" s="102" t="s">
        <v>97</v>
      </c>
      <c r="D47" s="122" t="s">
        <v>129</v>
      </c>
      <c r="E47" s="245" t="s">
        <v>129</v>
      </c>
      <c r="F47" s="245"/>
      <c r="G47" s="245"/>
      <c r="H47" s="245"/>
      <c r="I47" s="305" t="str">
        <f>IF('評価票(計画)'!I47="","",'評価票(計画)'!I47)</f>
        <v/>
      </c>
      <c r="J47" s="305" t="str">
        <f>IF(評価票1年!J47="","",評価票1年!J47)</f>
        <v/>
      </c>
      <c r="K47" s="240"/>
      <c r="L47" s="305"/>
      <c r="M47" s="156"/>
    </row>
    <row r="48" spans="1:13" s="98" customFormat="1" ht="15" customHeight="1" x14ac:dyDescent="0.2">
      <c r="A48" s="92"/>
      <c r="B48" s="85"/>
      <c r="C48" s="115"/>
      <c r="D48" s="115"/>
      <c r="E48" s="115"/>
      <c r="F48" s="116"/>
      <c r="G48" s="116"/>
      <c r="H48" s="116"/>
      <c r="I48" s="116"/>
      <c r="J48" s="117"/>
      <c r="K48" s="115"/>
      <c r="L48" s="115"/>
      <c r="M48" s="156"/>
    </row>
    <row r="49" spans="1:14" s="125" customFormat="1" ht="15" customHeight="1" x14ac:dyDescent="0.2">
      <c r="A49" s="92"/>
      <c r="B49" s="158" t="s">
        <v>130</v>
      </c>
      <c r="C49" s="115"/>
      <c r="D49" s="115"/>
      <c r="E49" s="115"/>
      <c r="F49" s="116"/>
      <c r="G49" s="116"/>
      <c r="H49" s="116"/>
      <c r="I49" s="116"/>
      <c r="J49" s="117"/>
      <c r="K49" s="115"/>
      <c r="L49" s="115"/>
      <c r="M49" s="92"/>
    </row>
    <row r="50" spans="1:14" s="128" customFormat="1" ht="15" customHeight="1" x14ac:dyDescent="0.2">
      <c r="A50" s="61"/>
      <c r="B50" s="312" t="s">
        <v>131</v>
      </c>
      <c r="C50" s="313" t="s">
        <v>132</v>
      </c>
      <c r="D50" s="316" t="s">
        <v>133</v>
      </c>
      <c r="E50" s="316"/>
      <c r="F50" s="316"/>
      <c r="G50" s="115"/>
      <c r="H50" s="315" t="s">
        <v>134</v>
      </c>
      <c r="I50" s="226" t="s">
        <v>70</v>
      </c>
      <c r="J50" s="226" t="s">
        <v>71</v>
      </c>
      <c r="K50" s="221" t="s">
        <v>72</v>
      </c>
      <c r="L50" s="221" t="s">
        <v>73</v>
      </c>
      <c r="M50" s="159"/>
    </row>
    <row r="51" spans="1:14" s="128" customFormat="1" ht="15" customHeight="1" x14ac:dyDescent="0.2">
      <c r="A51" s="61"/>
      <c r="B51" s="312"/>
      <c r="C51" s="313"/>
      <c r="D51" s="258" t="s">
        <v>135</v>
      </c>
      <c r="E51" s="258"/>
      <c r="F51" s="258"/>
      <c r="G51" s="115"/>
      <c r="H51" s="315"/>
      <c r="I51" s="226"/>
      <c r="J51" s="226"/>
      <c r="K51" s="221"/>
      <c r="L51" s="221"/>
      <c r="M51" s="159"/>
    </row>
    <row r="52" spans="1:14" s="128" customFormat="1" ht="15" customHeight="1" x14ac:dyDescent="0.2">
      <c r="A52" s="61"/>
      <c r="B52" s="311" t="s">
        <v>136</v>
      </c>
      <c r="C52" s="311"/>
      <c r="D52" s="160"/>
      <c r="E52" s="160"/>
      <c r="F52" s="69"/>
      <c r="G52" s="115"/>
      <c r="H52" s="115"/>
      <c r="I52" s="130" t="str">
        <f>IF(COUNTIF(I7:I16,"")=0,ROUND(((I17*$G17)+(I18*$G18)+(I19*$G19))*100/((10-I21)*5),0),"")</f>
        <v/>
      </c>
      <c r="J52" s="130" t="str">
        <f>IF(COUNTIF(J7:J16,"")=0,ROUND(((J17*$H17)+(J18*$H18)+(J19*$H19))*100/((10-J21)*5),0),"")</f>
        <v/>
      </c>
      <c r="K52" s="130" t="str">
        <f>IF(COUNTIF(K7:K16,"")=0,ROUND(((K17*$H17)+(K18*$H18)+(K19*$H19))*100/((10-K21)*5),0),"")</f>
        <v/>
      </c>
      <c r="L52" s="130" t="str">
        <f>IF(COUNTIF(L7:L16,"")=0,ROUND(((L17*$H17)+(L18*$H18)+(L19*$H19))*100/((10-L21)*5),0),"")</f>
        <v/>
      </c>
      <c r="M52" s="159"/>
    </row>
    <row r="53" spans="1:14" s="128" customFormat="1" ht="15" customHeight="1" x14ac:dyDescent="0.2">
      <c r="A53" s="61"/>
      <c r="B53" s="69"/>
      <c r="C53" s="70"/>
      <c r="D53" s="70"/>
      <c r="E53" s="70"/>
      <c r="F53" s="69"/>
      <c r="G53" s="69"/>
      <c r="H53" s="69"/>
      <c r="M53" s="159"/>
    </row>
    <row r="54" spans="1:14" s="128" customFormat="1" ht="15" customHeight="1" x14ac:dyDescent="0.2">
      <c r="A54" s="61"/>
      <c r="B54" s="312" t="s">
        <v>137</v>
      </c>
      <c r="C54" s="313" t="s">
        <v>132</v>
      </c>
      <c r="D54" s="314" t="s">
        <v>138</v>
      </c>
      <c r="E54" s="314"/>
      <c r="F54" s="314"/>
      <c r="G54" s="115"/>
      <c r="H54" s="315" t="s">
        <v>134</v>
      </c>
      <c r="I54" s="226" t="s">
        <v>70</v>
      </c>
      <c r="J54" s="226" t="s">
        <v>71</v>
      </c>
      <c r="K54" s="221" t="s">
        <v>72</v>
      </c>
      <c r="L54" s="221" t="s">
        <v>73</v>
      </c>
      <c r="M54" s="159"/>
    </row>
    <row r="55" spans="1:14" s="128" customFormat="1" ht="15" customHeight="1" x14ac:dyDescent="0.2">
      <c r="A55" s="61"/>
      <c r="B55" s="312"/>
      <c r="C55" s="313"/>
      <c r="D55" s="258" t="s">
        <v>139</v>
      </c>
      <c r="E55" s="258"/>
      <c r="F55" s="258"/>
      <c r="G55" s="115"/>
      <c r="H55" s="315"/>
      <c r="I55" s="226"/>
      <c r="J55" s="226"/>
      <c r="K55" s="221"/>
      <c r="L55" s="221"/>
      <c r="M55" s="159"/>
    </row>
    <row r="56" spans="1:14" s="128" customFormat="1" ht="15" customHeight="1" x14ac:dyDescent="0.2">
      <c r="A56" s="61"/>
      <c r="B56" s="311" t="s">
        <v>140</v>
      </c>
      <c r="C56" s="311"/>
      <c r="D56" s="310" t="s">
        <v>141</v>
      </c>
      <c r="E56" s="310"/>
      <c r="F56" s="310"/>
      <c r="G56" s="69"/>
      <c r="H56" s="69"/>
      <c r="I56" s="130" t="str">
        <f>IF(COUNTIF(I26:I35,"")=0,ROUND(((I36*$G36)+(I37*$G37)+(I38*$G38))*1.6,0),"")</f>
        <v/>
      </c>
      <c r="J56" s="130" t="str">
        <f>IF(COUNTIF(J26:J35,"")=0,ROUND(((J36*$H36)+(J37*$H37)+(J38*$H38))*1.6,0),"")</f>
        <v/>
      </c>
      <c r="K56" s="130" t="str">
        <f>IF(COUNTIF(K26:K35,"")=0,ROUND(((K36*$H36)+(K37*$H37)+(K38*$H38))*1.6,0),"")</f>
        <v/>
      </c>
      <c r="L56" s="130" t="str">
        <f>IF(COUNTIF(L26:L35,"")=0,ROUND(((L36*$H36)+(L37*$H37)+(L38*$H38))*1.6,0),"")</f>
        <v/>
      </c>
      <c r="M56" s="159"/>
      <c r="N56" s="132"/>
    </row>
    <row r="57" spans="1:14" s="128" customFormat="1" ht="15" customHeight="1" x14ac:dyDescent="0.2">
      <c r="A57" s="61"/>
      <c r="B57" s="69"/>
      <c r="C57" s="70"/>
      <c r="D57" s="310" t="s">
        <v>142</v>
      </c>
      <c r="E57" s="310"/>
      <c r="F57" s="310"/>
      <c r="G57" s="69"/>
      <c r="H57" s="69"/>
      <c r="I57" s="70"/>
      <c r="J57" s="70"/>
      <c r="K57" s="70"/>
      <c r="L57" s="70"/>
      <c r="M57" s="159"/>
    </row>
    <row r="58" spans="1:14" s="128" customFormat="1" ht="15" customHeight="1" x14ac:dyDescent="0.2">
      <c r="A58" s="61"/>
      <c r="C58" s="131"/>
      <c r="D58" s="227" t="s">
        <v>143</v>
      </c>
      <c r="E58" s="227"/>
      <c r="F58" s="227"/>
      <c r="I58" s="69"/>
      <c r="J58" s="69"/>
      <c r="K58" s="69"/>
      <c r="L58" s="69"/>
      <c r="M58" s="127"/>
    </row>
    <row r="59" spans="1:14" s="128" customFormat="1" ht="15" customHeight="1" x14ac:dyDescent="0.2">
      <c r="A59" s="61"/>
      <c r="B59" s="228" t="s">
        <v>144</v>
      </c>
      <c r="C59" s="224" t="s">
        <v>132</v>
      </c>
      <c r="D59" s="223" t="s">
        <v>145</v>
      </c>
      <c r="E59" s="223"/>
      <c r="F59" s="223"/>
      <c r="H59" s="225" t="s">
        <v>134</v>
      </c>
      <c r="I59" s="226" t="s">
        <v>70</v>
      </c>
      <c r="J59" s="226" t="s">
        <v>71</v>
      </c>
      <c r="K59" s="221" t="s">
        <v>72</v>
      </c>
      <c r="L59" s="221" t="s">
        <v>73</v>
      </c>
      <c r="M59" s="127"/>
    </row>
    <row r="60" spans="1:14" s="128" customFormat="1" ht="15" customHeight="1" x14ac:dyDescent="0.2">
      <c r="A60" s="61"/>
      <c r="B60" s="228"/>
      <c r="C60" s="224"/>
      <c r="D60" s="223"/>
      <c r="E60" s="223"/>
      <c r="F60" s="223"/>
      <c r="H60" s="225"/>
      <c r="I60" s="226"/>
      <c r="J60" s="226"/>
      <c r="K60" s="221"/>
      <c r="L60" s="221"/>
      <c r="M60" s="127"/>
    </row>
    <row r="61" spans="1:14" s="128" customFormat="1" ht="15" customHeight="1" x14ac:dyDescent="0.2">
      <c r="A61" s="61"/>
      <c r="B61" s="228"/>
      <c r="D61" s="129"/>
      <c r="E61" s="129"/>
      <c r="I61" s="120" t="str">
        <f>IF(ISBLANK(I44),"",IF(I44="a",20,IF(I44="b",10,IF(OR(I44="c",I44="d"),0,""))))</f>
        <v/>
      </c>
      <c r="J61" s="120" t="str">
        <f>IF(ISBLANK(J44),"",IF(J44="a",20,IF(J44="b",10,IF(OR(J44="c",J44="d"),0,""))))</f>
        <v/>
      </c>
      <c r="K61" s="120" t="str">
        <f>IF(ISBLANK(K44),"",IF(K44="a",20,IF(K44="b",10,IF(OR(K44="c",K44="d"),0,""))))</f>
        <v/>
      </c>
      <c r="L61" s="120" t="str">
        <f>IF(ISBLANK(L44),"",IF(L44="a",20,IF(L44="b",10,IF(OR(L44="c",L44="d"),0,""))))</f>
        <v/>
      </c>
      <c r="M61" s="127"/>
    </row>
    <row r="62" spans="1:14" s="128" customFormat="1" ht="15" customHeight="1" x14ac:dyDescent="0.2">
      <c r="A62" s="61"/>
      <c r="B62" s="222" t="s">
        <v>146</v>
      </c>
      <c r="C62" s="222"/>
      <c r="D62" s="131"/>
      <c r="E62" s="131"/>
      <c r="I62" s="70"/>
      <c r="J62" s="70"/>
      <c r="K62" s="70"/>
      <c r="L62" s="70"/>
      <c r="M62" s="127"/>
    </row>
    <row r="63" spans="1:14" s="128" customFormat="1" ht="15" customHeight="1" x14ac:dyDescent="0.2">
      <c r="A63" s="61"/>
      <c r="B63" s="223" t="s">
        <v>147</v>
      </c>
      <c r="C63" s="224" t="s">
        <v>132</v>
      </c>
      <c r="D63" s="223" t="s">
        <v>148</v>
      </c>
      <c r="E63" s="223"/>
      <c r="F63" s="223"/>
      <c r="G63" s="126"/>
      <c r="H63" s="225" t="s">
        <v>134</v>
      </c>
      <c r="I63" s="226" t="s">
        <v>70</v>
      </c>
      <c r="J63" s="226" t="s">
        <v>71</v>
      </c>
      <c r="K63" s="221" t="s">
        <v>72</v>
      </c>
      <c r="L63" s="221" t="s">
        <v>73</v>
      </c>
      <c r="M63" s="127"/>
    </row>
    <row r="64" spans="1:14" s="128" customFormat="1" ht="15" customHeight="1" x14ac:dyDescent="0.2">
      <c r="A64" s="61"/>
      <c r="B64" s="223"/>
      <c r="C64" s="224"/>
      <c r="D64" s="223"/>
      <c r="E64" s="223"/>
      <c r="F64" s="223"/>
      <c r="G64" s="126"/>
      <c r="H64" s="225"/>
      <c r="I64" s="226"/>
      <c r="J64" s="226"/>
      <c r="K64" s="221"/>
      <c r="L64" s="221"/>
      <c r="M64" s="127"/>
    </row>
    <row r="65" spans="1:13" s="128" customFormat="1" ht="15" customHeight="1" x14ac:dyDescent="0.2">
      <c r="A65" s="61"/>
      <c r="B65" s="133"/>
      <c r="C65" s="131"/>
      <c r="D65" s="131"/>
      <c r="E65" s="131"/>
      <c r="I65" s="120" t="str">
        <f>IF(OR(I52="",I56="",I61=""),"",I52+I56+I61)</f>
        <v/>
      </c>
      <c r="J65" s="120" t="str">
        <f>IF(OR(J52="",J56="",J61=""),"",J52+J56+J61)</f>
        <v/>
      </c>
      <c r="K65" s="120" t="str">
        <f>IF(OR(K52="",K56="",K61=""),"",K52+K56+K61)</f>
        <v/>
      </c>
      <c r="L65" s="120" t="str">
        <f>IF(OR(L52="",L56="",L61=""),"",L52+L56+L61)</f>
        <v/>
      </c>
      <c r="M65" s="127"/>
    </row>
    <row r="66" spans="1:13" s="128" customFormat="1" ht="15" customHeight="1" x14ac:dyDescent="0.2">
      <c r="A66" s="61"/>
      <c r="B66" s="123" t="s">
        <v>149</v>
      </c>
      <c r="C66" s="210" t="s">
        <v>150</v>
      </c>
      <c r="D66" s="210"/>
      <c r="E66" s="210"/>
      <c r="F66" s="210"/>
      <c r="I66" s="131"/>
      <c r="J66" s="131"/>
      <c r="K66" s="131"/>
      <c r="L66" s="131"/>
      <c r="M66" s="127"/>
    </row>
    <row r="67" spans="1:13" s="128" customFormat="1" ht="15" customHeight="1" x14ac:dyDescent="0.2">
      <c r="A67" s="61"/>
      <c r="B67" s="126"/>
      <c r="C67" s="134" t="s">
        <v>151</v>
      </c>
      <c r="D67" s="211" t="s">
        <v>152</v>
      </c>
      <c r="E67" s="211"/>
      <c r="F67" s="211"/>
      <c r="I67" s="131"/>
      <c r="J67" s="131"/>
      <c r="K67" s="131"/>
      <c r="L67" s="131"/>
      <c r="M67" s="127"/>
    </row>
    <row r="68" spans="1:13" s="128" customFormat="1" ht="15" customHeight="1" x14ac:dyDescent="0.2">
      <c r="A68" s="61"/>
      <c r="C68" s="135" t="s">
        <v>153</v>
      </c>
      <c r="D68" s="212" t="s">
        <v>154</v>
      </c>
      <c r="E68" s="212"/>
      <c r="F68" s="212"/>
      <c r="G68" s="125"/>
      <c r="I68" s="213" t="s">
        <v>70</v>
      </c>
      <c r="J68" s="215"/>
      <c r="K68" s="216"/>
      <c r="L68" s="217" t="s">
        <v>73</v>
      </c>
      <c r="M68" s="127"/>
    </row>
    <row r="69" spans="1:13" s="128" customFormat="1" ht="15" customHeight="1" x14ac:dyDescent="0.2">
      <c r="A69" s="61"/>
      <c r="C69" s="136" t="s">
        <v>155</v>
      </c>
      <c r="D69" s="214" t="s">
        <v>156</v>
      </c>
      <c r="E69" s="214"/>
      <c r="F69" s="214"/>
      <c r="G69" s="125"/>
      <c r="H69" s="218" t="s">
        <v>134</v>
      </c>
      <c r="I69" s="213"/>
      <c r="J69" s="215"/>
      <c r="K69" s="216"/>
      <c r="L69" s="217"/>
      <c r="M69" s="127"/>
    </row>
    <row r="70" spans="1:13" s="128" customFormat="1" ht="15" customHeight="1" x14ac:dyDescent="0.2">
      <c r="A70" s="61"/>
      <c r="C70" s="134" t="s">
        <v>157</v>
      </c>
      <c r="D70" s="211" t="s">
        <v>158</v>
      </c>
      <c r="E70" s="211"/>
      <c r="F70" s="211"/>
      <c r="G70" s="125"/>
      <c r="H70" s="218"/>
      <c r="I70" s="209" t="str">
        <f>IF(I65="","",IF(AND(I65&gt;=150,NOT(I44="d")),"ＡＡＡ",IF(I65&gt;=125,"ＡＡ",IF(I65&gt;=100,"Ａ",IF(I65&gt;=75,"Ｂ",IF(AND(I65&lt;75,I65&gt;0),"Ｃ",""))))))</f>
        <v/>
      </c>
      <c r="J70" s="219"/>
      <c r="K70" s="220"/>
      <c r="L70" s="209" t="str">
        <f>IF(L65="","",IF(AND(L65&gt;=150,NOT(L44="d")),"ＡＡＡ",IF(L65&gt;=125,"ＡＡ",IF(L65&gt;=100,"Ａ",IF(L65&gt;=75,"Ｂ",IF(AND(L65&lt;75,L65&gt;0),"Ｃ",""))))))</f>
        <v/>
      </c>
      <c r="M70" s="127"/>
    </row>
    <row r="71" spans="1:13" s="128" customFormat="1" ht="15" customHeight="1" x14ac:dyDescent="0.2">
      <c r="A71" s="52"/>
      <c r="C71" s="137" t="s">
        <v>159</v>
      </c>
      <c r="D71" s="214" t="s">
        <v>160</v>
      </c>
      <c r="E71" s="214"/>
      <c r="F71" s="214"/>
      <c r="G71" s="125"/>
      <c r="I71" s="209"/>
      <c r="J71" s="219"/>
      <c r="K71" s="220"/>
      <c r="L71" s="209"/>
      <c r="M71" s="127"/>
    </row>
    <row r="72" spans="1:13" s="128" customFormat="1" ht="15" customHeight="1" x14ac:dyDescent="0.2">
      <c r="A72" s="53"/>
      <c r="B72" s="61"/>
      <c r="C72" s="61"/>
      <c r="D72" s="61"/>
      <c r="E72" s="61"/>
      <c r="F72" s="61"/>
      <c r="G72" s="61"/>
      <c r="H72" s="61"/>
      <c r="I72" s="138"/>
      <c r="J72" s="138"/>
      <c r="K72" s="138"/>
      <c r="L72" s="138"/>
      <c r="M72" s="127"/>
    </row>
    <row r="73" spans="1:13" s="128" customFormat="1" ht="15" customHeight="1" x14ac:dyDescent="0.2">
      <c r="C73" s="131"/>
      <c r="D73" s="131"/>
      <c r="E73" s="131"/>
      <c r="I73" s="131"/>
      <c r="J73" s="131"/>
      <c r="K73" s="131"/>
      <c r="L73" s="131"/>
      <c r="M73" s="139"/>
    </row>
    <row r="74" spans="1:13" s="128" customFormat="1" ht="15" customHeight="1" x14ac:dyDescent="0.2">
      <c r="C74" s="131"/>
      <c r="D74" s="131"/>
      <c r="E74" s="131"/>
      <c r="I74" s="131"/>
      <c r="J74" s="131"/>
      <c r="K74" s="131"/>
      <c r="L74" s="131"/>
      <c r="M74" s="139"/>
    </row>
    <row r="75" spans="1:13" s="128" customFormat="1" ht="15" customHeight="1" x14ac:dyDescent="0.2">
      <c r="C75" s="131"/>
      <c r="D75" s="131"/>
      <c r="E75" s="131"/>
      <c r="I75" s="131"/>
      <c r="J75" s="131"/>
      <c r="K75" s="131"/>
      <c r="L75" s="131"/>
      <c r="M75" s="139"/>
    </row>
    <row r="76" spans="1:13" s="128" customFormat="1" ht="15" customHeight="1" x14ac:dyDescent="0.2">
      <c r="C76" s="131"/>
      <c r="D76" s="131"/>
      <c r="E76" s="131"/>
      <c r="I76" s="131"/>
      <c r="J76" s="131"/>
      <c r="K76" s="131"/>
      <c r="L76" s="131"/>
      <c r="M76" s="139"/>
    </row>
    <row r="77" spans="1:13" s="128" customFormat="1" ht="15" customHeight="1" x14ac:dyDescent="0.2">
      <c r="C77" s="131"/>
      <c r="D77" s="131"/>
      <c r="E77" s="131"/>
      <c r="I77" s="131"/>
      <c r="J77" s="131"/>
      <c r="K77" s="131"/>
      <c r="L77" s="131"/>
      <c r="M77" s="139"/>
    </row>
  </sheetData>
  <sheetProtection sheet="1" selectLockedCells="1"/>
  <mergeCells count="129">
    <mergeCell ref="C3:E3"/>
    <mergeCell ref="P4:Q4"/>
    <mergeCell ref="B5:B6"/>
    <mergeCell ref="C5:C6"/>
    <mergeCell ref="D5:H6"/>
    <mergeCell ref="I5:I6"/>
    <mergeCell ref="J5:J6"/>
    <mergeCell ref="K5:K6"/>
    <mergeCell ref="L5:L6"/>
    <mergeCell ref="O5:O6"/>
    <mergeCell ref="P5:Q6"/>
    <mergeCell ref="O8:O9"/>
    <mergeCell ref="P8:Q9"/>
    <mergeCell ref="D9:H9"/>
    <mergeCell ref="B10:B14"/>
    <mergeCell ref="D10:H10"/>
    <mergeCell ref="D11:H11"/>
    <mergeCell ref="O11:O14"/>
    <mergeCell ref="P11:Q14"/>
    <mergeCell ref="D12:H12"/>
    <mergeCell ref="D13:H13"/>
    <mergeCell ref="D14:H14"/>
    <mergeCell ref="D15:H15"/>
    <mergeCell ref="D16:H16"/>
    <mergeCell ref="B17:B21"/>
    <mergeCell ref="D17:F17"/>
    <mergeCell ref="D18:F18"/>
    <mergeCell ref="D19:F19"/>
    <mergeCell ref="D20:F20"/>
    <mergeCell ref="D21:H21"/>
    <mergeCell ref="B7:B9"/>
    <mergeCell ref="D7:H7"/>
    <mergeCell ref="D8:H8"/>
    <mergeCell ref="J24:J25"/>
    <mergeCell ref="K24:K25"/>
    <mergeCell ref="L24:L25"/>
    <mergeCell ref="B26:B28"/>
    <mergeCell ref="D26:H26"/>
    <mergeCell ref="D27:H27"/>
    <mergeCell ref="D28:H28"/>
    <mergeCell ref="B24:B25"/>
    <mergeCell ref="C24:C25"/>
    <mergeCell ref="D24:H25"/>
    <mergeCell ref="I24:I25"/>
    <mergeCell ref="B29:B32"/>
    <mergeCell ref="D29:H29"/>
    <mergeCell ref="D30:H30"/>
    <mergeCell ref="D31:H31"/>
    <mergeCell ref="D32:H32"/>
    <mergeCell ref="D33:H33"/>
    <mergeCell ref="D34:H34"/>
    <mergeCell ref="D35:H35"/>
    <mergeCell ref="B36:B39"/>
    <mergeCell ref="D36:F36"/>
    <mergeCell ref="D37:F37"/>
    <mergeCell ref="D38:F38"/>
    <mergeCell ref="D39:F39"/>
    <mergeCell ref="B42:B43"/>
    <mergeCell ref="C42:C43"/>
    <mergeCell ref="D42:H42"/>
    <mergeCell ref="I42:I43"/>
    <mergeCell ref="J42:J43"/>
    <mergeCell ref="K42:K43"/>
    <mergeCell ref="L42:L43"/>
    <mergeCell ref="E43:H43"/>
    <mergeCell ref="B44:B47"/>
    <mergeCell ref="E44:H44"/>
    <mergeCell ref="I44:I47"/>
    <mergeCell ref="J44:J47"/>
    <mergeCell ref="K44:K47"/>
    <mergeCell ref="L44:L47"/>
    <mergeCell ref="E45:H45"/>
    <mergeCell ref="E46:H46"/>
    <mergeCell ref="E47:H47"/>
    <mergeCell ref="B50:B51"/>
    <mergeCell ref="C50:C51"/>
    <mergeCell ref="D50:F50"/>
    <mergeCell ref="H50:H51"/>
    <mergeCell ref="D51:F51"/>
    <mergeCell ref="I50:I51"/>
    <mergeCell ref="J50:J51"/>
    <mergeCell ref="K50:K51"/>
    <mergeCell ref="L50:L51"/>
    <mergeCell ref="B52:C52"/>
    <mergeCell ref="B54:B55"/>
    <mergeCell ref="C54:C55"/>
    <mergeCell ref="D54:F54"/>
    <mergeCell ref="L54:L55"/>
    <mergeCell ref="D55:F55"/>
    <mergeCell ref="B56:C56"/>
    <mergeCell ref="D56:F56"/>
    <mergeCell ref="H54:H55"/>
    <mergeCell ref="I54:I55"/>
    <mergeCell ref="J54:J55"/>
    <mergeCell ref="K54:K55"/>
    <mergeCell ref="D57:F57"/>
    <mergeCell ref="D58:F58"/>
    <mergeCell ref="B59:B61"/>
    <mergeCell ref="C59:C60"/>
    <mergeCell ref="D59:F60"/>
    <mergeCell ref="H59:H60"/>
    <mergeCell ref="I59:I60"/>
    <mergeCell ref="J59:J60"/>
    <mergeCell ref="K59:K60"/>
    <mergeCell ref="L59:L60"/>
    <mergeCell ref="B62:C62"/>
    <mergeCell ref="B63:B64"/>
    <mergeCell ref="C63:C64"/>
    <mergeCell ref="D63:F64"/>
    <mergeCell ref="H63:H64"/>
    <mergeCell ref="I63:I64"/>
    <mergeCell ref="J63:J64"/>
    <mergeCell ref="K63:K64"/>
    <mergeCell ref="L63:L64"/>
    <mergeCell ref="L70:L71"/>
    <mergeCell ref="C66:F66"/>
    <mergeCell ref="D67:F67"/>
    <mergeCell ref="D68:F68"/>
    <mergeCell ref="I68:I69"/>
    <mergeCell ref="D71:F71"/>
    <mergeCell ref="J68:J69"/>
    <mergeCell ref="K68:K69"/>
    <mergeCell ref="L68:L69"/>
    <mergeCell ref="D69:F69"/>
    <mergeCell ref="H69:H70"/>
    <mergeCell ref="D70:F70"/>
    <mergeCell ref="I70:I71"/>
    <mergeCell ref="J70:J71"/>
    <mergeCell ref="K70:K71"/>
  </mergeCells>
  <phoneticPr fontId="26"/>
  <conditionalFormatting sqref="K27">
    <cfRule type="expression" dxfId="47" priority="21" stopIfTrue="1">
      <formula>ISBLANK($K$27)</formula>
    </cfRule>
  </conditionalFormatting>
  <conditionalFormatting sqref="K28">
    <cfRule type="expression" dxfId="46" priority="20" stopIfTrue="1">
      <formula>ISBLANK($K$28)</formula>
    </cfRule>
  </conditionalFormatting>
  <conditionalFormatting sqref="K29">
    <cfRule type="expression" dxfId="45" priority="19" stopIfTrue="1">
      <formula>ISBLANK($K$29)</formula>
    </cfRule>
  </conditionalFormatting>
  <conditionalFormatting sqref="K30">
    <cfRule type="expression" dxfId="44" priority="18" stopIfTrue="1">
      <formula>ISBLANK($K$30)</formula>
    </cfRule>
  </conditionalFormatting>
  <conditionalFormatting sqref="K31">
    <cfRule type="expression" dxfId="43" priority="17" stopIfTrue="1">
      <formula>ISBLANK($K$31)</formula>
    </cfRule>
  </conditionalFormatting>
  <conditionalFormatting sqref="K32">
    <cfRule type="expression" dxfId="42" priority="16" stopIfTrue="1">
      <formula>ISBLANK($K$32)</formula>
    </cfRule>
  </conditionalFormatting>
  <conditionalFormatting sqref="K33">
    <cfRule type="expression" dxfId="41" priority="15" stopIfTrue="1">
      <formula>ISBLANK($K$33)</formula>
    </cfRule>
  </conditionalFormatting>
  <conditionalFormatting sqref="K34">
    <cfRule type="expression" dxfId="40" priority="14" stopIfTrue="1">
      <formula>ISBLANK($K$34)</formula>
    </cfRule>
  </conditionalFormatting>
  <conditionalFormatting sqref="K26">
    <cfRule type="expression" dxfId="39" priority="13" stopIfTrue="1">
      <formula>ISBLANK($K$26)</formula>
    </cfRule>
  </conditionalFormatting>
  <conditionalFormatting sqref="K35">
    <cfRule type="expression" dxfId="38" priority="12" stopIfTrue="1">
      <formula>ISBLANK($K$35)</formula>
    </cfRule>
  </conditionalFormatting>
  <conditionalFormatting sqref="K44:K47">
    <cfRule type="expression" dxfId="37" priority="11" stopIfTrue="1">
      <formula>ISBLANK($K$44)</formula>
    </cfRule>
  </conditionalFormatting>
  <conditionalFormatting sqref="K7">
    <cfRule type="expression" dxfId="36" priority="10" stopIfTrue="1">
      <formula>ISBLANK($K$7)</formula>
    </cfRule>
  </conditionalFormatting>
  <conditionalFormatting sqref="K8">
    <cfRule type="expression" dxfId="35" priority="9" stopIfTrue="1">
      <formula>ISBLANK(K8)</formula>
    </cfRule>
  </conditionalFormatting>
  <conditionalFormatting sqref="K9">
    <cfRule type="expression" dxfId="34" priority="8" stopIfTrue="1">
      <formula>ISBLANK($K$9)</formula>
    </cfRule>
  </conditionalFormatting>
  <conditionalFormatting sqref="K10">
    <cfRule type="expression" dxfId="33" priority="7" stopIfTrue="1">
      <formula>ISBLANK($K$10)</formula>
    </cfRule>
  </conditionalFormatting>
  <conditionalFormatting sqref="K11">
    <cfRule type="expression" dxfId="32" priority="6" stopIfTrue="1">
      <formula>ISBLANK($K$11)</formula>
    </cfRule>
  </conditionalFormatting>
  <conditionalFormatting sqref="K12">
    <cfRule type="expression" dxfId="31" priority="5" stopIfTrue="1">
      <formula>ISBLANK($K$12)</formula>
    </cfRule>
  </conditionalFormatting>
  <conditionalFormatting sqref="K13">
    <cfRule type="expression" dxfId="30" priority="4" stopIfTrue="1">
      <formula>ISBLANK($K$13)</formula>
    </cfRule>
  </conditionalFormatting>
  <conditionalFormatting sqref="K14">
    <cfRule type="expression" dxfId="29" priority="3" stopIfTrue="1">
      <formula>ISBLANK($K$14)</formula>
    </cfRule>
  </conditionalFormatting>
  <conditionalFormatting sqref="K15">
    <cfRule type="expression" dxfId="28" priority="2" stopIfTrue="1">
      <formula>ISBLANK($K$15)</formula>
    </cfRule>
  </conditionalFormatting>
  <conditionalFormatting sqref="K16">
    <cfRule type="expression" dxfId="27" priority="1" stopIfTrue="1">
      <formula>ISBLANK($K$16)</formula>
    </cfRule>
  </conditionalFormatting>
  <dataValidations count="3">
    <dataValidation type="custom" allowBlank="1" showErrorMessage="1" error="a,b,c,d,eのいずれかを入力してください" sqref="K7:L16 L26:L35">
      <formula1>OR(K7="a",K7="b",K7="c",K7="d",K7="e")</formula1>
    </dataValidation>
    <dataValidation type="custom" allowBlank="1" showErrorMessage="1" error="a,b,c,dのいずれかを入力してください" sqref="K26:K35">
      <formula1>OR(K26="a",K26="b",K26="c",K26="d")</formula1>
    </dataValidation>
    <dataValidation type="custom" allowBlank="1" showInputMessage="1" showErrorMessage="1" error="a,b,c,dのいずれかを入力してください" sqref="K44:K47">
      <formula1>OR(K44="a",K44="b",K44="c",K44="d")</formula1>
    </dataValidation>
  </dataValidations>
  <pageMargins left="0.78749999999999998" right="0.39374999999999999" top="0.59027777777777779" bottom="0.39374999999999999" header="0.51180555555555551" footer="0.51180555555555551"/>
  <pageSetup paperSize="9" scale="77" firstPageNumber="0"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AB57"/>
  <sheetViews>
    <sheetView view="pageBreakPreview" zoomScaleNormal="100" zoomScaleSheetLayoutView="100" workbookViewId="0"/>
  </sheetViews>
  <sheetFormatPr defaultColWidth="4.109375" defaultRowHeight="18" customHeight="1" x14ac:dyDescent="0.2"/>
  <cols>
    <col min="1" max="24" width="4.109375" style="20" customWidth="1"/>
    <col min="25" max="25" width="2.6640625" style="20" customWidth="1"/>
    <col min="26" max="26" width="4.6640625" style="20" customWidth="1"/>
    <col min="27" max="27" width="5.6640625" style="20" customWidth="1"/>
    <col min="28" max="28" width="39.6640625" style="20" customWidth="1"/>
    <col min="29" max="16384" width="4.109375" style="20"/>
  </cols>
  <sheetData>
    <row r="1" spans="1:28" ht="18" customHeight="1" x14ac:dyDescent="0.2">
      <c r="A1" s="140"/>
      <c r="B1" s="22"/>
      <c r="C1" s="22"/>
      <c r="D1" s="22"/>
      <c r="E1" s="22"/>
      <c r="F1" s="22"/>
      <c r="G1" s="22"/>
      <c r="H1" s="22"/>
      <c r="I1" s="22"/>
      <c r="J1" s="22"/>
      <c r="K1" s="22"/>
      <c r="L1" s="22"/>
      <c r="M1" s="22"/>
      <c r="N1" s="22"/>
      <c r="O1" s="22"/>
      <c r="P1" s="22"/>
      <c r="Q1" s="22"/>
      <c r="R1" s="22"/>
      <c r="S1" s="22"/>
      <c r="T1" s="22"/>
      <c r="U1" s="22"/>
      <c r="V1" s="22"/>
      <c r="W1" s="22"/>
      <c r="X1" s="22"/>
    </row>
    <row r="2" spans="1:28" ht="18" customHeight="1" x14ac:dyDescent="0.2">
      <c r="A2" s="22"/>
      <c r="B2" s="141" t="s">
        <v>161</v>
      </c>
      <c r="C2" s="141"/>
      <c r="D2" s="141"/>
      <c r="E2" s="141"/>
      <c r="F2" s="141"/>
      <c r="G2" s="141"/>
      <c r="H2" s="141"/>
      <c r="I2" s="141"/>
      <c r="J2" s="141"/>
      <c r="K2" s="141"/>
      <c r="L2" s="141"/>
      <c r="M2" s="141"/>
      <c r="N2" s="141"/>
      <c r="O2" s="141"/>
      <c r="P2" s="141"/>
      <c r="Q2" s="141"/>
      <c r="R2" s="141"/>
      <c r="S2" s="141"/>
      <c r="T2" s="141"/>
      <c r="U2" s="141"/>
      <c r="V2" s="141"/>
      <c r="W2" s="142" t="str">
        <f>"（令和 "&amp;IF(ISBLANK(基本入力!$Q$2),"　",基本入力!$Q$2)&amp;" 年度計画分　事業活動環境報告書）"</f>
        <v>（令和 　 年度計画分　事業活動環境報告書）</v>
      </c>
      <c r="X2" s="22"/>
      <c r="Z2" s="27" t="s">
        <v>29</v>
      </c>
      <c r="AA2" s="28"/>
      <c r="AB2" s="28"/>
    </row>
    <row r="3" spans="1:28" ht="18" customHeight="1" x14ac:dyDescent="0.2">
      <c r="A3" s="22"/>
      <c r="X3" s="22"/>
      <c r="Z3" s="29">
        <v>1</v>
      </c>
      <c r="AA3" s="30"/>
      <c r="AB3" s="28" t="s">
        <v>176</v>
      </c>
    </row>
    <row r="4" spans="1:28" ht="18" customHeight="1" x14ac:dyDescent="0.2">
      <c r="A4" s="31"/>
      <c r="B4" s="32" t="s">
        <v>162</v>
      </c>
      <c r="X4" s="22"/>
      <c r="Z4" s="29">
        <v>2</v>
      </c>
      <c r="AA4" s="208" t="s">
        <v>32</v>
      </c>
      <c r="AB4" s="208"/>
    </row>
    <row r="5" spans="1:28" ht="18" customHeight="1" x14ac:dyDescent="0.2">
      <c r="A5" s="31"/>
      <c r="B5" s="33" t="s">
        <v>33</v>
      </c>
      <c r="X5" s="22"/>
      <c r="Z5" s="194" t="s">
        <v>34</v>
      </c>
      <c r="AA5" s="195" t="s">
        <v>14</v>
      </c>
      <c r="AB5" s="195"/>
    </row>
    <row r="6" spans="1:28" ht="18" customHeight="1" x14ac:dyDescent="0.2">
      <c r="A6" s="31"/>
      <c r="B6" s="206" t="s">
        <v>6</v>
      </c>
      <c r="C6" s="206"/>
      <c r="D6" s="206"/>
      <c r="E6" s="206"/>
      <c r="F6" s="207" t="str">
        <f>IF(ISBLANK(基本入力!G7),""," "&amp;基本入力!G7)</f>
        <v/>
      </c>
      <c r="G6" s="207"/>
      <c r="H6" s="207"/>
      <c r="I6" s="207"/>
      <c r="J6" s="207"/>
      <c r="K6" s="207"/>
      <c r="L6" s="207"/>
      <c r="M6" s="207"/>
      <c r="N6" s="207"/>
      <c r="O6" s="207"/>
      <c r="P6" s="207"/>
      <c r="Q6" s="207"/>
      <c r="R6" s="207"/>
      <c r="S6" s="207"/>
      <c r="T6" s="207"/>
      <c r="U6" s="207"/>
      <c r="V6" s="207"/>
      <c r="W6" s="207"/>
      <c r="X6" s="22"/>
      <c r="Z6" s="194"/>
      <c r="AA6" s="195"/>
      <c r="AB6" s="195"/>
    </row>
    <row r="7" spans="1:28" ht="18" customHeight="1" x14ac:dyDescent="0.2">
      <c r="A7" s="31"/>
      <c r="B7" s="206"/>
      <c r="C7" s="206"/>
      <c r="D7" s="206"/>
      <c r="E7" s="206"/>
      <c r="F7" s="207"/>
      <c r="G7" s="207"/>
      <c r="H7" s="207"/>
      <c r="I7" s="207"/>
      <c r="J7" s="207"/>
      <c r="K7" s="207"/>
      <c r="L7" s="207"/>
      <c r="M7" s="207"/>
      <c r="N7" s="207"/>
      <c r="O7" s="207"/>
      <c r="P7" s="207"/>
      <c r="Q7" s="207"/>
      <c r="R7" s="207"/>
      <c r="S7" s="207"/>
      <c r="T7" s="207"/>
      <c r="U7" s="207"/>
      <c r="V7" s="207"/>
      <c r="W7" s="207"/>
      <c r="X7" s="22"/>
      <c r="Z7" s="34">
        <v>4</v>
      </c>
      <c r="AA7" s="195" t="s">
        <v>35</v>
      </c>
      <c r="AB7" s="195"/>
    </row>
    <row r="8" spans="1:28" ht="18" customHeight="1" x14ac:dyDescent="0.2">
      <c r="A8" s="31"/>
      <c r="B8" s="206" t="s">
        <v>8</v>
      </c>
      <c r="C8" s="206"/>
      <c r="D8" s="206"/>
      <c r="E8" s="206"/>
      <c r="F8" s="207" t="str">
        <f>IF(ISBLANK(基本入力!G9),""," "&amp;基本入力!G9)</f>
        <v/>
      </c>
      <c r="G8" s="207"/>
      <c r="H8" s="207"/>
      <c r="I8" s="207"/>
      <c r="J8" s="207"/>
      <c r="K8" s="207"/>
      <c r="L8" s="207"/>
      <c r="M8" s="207"/>
      <c r="N8" s="207"/>
      <c r="O8" s="207"/>
      <c r="P8" s="207"/>
      <c r="Q8" s="207"/>
      <c r="R8" s="207"/>
      <c r="S8" s="207"/>
      <c r="T8" s="207"/>
      <c r="U8" s="207"/>
      <c r="V8" s="207"/>
      <c r="W8" s="207"/>
      <c r="X8" s="22"/>
      <c r="Z8" s="29">
        <v>5</v>
      </c>
      <c r="AA8" s="35" t="s">
        <v>36</v>
      </c>
      <c r="AB8" s="35"/>
    </row>
    <row r="9" spans="1:28" ht="18" customHeight="1" x14ac:dyDescent="0.2">
      <c r="A9" s="31"/>
      <c r="B9" s="206"/>
      <c r="C9" s="206"/>
      <c r="D9" s="206"/>
      <c r="E9" s="206"/>
      <c r="F9" s="207"/>
      <c r="G9" s="207"/>
      <c r="H9" s="207"/>
      <c r="I9" s="207"/>
      <c r="J9" s="207"/>
      <c r="K9" s="207"/>
      <c r="L9" s="207"/>
      <c r="M9" s="207"/>
      <c r="N9" s="207"/>
      <c r="O9" s="207"/>
      <c r="P9" s="207"/>
      <c r="Q9" s="207"/>
      <c r="R9" s="207"/>
      <c r="S9" s="207"/>
      <c r="T9" s="207"/>
      <c r="U9" s="207"/>
      <c r="V9" s="207"/>
      <c r="W9" s="207"/>
      <c r="X9" s="22"/>
      <c r="Z9" s="194" t="s">
        <v>37</v>
      </c>
      <c r="AA9" s="195" t="s">
        <v>38</v>
      </c>
      <c r="AB9" s="195"/>
    </row>
    <row r="10" spans="1:28" ht="18" customHeight="1" x14ac:dyDescent="0.2">
      <c r="A10" s="31"/>
      <c r="B10" s="192" t="s">
        <v>10</v>
      </c>
      <c r="C10" s="192"/>
      <c r="D10" s="192"/>
      <c r="E10" s="192"/>
      <c r="F10" s="207" t="str">
        <f>IF(ISBLANK(基本入力!G11),""," "&amp;基本入力!G11)</f>
        <v/>
      </c>
      <c r="G10" s="207"/>
      <c r="H10" s="207"/>
      <c r="I10" s="207"/>
      <c r="J10" s="207"/>
      <c r="K10" s="207"/>
      <c r="L10" s="207"/>
      <c r="M10" s="207"/>
      <c r="N10" s="207"/>
      <c r="O10" s="207"/>
      <c r="P10" s="207"/>
      <c r="Q10" s="207"/>
      <c r="R10" s="207"/>
      <c r="S10" s="207"/>
      <c r="T10" s="207"/>
      <c r="U10" s="207"/>
      <c r="V10" s="207"/>
      <c r="W10" s="207"/>
      <c r="X10" s="22"/>
      <c r="Z10" s="194"/>
      <c r="AA10" s="195"/>
      <c r="AB10" s="195"/>
    </row>
    <row r="11" spans="1:28" ht="18" customHeight="1" x14ac:dyDescent="0.2">
      <c r="A11" s="31"/>
      <c r="B11" s="192"/>
      <c r="C11" s="192"/>
      <c r="D11" s="192"/>
      <c r="E11" s="192"/>
      <c r="F11" s="207"/>
      <c r="G11" s="207"/>
      <c r="H11" s="207"/>
      <c r="I11" s="207"/>
      <c r="J11" s="207"/>
      <c r="K11" s="207"/>
      <c r="L11" s="207"/>
      <c r="M11" s="207"/>
      <c r="N11" s="207"/>
      <c r="O11" s="207"/>
      <c r="P11" s="207"/>
      <c r="Q11" s="207"/>
      <c r="R11" s="207"/>
      <c r="S11" s="207"/>
      <c r="T11" s="207"/>
      <c r="U11" s="207"/>
      <c r="V11" s="207"/>
      <c r="W11" s="207"/>
      <c r="X11" s="22"/>
      <c r="Z11" s="29">
        <v>7</v>
      </c>
      <c r="AA11" s="35" t="s">
        <v>39</v>
      </c>
      <c r="AB11" s="35"/>
    </row>
    <row r="12" spans="1:28" ht="18" customHeight="1" x14ac:dyDescent="0.2">
      <c r="A12" s="31"/>
      <c r="B12" s="192" t="s">
        <v>11</v>
      </c>
      <c r="C12" s="192"/>
      <c r="D12" s="192"/>
      <c r="E12" s="192"/>
      <c r="F12" s="193" t="str">
        <f>IF(ISBLANK(基本入力!G13),""," "&amp;基本入力!G13)</f>
        <v/>
      </c>
      <c r="G12" s="193"/>
      <c r="H12" s="193"/>
      <c r="I12" s="193"/>
      <c r="J12" s="193"/>
      <c r="K12" s="193"/>
      <c r="L12" s="193"/>
      <c r="M12" s="193"/>
      <c r="N12" s="193"/>
      <c r="O12" s="193"/>
      <c r="P12" s="193"/>
      <c r="Q12" s="193"/>
      <c r="R12" s="193"/>
      <c r="S12" s="193"/>
      <c r="T12" s="193"/>
      <c r="U12" s="193"/>
      <c r="V12" s="193"/>
      <c r="W12" s="193"/>
      <c r="X12" s="22"/>
      <c r="Z12" s="29">
        <v>8</v>
      </c>
      <c r="AA12" s="35" t="s">
        <v>40</v>
      </c>
      <c r="AB12" s="35"/>
    </row>
    <row r="13" spans="1:28" ht="18" customHeight="1" x14ac:dyDescent="0.2">
      <c r="A13" s="31"/>
      <c r="B13" s="192"/>
      <c r="C13" s="192"/>
      <c r="D13" s="192"/>
      <c r="E13" s="192"/>
      <c r="F13" s="193"/>
      <c r="G13" s="193"/>
      <c r="H13" s="193"/>
      <c r="I13" s="193"/>
      <c r="J13" s="193"/>
      <c r="K13" s="193"/>
      <c r="L13" s="193"/>
      <c r="M13" s="193"/>
      <c r="N13" s="193"/>
      <c r="O13" s="193"/>
      <c r="P13" s="193"/>
      <c r="Q13" s="193"/>
      <c r="R13" s="193"/>
      <c r="S13" s="193"/>
      <c r="T13" s="193"/>
      <c r="U13" s="193"/>
      <c r="V13" s="193"/>
      <c r="W13" s="193"/>
      <c r="X13" s="22"/>
      <c r="Z13" s="194" t="s">
        <v>41</v>
      </c>
      <c r="AA13" s="195" t="s">
        <v>42</v>
      </c>
      <c r="AB13" s="195"/>
    </row>
    <row r="14" spans="1:28" ht="18" customHeight="1" x14ac:dyDescent="0.2">
      <c r="A14" s="31"/>
      <c r="B14" s="38"/>
      <c r="C14" s="38"/>
      <c r="D14" s="38"/>
      <c r="E14" s="38"/>
      <c r="F14" s="38"/>
      <c r="G14" s="38"/>
      <c r="H14" s="38"/>
      <c r="I14" s="38"/>
      <c r="J14" s="38"/>
      <c r="K14" s="38"/>
      <c r="L14" s="38"/>
      <c r="M14" s="38"/>
      <c r="N14" s="38"/>
      <c r="O14" s="38"/>
      <c r="P14" s="38"/>
      <c r="Q14" s="38"/>
      <c r="R14" s="38"/>
      <c r="S14" s="38"/>
      <c r="T14" s="38"/>
      <c r="U14" s="38"/>
      <c r="V14" s="38"/>
      <c r="W14" s="38"/>
      <c r="X14" s="22"/>
      <c r="Z14" s="194"/>
      <c r="AA14" s="195"/>
      <c r="AB14" s="195"/>
    </row>
    <row r="15" spans="1:28" ht="18" customHeight="1" x14ac:dyDescent="0.2">
      <c r="A15" s="31"/>
      <c r="B15" s="20" t="s">
        <v>163</v>
      </c>
      <c r="J15" s="39"/>
      <c r="K15" s="39"/>
      <c r="L15" s="39"/>
      <c r="M15" s="39"/>
      <c r="N15" s="39"/>
      <c r="O15" s="39"/>
      <c r="P15" s="39"/>
      <c r="Q15" s="39"/>
      <c r="R15" s="39"/>
      <c r="S15" s="39"/>
      <c r="T15" s="39"/>
      <c r="U15" s="39"/>
      <c r="V15" s="39"/>
      <c r="W15" s="39"/>
      <c r="X15" s="22"/>
      <c r="Z15" s="194" t="s">
        <v>44</v>
      </c>
      <c r="AA15" s="195" t="s">
        <v>45</v>
      </c>
      <c r="AB15" s="195"/>
    </row>
    <row r="16" spans="1:28" ht="18" customHeight="1" x14ac:dyDescent="0.2">
      <c r="A16" s="31"/>
      <c r="B16" s="20" t="s">
        <v>164</v>
      </c>
      <c r="J16" s="39"/>
      <c r="K16" s="39"/>
      <c r="L16" s="39"/>
      <c r="M16" s="39"/>
      <c r="N16" s="39"/>
      <c r="O16" s="39"/>
      <c r="P16" s="39"/>
      <c r="Q16" s="39"/>
      <c r="R16" s="39"/>
      <c r="S16" s="39"/>
      <c r="T16" s="39"/>
      <c r="U16" s="39"/>
      <c r="V16" s="39"/>
      <c r="W16" s="39"/>
      <c r="X16" s="22"/>
      <c r="Z16" s="194"/>
      <c r="AA16" s="195"/>
      <c r="AB16" s="195"/>
    </row>
    <row r="17" spans="1:28" ht="18" customHeight="1" x14ac:dyDescent="0.2">
      <c r="A17" s="31"/>
      <c r="B17" s="32" t="s">
        <v>165</v>
      </c>
      <c r="J17" s="39"/>
      <c r="K17" s="39"/>
      <c r="L17" s="39"/>
      <c r="M17" s="39"/>
      <c r="N17" s="39"/>
      <c r="O17" s="39"/>
      <c r="P17" s="39"/>
      <c r="Q17" s="39"/>
      <c r="R17" s="39"/>
      <c r="S17" s="39"/>
      <c r="T17" s="39"/>
      <c r="U17" s="39"/>
      <c r="V17" s="39"/>
      <c r="W17" s="39"/>
      <c r="X17" s="22"/>
      <c r="Z17" s="194"/>
      <c r="AA17" s="195"/>
      <c r="AB17" s="195"/>
    </row>
    <row r="18" spans="1:28" ht="18" customHeight="1" x14ac:dyDescent="0.2">
      <c r="A18" s="31"/>
      <c r="B18" s="196" t="s">
        <v>47</v>
      </c>
      <c r="C18" s="196"/>
      <c r="D18" s="196"/>
      <c r="E18" s="196"/>
      <c r="F18" s="291" t="s">
        <v>166</v>
      </c>
      <c r="G18" s="291"/>
      <c r="H18" s="291"/>
      <c r="I18" s="292" t="s">
        <v>167</v>
      </c>
      <c r="J18" s="292"/>
      <c r="K18" s="292"/>
      <c r="L18" s="293" t="s">
        <v>168</v>
      </c>
      <c r="M18" s="293"/>
      <c r="N18" s="293"/>
      <c r="O18" s="293"/>
      <c r="P18" s="293"/>
      <c r="Q18" s="293"/>
      <c r="R18" s="293"/>
      <c r="S18" s="293"/>
      <c r="T18" s="293"/>
      <c r="U18" s="293"/>
      <c r="V18" s="293"/>
      <c r="W18" s="293"/>
      <c r="X18" s="22"/>
    </row>
    <row r="19" spans="1:28" ht="18" customHeight="1" x14ac:dyDescent="0.2">
      <c r="A19" s="31"/>
      <c r="B19" s="196"/>
      <c r="C19" s="196"/>
      <c r="D19" s="196"/>
      <c r="E19" s="196"/>
      <c r="F19" s="291"/>
      <c r="G19" s="291"/>
      <c r="H19" s="291"/>
      <c r="I19" s="292"/>
      <c r="J19" s="292"/>
      <c r="K19" s="292"/>
      <c r="L19" s="293"/>
      <c r="M19" s="293"/>
      <c r="N19" s="293"/>
      <c r="O19" s="293"/>
      <c r="P19" s="293"/>
      <c r="Q19" s="293"/>
      <c r="R19" s="293"/>
      <c r="S19" s="293"/>
      <c r="T19" s="293"/>
      <c r="U19" s="293"/>
      <c r="V19" s="293"/>
      <c r="W19" s="293"/>
      <c r="X19" s="22"/>
    </row>
    <row r="20" spans="1:28" ht="18" customHeight="1" x14ac:dyDescent="0.15">
      <c r="A20" s="31"/>
      <c r="B20" s="196"/>
      <c r="C20" s="196"/>
      <c r="D20" s="196"/>
      <c r="E20" s="196"/>
      <c r="F20" s="294" t="str">
        <f>IF(基本入力!$G$20=1,"令和 "&amp;基本入力!$K$20&amp;"　年度",IF(基本入力!$G$20=2,"令和"&amp;基本入力!$K$21&amp;"～令和"&amp;基本入力!$O$21&amp;"年度","　　　年度"))</f>
        <v>　　　年度</v>
      </c>
      <c r="G20" s="294"/>
      <c r="H20" s="294"/>
      <c r="I20" s="295" t="str">
        <f>IF(基本入力!Q2="","　～　年度","令和"&amp;基本入力!P28&amp;"～令和"&amp;基本入力!S32&amp;"年度")</f>
        <v>　～　年度</v>
      </c>
      <c r="J20" s="296"/>
      <c r="K20" s="297"/>
      <c r="L20" s="298" t="str">
        <f>IF(基本入力!Q2="","　　　年度","令和 "&amp;基本入力!P28&amp;" 年度")</f>
        <v>　　　年度</v>
      </c>
      <c r="M20" s="298"/>
      <c r="N20" s="298"/>
      <c r="O20" s="299" t="str">
        <f>IF(基本入力!Q2="","　　　年度","令和 "&amp;基本入力!S30&amp;" 年度")</f>
        <v>　　　年度</v>
      </c>
      <c r="P20" s="299"/>
      <c r="Q20" s="299"/>
      <c r="R20" s="299" t="str">
        <f>IF(基本入力!Q2="","　　　年度","令和 "&amp;基本入力!S32&amp;" 年度")</f>
        <v>　　　年度</v>
      </c>
      <c r="S20" s="299"/>
      <c r="T20" s="299"/>
      <c r="U20" s="303" t="str">
        <f>IF(基本入力!Q2="","　～　年度","令和"&amp;基本入力!P28&amp;"～令和"&amp;基本入力!S32&amp;"年度")</f>
        <v>　～　年度</v>
      </c>
      <c r="V20" s="296"/>
      <c r="W20" s="304"/>
      <c r="X20" s="22"/>
    </row>
    <row r="21" spans="1:28" ht="18" customHeight="1" x14ac:dyDescent="0.2">
      <c r="A21" s="31"/>
      <c r="B21" s="196"/>
      <c r="C21" s="196"/>
      <c r="D21" s="196"/>
      <c r="E21" s="196"/>
      <c r="F21" s="300" t="str">
        <f>IF(基本入力!$G$20=2,"（平均値）","")</f>
        <v/>
      </c>
      <c r="G21" s="300"/>
      <c r="H21" s="300"/>
      <c r="I21" s="204" t="s">
        <v>169</v>
      </c>
      <c r="J21" s="204"/>
      <c r="K21" s="204"/>
      <c r="L21" s="301"/>
      <c r="M21" s="301"/>
      <c r="N21" s="301"/>
      <c r="O21" s="302"/>
      <c r="P21" s="302"/>
      <c r="Q21" s="302"/>
      <c r="R21" s="302"/>
      <c r="S21" s="302"/>
      <c r="T21" s="302"/>
      <c r="U21" s="290" t="s">
        <v>169</v>
      </c>
      <c r="V21" s="290"/>
      <c r="W21" s="290"/>
      <c r="X21" s="22"/>
    </row>
    <row r="22" spans="1:28" ht="18" customHeight="1" x14ac:dyDescent="0.2">
      <c r="A22" s="31"/>
      <c r="B22" s="284" t="s">
        <v>170</v>
      </c>
      <c r="C22" s="284"/>
      <c r="D22" s="284"/>
      <c r="E22" s="284"/>
      <c r="F22" s="285" t="str">
        <f>IF(ISBLANK('報告書(別紙)2年'!F22),"",'報告書(別紙)2年'!F22)</f>
        <v/>
      </c>
      <c r="G22" s="285"/>
      <c r="H22" s="286" t="s">
        <v>55</v>
      </c>
      <c r="I22" s="287" t="str">
        <f>IF(ISBLANK('報告書(別紙)2年'!I22),"",'報告書(別紙)2年'!I22)</f>
        <v/>
      </c>
      <c r="J22" s="287"/>
      <c r="K22" s="289" t="s">
        <v>55</v>
      </c>
      <c r="L22" s="308" t="str">
        <f>IF(ISBLANK('報告書(別紙)2年'!L22),"",'報告書(別紙)2年'!L22)</f>
        <v/>
      </c>
      <c r="M22" s="308"/>
      <c r="N22" s="283" t="s">
        <v>55</v>
      </c>
      <c r="O22" s="281" t="str">
        <f>IF(ISBLANK('報告書(別紙)2年'!O22),"",'報告書(別紙)2年'!O22)</f>
        <v/>
      </c>
      <c r="P22" s="281"/>
      <c r="Q22" s="283" t="s">
        <v>55</v>
      </c>
      <c r="R22" s="309"/>
      <c r="S22" s="309"/>
      <c r="T22" s="283" t="s">
        <v>55</v>
      </c>
      <c r="U22" s="281" t="str">
        <f>IF(ISBLANK(R22),"",ROUND((L22+O22+R22)/3,0))</f>
        <v/>
      </c>
      <c r="V22" s="281"/>
      <c r="W22" s="276" t="s">
        <v>55</v>
      </c>
      <c r="X22" s="22"/>
    </row>
    <row r="23" spans="1:28" ht="18" customHeight="1" x14ac:dyDescent="0.2">
      <c r="A23" s="31"/>
      <c r="B23" s="284"/>
      <c r="C23" s="284"/>
      <c r="D23" s="284"/>
      <c r="E23" s="284"/>
      <c r="F23" s="285"/>
      <c r="G23" s="285"/>
      <c r="H23" s="286"/>
      <c r="I23" s="287"/>
      <c r="J23" s="287"/>
      <c r="K23" s="289"/>
      <c r="L23" s="308"/>
      <c r="M23" s="308"/>
      <c r="N23" s="283"/>
      <c r="O23" s="281"/>
      <c r="P23" s="281"/>
      <c r="Q23" s="283"/>
      <c r="R23" s="309"/>
      <c r="S23" s="309"/>
      <c r="T23" s="283"/>
      <c r="U23" s="281"/>
      <c r="V23" s="281"/>
      <c r="W23" s="276"/>
      <c r="X23" s="22"/>
    </row>
    <row r="24" spans="1:28" ht="18" customHeight="1" x14ac:dyDescent="0.2">
      <c r="A24" s="31"/>
      <c r="B24" s="284"/>
      <c r="C24" s="284"/>
      <c r="D24" s="284"/>
      <c r="E24" s="284"/>
      <c r="F24" s="277"/>
      <c r="G24" s="277"/>
      <c r="H24" s="277"/>
      <c r="I24" s="278" t="str">
        <f>IF(OR($F$22="",I22=""),"",ROUND(100*($F$22-I22)/$F$22,1))</f>
        <v/>
      </c>
      <c r="J24" s="278"/>
      <c r="K24" s="143" t="s">
        <v>56</v>
      </c>
      <c r="L24" s="279" t="str">
        <f>IF(OR($F$22="",L22=""),"",ROUND(100*($F$22-L22)/$F$22,1))</f>
        <v/>
      </c>
      <c r="M24" s="279"/>
      <c r="N24" s="144" t="s">
        <v>56</v>
      </c>
      <c r="O24" s="280" t="str">
        <f>IF(OR($F$22="",O22=""),"",ROUND(100*($F$22-O22)/$F$22,1))</f>
        <v/>
      </c>
      <c r="P24" s="280"/>
      <c r="Q24" s="144" t="s">
        <v>56</v>
      </c>
      <c r="R24" s="280" t="str">
        <f>IF(OR($F$22="",R22=""),"",ROUND(100*($F$22-R22)/$F$22,1))</f>
        <v/>
      </c>
      <c r="S24" s="280"/>
      <c r="T24" s="144" t="s">
        <v>56</v>
      </c>
      <c r="U24" s="280" t="str">
        <f>IF(OR($F$22="",U22=""),"",ROUND(100*($F$22-U22)/$F$22,1))</f>
        <v/>
      </c>
      <c r="V24" s="280"/>
      <c r="W24" s="145" t="s">
        <v>56</v>
      </c>
      <c r="X24" s="22"/>
    </row>
    <row r="25" spans="1:28" ht="18" customHeight="1" x14ac:dyDescent="0.2">
      <c r="A25" s="31"/>
      <c r="B25" s="181" t="s">
        <v>171</v>
      </c>
      <c r="C25" s="181"/>
      <c r="D25" s="181"/>
      <c r="E25" s="181"/>
      <c r="F25" s="268"/>
      <c r="G25" s="268"/>
      <c r="H25" s="268"/>
      <c r="I25" s="269" t="str">
        <f>IF(ISBLANK('報告書(別紙)2年'!I25),"",'報告書(別紙)2年'!I25)</f>
        <v/>
      </c>
      <c r="J25" s="269"/>
      <c r="K25" s="288" t="s">
        <v>55</v>
      </c>
      <c r="L25" s="306" t="str">
        <f>IF(ISBLANK('報告書(別紙)2年'!L25),"",'報告書(別紙)2年'!L25)</f>
        <v/>
      </c>
      <c r="M25" s="306"/>
      <c r="N25" s="275" t="s">
        <v>55</v>
      </c>
      <c r="O25" s="267" t="str">
        <f>IF(ISBLANK('報告書(別紙)2年'!O25),"",'報告書(別紙)2年'!O25)</f>
        <v/>
      </c>
      <c r="P25" s="267"/>
      <c r="Q25" s="275" t="s">
        <v>55</v>
      </c>
      <c r="R25" s="307"/>
      <c r="S25" s="307"/>
      <c r="T25" s="275" t="s">
        <v>55</v>
      </c>
      <c r="U25" s="267" t="str">
        <f>IF(ISBLANK(R25),"",ROUND((L25+O25+R25)/3,0))</f>
        <v/>
      </c>
      <c r="V25" s="267"/>
      <c r="W25" s="270" t="s">
        <v>55</v>
      </c>
      <c r="X25" s="22"/>
    </row>
    <row r="26" spans="1:28" ht="18" customHeight="1" x14ac:dyDescent="0.2">
      <c r="A26" s="31"/>
      <c r="B26" s="181"/>
      <c r="C26" s="181"/>
      <c r="D26" s="181"/>
      <c r="E26" s="181"/>
      <c r="F26" s="268"/>
      <c r="G26" s="268"/>
      <c r="H26" s="268"/>
      <c r="I26" s="269"/>
      <c r="J26" s="269"/>
      <c r="K26" s="288"/>
      <c r="L26" s="306"/>
      <c r="M26" s="306"/>
      <c r="N26" s="275"/>
      <c r="O26" s="267"/>
      <c r="P26" s="267"/>
      <c r="Q26" s="275"/>
      <c r="R26" s="307"/>
      <c r="S26" s="307"/>
      <c r="T26" s="275"/>
      <c r="U26" s="267"/>
      <c r="V26" s="267"/>
      <c r="W26" s="270"/>
      <c r="X26" s="22"/>
    </row>
    <row r="27" spans="1:28" ht="18" customHeight="1" x14ac:dyDescent="0.2">
      <c r="A27" s="31"/>
      <c r="B27" s="181"/>
      <c r="C27" s="181"/>
      <c r="D27" s="181"/>
      <c r="E27" s="181"/>
      <c r="F27" s="268"/>
      <c r="G27" s="268"/>
      <c r="H27" s="268"/>
      <c r="I27" s="273" t="str">
        <f>IF(OR($F$22="",I25=""),"",ROUND(100*($F$22-I25)/$F$22,1))</f>
        <v/>
      </c>
      <c r="J27" s="273"/>
      <c r="K27" s="146" t="s">
        <v>56</v>
      </c>
      <c r="L27" s="271" t="str">
        <f>IF(OR($F$22="",L25=""),"",ROUND(100*($F$22-L25)/$F$22,1))</f>
        <v/>
      </c>
      <c r="M27" s="271"/>
      <c r="N27" s="147" t="s">
        <v>56</v>
      </c>
      <c r="O27" s="272" t="str">
        <f>IF(OR($F$22="",O25=""),"",ROUND(100*($F$22-O25)/$F$22,1))</f>
        <v/>
      </c>
      <c r="P27" s="272"/>
      <c r="Q27" s="147" t="s">
        <v>56</v>
      </c>
      <c r="R27" s="272" t="str">
        <f>IF(OR($F$22="",R25=""),"",ROUND(100*($F$22-R25)/$F$22,1))</f>
        <v/>
      </c>
      <c r="S27" s="272"/>
      <c r="T27" s="147" t="s">
        <v>56</v>
      </c>
      <c r="U27" s="272" t="str">
        <f>IF(OR($F$22="",U25=""),"",ROUND(100*($F$22-U25)/$F$22,1))</f>
        <v/>
      </c>
      <c r="V27" s="272"/>
      <c r="W27" s="148" t="s">
        <v>56</v>
      </c>
      <c r="X27" s="22"/>
    </row>
    <row r="28" spans="1:28" ht="18" customHeight="1" x14ac:dyDescent="0.2">
      <c r="A28" s="31"/>
      <c r="B28" s="265" t="s">
        <v>172</v>
      </c>
      <c r="C28" s="265"/>
      <c r="D28" s="265"/>
      <c r="E28" s="265"/>
      <c r="F28" s="266"/>
      <c r="G28" s="266"/>
      <c r="H28" s="266"/>
      <c r="I28" s="266"/>
      <c r="J28" s="266"/>
      <c r="K28" s="266"/>
      <c r="L28" s="266"/>
      <c r="M28" s="266"/>
      <c r="N28" s="266"/>
      <c r="O28" s="266"/>
      <c r="P28" s="266"/>
      <c r="Q28" s="266"/>
      <c r="R28" s="266"/>
      <c r="S28" s="266"/>
      <c r="T28" s="266"/>
      <c r="U28" s="266"/>
      <c r="V28" s="266"/>
      <c r="W28" s="266"/>
      <c r="X28" s="22"/>
    </row>
    <row r="29" spans="1:28" ht="18" customHeight="1" x14ac:dyDescent="0.2">
      <c r="A29" s="31"/>
      <c r="B29" s="265"/>
      <c r="C29" s="265"/>
      <c r="D29" s="265"/>
      <c r="E29" s="265"/>
      <c r="F29" s="266"/>
      <c r="G29" s="266"/>
      <c r="H29" s="266"/>
      <c r="I29" s="266"/>
      <c r="J29" s="266"/>
      <c r="K29" s="266"/>
      <c r="L29" s="266"/>
      <c r="M29" s="266"/>
      <c r="N29" s="266"/>
      <c r="O29" s="266"/>
      <c r="P29" s="266"/>
      <c r="Q29" s="266"/>
      <c r="R29" s="266"/>
      <c r="S29" s="266"/>
      <c r="T29" s="266"/>
      <c r="U29" s="266"/>
      <c r="V29" s="266"/>
      <c r="W29" s="266"/>
      <c r="X29" s="22"/>
    </row>
    <row r="30" spans="1:28" ht="18" customHeight="1" x14ac:dyDescent="0.2">
      <c r="A30" s="22"/>
      <c r="B30" s="32" t="s">
        <v>173</v>
      </c>
      <c r="C30" s="40"/>
      <c r="D30" s="40"/>
      <c r="E30" s="40"/>
      <c r="F30" s="40"/>
      <c r="G30" s="40"/>
      <c r="H30" s="40"/>
      <c r="I30" s="40"/>
      <c r="J30" s="41"/>
      <c r="K30" s="41"/>
      <c r="L30" s="40"/>
      <c r="M30" s="40"/>
      <c r="N30" s="42"/>
      <c r="O30" s="42"/>
      <c r="P30" s="42"/>
      <c r="Q30" s="42"/>
      <c r="R30" s="42"/>
      <c r="S30" s="42"/>
      <c r="T30" s="42"/>
      <c r="U30" s="42"/>
      <c r="V30" s="42"/>
      <c r="W30" s="42"/>
      <c r="X30" s="43"/>
      <c r="Y30" s="44"/>
      <c r="Z30" s="44"/>
      <c r="AA30" s="45"/>
    </row>
    <row r="31" spans="1:28" ht="18" customHeight="1" x14ac:dyDescent="0.2">
      <c r="A31" s="22"/>
      <c r="B31" s="176"/>
      <c r="C31" s="176"/>
      <c r="D31" s="176"/>
      <c r="E31" s="176"/>
      <c r="F31" s="176"/>
      <c r="G31" s="176"/>
      <c r="H31" s="176"/>
      <c r="I31" s="176"/>
      <c r="J31" s="176"/>
      <c r="K31" s="176"/>
      <c r="L31" s="176"/>
      <c r="M31" s="176"/>
      <c r="N31" s="176"/>
      <c r="O31" s="176"/>
      <c r="P31" s="176"/>
      <c r="Q31" s="176"/>
      <c r="R31" s="176"/>
      <c r="S31" s="176"/>
      <c r="T31" s="176"/>
      <c r="U31" s="176"/>
      <c r="V31" s="176"/>
      <c r="W31" s="176"/>
      <c r="X31" s="46"/>
      <c r="Y31" s="47"/>
      <c r="Z31" s="44"/>
      <c r="AA31" s="45"/>
    </row>
    <row r="32" spans="1:28" ht="18" customHeight="1" x14ac:dyDescent="0.2">
      <c r="A32" s="22"/>
      <c r="B32" s="176"/>
      <c r="C32" s="176"/>
      <c r="D32" s="176"/>
      <c r="E32" s="176"/>
      <c r="F32" s="176"/>
      <c r="G32" s="176"/>
      <c r="H32" s="176"/>
      <c r="I32" s="176"/>
      <c r="J32" s="176"/>
      <c r="K32" s="176"/>
      <c r="L32" s="176"/>
      <c r="M32" s="176"/>
      <c r="N32" s="176"/>
      <c r="O32" s="176"/>
      <c r="P32" s="176"/>
      <c r="Q32" s="176"/>
      <c r="R32" s="176"/>
      <c r="S32" s="176"/>
      <c r="T32" s="176"/>
      <c r="U32" s="176"/>
      <c r="V32" s="176"/>
      <c r="W32" s="176"/>
      <c r="X32" s="46"/>
      <c r="Y32" s="47"/>
      <c r="Z32" s="44"/>
      <c r="AA32" s="45"/>
    </row>
    <row r="33" spans="1:27" ht="18" customHeight="1" x14ac:dyDescent="0.2">
      <c r="A33" s="22"/>
      <c r="B33" s="176"/>
      <c r="C33" s="176"/>
      <c r="D33" s="176"/>
      <c r="E33" s="176"/>
      <c r="F33" s="176"/>
      <c r="G33" s="176"/>
      <c r="H33" s="176"/>
      <c r="I33" s="176"/>
      <c r="J33" s="176"/>
      <c r="K33" s="176"/>
      <c r="L33" s="176"/>
      <c r="M33" s="176"/>
      <c r="N33" s="176"/>
      <c r="O33" s="176"/>
      <c r="P33" s="176"/>
      <c r="Q33" s="176"/>
      <c r="R33" s="176"/>
      <c r="S33" s="176"/>
      <c r="T33" s="176"/>
      <c r="U33" s="176"/>
      <c r="V33" s="176"/>
      <c r="W33" s="176"/>
      <c r="X33" s="46"/>
      <c r="Y33" s="47"/>
      <c r="Z33" s="44"/>
      <c r="AA33" s="45"/>
    </row>
    <row r="34" spans="1:27" ht="18" customHeight="1" x14ac:dyDescent="0.2">
      <c r="A34" s="22"/>
      <c r="B34" s="176"/>
      <c r="C34" s="176"/>
      <c r="D34" s="176"/>
      <c r="E34" s="176"/>
      <c r="F34" s="176"/>
      <c r="G34" s="176"/>
      <c r="H34" s="176"/>
      <c r="I34" s="176"/>
      <c r="J34" s="176"/>
      <c r="K34" s="176"/>
      <c r="L34" s="176"/>
      <c r="M34" s="176"/>
      <c r="N34" s="176"/>
      <c r="O34" s="176"/>
      <c r="P34" s="176"/>
      <c r="Q34" s="176"/>
      <c r="R34" s="176"/>
      <c r="S34" s="176"/>
      <c r="T34" s="176"/>
      <c r="U34" s="176"/>
      <c r="V34" s="176"/>
      <c r="W34" s="176"/>
      <c r="X34" s="46"/>
      <c r="Y34" s="47"/>
      <c r="Z34" s="44"/>
      <c r="AA34" s="45"/>
    </row>
    <row r="35" spans="1:27" ht="18" customHeight="1" x14ac:dyDescent="0.2">
      <c r="A35" s="22"/>
      <c r="B35" s="176"/>
      <c r="C35" s="176"/>
      <c r="D35" s="176"/>
      <c r="E35" s="176"/>
      <c r="F35" s="176"/>
      <c r="G35" s="176"/>
      <c r="H35" s="176"/>
      <c r="I35" s="176"/>
      <c r="J35" s="176"/>
      <c r="K35" s="176"/>
      <c r="L35" s="176"/>
      <c r="M35" s="176"/>
      <c r="N35" s="176"/>
      <c r="O35" s="176"/>
      <c r="P35" s="176"/>
      <c r="Q35" s="176"/>
      <c r="R35" s="176"/>
      <c r="S35" s="176"/>
      <c r="T35" s="176"/>
      <c r="U35" s="176"/>
      <c r="V35" s="176"/>
      <c r="W35" s="176"/>
      <c r="X35" s="46"/>
      <c r="Y35" s="47"/>
      <c r="Z35" s="44"/>
      <c r="AA35" s="45"/>
    </row>
    <row r="36" spans="1:27" ht="18" customHeight="1" x14ac:dyDescent="0.2">
      <c r="A36" s="22"/>
      <c r="B36" s="176"/>
      <c r="C36" s="176"/>
      <c r="D36" s="176"/>
      <c r="E36" s="176"/>
      <c r="F36" s="176"/>
      <c r="G36" s="176"/>
      <c r="H36" s="176"/>
      <c r="I36" s="176"/>
      <c r="J36" s="176"/>
      <c r="K36" s="176"/>
      <c r="L36" s="176"/>
      <c r="M36" s="176"/>
      <c r="N36" s="176"/>
      <c r="O36" s="176"/>
      <c r="P36" s="176"/>
      <c r="Q36" s="176"/>
      <c r="R36" s="176"/>
      <c r="S36" s="176"/>
      <c r="T36" s="176"/>
      <c r="U36" s="176"/>
      <c r="V36" s="176"/>
      <c r="W36" s="176"/>
      <c r="X36" s="43"/>
      <c r="Y36" s="42"/>
      <c r="Z36" s="44"/>
      <c r="AA36" s="45"/>
    </row>
    <row r="37" spans="1:27" ht="18" customHeight="1" x14ac:dyDescent="0.2">
      <c r="A37" s="22"/>
      <c r="B37" s="176"/>
      <c r="C37" s="176"/>
      <c r="D37" s="176"/>
      <c r="E37" s="176"/>
      <c r="F37" s="176"/>
      <c r="G37" s="176"/>
      <c r="H37" s="176"/>
      <c r="I37" s="176"/>
      <c r="J37" s="176"/>
      <c r="K37" s="176"/>
      <c r="L37" s="176"/>
      <c r="M37" s="176"/>
      <c r="N37" s="176"/>
      <c r="O37" s="176"/>
      <c r="P37" s="176"/>
      <c r="Q37" s="176"/>
      <c r="R37" s="176"/>
      <c r="S37" s="176"/>
      <c r="T37" s="176"/>
      <c r="U37" s="176"/>
      <c r="V37" s="176"/>
      <c r="W37" s="176"/>
      <c r="X37" s="43"/>
      <c r="Y37" s="42"/>
      <c r="Z37" s="44"/>
      <c r="AA37" s="45"/>
    </row>
    <row r="38" spans="1:27" ht="18" customHeight="1" x14ac:dyDescent="0.2">
      <c r="A38" s="22"/>
      <c r="B38" s="32" t="s">
        <v>174</v>
      </c>
      <c r="C38" s="40"/>
      <c r="D38" s="40"/>
      <c r="E38" s="40"/>
      <c r="F38" s="40"/>
      <c r="G38" s="40"/>
      <c r="H38" s="40"/>
      <c r="I38" s="40"/>
      <c r="J38" s="41"/>
      <c r="K38" s="41"/>
      <c r="L38" s="40"/>
      <c r="M38" s="40"/>
      <c r="N38" s="42"/>
      <c r="O38" s="42"/>
      <c r="P38" s="42"/>
      <c r="Q38" s="42"/>
      <c r="R38" s="42"/>
      <c r="S38" s="42"/>
      <c r="T38" s="42"/>
      <c r="U38" s="42"/>
      <c r="V38" s="42"/>
      <c r="W38" s="42"/>
      <c r="X38" s="22"/>
    </row>
    <row r="39" spans="1:27" ht="18" customHeight="1" x14ac:dyDescent="0.2">
      <c r="A39" s="22"/>
      <c r="B39" s="176"/>
      <c r="C39" s="176"/>
      <c r="D39" s="176"/>
      <c r="E39" s="176"/>
      <c r="F39" s="176"/>
      <c r="G39" s="176"/>
      <c r="H39" s="176"/>
      <c r="I39" s="176"/>
      <c r="J39" s="176"/>
      <c r="K39" s="176"/>
      <c r="L39" s="176"/>
      <c r="M39" s="176"/>
      <c r="N39" s="176"/>
      <c r="O39" s="176"/>
      <c r="P39" s="176"/>
      <c r="Q39" s="176"/>
      <c r="R39" s="176"/>
      <c r="S39" s="176"/>
      <c r="T39" s="176"/>
      <c r="U39" s="176"/>
      <c r="V39" s="176"/>
      <c r="W39" s="176"/>
      <c r="X39" s="22"/>
    </row>
    <row r="40" spans="1:27" ht="18" customHeight="1" x14ac:dyDescent="0.2">
      <c r="A40" s="22"/>
      <c r="B40" s="176"/>
      <c r="C40" s="176"/>
      <c r="D40" s="176"/>
      <c r="E40" s="176"/>
      <c r="F40" s="176"/>
      <c r="G40" s="176"/>
      <c r="H40" s="176"/>
      <c r="I40" s="176"/>
      <c r="J40" s="176"/>
      <c r="K40" s="176"/>
      <c r="L40" s="176"/>
      <c r="M40" s="176"/>
      <c r="N40" s="176"/>
      <c r="O40" s="176"/>
      <c r="P40" s="176"/>
      <c r="Q40" s="176"/>
      <c r="R40" s="176"/>
      <c r="S40" s="176"/>
      <c r="T40" s="176"/>
      <c r="U40" s="176"/>
      <c r="V40" s="176"/>
      <c r="W40" s="176"/>
      <c r="X40" s="22"/>
    </row>
    <row r="41" spans="1:27" ht="18" customHeight="1" x14ac:dyDescent="0.2">
      <c r="A41" s="22"/>
      <c r="B41" s="176"/>
      <c r="C41" s="176"/>
      <c r="D41" s="176"/>
      <c r="E41" s="176"/>
      <c r="F41" s="176"/>
      <c r="G41" s="176"/>
      <c r="H41" s="176"/>
      <c r="I41" s="176"/>
      <c r="J41" s="176"/>
      <c r="K41" s="176"/>
      <c r="L41" s="176"/>
      <c r="M41" s="176"/>
      <c r="N41" s="176"/>
      <c r="O41" s="176"/>
      <c r="P41" s="176"/>
      <c r="Q41" s="176"/>
      <c r="R41" s="176"/>
      <c r="S41" s="176"/>
      <c r="T41" s="176"/>
      <c r="U41" s="176"/>
      <c r="V41" s="176"/>
      <c r="W41" s="176"/>
      <c r="X41" s="22"/>
    </row>
    <row r="42" spans="1:27" ht="18" customHeight="1" x14ac:dyDescent="0.2">
      <c r="A42" s="22"/>
      <c r="B42" s="176"/>
      <c r="C42" s="176"/>
      <c r="D42" s="176"/>
      <c r="E42" s="176"/>
      <c r="F42" s="176"/>
      <c r="G42" s="176"/>
      <c r="H42" s="176"/>
      <c r="I42" s="176"/>
      <c r="J42" s="176"/>
      <c r="K42" s="176"/>
      <c r="L42" s="176"/>
      <c r="M42" s="176"/>
      <c r="N42" s="176"/>
      <c r="O42" s="176"/>
      <c r="P42" s="176"/>
      <c r="Q42" s="176"/>
      <c r="R42" s="176"/>
      <c r="S42" s="176"/>
      <c r="T42" s="176"/>
      <c r="U42" s="176"/>
      <c r="V42" s="176"/>
      <c r="W42" s="176"/>
      <c r="X42" s="22"/>
    </row>
    <row r="43" spans="1:27" ht="18" customHeight="1" x14ac:dyDescent="0.2">
      <c r="A43" s="22"/>
      <c r="B43" s="48"/>
      <c r="C43" s="48"/>
      <c r="D43" s="48"/>
      <c r="E43" s="48"/>
      <c r="F43" s="48"/>
      <c r="G43" s="48"/>
      <c r="H43" s="48"/>
      <c r="I43" s="48"/>
      <c r="J43" s="49"/>
      <c r="K43" s="49"/>
      <c r="L43" s="49"/>
      <c r="M43" s="49"/>
      <c r="N43" s="49"/>
      <c r="O43" s="49"/>
      <c r="P43" s="49"/>
      <c r="Q43" s="49"/>
      <c r="R43" s="49"/>
      <c r="S43" s="49"/>
      <c r="T43" s="49"/>
      <c r="U43" s="49"/>
      <c r="V43" s="49"/>
      <c r="W43" s="49"/>
      <c r="X43" s="22"/>
    </row>
    <row r="44" spans="1:27" ht="18" customHeight="1" x14ac:dyDescent="0.2">
      <c r="A44" s="22"/>
      <c r="B44" s="32" t="s">
        <v>175</v>
      </c>
      <c r="C44" s="49"/>
      <c r="D44" s="49"/>
      <c r="E44" s="49"/>
      <c r="F44" s="49"/>
      <c r="G44" s="49"/>
      <c r="H44" s="49"/>
      <c r="I44" s="49"/>
      <c r="J44" s="49"/>
      <c r="K44" s="50"/>
      <c r="L44" s="50"/>
      <c r="M44" s="50"/>
      <c r="N44" s="50"/>
      <c r="O44" s="50"/>
      <c r="P44" s="50"/>
      <c r="Q44" s="50"/>
      <c r="R44" s="50"/>
      <c r="S44" s="50"/>
      <c r="T44" s="50"/>
      <c r="U44" s="51"/>
      <c r="V44" s="51"/>
      <c r="W44" s="51"/>
      <c r="X44" s="22"/>
    </row>
    <row r="45" spans="1:27" ht="18" customHeight="1" x14ac:dyDescent="0.2">
      <c r="A45" s="22"/>
      <c r="B45" s="176"/>
      <c r="C45" s="176"/>
      <c r="D45" s="176"/>
      <c r="E45" s="176"/>
      <c r="F45" s="176"/>
      <c r="G45" s="176"/>
      <c r="H45" s="176"/>
      <c r="I45" s="176"/>
      <c r="J45" s="176"/>
      <c r="K45" s="176"/>
      <c r="L45" s="176"/>
      <c r="M45" s="176"/>
      <c r="N45" s="176"/>
      <c r="O45" s="176"/>
      <c r="P45" s="176"/>
      <c r="Q45" s="176"/>
      <c r="R45" s="176"/>
      <c r="S45" s="176"/>
      <c r="T45" s="176"/>
      <c r="U45" s="176"/>
      <c r="V45" s="176"/>
      <c r="W45" s="176"/>
      <c r="X45" s="22"/>
    </row>
    <row r="46" spans="1:27" ht="18" customHeight="1" x14ac:dyDescent="0.2">
      <c r="A46" s="22"/>
      <c r="B46" s="176"/>
      <c r="C46" s="176"/>
      <c r="D46" s="176"/>
      <c r="E46" s="176"/>
      <c r="F46" s="176"/>
      <c r="G46" s="176"/>
      <c r="H46" s="176"/>
      <c r="I46" s="176"/>
      <c r="J46" s="176"/>
      <c r="K46" s="176"/>
      <c r="L46" s="176"/>
      <c r="M46" s="176"/>
      <c r="N46" s="176"/>
      <c r="O46" s="176"/>
      <c r="P46" s="176"/>
      <c r="Q46" s="176"/>
      <c r="R46" s="176"/>
      <c r="S46" s="176"/>
      <c r="T46" s="176"/>
      <c r="U46" s="176"/>
      <c r="V46" s="176"/>
      <c r="W46" s="176"/>
      <c r="X46" s="22"/>
    </row>
    <row r="47" spans="1:27" ht="18" customHeight="1" x14ac:dyDescent="0.2">
      <c r="A47" s="22"/>
      <c r="B47" s="176"/>
      <c r="C47" s="176"/>
      <c r="D47" s="176"/>
      <c r="E47" s="176"/>
      <c r="F47" s="176"/>
      <c r="G47" s="176"/>
      <c r="H47" s="176"/>
      <c r="I47" s="176"/>
      <c r="J47" s="176"/>
      <c r="K47" s="176"/>
      <c r="L47" s="176"/>
      <c r="M47" s="176"/>
      <c r="N47" s="176"/>
      <c r="O47" s="176"/>
      <c r="P47" s="176"/>
      <c r="Q47" s="176"/>
      <c r="R47" s="176"/>
      <c r="S47" s="176"/>
      <c r="T47" s="176"/>
      <c r="U47" s="176"/>
      <c r="V47" s="176"/>
      <c r="W47" s="176"/>
      <c r="X47" s="22"/>
    </row>
    <row r="48" spans="1:27" ht="18" customHeight="1" x14ac:dyDescent="0.2">
      <c r="A48" s="22"/>
      <c r="B48" s="176"/>
      <c r="C48" s="176"/>
      <c r="D48" s="176"/>
      <c r="E48" s="176"/>
      <c r="F48" s="176"/>
      <c r="G48" s="176"/>
      <c r="H48" s="176"/>
      <c r="I48" s="176"/>
      <c r="J48" s="176"/>
      <c r="K48" s="176"/>
      <c r="L48" s="176"/>
      <c r="M48" s="176"/>
      <c r="N48" s="176"/>
      <c r="O48" s="176"/>
      <c r="P48" s="176"/>
      <c r="Q48" s="176"/>
      <c r="R48" s="176"/>
      <c r="S48" s="176"/>
      <c r="T48" s="176"/>
      <c r="U48" s="176"/>
      <c r="V48" s="176"/>
      <c r="W48" s="176"/>
      <c r="X48" s="22"/>
    </row>
    <row r="49" spans="1:27" ht="18" customHeight="1" x14ac:dyDescent="0.2">
      <c r="A49" s="22"/>
      <c r="B49" s="264"/>
      <c r="C49" s="264"/>
      <c r="D49" s="264"/>
      <c r="E49" s="264"/>
      <c r="F49" s="264"/>
      <c r="G49" s="264"/>
      <c r="H49" s="264"/>
      <c r="I49" s="264"/>
      <c r="J49" s="264"/>
      <c r="K49" s="22"/>
      <c r="L49" s="22"/>
      <c r="M49" s="22"/>
      <c r="N49" s="22"/>
      <c r="O49" s="22"/>
      <c r="P49" s="22"/>
      <c r="Q49" s="22"/>
      <c r="R49" s="22"/>
      <c r="S49" s="22"/>
      <c r="T49" s="22"/>
      <c r="U49" s="22"/>
      <c r="V49" s="22"/>
      <c r="W49" s="22"/>
      <c r="X49" s="22"/>
    </row>
    <row r="50" spans="1:27" ht="18" customHeight="1" x14ac:dyDescent="0.2">
      <c r="B50" s="42"/>
      <c r="C50" s="42"/>
      <c r="D50" s="42"/>
      <c r="E50" s="42"/>
      <c r="F50" s="42"/>
      <c r="G50" s="42"/>
      <c r="H50" s="42"/>
      <c r="I50" s="42"/>
      <c r="J50" s="42"/>
      <c r="K50" s="39"/>
      <c r="L50" s="39"/>
      <c r="M50" s="39"/>
      <c r="N50" s="39"/>
      <c r="O50" s="39"/>
      <c r="P50" s="39"/>
      <c r="Q50" s="39"/>
      <c r="R50" s="39"/>
      <c r="S50" s="39"/>
      <c r="T50" s="39"/>
      <c r="U50" s="39"/>
      <c r="V50" s="39"/>
      <c r="W50" s="39"/>
      <c r="X50" s="39"/>
      <c r="Y50" s="39"/>
      <c r="Z50" s="39"/>
      <c r="AA50" s="32"/>
    </row>
    <row r="51" spans="1:27" ht="18" customHeight="1" x14ac:dyDescent="0.2">
      <c r="B51" s="39"/>
      <c r="C51" s="39"/>
      <c r="D51" s="39"/>
      <c r="E51" s="39"/>
      <c r="F51" s="39"/>
      <c r="G51" s="39"/>
      <c r="H51" s="39"/>
      <c r="I51" s="39"/>
      <c r="J51" s="39"/>
      <c r="K51" s="39"/>
      <c r="L51" s="39"/>
      <c r="M51" s="39"/>
      <c r="N51" s="39"/>
      <c r="O51" s="39"/>
      <c r="P51" s="39"/>
      <c r="Q51" s="39"/>
      <c r="R51" s="39"/>
      <c r="S51" s="39"/>
      <c r="T51" s="39"/>
      <c r="U51" s="39"/>
      <c r="V51" s="39"/>
      <c r="W51" s="39"/>
      <c r="X51" s="32"/>
      <c r="Y51" s="32"/>
      <c r="Z51" s="32"/>
      <c r="AA51" s="32"/>
    </row>
    <row r="52" spans="1:27" ht="18" customHeight="1" x14ac:dyDescent="0.2">
      <c r="X52" s="32"/>
      <c r="Y52" s="32"/>
      <c r="Z52" s="32"/>
      <c r="AA52" s="32"/>
    </row>
    <row r="53" spans="1:27" ht="18" customHeight="1" x14ac:dyDescent="0.2">
      <c r="X53" s="32"/>
      <c r="Y53" s="32"/>
      <c r="Z53" s="32"/>
      <c r="AA53" s="32"/>
    </row>
    <row r="54" spans="1:27" ht="18" customHeight="1" x14ac:dyDescent="0.2">
      <c r="X54" s="32"/>
      <c r="Y54" s="32"/>
      <c r="Z54" s="32"/>
      <c r="AA54" s="32"/>
    </row>
    <row r="55" spans="1:27" ht="18" customHeight="1" x14ac:dyDescent="0.2">
      <c r="X55" s="32"/>
    </row>
    <row r="56" spans="1:27" ht="18" customHeight="1" x14ac:dyDescent="0.2">
      <c r="X56" s="32"/>
    </row>
    <row r="57" spans="1:27" ht="18" customHeight="1" x14ac:dyDescent="0.2">
      <c r="X57" s="32"/>
    </row>
  </sheetData>
  <sheetProtection sheet="1" selectLockedCells="1"/>
  <mergeCells count="76">
    <mergeCell ref="AA4:AB4"/>
    <mergeCell ref="Z5:Z6"/>
    <mergeCell ref="AA5:AB6"/>
    <mergeCell ref="B6:E7"/>
    <mergeCell ref="F6:W7"/>
    <mergeCell ref="AA7:AB7"/>
    <mergeCell ref="B8:E9"/>
    <mergeCell ref="F8:W9"/>
    <mergeCell ref="Z9:Z10"/>
    <mergeCell ref="AA9:AB10"/>
    <mergeCell ref="B10:E11"/>
    <mergeCell ref="F10:W11"/>
    <mergeCell ref="B12:E13"/>
    <mergeCell ref="F12:W13"/>
    <mergeCell ref="Z13:Z14"/>
    <mergeCell ref="AA13:AB14"/>
    <mergeCell ref="Z15:Z17"/>
    <mergeCell ref="AA15:AB17"/>
    <mergeCell ref="U21:W21"/>
    <mergeCell ref="B18:E21"/>
    <mergeCell ref="F18:H19"/>
    <mergeCell ref="I18:K19"/>
    <mergeCell ref="L18:W19"/>
    <mergeCell ref="F20:H20"/>
    <mergeCell ref="I20:K20"/>
    <mergeCell ref="L20:N20"/>
    <mergeCell ref="O20:Q20"/>
    <mergeCell ref="R20:T20"/>
    <mergeCell ref="F21:H21"/>
    <mergeCell ref="I21:K21"/>
    <mergeCell ref="L21:N21"/>
    <mergeCell ref="O21:Q21"/>
    <mergeCell ref="R21:T21"/>
    <mergeCell ref="U20:W20"/>
    <mergeCell ref="B22:E24"/>
    <mergeCell ref="F22:G23"/>
    <mergeCell ref="H22:H23"/>
    <mergeCell ref="I22:J23"/>
    <mergeCell ref="K25:K26"/>
    <mergeCell ref="K22:K23"/>
    <mergeCell ref="W22:W23"/>
    <mergeCell ref="F24:H24"/>
    <mergeCell ref="I24:J24"/>
    <mergeCell ref="L24:M24"/>
    <mergeCell ref="O24:P24"/>
    <mergeCell ref="R24:S24"/>
    <mergeCell ref="U24:V24"/>
    <mergeCell ref="U22:V23"/>
    <mergeCell ref="L22:M23"/>
    <mergeCell ref="N22:N23"/>
    <mergeCell ref="O22:P23"/>
    <mergeCell ref="Q22:Q23"/>
    <mergeCell ref="R22:S23"/>
    <mergeCell ref="T22:T23"/>
    <mergeCell ref="U25:V26"/>
    <mergeCell ref="B25:E27"/>
    <mergeCell ref="F25:H27"/>
    <mergeCell ref="I25:J26"/>
    <mergeCell ref="W25:W26"/>
    <mergeCell ref="L27:M27"/>
    <mergeCell ref="O27:P27"/>
    <mergeCell ref="R27:S27"/>
    <mergeCell ref="U27:V27"/>
    <mergeCell ref="I27:J27"/>
    <mergeCell ref="L25:M26"/>
    <mergeCell ref="N25:N26"/>
    <mergeCell ref="O25:P26"/>
    <mergeCell ref="Q25:Q26"/>
    <mergeCell ref="R25:S26"/>
    <mergeCell ref="T25:T26"/>
    <mergeCell ref="B49:J49"/>
    <mergeCell ref="B28:E29"/>
    <mergeCell ref="F28:W29"/>
    <mergeCell ref="B31:W37"/>
    <mergeCell ref="B39:W42"/>
    <mergeCell ref="B45:W48"/>
  </mergeCells>
  <phoneticPr fontId="26"/>
  <conditionalFormatting sqref="F28:W29">
    <cfRule type="expression" dxfId="26" priority="1" stopIfTrue="1">
      <formula>ISBLANK($F$28)</formula>
    </cfRule>
  </conditionalFormatting>
  <conditionalFormatting sqref="B31:W37">
    <cfRule type="expression" dxfId="25" priority="2" stopIfTrue="1">
      <formula>ISBLANK($B$31)</formula>
    </cfRule>
  </conditionalFormatting>
  <conditionalFormatting sqref="B39:W42">
    <cfRule type="expression" dxfId="24" priority="3" stopIfTrue="1">
      <formula>ISBLANK($B$39)</formula>
    </cfRule>
  </conditionalFormatting>
  <conditionalFormatting sqref="B45:W48">
    <cfRule type="expression" dxfId="23" priority="4" stopIfTrue="1">
      <formula>ISBLANK($B$45)</formula>
    </cfRule>
  </conditionalFormatting>
  <conditionalFormatting sqref="R22:S23">
    <cfRule type="expression" dxfId="22" priority="5" stopIfTrue="1">
      <formula>ISBLANK($R$22)</formula>
    </cfRule>
  </conditionalFormatting>
  <conditionalFormatting sqref="R25:S26">
    <cfRule type="expression" dxfId="21" priority="6" stopIfTrue="1">
      <formula>ISBLANK($R$25)</formula>
    </cfRule>
  </conditionalFormatting>
  <dataValidations count="1">
    <dataValidation allowBlank="1" showErrorMessage="1" sqref="F22:G23 I22:J23 L22:M23 O22:P23 R22:S23 U22:V23 I25:J26 L25:M26 O25:P26 R25:S26 U25:V26 F28:W29 B31:W37 B39:W42 B45:W48">
      <formula1>0</formula1>
      <formula2>0</formula2>
    </dataValidation>
  </dataValidations>
  <pageMargins left="0.78749999999999998" right="0.59027777777777779" top="0.59027777777777779" bottom="0.59027777777777779" header="0.51180555555555551" footer="0.19652777777777777"/>
  <pageSetup paperSize="9" scale="94" firstPageNumber="0" orientation="portrait" horizontalDpi="300" verticalDpi="300" r:id="rId1"/>
  <headerFooter alignWithMargins="0">
    <oddFooter>&amp;L&amp;"ＭＳ 明朝,標準"&amp;9専エ企026   22.1  A4  5年保存</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Q77"/>
  <sheetViews>
    <sheetView view="pageBreakPreview" zoomScaleNormal="90" zoomScaleSheetLayoutView="100" workbookViewId="0"/>
  </sheetViews>
  <sheetFormatPr defaultColWidth="9" defaultRowHeight="15" customHeight="1" x14ac:dyDescent="0.2"/>
  <cols>
    <col min="1" max="1" width="3.6640625" style="55" customWidth="1"/>
    <col min="2" max="2" width="15" style="55" customWidth="1"/>
    <col min="3" max="3" width="5.6640625" style="56" customWidth="1"/>
    <col min="4" max="4" width="34.6640625" style="56" customWidth="1"/>
    <col min="5" max="5" width="11.6640625" style="56" customWidth="1"/>
    <col min="6" max="6" width="15.6640625" style="55" customWidth="1"/>
    <col min="7" max="8" width="4.6640625" style="55" customWidth="1"/>
    <col min="9" max="12" width="5" style="56" customWidth="1"/>
    <col min="13" max="13" width="3.6640625" style="57" customWidth="1"/>
    <col min="14" max="14" width="2.6640625" style="55" customWidth="1"/>
    <col min="15" max="15" width="3.6640625" style="55" customWidth="1"/>
    <col min="16" max="16" width="5.6640625" style="55" customWidth="1"/>
    <col min="17" max="17" width="39.6640625" style="55" customWidth="1"/>
    <col min="18" max="19" width="4.44140625" style="55" customWidth="1"/>
    <col min="20" max="16384" width="9" style="55"/>
  </cols>
  <sheetData>
    <row r="1" spans="1:17" ht="15" customHeight="1" x14ac:dyDescent="0.2">
      <c r="A1" s="21"/>
      <c r="B1" s="58"/>
      <c r="C1" s="59"/>
      <c r="D1" s="59"/>
      <c r="E1" s="59"/>
      <c r="F1" s="58"/>
      <c r="G1" s="58"/>
      <c r="H1" s="58"/>
      <c r="I1" s="59"/>
      <c r="J1" s="59"/>
      <c r="K1" s="59"/>
      <c r="L1" s="59"/>
      <c r="M1" s="60"/>
    </row>
    <row r="2" spans="1:17" ht="15" customHeight="1" x14ac:dyDescent="0.2">
      <c r="A2" s="61"/>
      <c r="B2" s="62" t="s">
        <v>62</v>
      </c>
      <c r="C2" s="153"/>
      <c r="D2" s="153"/>
      <c r="E2" s="153"/>
      <c r="F2" s="152"/>
      <c r="G2" s="152"/>
      <c r="H2" s="152"/>
      <c r="I2" s="153"/>
      <c r="J2" s="153"/>
      <c r="K2" s="153"/>
      <c r="L2" s="153"/>
      <c r="M2" s="154"/>
      <c r="O2" s="27" t="s">
        <v>29</v>
      </c>
      <c r="P2" s="28"/>
      <c r="Q2" s="28"/>
    </row>
    <row r="3" spans="1:17" ht="15" customHeight="1" x14ac:dyDescent="0.2">
      <c r="A3" s="58"/>
      <c r="B3" s="63" t="s">
        <v>63</v>
      </c>
      <c r="C3" s="263" t="str">
        <f>IF(ISBLANK(基本入力!G7),"","  "&amp;基本入力!G7)</f>
        <v/>
      </c>
      <c r="D3" s="263"/>
      <c r="E3" s="263"/>
      <c r="F3" s="150"/>
      <c r="G3" s="150"/>
      <c r="H3" s="151"/>
      <c r="I3" s="152"/>
      <c r="J3" s="152"/>
      <c r="K3" s="153"/>
      <c r="L3" s="153"/>
      <c r="M3" s="154"/>
      <c r="O3" s="29">
        <v>1</v>
      </c>
      <c r="P3" s="66"/>
      <c r="Q3" s="67" t="s">
        <v>64</v>
      </c>
    </row>
    <row r="4" spans="1:17" ht="15" customHeight="1" x14ac:dyDescent="0.2">
      <c r="A4" s="68"/>
      <c r="B4" s="69" t="s">
        <v>65</v>
      </c>
      <c r="C4" s="70"/>
      <c r="D4" s="70"/>
      <c r="E4" s="70"/>
      <c r="F4" s="71"/>
      <c r="G4" s="71"/>
      <c r="H4" s="71"/>
      <c r="I4" s="72"/>
      <c r="J4" s="72"/>
      <c r="K4" s="72"/>
      <c r="L4" s="72"/>
      <c r="M4" s="155"/>
      <c r="O4" s="29">
        <v>2</v>
      </c>
      <c r="P4" s="208" t="s">
        <v>66</v>
      </c>
      <c r="Q4" s="208"/>
    </row>
    <row r="5" spans="1:17" ht="15" customHeight="1" x14ac:dyDescent="0.2">
      <c r="A5" s="68"/>
      <c r="B5" s="241" t="s">
        <v>67</v>
      </c>
      <c r="C5" s="257" t="s">
        <v>68</v>
      </c>
      <c r="D5" s="258" t="s">
        <v>69</v>
      </c>
      <c r="E5" s="258"/>
      <c r="F5" s="258"/>
      <c r="G5" s="258"/>
      <c r="H5" s="258"/>
      <c r="I5" s="252" t="s">
        <v>70</v>
      </c>
      <c r="J5" s="252" t="s">
        <v>71</v>
      </c>
      <c r="K5" s="253" t="s">
        <v>72</v>
      </c>
      <c r="L5" s="253" t="s">
        <v>73</v>
      </c>
      <c r="M5" s="154"/>
      <c r="O5" s="194" t="s">
        <v>34</v>
      </c>
      <c r="P5" s="195" t="s">
        <v>14</v>
      </c>
      <c r="Q5" s="195"/>
    </row>
    <row r="6" spans="1:17" ht="15" customHeight="1" x14ac:dyDescent="0.2">
      <c r="A6" s="68"/>
      <c r="B6" s="241"/>
      <c r="C6" s="257"/>
      <c r="D6" s="258"/>
      <c r="E6" s="258"/>
      <c r="F6" s="258"/>
      <c r="G6" s="258"/>
      <c r="H6" s="258"/>
      <c r="I6" s="252"/>
      <c r="J6" s="252"/>
      <c r="K6" s="253"/>
      <c r="L6" s="253"/>
      <c r="M6" s="154"/>
      <c r="O6" s="194"/>
      <c r="P6" s="195"/>
      <c r="Q6" s="195"/>
    </row>
    <row r="7" spans="1:17" ht="15" customHeight="1" x14ac:dyDescent="0.2">
      <c r="A7" s="68"/>
      <c r="B7" s="260" t="s">
        <v>74</v>
      </c>
      <c r="C7" s="73">
        <v>1</v>
      </c>
      <c r="D7" s="255" t="s">
        <v>75</v>
      </c>
      <c r="E7" s="255"/>
      <c r="F7" s="255"/>
      <c r="G7" s="255"/>
      <c r="H7" s="255"/>
      <c r="I7" s="75" t="str">
        <f>IF('評価票(計画)'!I7="","",'評価票(計画)'!I7)</f>
        <v/>
      </c>
      <c r="J7" s="75" t="str">
        <f>IF(評価票1年!J7="","",評価票1年!J7)</f>
        <v/>
      </c>
      <c r="K7" s="75" t="str">
        <f>IF(評価票2年!K7="","",評価票2年!K7)</f>
        <v/>
      </c>
      <c r="L7" s="74"/>
      <c r="M7" s="154"/>
      <c r="O7" s="29">
        <v>4</v>
      </c>
      <c r="P7" s="35" t="s">
        <v>36</v>
      </c>
      <c r="Q7" s="35"/>
    </row>
    <row r="8" spans="1:17" ht="15" customHeight="1" x14ac:dyDescent="0.2">
      <c r="A8" s="68"/>
      <c r="B8" s="260"/>
      <c r="C8" s="76">
        <v>2</v>
      </c>
      <c r="D8" s="247" t="s">
        <v>76</v>
      </c>
      <c r="E8" s="247"/>
      <c r="F8" s="247"/>
      <c r="G8" s="247"/>
      <c r="H8" s="247"/>
      <c r="I8" s="78" t="str">
        <f>IF('評価票(計画)'!I8="","",'評価票(計画)'!I8)</f>
        <v/>
      </c>
      <c r="J8" s="78" t="str">
        <f>IF(評価票1年!J8="","",評価票1年!J8)</f>
        <v/>
      </c>
      <c r="K8" s="78" t="str">
        <f>IF(評価票2年!K8="","",評価票2年!K8)</f>
        <v/>
      </c>
      <c r="L8" s="77"/>
      <c r="M8" s="154"/>
      <c r="O8" s="194" t="s">
        <v>77</v>
      </c>
      <c r="P8" s="195" t="s">
        <v>38</v>
      </c>
      <c r="Q8" s="195"/>
    </row>
    <row r="9" spans="1:17" ht="15" customHeight="1" x14ac:dyDescent="0.2">
      <c r="A9" s="68"/>
      <c r="B9" s="260"/>
      <c r="C9" s="79">
        <v>3</v>
      </c>
      <c r="D9" s="261" t="s">
        <v>78</v>
      </c>
      <c r="E9" s="261"/>
      <c r="F9" s="261"/>
      <c r="G9" s="261"/>
      <c r="H9" s="261"/>
      <c r="I9" s="81" t="str">
        <f>IF('評価票(計画)'!I9="","",'評価票(計画)'!I9)</f>
        <v/>
      </c>
      <c r="J9" s="81" t="str">
        <f>IF(評価票1年!J9="","",評価票1年!J9)</f>
        <v/>
      </c>
      <c r="K9" s="81" t="str">
        <f>IF(評価票2年!K9="","",評価票2年!K9)</f>
        <v/>
      </c>
      <c r="L9" s="80"/>
      <c r="M9" s="154"/>
      <c r="O9" s="194"/>
      <c r="P9" s="195"/>
      <c r="Q9" s="195"/>
    </row>
    <row r="10" spans="1:17" ht="15" customHeight="1" x14ac:dyDescent="0.2">
      <c r="A10" s="68"/>
      <c r="B10" s="262" t="s">
        <v>79</v>
      </c>
      <c r="C10" s="82">
        <v>4</v>
      </c>
      <c r="D10" s="247" t="s">
        <v>80</v>
      </c>
      <c r="E10" s="247"/>
      <c r="F10" s="247"/>
      <c r="G10" s="247"/>
      <c r="H10" s="247"/>
      <c r="I10" s="78" t="str">
        <f>IF('評価票(計画)'!I10="","",'評価票(計画)'!I10)</f>
        <v/>
      </c>
      <c r="J10" s="78" t="str">
        <f>IF(評価票1年!J10="","",評価票1年!J10)</f>
        <v/>
      </c>
      <c r="K10" s="78" t="str">
        <f>IF(評価票2年!K10="","",評価票2年!K10)</f>
        <v/>
      </c>
      <c r="L10" s="77"/>
      <c r="M10" s="154"/>
      <c r="O10" s="29">
        <v>6</v>
      </c>
      <c r="P10" s="35" t="s">
        <v>40</v>
      </c>
      <c r="Q10" s="35"/>
    </row>
    <row r="11" spans="1:17" ht="15" customHeight="1" x14ac:dyDescent="0.2">
      <c r="A11" s="68"/>
      <c r="B11" s="262"/>
      <c r="C11" s="82">
        <v>5</v>
      </c>
      <c r="D11" s="247" t="s">
        <v>81</v>
      </c>
      <c r="E11" s="247"/>
      <c r="F11" s="247"/>
      <c r="G11" s="247"/>
      <c r="H11" s="247"/>
      <c r="I11" s="84" t="str">
        <f>IF('評価票(計画)'!I11="","",'評価票(計画)'!I11)</f>
        <v/>
      </c>
      <c r="J11" s="84" t="str">
        <f>IF(評価票1年!J11="","",評価票1年!J11)</f>
        <v/>
      </c>
      <c r="K11" s="84" t="str">
        <f>IF(評価票2年!K11="","",評価票2年!K11)</f>
        <v/>
      </c>
      <c r="L11" s="83"/>
      <c r="M11" s="154"/>
      <c r="N11" s="85"/>
      <c r="O11" s="194" t="s">
        <v>82</v>
      </c>
      <c r="P11" s="195" t="s">
        <v>45</v>
      </c>
      <c r="Q11" s="195"/>
    </row>
    <row r="12" spans="1:17" ht="15" customHeight="1" x14ac:dyDescent="0.2">
      <c r="A12" s="68"/>
      <c r="B12" s="262"/>
      <c r="C12" s="82">
        <v>6</v>
      </c>
      <c r="D12" s="247" t="s">
        <v>83</v>
      </c>
      <c r="E12" s="247"/>
      <c r="F12" s="247"/>
      <c r="G12" s="247"/>
      <c r="H12" s="247"/>
      <c r="I12" s="78" t="str">
        <f>IF('評価票(計画)'!I12="","",'評価票(計画)'!I12)</f>
        <v/>
      </c>
      <c r="J12" s="78" t="str">
        <f>IF(評価票1年!J12="","",評価票1年!J12)</f>
        <v/>
      </c>
      <c r="K12" s="78" t="str">
        <f>IF(評価票2年!K12="","",評価票2年!K12)</f>
        <v/>
      </c>
      <c r="L12" s="77"/>
      <c r="M12" s="154"/>
      <c r="N12" s="85"/>
      <c r="O12" s="194"/>
      <c r="P12" s="195"/>
      <c r="Q12" s="195"/>
    </row>
    <row r="13" spans="1:17" ht="15" customHeight="1" x14ac:dyDescent="0.2">
      <c r="A13" s="68"/>
      <c r="B13" s="262"/>
      <c r="C13" s="82">
        <v>7</v>
      </c>
      <c r="D13" s="247" t="s">
        <v>84</v>
      </c>
      <c r="E13" s="247"/>
      <c r="F13" s="247"/>
      <c r="G13" s="247"/>
      <c r="H13" s="247"/>
      <c r="I13" s="78" t="str">
        <f>IF('評価票(計画)'!I13="","",'評価票(計画)'!I13)</f>
        <v/>
      </c>
      <c r="J13" s="78" t="str">
        <f>IF(評価票1年!J13="","",評価票1年!J13)</f>
        <v/>
      </c>
      <c r="K13" s="78" t="str">
        <f>IF(評価票2年!K13="","",評価票2年!K13)</f>
        <v/>
      </c>
      <c r="L13" s="77"/>
      <c r="M13" s="154"/>
      <c r="N13" s="85"/>
      <c r="O13" s="194"/>
      <c r="P13" s="195"/>
      <c r="Q13" s="195"/>
    </row>
    <row r="14" spans="1:17" ht="15" customHeight="1" x14ac:dyDescent="0.2">
      <c r="A14" s="68"/>
      <c r="B14" s="262"/>
      <c r="C14" s="86">
        <v>8</v>
      </c>
      <c r="D14" s="261" t="s">
        <v>85</v>
      </c>
      <c r="E14" s="261"/>
      <c r="F14" s="261"/>
      <c r="G14" s="261"/>
      <c r="H14" s="261"/>
      <c r="I14" s="81" t="str">
        <f>IF('評価票(計画)'!I14="","",'評価票(計画)'!I14)</f>
        <v/>
      </c>
      <c r="J14" s="81" t="str">
        <f>IF(評価票1年!J14="","",評価票1年!J14)</f>
        <v/>
      </c>
      <c r="K14" s="81" t="str">
        <f>IF(評価票2年!K14="","",評価票2年!K14)</f>
        <v/>
      </c>
      <c r="L14" s="80"/>
      <c r="M14" s="154"/>
      <c r="N14" s="85"/>
      <c r="O14" s="194"/>
      <c r="P14" s="195"/>
      <c r="Q14" s="195"/>
    </row>
    <row r="15" spans="1:17" ht="15" customHeight="1" x14ac:dyDescent="0.2">
      <c r="A15" s="68"/>
      <c r="B15" s="87" t="s">
        <v>86</v>
      </c>
      <c r="C15" s="82">
        <v>9</v>
      </c>
      <c r="D15" s="247" t="s">
        <v>87</v>
      </c>
      <c r="E15" s="247"/>
      <c r="F15" s="247"/>
      <c r="G15" s="247"/>
      <c r="H15" s="247"/>
      <c r="I15" s="78" t="str">
        <f>IF('評価票(計画)'!I15="","",'評価票(計画)'!I15)</f>
        <v/>
      </c>
      <c r="J15" s="78" t="str">
        <f>IF(評価票1年!J15="","",評価票1年!J15)</f>
        <v/>
      </c>
      <c r="K15" s="78" t="str">
        <f>IF(評価票2年!K15="","",評価票2年!K15)</f>
        <v/>
      </c>
      <c r="L15" s="77"/>
      <c r="M15" s="154"/>
      <c r="O15" s="85"/>
      <c r="P15" s="85"/>
    </row>
    <row r="16" spans="1:17" ht="15" customHeight="1" x14ac:dyDescent="0.2">
      <c r="A16" s="68"/>
      <c r="B16" s="88" t="s">
        <v>88</v>
      </c>
      <c r="C16" s="89">
        <v>10</v>
      </c>
      <c r="D16" s="248" t="s">
        <v>89</v>
      </c>
      <c r="E16" s="248"/>
      <c r="F16" s="248"/>
      <c r="G16" s="248"/>
      <c r="H16" s="248"/>
      <c r="I16" s="91" t="str">
        <f>IF('評価票(計画)'!I16="","",'評価票(計画)'!I16)</f>
        <v/>
      </c>
      <c r="J16" s="91" t="str">
        <f>IF(評価票1年!J16="","",評価票1年!J16)</f>
        <v/>
      </c>
      <c r="K16" s="91" t="str">
        <f>IF(評価票2年!K16="","",評価票2年!K16)</f>
        <v/>
      </c>
      <c r="L16" s="90"/>
      <c r="M16" s="154"/>
      <c r="O16" s="85"/>
      <c r="P16" s="85"/>
    </row>
    <row r="17" spans="1:16" s="98" customFormat="1" ht="15" customHeight="1" x14ac:dyDescent="0.2">
      <c r="A17" s="92"/>
      <c r="B17" s="236" t="s">
        <v>90</v>
      </c>
      <c r="C17" s="93" t="s">
        <v>91</v>
      </c>
      <c r="D17" s="249" t="s">
        <v>92</v>
      </c>
      <c r="E17" s="249"/>
      <c r="F17" s="249"/>
      <c r="G17" s="94">
        <v>5</v>
      </c>
      <c r="H17" s="94">
        <v>5</v>
      </c>
      <c r="I17" s="95">
        <f t="shared" ref="I17:L21" si="0">COUNTIF(I$7:I$16,$C17)</f>
        <v>0</v>
      </c>
      <c r="J17" s="95">
        <f t="shared" si="0"/>
        <v>0</v>
      </c>
      <c r="K17" s="95">
        <f t="shared" si="0"/>
        <v>0</v>
      </c>
      <c r="L17" s="96">
        <f t="shared" si="0"/>
        <v>0</v>
      </c>
      <c r="M17" s="156"/>
    </row>
    <row r="18" spans="1:16" s="98" customFormat="1" ht="15" customHeight="1" x14ac:dyDescent="0.2">
      <c r="A18" s="92"/>
      <c r="B18" s="236"/>
      <c r="C18" s="76" t="s">
        <v>93</v>
      </c>
      <c r="D18" s="250" t="s">
        <v>94</v>
      </c>
      <c r="E18" s="250"/>
      <c r="F18" s="250"/>
      <c r="G18" s="99">
        <v>3</v>
      </c>
      <c r="H18" s="99">
        <v>3</v>
      </c>
      <c r="I18" s="100">
        <f t="shared" si="0"/>
        <v>0</v>
      </c>
      <c r="J18" s="100">
        <f t="shared" si="0"/>
        <v>0</v>
      </c>
      <c r="K18" s="100">
        <f t="shared" si="0"/>
        <v>0</v>
      </c>
      <c r="L18" s="101">
        <f t="shared" si="0"/>
        <v>0</v>
      </c>
      <c r="M18" s="156"/>
    </row>
    <row r="19" spans="1:16" s="98" customFormat="1" ht="15" customHeight="1" x14ac:dyDescent="0.2">
      <c r="A19" s="92"/>
      <c r="B19" s="236"/>
      <c r="C19" s="76" t="s">
        <v>95</v>
      </c>
      <c r="D19" s="250" t="s">
        <v>96</v>
      </c>
      <c r="E19" s="250"/>
      <c r="F19" s="250"/>
      <c r="G19" s="99">
        <v>3</v>
      </c>
      <c r="H19" s="99">
        <v>1</v>
      </c>
      <c r="I19" s="100">
        <f t="shared" si="0"/>
        <v>0</v>
      </c>
      <c r="J19" s="100">
        <f t="shared" si="0"/>
        <v>0</v>
      </c>
      <c r="K19" s="100">
        <f t="shared" si="0"/>
        <v>0</v>
      </c>
      <c r="L19" s="101">
        <f t="shared" si="0"/>
        <v>0</v>
      </c>
      <c r="M19" s="156"/>
    </row>
    <row r="20" spans="1:16" s="98" customFormat="1" ht="15" customHeight="1" x14ac:dyDescent="0.2">
      <c r="A20" s="92"/>
      <c r="B20" s="236"/>
      <c r="C20" s="76" t="s">
        <v>97</v>
      </c>
      <c r="D20" s="250" t="s">
        <v>98</v>
      </c>
      <c r="E20" s="250"/>
      <c r="F20" s="250"/>
      <c r="G20" s="99">
        <v>0</v>
      </c>
      <c r="H20" s="99">
        <v>0</v>
      </c>
      <c r="I20" s="100">
        <f t="shared" si="0"/>
        <v>0</v>
      </c>
      <c r="J20" s="100">
        <f t="shared" si="0"/>
        <v>0</v>
      </c>
      <c r="K20" s="100">
        <f t="shared" si="0"/>
        <v>0</v>
      </c>
      <c r="L20" s="101">
        <f t="shared" si="0"/>
        <v>0</v>
      </c>
      <c r="M20" s="156"/>
    </row>
    <row r="21" spans="1:16" s="98" customFormat="1" ht="15" customHeight="1" x14ac:dyDescent="0.2">
      <c r="A21" s="92"/>
      <c r="B21" s="236"/>
      <c r="C21" s="102" t="s">
        <v>99</v>
      </c>
      <c r="D21" s="259" t="s">
        <v>100</v>
      </c>
      <c r="E21" s="259"/>
      <c r="F21" s="259"/>
      <c r="G21" s="259"/>
      <c r="H21" s="259"/>
      <c r="I21" s="103">
        <f t="shared" si="0"/>
        <v>0</v>
      </c>
      <c r="J21" s="103">
        <f t="shared" si="0"/>
        <v>0</v>
      </c>
      <c r="K21" s="103">
        <f t="shared" si="0"/>
        <v>0</v>
      </c>
      <c r="L21" s="104">
        <f t="shared" si="0"/>
        <v>0</v>
      </c>
      <c r="M21" s="156"/>
    </row>
    <row r="22" spans="1:16" s="109" customFormat="1" ht="15" customHeight="1" x14ac:dyDescent="0.2">
      <c r="A22" s="105"/>
      <c r="B22" s="106"/>
      <c r="C22" s="107"/>
      <c r="D22" s="107"/>
      <c r="E22" s="107"/>
      <c r="F22" s="106"/>
      <c r="G22" s="106"/>
      <c r="H22" s="106"/>
      <c r="I22" s="106"/>
      <c r="J22" s="106"/>
      <c r="K22" s="106"/>
      <c r="L22" s="106"/>
      <c r="M22" s="157"/>
    </row>
    <row r="23" spans="1:16" ht="15" customHeight="1" x14ac:dyDescent="0.2">
      <c r="A23" s="68"/>
      <c r="B23" s="69" t="s">
        <v>101</v>
      </c>
      <c r="C23" s="70"/>
      <c r="D23" s="70"/>
      <c r="E23" s="70"/>
      <c r="F23" s="71"/>
      <c r="G23" s="71"/>
      <c r="H23" s="106"/>
      <c r="I23" s="110"/>
      <c r="J23" s="72"/>
      <c r="K23" s="72"/>
      <c r="L23" s="72"/>
      <c r="M23" s="155"/>
    </row>
    <row r="24" spans="1:16" ht="15" customHeight="1" x14ac:dyDescent="0.2">
      <c r="A24" s="68"/>
      <c r="B24" s="256" t="s">
        <v>67</v>
      </c>
      <c r="C24" s="257" t="s">
        <v>68</v>
      </c>
      <c r="D24" s="258" t="s">
        <v>69</v>
      </c>
      <c r="E24" s="258"/>
      <c r="F24" s="258"/>
      <c r="G24" s="258"/>
      <c r="H24" s="258"/>
      <c r="I24" s="252" t="s">
        <v>70</v>
      </c>
      <c r="J24" s="252" t="s">
        <v>71</v>
      </c>
      <c r="K24" s="253" t="s">
        <v>72</v>
      </c>
      <c r="L24" s="253" t="s">
        <v>73</v>
      </c>
      <c r="M24" s="155"/>
    </row>
    <row r="25" spans="1:16" ht="15" customHeight="1" x14ac:dyDescent="0.2">
      <c r="A25" s="68"/>
      <c r="B25" s="256"/>
      <c r="C25" s="257"/>
      <c r="D25" s="258"/>
      <c r="E25" s="258"/>
      <c r="F25" s="258"/>
      <c r="G25" s="258"/>
      <c r="H25" s="258"/>
      <c r="I25" s="252"/>
      <c r="J25" s="252"/>
      <c r="K25" s="253"/>
      <c r="L25" s="253"/>
      <c r="M25" s="155"/>
    </row>
    <row r="26" spans="1:16" ht="15" customHeight="1" x14ac:dyDescent="0.2">
      <c r="A26" s="68"/>
      <c r="B26" s="254" t="s">
        <v>79</v>
      </c>
      <c r="C26" s="73">
        <v>1</v>
      </c>
      <c r="D26" s="255" t="s">
        <v>179</v>
      </c>
      <c r="E26" s="255"/>
      <c r="F26" s="255"/>
      <c r="G26" s="255"/>
      <c r="H26" s="255"/>
      <c r="I26" s="75" t="str">
        <f>IF('評価票(計画)'!I26="","",'評価票(計画)'!I26)</f>
        <v/>
      </c>
      <c r="J26" s="75" t="str">
        <f>IF(評価票1年!J26="","",評価票1年!J26)</f>
        <v/>
      </c>
      <c r="K26" s="75" t="str">
        <f>IF(評価票2年!K26="","",評価票2年!K26)</f>
        <v/>
      </c>
      <c r="L26" s="74"/>
      <c r="M26" s="155"/>
      <c r="O26" s="85"/>
      <c r="P26" s="85"/>
    </row>
    <row r="27" spans="1:16" ht="15" customHeight="1" x14ac:dyDescent="0.2">
      <c r="A27" s="68"/>
      <c r="B27" s="254"/>
      <c r="C27" s="76">
        <v>2</v>
      </c>
      <c r="D27" s="247" t="s">
        <v>102</v>
      </c>
      <c r="E27" s="247"/>
      <c r="F27" s="247"/>
      <c r="G27" s="247"/>
      <c r="H27" s="247"/>
      <c r="I27" s="78" t="str">
        <f>IF('評価票(計画)'!I27="","",'評価票(計画)'!I27)</f>
        <v/>
      </c>
      <c r="J27" s="78" t="str">
        <f>IF(評価票1年!J27="","",評価票1年!J27)</f>
        <v/>
      </c>
      <c r="K27" s="78" t="str">
        <f>IF(評価票2年!K27="","",評価票2年!K27)</f>
        <v/>
      </c>
      <c r="L27" s="77"/>
      <c r="M27" s="155"/>
      <c r="O27" s="85"/>
      <c r="P27" s="85"/>
    </row>
    <row r="28" spans="1:16" ht="15" customHeight="1" x14ac:dyDescent="0.2">
      <c r="A28" s="68"/>
      <c r="B28" s="254"/>
      <c r="C28" s="76">
        <v>3</v>
      </c>
      <c r="D28" s="247" t="s">
        <v>103</v>
      </c>
      <c r="E28" s="247"/>
      <c r="F28" s="247"/>
      <c r="G28" s="247"/>
      <c r="H28" s="247"/>
      <c r="I28" s="78" t="str">
        <f>IF('評価票(計画)'!I28="","",'評価票(計画)'!I28)</f>
        <v/>
      </c>
      <c r="J28" s="78" t="str">
        <f>IF(評価票1年!J28="","",評価票1年!J28)</f>
        <v/>
      </c>
      <c r="K28" s="78" t="str">
        <f>IF(評価票2年!K28="","",評価票2年!K28)</f>
        <v/>
      </c>
      <c r="L28" s="77"/>
      <c r="M28" s="155"/>
      <c r="O28" s="85"/>
      <c r="P28" s="85"/>
    </row>
    <row r="29" spans="1:16" ht="15" customHeight="1" x14ac:dyDescent="0.2">
      <c r="A29" s="68"/>
      <c r="B29" s="246" t="s">
        <v>104</v>
      </c>
      <c r="C29" s="82">
        <v>4</v>
      </c>
      <c r="D29" s="247" t="s">
        <v>105</v>
      </c>
      <c r="E29" s="247"/>
      <c r="F29" s="247"/>
      <c r="G29" s="247"/>
      <c r="H29" s="247"/>
      <c r="I29" s="78" t="str">
        <f>IF('評価票(計画)'!I29="","",'評価票(計画)'!I29)</f>
        <v/>
      </c>
      <c r="J29" s="78" t="str">
        <f>IF(評価票1年!J29="","",評価票1年!J29)</f>
        <v/>
      </c>
      <c r="K29" s="78" t="str">
        <f>IF(評価票2年!K29="","",評価票2年!K29)</f>
        <v/>
      </c>
      <c r="L29" s="77"/>
      <c r="M29" s="155"/>
      <c r="O29" s="85"/>
      <c r="P29" s="85"/>
    </row>
    <row r="30" spans="1:16" ht="15" customHeight="1" x14ac:dyDescent="0.2">
      <c r="A30" s="68"/>
      <c r="B30" s="246"/>
      <c r="C30" s="82">
        <v>5</v>
      </c>
      <c r="D30" s="247" t="s">
        <v>106</v>
      </c>
      <c r="E30" s="247"/>
      <c r="F30" s="247"/>
      <c r="G30" s="247"/>
      <c r="H30" s="247"/>
      <c r="I30" s="78" t="str">
        <f>IF('評価票(計画)'!I30="","",'評価票(計画)'!I30)</f>
        <v/>
      </c>
      <c r="J30" s="78" t="str">
        <f>IF(評価票1年!J30="","",評価票1年!J30)</f>
        <v/>
      </c>
      <c r="K30" s="78" t="str">
        <f>IF(評価票2年!K30="","",評価票2年!K30)</f>
        <v/>
      </c>
      <c r="L30" s="77"/>
      <c r="M30" s="155"/>
      <c r="O30" s="85"/>
      <c r="P30" s="85"/>
    </row>
    <row r="31" spans="1:16" ht="15" customHeight="1" x14ac:dyDescent="0.2">
      <c r="A31" s="68"/>
      <c r="B31" s="246"/>
      <c r="C31" s="82">
        <v>6</v>
      </c>
      <c r="D31" s="247" t="s">
        <v>107</v>
      </c>
      <c r="E31" s="247"/>
      <c r="F31" s="247"/>
      <c r="G31" s="247"/>
      <c r="H31" s="247"/>
      <c r="I31" s="78" t="str">
        <f>IF('評価票(計画)'!I31="","",'評価票(計画)'!I31)</f>
        <v/>
      </c>
      <c r="J31" s="78" t="str">
        <f>IF(評価票1年!J31="","",評価票1年!J31)</f>
        <v/>
      </c>
      <c r="K31" s="78" t="str">
        <f>IF(評価票2年!K31="","",評価票2年!K31)</f>
        <v/>
      </c>
      <c r="L31" s="77"/>
      <c r="M31" s="155"/>
      <c r="O31" s="85"/>
      <c r="P31" s="85"/>
    </row>
    <row r="32" spans="1:16" ht="15" customHeight="1" x14ac:dyDescent="0.2">
      <c r="A32" s="68"/>
      <c r="B32" s="246"/>
      <c r="C32" s="82">
        <v>7</v>
      </c>
      <c r="D32" s="247" t="s">
        <v>182</v>
      </c>
      <c r="E32" s="247"/>
      <c r="F32" s="247"/>
      <c r="G32" s="247"/>
      <c r="H32" s="247"/>
      <c r="I32" s="78" t="str">
        <f>IF('評価票(計画)'!I32="","",'評価票(計画)'!I32)</f>
        <v/>
      </c>
      <c r="J32" s="78" t="str">
        <f>IF(評価票1年!J32="","",評価票1年!J32)</f>
        <v/>
      </c>
      <c r="K32" s="78" t="str">
        <f>IF(評価票2年!K32="","",評価票2年!K32)</f>
        <v/>
      </c>
      <c r="L32" s="77"/>
      <c r="M32" s="155"/>
      <c r="O32" s="85"/>
      <c r="P32" s="85"/>
    </row>
    <row r="33" spans="1:13" ht="15" customHeight="1" x14ac:dyDescent="0.2">
      <c r="A33" s="68"/>
      <c r="B33" s="112" t="s">
        <v>88</v>
      </c>
      <c r="C33" s="82">
        <v>8</v>
      </c>
      <c r="D33" s="247" t="s">
        <v>180</v>
      </c>
      <c r="E33" s="247"/>
      <c r="F33" s="247"/>
      <c r="G33" s="247"/>
      <c r="H33" s="247"/>
      <c r="I33" s="78" t="str">
        <f>IF('評価票(計画)'!I33="","",'評価票(計画)'!I33)</f>
        <v/>
      </c>
      <c r="J33" s="78" t="str">
        <f>IF(評価票1年!J33="","",評価票1年!J33)</f>
        <v/>
      </c>
      <c r="K33" s="78" t="str">
        <f>IF(評価票2年!K33="","",評価票2年!K33)</f>
        <v/>
      </c>
      <c r="L33" s="77"/>
      <c r="M33" s="155"/>
    </row>
    <row r="34" spans="1:13" ht="15" customHeight="1" x14ac:dyDescent="0.2">
      <c r="A34" s="68"/>
      <c r="B34" s="111" t="s">
        <v>108</v>
      </c>
      <c r="C34" s="82">
        <v>9</v>
      </c>
      <c r="D34" s="247" t="s">
        <v>109</v>
      </c>
      <c r="E34" s="247"/>
      <c r="F34" s="247"/>
      <c r="G34" s="247"/>
      <c r="H34" s="247"/>
      <c r="I34" s="78" t="str">
        <f>IF('評価票(計画)'!I34="","",'評価票(計画)'!I34)</f>
        <v/>
      </c>
      <c r="J34" s="78" t="str">
        <f>IF(評価票1年!J34="","",評価票1年!J34)</f>
        <v/>
      </c>
      <c r="K34" s="78" t="str">
        <f>IF(評価票2年!K34="","",評価票2年!K34)</f>
        <v/>
      </c>
      <c r="L34" s="77"/>
      <c r="M34" s="155"/>
    </row>
    <row r="35" spans="1:13" ht="15" customHeight="1" x14ac:dyDescent="0.2">
      <c r="A35" s="68"/>
      <c r="B35" s="113" t="s">
        <v>110</v>
      </c>
      <c r="C35" s="89">
        <v>10</v>
      </c>
      <c r="D35" s="248" t="s">
        <v>111</v>
      </c>
      <c r="E35" s="248"/>
      <c r="F35" s="248"/>
      <c r="G35" s="248"/>
      <c r="H35" s="248"/>
      <c r="I35" s="91" t="str">
        <f>IF('評価票(計画)'!I35="","",'評価票(計画)'!I35)</f>
        <v/>
      </c>
      <c r="J35" s="91" t="str">
        <f>IF(評価票1年!J35="","",評価票1年!J35)</f>
        <v/>
      </c>
      <c r="K35" s="91" t="str">
        <f>IF(評価票2年!K35="","",評価票2年!K35)</f>
        <v/>
      </c>
      <c r="L35" s="90"/>
      <c r="M35" s="155"/>
    </row>
    <row r="36" spans="1:13" s="98" customFormat="1" ht="15" customHeight="1" x14ac:dyDescent="0.2">
      <c r="A36" s="92"/>
      <c r="B36" s="236" t="s">
        <v>112</v>
      </c>
      <c r="C36" s="93" t="s">
        <v>91</v>
      </c>
      <c r="D36" s="249" t="s">
        <v>113</v>
      </c>
      <c r="E36" s="249"/>
      <c r="F36" s="249"/>
      <c r="G36" s="94">
        <v>5</v>
      </c>
      <c r="H36" s="94">
        <v>5</v>
      </c>
      <c r="I36" s="95">
        <f t="shared" ref="I36:L39" si="1">COUNTIF(I$26:I$35,$C36)</f>
        <v>0</v>
      </c>
      <c r="J36" s="95">
        <f t="shared" si="1"/>
        <v>0</v>
      </c>
      <c r="K36" s="95">
        <f t="shared" si="1"/>
        <v>0</v>
      </c>
      <c r="L36" s="96">
        <f t="shared" si="1"/>
        <v>0</v>
      </c>
      <c r="M36" s="156"/>
    </row>
    <row r="37" spans="1:13" s="98" customFormat="1" ht="15" customHeight="1" x14ac:dyDescent="0.2">
      <c r="A37" s="92"/>
      <c r="B37" s="236"/>
      <c r="C37" s="76" t="s">
        <v>93</v>
      </c>
      <c r="D37" s="250" t="s">
        <v>114</v>
      </c>
      <c r="E37" s="250"/>
      <c r="F37" s="250"/>
      <c r="G37" s="99">
        <v>3</v>
      </c>
      <c r="H37" s="99">
        <v>3</v>
      </c>
      <c r="I37" s="100">
        <f t="shared" si="1"/>
        <v>0</v>
      </c>
      <c r="J37" s="100">
        <f t="shared" si="1"/>
        <v>0</v>
      </c>
      <c r="K37" s="100">
        <f t="shared" si="1"/>
        <v>0</v>
      </c>
      <c r="L37" s="101">
        <f t="shared" si="1"/>
        <v>0</v>
      </c>
      <c r="M37" s="156"/>
    </row>
    <row r="38" spans="1:13" s="98" customFormat="1" ht="15" customHeight="1" x14ac:dyDescent="0.2">
      <c r="A38" s="92"/>
      <c r="B38" s="236"/>
      <c r="C38" s="76" t="s">
        <v>95</v>
      </c>
      <c r="D38" s="250" t="s">
        <v>115</v>
      </c>
      <c r="E38" s="250"/>
      <c r="F38" s="250"/>
      <c r="G38" s="99">
        <v>3</v>
      </c>
      <c r="H38" s="99">
        <v>1</v>
      </c>
      <c r="I38" s="100">
        <f t="shared" si="1"/>
        <v>0</v>
      </c>
      <c r="J38" s="100">
        <f t="shared" si="1"/>
        <v>0</v>
      </c>
      <c r="K38" s="100">
        <f t="shared" si="1"/>
        <v>0</v>
      </c>
      <c r="L38" s="101">
        <f t="shared" si="1"/>
        <v>0</v>
      </c>
      <c r="M38" s="156"/>
    </row>
    <row r="39" spans="1:13" s="98" customFormat="1" ht="15" customHeight="1" x14ac:dyDescent="0.2">
      <c r="A39" s="92"/>
      <c r="B39" s="236"/>
      <c r="C39" s="102" t="s">
        <v>97</v>
      </c>
      <c r="D39" s="251" t="s">
        <v>116</v>
      </c>
      <c r="E39" s="251"/>
      <c r="F39" s="251"/>
      <c r="G39" s="114">
        <v>0</v>
      </c>
      <c r="H39" s="114">
        <v>0</v>
      </c>
      <c r="I39" s="103">
        <f t="shared" si="1"/>
        <v>0</v>
      </c>
      <c r="J39" s="103">
        <f t="shared" si="1"/>
        <v>0</v>
      </c>
      <c r="K39" s="103">
        <f t="shared" si="1"/>
        <v>0</v>
      </c>
      <c r="L39" s="104">
        <f t="shared" si="1"/>
        <v>0</v>
      </c>
      <c r="M39" s="156"/>
    </row>
    <row r="40" spans="1:13" s="98" customFormat="1" ht="15" customHeight="1" x14ac:dyDescent="0.2">
      <c r="A40" s="92"/>
      <c r="B40" s="85"/>
      <c r="C40" s="115"/>
      <c r="D40" s="115"/>
      <c r="E40" s="115"/>
      <c r="F40" s="116"/>
      <c r="G40" s="116"/>
      <c r="H40" s="116"/>
      <c r="I40" s="116"/>
      <c r="J40" s="117"/>
      <c r="K40" s="115"/>
      <c r="L40" s="115"/>
      <c r="M40" s="156"/>
    </row>
    <row r="41" spans="1:13" s="98" customFormat="1" ht="15" customHeight="1" x14ac:dyDescent="0.2">
      <c r="A41" s="92"/>
      <c r="B41" s="85" t="s">
        <v>117</v>
      </c>
      <c r="C41" s="115"/>
      <c r="D41" s="115"/>
      <c r="E41" s="115"/>
      <c r="F41" s="116"/>
      <c r="G41" s="116"/>
      <c r="H41" s="116"/>
      <c r="I41" s="116"/>
      <c r="J41" s="117"/>
      <c r="K41" s="115"/>
      <c r="L41" s="115"/>
      <c r="M41" s="156"/>
    </row>
    <row r="42" spans="1:13" s="98" customFormat="1" ht="15" customHeight="1" x14ac:dyDescent="0.2">
      <c r="A42" s="92"/>
      <c r="B42" s="232"/>
      <c r="C42" s="233" t="s">
        <v>118</v>
      </c>
      <c r="D42" s="234" t="s">
        <v>119</v>
      </c>
      <c r="E42" s="234"/>
      <c r="F42" s="234"/>
      <c r="G42" s="234"/>
      <c r="H42" s="234"/>
      <c r="I42" s="226" t="s">
        <v>70</v>
      </c>
      <c r="J42" s="226" t="s">
        <v>71</v>
      </c>
      <c r="K42" s="221" t="s">
        <v>72</v>
      </c>
      <c r="L42" s="221" t="s">
        <v>73</v>
      </c>
      <c r="M42" s="156"/>
    </row>
    <row r="43" spans="1:13" s="98" customFormat="1" ht="15" customHeight="1" x14ac:dyDescent="0.2">
      <c r="A43" s="92"/>
      <c r="B43" s="232"/>
      <c r="C43" s="233"/>
      <c r="D43" s="118" t="s">
        <v>120</v>
      </c>
      <c r="E43" s="235" t="s">
        <v>121</v>
      </c>
      <c r="F43" s="235"/>
      <c r="G43" s="235"/>
      <c r="H43" s="235"/>
      <c r="I43" s="226"/>
      <c r="J43" s="226"/>
      <c r="K43" s="221"/>
      <c r="L43" s="221"/>
      <c r="M43" s="156"/>
    </row>
    <row r="44" spans="1:13" s="98" customFormat="1" ht="15" customHeight="1" x14ac:dyDescent="0.2">
      <c r="A44" s="92"/>
      <c r="B44" s="236" t="s">
        <v>122</v>
      </c>
      <c r="C44" s="93" t="s">
        <v>91</v>
      </c>
      <c r="D44" s="119" t="s">
        <v>123</v>
      </c>
      <c r="E44" s="237" t="s">
        <v>124</v>
      </c>
      <c r="F44" s="237"/>
      <c r="G44" s="237"/>
      <c r="H44" s="237"/>
      <c r="I44" s="305" t="str">
        <f>IF(評価票2年!I44="","",評価票2年!I44)</f>
        <v/>
      </c>
      <c r="J44" s="305" t="str">
        <f>IF(評価票2年!J44="","",評価票2年!J44)</f>
        <v/>
      </c>
      <c r="K44" s="305" t="str">
        <f>IF(評価票2年!K44="","",評価票2年!K44)</f>
        <v/>
      </c>
      <c r="L44" s="238"/>
      <c r="M44" s="156"/>
    </row>
    <row r="45" spans="1:13" s="98" customFormat="1" ht="15" customHeight="1" x14ac:dyDescent="0.2">
      <c r="A45" s="92"/>
      <c r="B45" s="236"/>
      <c r="C45" s="76" t="s">
        <v>93</v>
      </c>
      <c r="D45" s="121" t="s">
        <v>125</v>
      </c>
      <c r="E45" s="244" t="s">
        <v>126</v>
      </c>
      <c r="F45" s="244"/>
      <c r="G45" s="244"/>
      <c r="H45" s="244"/>
      <c r="I45" s="305"/>
      <c r="J45" s="305"/>
      <c r="K45" s="305" t="str">
        <f>IF(評価票2年!K45="","",評価票2年!K45)</f>
        <v/>
      </c>
      <c r="L45" s="239"/>
      <c r="M45" s="156"/>
    </row>
    <row r="46" spans="1:13" s="98" customFormat="1" ht="15" customHeight="1" x14ac:dyDescent="0.2">
      <c r="A46" s="92"/>
      <c r="B46" s="236"/>
      <c r="C46" s="79" t="s">
        <v>95</v>
      </c>
      <c r="D46" s="121" t="s">
        <v>127</v>
      </c>
      <c r="E46" s="244" t="s">
        <v>128</v>
      </c>
      <c r="F46" s="244"/>
      <c r="G46" s="244"/>
      <c r="H46" s="244"/>
      <c r="I46" s="305"/>
      <c r="J46" s="305"/>
      <c r="K46" s="305" t="str">
        <f>IF(評価票2年!K46="","",評価票2年!K46)</f>
        <v/>
      </c>
      <c r="L46" s="239"/>
      <c r="M46" s="156"/>
    </row>
    <row r="47" spans="1:13" s="98" customFormat="1" ht="15" customHeight="1" x14ac:dyDescent="0.2">
      <c r="A47" s="92"/>
      <c r="B47" s="236"/>
      <c r="C47" s="102" t="s">
        <v>97</v>
      </c>
      <c r="D47" s="122" t="s">
        <v>129</v>
      </c>
      <c r="E47" s="245" t="s">
        <v>129</v>
      </c>
      <c r="F47" s="245"/>
      <c r="G47" s="245"/>
      <c r="H47" s="245"/>
      <c r="I47" s="305"/>
      <c r="J47" s="305"/>
      <c r="K47" s="305" t="str">
        <f>IF(評価票2年!K47="","",評価票2年!K47)</f>
        <v/>
      </c>
      <c r="L47" s="240"/>
      <c r="M47" s="156"/>
    </row>
    <row r="48" spans="1:13" s="98" customFormat="1" ht="15" customHeight="1" x14ac:dyDescent="0.2">
      <c r="A48" s="92"/>
      <c r="B48" s="85"/>
      <c r="C48" s="115"/>
      <c r="D48" s="115"/>
      <c r="E48" s="115"/>
      <c r="F48" s="116"/>
      <c r="G48" s="116"/>
      <c r="H48" s="116"/>
      <c r="I48" s="116"/>
      <c r="J48" s="117"/>
      <c r="K48" s="115"/>
      <c r="L48" s="115"/>
      <c r="M48" s="156"/>
    </row>
    <row r="49" spans="1:14" s="125" customFormat="1" ht="15" customHeight="1" x14ac:dyDescent="0.2">
      <c r="A49" s="92"/>
      <c r="B49" s="123" t="s">
        <v>130</v>
      </c>
      <c r="C49" s="115"/>
      <c r="D49" s="115"/>
      <c r="E49" s="115"/>
      <c r="F49" s="116"/>
      <c r="G49" s="116"/>
      <c r="H49" s="116"/>
      <c r="I49" s="116"/>
      <c r="J49" s="117"/>
      <c r="K49" s="115"/>
      <c r="L49" s="115"/>
      <c r="M49" s="92"/>
    </row>
    <row r="50" spans="1:14" s="128" customFormat="1" ht="15" customHeight="1" x14ac:dyDescent="0.2">
      <c r="A50" s="61"/>
      <c r="B50" s="223" t="s">
        <v>131</v>
      </c>
      <c r="C50" s="224" t="s">
        <v>132</v>
      </c>
      <c r="D50" s="231" t="s">
        <v>133</v>
      </c>
      <c r="E50" s="231"/>
      <c r="F50" s="231"/>
      <c r="G50" s="126"/>
      <c r="H50" s="225" t="s">
        <v>134</v>
      </c>
      <c r="I50" s="226" t="s">
        <v>70</v>
      </c>
      <c r="J50" s="226" t="s">
        <v>71</v>
      </c>
      <c r="K50" s="221" t="s">
        <v>72</v>
      </c>
      <c r="L50" s="221" t="s">
        <v>73</v>
      </c>
      <c r="M50" s="127"/>
    </row>
    <row r="51" spans="1:14" s="128" customFormat="1" ht="15" customHeight="1" x14ac:dyDescent="0.2">
      <c r="A51" s="61"/>
      <c r="B51" s="223"/>
      <c r="C51" s="224"/>
      <c r="D51" s="230" t="s">
        <v>135</v>
      </c>
      <c r="E51" s="230"/>
      <c r="F51" s="230"/>
      <c r="G51" s="126"/>
      <c r="H51" s="225"/>
      <c r="I51" s="226"/>
      <c r="J51" s="226"/>
      <c r="K51" s="221"/>
      <c r="L51" s="221"/>
      <c r="M51" s="127"/>
    </row>
    <row r="52" spans="1:14" s="128" customFormat="1" ht="15" customHeight="1" x14ac:dyDescent="0.2">
      <c r="A52" s="61"/>
      <c r="B52" s="222" t="s">
        <v>136</v>
      </c>
      <c r="C52" s="222"/>
      <c r="D52" s="129"/>
      <c r="E52" s="129"/>
      <c r="G52" s="126"/>
      <c r="H52" s="126"/>
      <c r="I52" s="130" t="str">
        <f>IF(COUNTIF(I7:I16,"")=0,ROUND(((I17*$G17)+(I18*$G18)+(I19*$G19))*100/((10-I21)*5),0),"")</f>
        <v/>
      </c>
      <c r="J52" s="130" t="str">
        <f>IF(COUNTIF(J7:J16,"")=0,ROUND(((J17*$H17)+(J18*$H18)+(J19*$H19))*100/((10-J21)*5),0),"")</f>
        <v/>
      </c>
      <c r="K52" s="130" t="str">
        <f>IF(COUNTIF(K7:K16,"")=0,ROUND(((K17*$H17)+(K18*$H18)+(K19*$H19))*100/((10-K21)*5),0),"")</f>
        <v/>
      </c>
      <c r="L52" s="130" t="str">
        <f>IF(COUNTIF(L7:L16,"")=0,ROUND(((L17*$H17)+(L18*$H18)+(L19*$H19))*100/((10-L21)*5),0),"")</f>
        <v/>
      </c>
      <c r="M52" s="127"/>
    </row>
    <row r="53" spans="1:14" s="128" customFormat="1" ht="15" customHeight="1" x14ac:dyDescent="0.2">
      <c r="A53" s="61"/>
      <c r="C53" s="131"/>
      <c r="D53" s="131"/>
      <c r="E53" s="131"/>
      <c r="M53" s="127"/>
    </row>
    <row r="54" spans="1:14" s="128" customFormat="1" ht="15" customHeight="1" x14ac:dyDescent="0.2">
      <c r="A54" s="61"/>
      <c r="B54" s="223" t="s">
        <v>137</v>
      </c>
      <c r="C54" s="224" t="s">
        <v>132</v>
      </c>
      <c r="D54" s="229" t="s">
        <v>138</v>
      </c>
      <c r="E54" s="229"/>
      <c r="F54" s="229"/>
      <c r="G54" s="126"/>
      <c r="H54" s="225" t="s">
        <v>134</v>
      </c>
      <c r="I54" s="226" t="s">
        <v>70</v>
      </c>
      <c r="J54" s="226" t="s">
        <v>71</v>
      </c>
      <c r="K54" s="221" t="s">
        <v>72</v>
      </c>
      <c r="L54" s="221" t="s">
        <v>73</v>
      </c>
      <c r="M54" s="127"/>
    </row>
    <row r="55" spans="1:14" s="128" customFormat="1" ht="15" customHeight="1" x14ac:dyDescent="0.2">
      <c r="A55" s="61"/>
      <c r="B55" s="223"/>
      <c r="C55" s="224"/>
      <c r="D55" s="230" t="s">
        <v>139</v>
      </c>
      <c r="E55" s="230"/>
      <c r="F55" s="230"/>
      <c r="G55" s="126"/>
      <c r="H55" s="225"/>
      <c r="I55" s="226"/>
      <c r="J55" s="226"/>
      <c r="K55" s="221"/>
      <c r="L55" s="221"/>
      <c r="M55" s="127"/>
    </row>
    <row r="56" spans="1:14" s="128" customFormat="1" ht="15" customHeight="1" x14ac:dyDescent="0.2">
      <c r="A56" s="61"/>
      <c r="B56" s="222" t="s">
        <v>140</v>
      </c>
      <c r="C56" s="222"/>
      <c r="D56" s="227" t="s">
        <v>141</v>
      </c>
      <c r="E56" s="227"/>
      <c r="F56" s="227"/>
      <c r="I56" s="130" t="str">
        <f>IF(COUNTIF(I26:I35,"")=0,ROUND(((I36*$G36)+(I37*$G37)+(I38*$G38))*1.6,0),"")</f>
        <v/>
      </c>
      <c r="J56" s="130" t="str">
        <f>IF(COUNTIF(J26:J35,"")=0,ROUND(((J36*$H36)+(J37*$H37)+(J38*$H38))*1.6,0),"")</f>
        <v/>
      </c>
      <c r="K56" s="130" t="str">
        <f>IF(COUNTIF(K26:K35,"")=0,ROUND(((K36*$H36)+(K37*$H37)+(K38*$H38))*1.6,0),"")</f>
        <v/>
      </c>
      <c r="L56" s="130" t="str">
        <f>IF(COUNTIF(L26:L35,"")=0,ROUND(((L36*$H36)+(L37*$H37)+(L38*$H38))*1.6,0),"")</f>
        <v/>
      </c>
      <c r="M56" s="127"/>
      <c r="N56" s="132"/>
    </row>
    <row r="57" spans="1:14" s="128" customFormat="1" ht="15" customHeight="1" x14ac:dyDescent="0.2">
      <c r="A57" s="61"/>
      <c r="C57" s="131"/>
      <c r="D57" s="227" t="s">
        <v>142</v>
      </c>
      <c r="E57" s="227"/>
      <c r="F57" s="227"/>
      <c r="I57" s="131"/>
      <c r="J57" s="131"/>
      <c r="K57" s="131"/>
      <c r="L57" s="131"/>
      <c r="M57" s="127"/>
    </row>
    <row r="58" spans="1:14" s="128" customFormat="1" ht="15" customHeight="1" x14ac:dyDescent="0.2">
      <c r="A58" s="61"/>
      <c r="C58" s="131"/>
      <c r="D58" s="227" t="s">
        <v>143</v>
      </c>
      <c r="E58" s="227"/>
      <c r="F58" s="227"/>
      <c r="M58" s="127"/>
    </row>
    <row r="59" spans="1:14" s="128" customFormat="1" ht="15" customHeight="1" x14ac:dyDescent="0.2">
      <c r="A59" s="61"/>
      <c r="B59" s="228" t="s">
        <v>144</v>
      </c>
      <c r="C59" s="224" t="s">
        <v>132</v>
      </c>
      <c r="D59" s="223" t="s">
        <v>145</v>
      </c>
      <c r="E59" s="223"/>
      <c r="F59" s="223"/>
      <c r="H59" s="225" t="s">
        <v>134</v>
      </c>
      <c r="I59" s="226" t="s">
        <v>70</v>
      </c>
      <c r="J59" s="226" t="s">
        <v>71</v>
      </c>
      <c r="K59" s="221" t="s">
        <v>72</v>
      </c>
      <c r="L59" s="221" t="s">
        <v>73</v>
      </c>
      <c r="M59" s="127"/>
    </row>
    <row r="60" spans="1:14" s="128" customFormat="1" ht="15" customHeight="1" x14ac:dyDescent="0.2">
      <c r="A60" s="61"/>
      <c r="B60" s="228"/>
      <c r="C60" s="224"/>
      <c r="D60" s="223"/>
      <c r="E60" s="223"/>
      <c r="F60" s="223"/>
      <c r="H60" s="225"/>
      <c r="I60" s="226"/>
      <c r="J60" s="226"/>
      <c r="K60" s="221"/>
      <c r="L60" s="221"/>
      <c r="M60" s="127"/>
    </row>
    <row r="61" spans="1:14" s="128" customFormat="1" ht="15" customHeight="1" x14ac:dyDescent="0.2">
      <c r="A61" s="61"/>
      <c r="B61" s="228"/>
      <c r="D61" s="129"/>
      <c r="E61" s="129"/>
      <c r="I61" s="130" t="str">
        <f>IF(ISBLANK(I44),"",IF(I44="a",20,IF(I44="b",10,IF(OR(I44="c",I44="d"),0,""))))</f>
        <v/>
      </c>
      <c r="J61" s="130" t="str">
        <f>IF(ISBLANK(J44),"",IF(J44="a",20,IF(J44="b",10,IF(OR(J44="c",J44="d"),0,""))))</f>
        <v/>
      </c>
      <c r="K61" s="130" t="str">
        <f>IF(ISBLANK(K44),"",IF(K44="a",20,IF(K44="b",10,IF(OR(K44="c",K44="d"),0,""))))</f>
        <v/>
      </c>
      <c r="L61" s="130" t="str">
        <f>IF(ISBLANK(L44),"",IF(L44="a",20,IF(L44="b",10,IF(OR(L44="c",L44="d"),0,""))))</f>
        <v/>
      </c>
      <c r="M61" s="127"/>
    </row>
    <row r="62" spans="1:14" s="128" customFormat="1" ht="15" customHeight="1" x14ac:dyDescent="0.2">
      <c r="A62" s="61"/>
      <c r="B62" s="222" t="s">
        <v>146</v>
      </c>
      <c r="C62" s="222"/>
      <c r="D62" s="131"/>
      <c r="E62" s="131"/>
      <c r="I62" s="131"/>
      <c r="J62" s="131"/>
      <c r="K62" s="131"/>
      <c r="L62" s="131"/>
      <c r="M62" s="127"/>
    </row>
    <row r="63" spans="1:14" s="128" customFormat="1" ht="15" customHeight="1" x14ac:dyDescent="0.2">
      <c r="A63" s="61"/>
      <c r="B63" s="223" t="s">
        <v>147</v>
      </c>
      <c r="C63" s="224" t="s">
        <v>132</v>
      </c>
      <c r="D63" s="223" t="s">
        <v>148</v>
      </c>
      <c r="E63" s="223"/>
      <c r="F63" s="223"/>
      <c r="G63" s="126"/>
      <c r="H63" s="225" t="s">
        <v>134</v>
      </c>
      <c r="I63" s="226" t="s">
        <v>70</v>
      </c>
      <c r="J63" s="226" t="s">
        <v>71</v>
      </c>
      <c r="K63" s="221" t="s">
        <v>72</v>
      </c>
      <c r="L63" s="221" t="s">
        <v>73</v>
      </c>
      <c r="M63" s="127"/>
    </row>
    <row r="64" spans="1:14" s="128" customFormat="1" ht="15" customHeight="1" x14ac:dyDescent="0.2">
      <c r="A64" s="61"/>
      <c r="B64" s="223"/>
      <c r="C64" s="224"/>
      <c r="D64" s="223"/>
      <c r="E64" s="223"/>
      <c r="F64" s="223"/>
      <c r="G64" s="126"/>
      <c r="H64" s="225"/>
      <c r="I64" s="226"/>
      <c r="J64" s="226"/>
      <c r="K64" s="221"/>
      <c r="L64" s="221"/>
      <c r="M64" s="127"/>
    </row>
    <row r="65" spans="1:13" s="128" customFormat="1" ht="15" customHeight="1" x14ac:dyDescent="0.2">
      <c r="A65" s="61"/>
      <c r="B65" s="133"/>
      <c r="C65" s="131"/>
      <c r="D65" s="131"/>
      <c r="E65" s="131"/>
      <c r="I65" s="130" t="str">
        <f>IF(OR(I52="",I56="",I61=""),"",I52+I56+I61)</f>
        <v/>
      </c>
      <c r="J65" s="130" t="str">
        <f>IF(OR(J52="",J56="",J61=""),"",J52+J56+J61)</f>
        <v/>
      </c>
      <c r="K65" s="130" t="str">
        <f>IF(OR(K52="",K56="",K61=""),"",K52+K56+K61)</f>
        <v/>
      </c>
      <c r="L65" s="130" t="str">
        <f>IF(OR(L52="",L56="",L61=""),"",L52+L56+L61)</f>
        <v/>
      </c>
      <c r="M65" s="127"/>
    </row>
    <row r="66" spans="1:13" s="128" customFormat="1" ht="15" customHeight="1" x14ac:dyDescent="0.2">
      <c r="A66" s="61"/>
      <c r="B66" s="123" t="s">
        <v>149</v>
      </c>
      <c r="C66" s="210" t="s">
        <v>150</v>
      </c>
      <c r="D66" s="210"/>
      <c r="E66" s="210"/>
      <c r="F66" s="210"/>
      <c r="I66" s="131"/>
      <c r="J66" s="131"/>
      <c r="K66" s="131"/>
      <c r="L66" s="131"/>
      <c r="M66" s="127"/>
    </row>
    <row r="67" spans="1:13" s="128" customFormat="1" ht="15" customHeight="1" x14ac:dyDescent="0.2">
      <c r="A67" s="61"/>
      <c r="B67" s="126"/>
      <c r="C67" s="134" t="s">
        <v>151</v>
      </c>
      <c r="D67" s="211" t="s">
        <v>152</v>
      </c>
      <c r="E67" s="211"/>
      <c r="F67" s="211"/>
      <c r="I67" s="131"/>
      <c r="J67" s="131"/>
      <c r="K67" s="131"/>
      <c r="L67" s="131"/>
      <c r="M67" s="127"/>
    </row>
    <row r="68" spans="1:13" s="128" customFormat="1" ht="15" customHeight="1" x14ac:dyDescent="0.2">
      <c r="A68" s="61"/>
      <c r="C68" s="135" t="s">
        <v>153</v>
      </c>
      <c r="D68" s="212" t="s">
        <v>154</v>
      </c>
      <c r="E68" s="212"/>
      <c r="F68" s="212"/>
      <c r="G68" s="125"/>
      <c r="I68" s="213" t="s">
        <v>70</v>
      </c>
      <c r="J68" s="215"/>
      <c r="K68" s="216"/>
      <c r="L68" s="217" t="s">
        <v>73</v>
      </c>
      <c r="M68" s="127"/>
    </row>
    <row r="69" spans="1:13" s="128" customFormat="1" ht="15" customHeight="1" x14ac:dyDescent="0.2">
      <c r="A69" s="61"/>
      <c r="C69" s="136" t="s">
        <v>155</v>
      </c>
      <c r="D69" s="214" t="s">
        <v>156</v>
      </c>
      <c r="E69" s="214"/>
      <c r="F69" s="214"/>
      <c r="G69" s="125"/>
      <c r="H69" s="218" t="s">
        <v>134</v>
      </c>
      <c r="I69" s="213"/>
      <c r="J69" s="215"/>
      <c r="K69" s="216"/>
      <c r="L69" s="217"/>
      <c r="M69" s="127"/>
    </row>
    <row r="70" spans="1:13" s="128" customFormat="1" ht="15" customHeight="1" x14ac:dyDescent="0.2">
      <c r="A70" s="61"/>
      <c r="C70" s="134" t="s">
        <v>157</v>
      </c>
      <c r="D70" s="211" t="s">
        <v>158</v>
      </c>
      <c r="E70" s="211"/>
      <c r="F70" s="211"/>
      <c r="G70" s="125"/>
      <c r="H70" s="218"/>
      <c r="I70" s="209" t="str">
        <f>IF(I65="","",IF(AND(I65&gt;=150,NOT(I44="d")),"ＡＡＡ",IF(I65&gt;=125,"ＡＡ",IF(I65&gt;=100,"Ａ",IF(I65&gt;=75,"Ｂ",IF(AND(I65&lt;75,I65&gt;0),"Ｃ",""))))))</f>
        <v/>
      </c>
      <c r="J70" s="219"/>
      <c r="K70" s="220"/>
      <c r="L70" s="209" t="str">
        <f>IF(L65="","",IF(AND(L65&gt;=150,NOT(L44="d")),"ＡＡＡ",IF(L65&gt;=125,"ＡＡ",IF(L65&gt;=100,"Ａ",IF(L65&gt;=75,"Ｂ",IF(AND(L65&lt;75,L65&gt;0),"Ｃ",""))))))</f>
        <v/>
      </c>
      <c r="M70" s="127"/>
    </row>
    <row r="71" spans="1:13" s="128" customFormat="1" ht="15" customHeight="1" x14ac:dyDescent="0.2">
      <c r="A71" s="52"/>
      <c r="C71" s="137" t="s">
        <v>159</v>
      </c>
      <c r="D71" s="214" t="s">
        <v>160</v>
      </c>
      <c r="E71" s="214"/>
      <c r="F71" s="214"/>
      <c r="G71" s="125"/>
      <c r="I71" s="209"/>
      <c r="J71" s="219"/>
      <c r="K71" s="220"/>
      <c r="L71" s="209"/>
      <c r="M71" s="127"/>
    </row>
    <row r="72" spans="1:13" s="128" customFormat="1" ht="15" customHeight="1" x14ac:dyDescent="0.2">
      <c r="A72" s="53"/>
      <c r="B72" s="61"/>
      <c r="C72" s="61"/>
      <c r="D72" s="61"/>
      <c r="E72" s="61"/>
      <c r="F72" s="61"/>
      <c r="G72" s="61"/>
      <c r="H72" s="61"/>
      <c r="I72" s="138"/>
      <c r="J72" s="138"/>
      <c r="K72" s="138"/>
      <c r="L72" s="138"/>
      <c r="M72" s="127"/>
    </row>
    <row r="73" spans="1:13" s="128" customFormat="1" ht="15" customHeight="1" x14ac:dyDescent="0.2">
      <c r="C73" s="131"/>
      <c r="D73" s="131"/>
      <c r="E73" s="131"/>
      <c r="I73" s="131"/>
      <c r="J73" s="131"/>
      <c r="K73" s="131"/>
      <c r="L73" s="131"/>
      <c r="M73" s="139"/>
    </row>
    <row r="74" spans="1:13" s="128" customFormat="1" ht="15" customHeight="1" x14ac:dyDescent="0.2">
      <c r="C74" s="131"/>
      <c r="D74" s="131"/>
      <c r="E74" s="131"/>
      <c r="I74" s="131"/>
      <c r="J74" s="131"/>
      <c r="K74" s="131"/>
      <c r="L74" s="131"/>
      <c r="M74" s="139"/>
    </row>
    <row r="75" spans="1:13" s="128" customFormat="1" ht="15" customHeight="1" x14ac:dyDescent="0.2">
      <c r="C75" s="131"/>
      <c r="D75" s="131"/>
      <c r="E75" s="131"/>
      <c r="I75" s="131"/>
      <c r="J75" s="131"/>
      <c r="K75" s="131"/>
      <c r="L75" s="131"/>
      <c r="M75" s="139"/>
    </row>
    <row r="76" spans="1:13" s="128" customFormat="1" ht="15" customHeight="1" x14ac:dyDescent="0.2">
      <c r="C76" s="131"/>
      <c r="D76" s="131"/>
      <c r="E76" s="131"/>
      <c r="I76" s="131"/>
      <c r="J76" s="131"/>
      <c r="K76" s="131"/>
      <c r="L76" s="131"/>
      <c r="M76" s="139"/>
    </row>
    <row r="77" spans="1:13" s="128" customFormat="1" ht="15" customHeight="1" x14ac:dyDescent="0.2">
      <c r="C77" s="131"/>
      <c r="D77" s="131"/>
      <c r="E77" s="131"/>
      <c r="I77" s="131"/>
      <c r="J77" s="131"/>
      <c r="K77" s="131"/>
      <c r="L77" s="131"/>
      <c r="M77" s="139"/>
    </row>
  </sheetData>
  <sheetProtection sheet="1" selectLockedCells="1"/>
  <mergeCells count="129">
    <mergeCell ref="C3:E3"/>
    <mergeCell ref="P4:Q4"/>
    <mergeCell ref="B5:B6"/>
    <mergeCell ref="C5:C6"/>
    <mergeCell ref="D5:H6"/>
    <mergeCell ref="I5:I6"/>
    <mergeCell ref="J5:J6"/>
    <mergeCell ref="K5:K6"/>
    <mergeCell ref="L5:L6"/>
    <mergeCell ref="O5:O6"/>
    <mergeCell ref="P5:Q6"/>
    <mergeCell ref="O8:O9"/>
    <mergeCell ref="P8:Q9"/>
    <mergeCell ref="D9:H9"/>
    <mergeCell ref="B10:B14"/>
    <mergeCell ref="D10:H10"/>
    <mergeCell ref="D11:H11"/>
    <mergeCell ref="O11:O14"/>
    <mergeCell ref="P11:Q14"/>
    <mergeCell ref="D12:H12"/>
    <mergeCell ref="D13:H13"/>
    <mergeCell ref="D14:H14"/>
    <mergeCell ref="D15:H15"/>
    <mergeCell ref="D16:H16"/>
    <mergeCell ref="B17:B21"/>
    <mergeCell ref="D17:F17"/>
    <mergeCell ref="D18:F18"/>
    <mergeCell ref="D19:F19"/>
    <mergeCell ref="D20:F20"/>
    <mergeCell ref="D21:H21"/>
    <mergeCell ref="B7:B9"/>
    <mergeCell ref="D7:H7"/>
    <mergeCell ref="D8:H8"/>
    <mergeCell ref="J24:J25"/>
    <mergeCell ref="K24:K25"/>
    <mergeCell ref="L24:L25"/>
    <mergeCell ref="B26:B28"/>
    <mergeCell ref="D26:H26"/>
    <mergeCell ref="D27:H27"/>
    <mergeCell ref="D28:H28"/>
    <mergeCell ref="B24:B25"/>
    <mergeCell ref="C24:C25"/>
    <mergeCell ref="D24:H25"/>
    <mergeCell ref="I24:I25"/>
    <mergeCell ref="B29:B32"/>
    <mergeCell ref="D29:H29"/>
    <mergeCell ref="D30:H30"/>
    <mergeCell ref="D31:H31"/>
    <mergeCell ref="D32:H32"/>
    <mergeCell ref="D33:H33"/>
    <mergeCell ref="D34:H34"/>
    <mergeCell ref="D35:H35"/>
    <mergeCell ref="B36:B39"/>
    <mergeCell ref="D36:F36"/>
    <mergeCell ref="D37:F37"/>
    <mergeCell ref="D38:F38"/>
    <mergeCell ref="D39:F39"/>
    <mergeCell ref="B42:B43"/>
    <mergeCell ref="C42:C43"/>
    <mergeCell ref="D42:H42"/>
    <mergeCell ref="I42:I43"/>
    <mergeCell ref="J42:J43"/>
    <mergeCell ref="K42:K43"/>
    <mergeCell ref="L42:L43"/>
    <mergeCell ref="E43:H43"/>
    <mergeCell ref="B44:B47"/>
    <mergeCell ref="E44:H44"/>
    <mergeCell ref="I44:I47"/>
    <mergeCell ref="J44:J47"/>
    <mergeCell ref="K44:K47"/>
    <mergeCell ref="L44:L47"/>
    <mergeCell ref="E45:H45"/>
    <mergeCell ref="E46:H46"/>
    <mergeCell ref="E47:H47"/>
    <mergeCell ref="B50:B51"/>
    <mergeCell ref="C50:C51"/>
    <mergeCell ref="D50:F50"/>
    <mergeCell ref="H50:H51"/>
    <mergeCell ref="D51:F51"/>
    <mergeCell ref="I50:I51"/>
    <mergeCell ref="J50:J51"/>
    <mergeCell ref="K50:K51"/>
    <mergeCell ref="L50:L51"/>
    <mergeCell ref="B52:C52"/>
    <mergeCell ref="B54:B55"/>
    <mergeCell ref="C54:C55"/>
    <mergeCell ref="D54:F54"/>
    <mergeCell ref="L54:L55"/>
    <mergeCell ref="D55:F55"/>
    <mergeCell ref="B56:C56"/>
    <mergeCell ref="D56:F56"/>
    <mergeCell ref="H54:H55"/>
    <mergeCell ref="I54:I55"/>
    <mergeCell ref="J54:J55"/>
    <mergeCell ref="K54:K55"/>
    <mergeCell ref="D57:F57"/>
    <mergeCell ref="D58:F58"/>
    <mergeCell ref="B59:B61"/>
    <mergeCell ref="C59:C60"/>
    <mergeCell ref="D59:F60"/>
    <mergeCell ref="H59:H60"/>
    <mergeCell ref="I59:I60"/>
    <mergeCell ref="J59:J60"/>
    <mergeCell ref="K59:K60"/>
    <mergeCell ref="L59:L60"/>
    <mergeCell ref="B62:C62"/>
    <mergeCell ref="B63:B64"/>
    <mergeCell ref="C63:C64"/>
    <mergeCell ref="D63:F64"/>
    <mergeCell ref="H63:H64"/>
    <mergeCell ref="I63:I64"/>
    <mergeCell ref="J63:J64"/>
    <mergeCell ref="K63:K64"/>
    <mergeCell ref="L63:L64"/>
    <mergeCell ref="L70:L71"/>
    <mergeCell ref="C66:F66"/>
    <mergeCell ref="D67:F67"/>
    <mergeCell ref="D68:F68"/>
    <mergeCell ref="I68:I69"/>
    <mergeCell ref="D71:F71"/>
    <mergeCell ref="J68:J69"/>
    <mergeCell ref="K68:K69"/>
    <mergeCell ref="L68:L69"/>
    <mergeCell ref="D69:F69"/>
    <mergeCell ref="H69:H70"/>
    <mergeCell ref="D70:F70"/>
    <mergeCell ref="I70:I71"/>
    <mergeCell ref="J70:J71"/>
    <mergeCell ref="K70:K71"/>
  </mergeCells>
  <phoneticPr fontId="26"/>
  <conditionalFormatting sqref="L27">
    <cfRule type="expression" dxfId="20" priority="21" stopIfTrue="1">
      <formula>ISBLANK($L$27)</formula>
    </cfRule>
  </conditionalFormatting>
  <conditionalFormatting sqref="L28">
    <cfRule type="expression" dxfId="19" priority="20" stopIfTrue="1">
      <formula>ISBLANK($L$28)</formula>
    </cfRule>
  </conditionalFormatting>
  <conditionalFormatting sqref="L29">
    <cfRule type="expression" dxfId="18" priority="19" stopIfTrue="1">
      <formula>ISBLANK($L$29)</formula>
    </cfRule>
  </conditionalFormatting>
  <conditionalFormatting sqref="L30">
    <cfRule type="expression" dxfId="17" priority="18" stopIfTrue="1">
      <formula>ISBLANK($L$30)</formula>
    </cfRule>
  </conditionalFormatting>
  <conditionalFormatting sqref="L31">
    <cfRule type="expression" dxfId="16" priority="17" stopIfTrue="1">
      <formula>ISBLANK($L$31)</formula>
    </cfRule>
  </conditionalFormatting>
  <conditionalFormatting sqref="L32">
    <cfRule type="expression" dxfId="15" priority="16" stopIfTrue="1">
      <formula>ISBLANK($L$32)</formula>
    </cfRule>
  </conditionalFormatting>
  <conditionalFormatting sqref="L33">
    <cfRule type="expression" dxfId="14" priority="15" stopIfTrue="1">
      <formula>ISBLANK($L$33)</formula>
    </cfRule>
  </conditionalFormatting>
  <conditionalFormatting sqref="L34">
    <cfRule type="expression" dxfId="13" priority="14" stopIfTrue="1">
      <formula>ISBLANK($L$34)</formula>
    </cfRule>
  </conditionalFormatting>
  <conditionalFormatting sqref="L26">
    <cfRule type="expression" dxfId="12" priority="13" stopIfTrue="1">
      <formula>ISBLANK($L$26)</formula>
    </cfRule>
  </conditionalFormatting>
  <conditionalFormatting sqref="L35">
    <cfRule type="expression" dxfId="11" priority="12" stopIfTrue="1">
      <formula>ISBLANK($L$35)</formula>
    </cfRule>
  </conditionalFormatting>
  <conditionalFormatting sqref="L44:L47">
    <cfRule type="expression" dxfId="10" priority="11" stopIfTrue="1">
      <formula>ISBLANK($L$44)</formula>
    </cfRule>
  </conditionalFormatting>
  <conditionalFormatting sqref="L7">
    <cfRule type="expression" dxfId="9" priority="10" stopIfTrue="1">
      <formula>ISBLANK($L$7)</formula>
    </cfRule>
  </conditionalFormatting>
  <conditionalFormatting sqref="L8">
    <cfRule type="expression" dxfId="8" priority="9" stopIfTrue="1">
      <formula>ISBLANK($L$8)</formula>
    </cfRule>
  </conditionalFormatting>
  <conditionalFormatting sqref="L9">
    <cfRule type="expression" dxfId="7" priority="8" stopIfTrue="1">
      <formula>ISBLANK($L$9)</formula>
    </cfRule>
  </conditionalFormatting>
  <conditionalFormatting sqref="L10">
    <cfRule type="expression" dxfId="6" priority="7" stopIfTrue="1">
      <formula>ISBLANK($L$10)</formula>
    </cfRule>
  </conditionalFormatting>
  <conditionalFormatting sqref="L11">
    <cfRule type="expression" dxfId="5" priority="6" stopIfTrue="1">
      <formula>ISBLANK($L$11)</formula>
    </cfRule>
  </conditionalFormatting>
  <conditionalFormatting sqref="L12">
    <cfRule type="expression" dxfId="4" priority="5" stopIfTrue="1">
      <formula>ISBLANK($L$12)</formula>
    </cfRule>
  </conditionalFormatting>
  <conditionalFormatting sqref="L13">
    <cfRule type="expression" dxfId="3" priority="4" stopIfTrue="1">
      <formula>ISBLANK($L$13)</formula>
    </cfRule>
  </conditionalFormatting>
  <conditionalFormatting sqref="L14">
    <cfRule type="expression" dxfId="2" priority="3" stopIfTrue="1">
      <formula>ISBLANK($L$14)</formula>
    </cfRule>
  </conditionalFormatting>
  <conditionalFormatting sqref="L15">
    <cfRule type="expression" dxfId="1" priority="2" stopIfTrue="1">
      <formula>ISBLANK($L$15)</formula>
    </cfRule>
  </conditionalFormatting>
  <conditionalFormatting sqref="L16">
    <cfRule type="expression" dxfId="0" priority="1" stopIfTrue="1">
      <formula>ISBLANK($L$16)</formula>
    </cfRule>
  </conditionalFormatting>
  <dataValidations count="3">
    <dataValidation type="custom" allowBlank="1" showErrorMessage="1" error="a,b,d,eのいずれかを入力してください" sqref="L7:L16">
      <formula1>OR(L7="a",L7="b",L7="d",L7="e")</formula1>
    </dataValidation>
    <dataValidation type="custom" allowBlank="1" showErrorMessage="1" error="a,b,dのいずれかを入力してください" sqref="L26:L35">
      <formula1>OR(L26="a",L26="b",L26="d")</formula1>
    </dataValidation>
    <dataValidation type="custom" allowBlank="1" showInputMessage="1" showErrorMessage="1" error="a,b,c,dのいずれかを入力してください" sqref="L44:L47">
      <formula1>OR(L44="a",L44="b",L44="c",L44="d")</formula1>
    </dataValidation>
  </dataValidations>
  <pageMargins left="0.78749999999999998" right="0.39374999999999999" top="0.59027777777777779" bottom="0.39374999999999999" header="0.51180555555555551" footer="0.51180555555555551"/>
  <pageSetup paperSize="9" scale="77" firstPageNumber="0" orientation="portrait" horizontalDpi="300" verticalDpi="300" r:id="rId1"/>
  <headerFooter alignWithMargins="0"/>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9</vt:i4>
      </vt:variant>
      <vt:variant>
        <vt:lpstr>名前付き一覧</vt:lpstr>
      </vt:variant>
      <vt:variant>
        <vt:i4>9</vt:i4>
      </vt:variant>
    </vt:vector>
  </HeadingPairs>
  <TitlesOfParts>
    <vt:vector baseType="lpstr" size="18">
      <vt:lpstr>基本入力</vt:lpstr>
      <vt:lpstr>計画書(別紙)</vt:lpstr>
      <vt:lpstr>評価票(計画)</vt:lpstr>
      <vt:lpstr>報告書(別紙)1年</vt:lpstr>
      <vt:lpstr>評価票1年</vt:lpstr>
      <vt:lpstr>報告書(別紙)2年</vt:lpstr>
      <vt:lpstr>評価票2年</vt:lpstr>
      <vt:lpstr>報告書(別紙)3年</vt:lpstr>
      <vt:lpstr>評価票3年</vt:lpstr>
      <vt:lpstr>基本入力!Print_Area</vt:lpstr>
      <vt:lpstr>'計画書(別紙)'!Print_Area</vt:lpstr>
      <vt:lpstr>'評価票(計画)'!Print_Area</vt:lpstr>
      <vt:lpstr>評価票1年!Print_Area</vt:lpstr>
      <vt:lpstr>評価票2年!Print_Area</vt:lpstr>
      <vt:lpstr>評価票3年!Print_Area</vt:lpstr>
      <vt:lpstr>'報告書(別紙)1年'!Print_Area</vt:lpstr>
      <vt:lpstr>'報告書(別紙)2年'!Print_Area</vt:lpstr>
      <vt:lpstr>'報告書(別紙)3年'!Print_Area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2025-05-02T06:17:03Z</cp:lastPrinted>
  <dcterms:created xsi:type="dcterms:W3CDTF">2015-06-01T23:43:41Z</dcterms:created>
  <dcterms:modified xsi:type="dcterms:W3CDTF">2025-05-07T06:31:34Z</dcterms:modified>
</cp:coreProperties>
</file>