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l5snasint002\1301111000_温暖化対策課\R6 温暖化対策課\R6 条例\01事業活動\04 様式・手引き改正\★セット版\提出様式\"/>
    </mc:Choice>
  </mc:AlternateContent>
  <bookViews>
    <workbookView xWindow="4440" yWindow="288" windowWidth="15492" windowHeight="8172" tabRatio="913"/>
  </bookViews>
  <sheets>
    <sheet name="基本入力" sheetId="1" r:id="rId1"/>
    <sheet name="計画書(鏡)" sheetId="2" r:id="rId2"/>
    <sheet name="計画書(別紙)" sheetId="3" r:id="rId3"/>
    <sheet name="報告書(鏡)1年" sheetId="4" r:id="rId4"/>
    <sheet name="報告書(別紙)1年" sheetId="5" r:id="rId5"/>
    <sheet name="報告書(鏡)2年" sheetId="6" r:id="rId6"/>
    <sheet name="報告書(別紙)2年" sheetId="7" r:id="rId7"/>
    <sheet name="報告書(鏡)3年" sheetId="8" r:id="rId8"/>
    <sheet name="報告書(別紙)3年" sheetId="9" r:id="rId9"/>
  </sheets>
  <definedNames>
    <definedName name="_xlnm.Print_Area" localSheetId="0">基本入力!$B$1:$U$63</definedName>
    <definedName name="_xlnm.Print_Area" localSheetId="1">'計画書(鏡)'!$B$2:$T$36</definedName>
    <definedName name="_xlnm.Print_Area" localSheetId="2">'計画書(別紙)'!$B$2:$W$92</definedName>
    <definedName name="_xlnm.Print_Area" localSheetId="3">'報告書(鏡)1年'!$B$2:$T$37</definedName>
    <definedName name="_xlnm.Print_Area" localSheetId="5">'報告書(鏡)2年'!$B$2:$T$37</definedName>
    <definedName name="_xlnm.Print_Area" localSheetId="7">'報告書(鏡)3年'!$B$2:$T$37</definedName>
    <definedName name="_xlnm.Print_Area" localSheetId="4">'報告書(別紙)1年'!$B$2:$W$92</definedName>
    <definedName name="_xlnm.Print_Area" localSheetId="6">'報告書(別紙)2年'!$B$2:$W$92</definedName>
    <definedName name="_xlnm.Print_Area" localSheetId="8">'報告書(別紙)3年'!$B$2:$W$92</definedName>
  </definedNames>
  <calcPr calcId="162913"/>
</workbook>
</file>

<file path=xl/calcChain.xml><?xml version="1.0" encoding="utf-8"?>
<calcChain xmlns="http://schemas.openxmlformats.org/spreadsheetml/2006/main">
  <c r="E21" i="6" l="1"/>
  <c r="H14" i="6"/>
  <c r="H12" i="2"/>
  <c r="H13" i="2"/>
  <c r="S62" i="1"/>
  <c r="S60" i="1"/>
  <c r="O53" i="9"/>
  <c r="O58" i="1"/>
  <c r="O51" i="1"/>
  <c r="N51" i="1"/>
  <c r="K51" i="1"/>
  <c r="J51" i="1"/>
  <c r="K50" i="1"/>
  <c r="J50" i="1"/>
  <c r="H48" i="1"/>
  <c r="E22" i="6"/>
  <c r="G48" i="1"/>
  <c r="D21" i="6"/>
  <c r="R53" i="9"/>
  <c r="R30" i="9"/>
  <c r="R53" i="7"/>
  <c r="S22" i="8"/>
  <c r="S21" i="8"/>
  <c r="P22" i="8"/>
  <c r="P21" i="8"/>
  <c r="I22" i="8"/>
  <c r="I22" i="6"/>
  <c r="G22" i="8"/>
  <c r="G22" i="6"/>
  <c r="S21" i="6"/>
  <c r="P21" i="6"/>
  <c r="I21" i="8"/>
  <c r="I21" i="6"/>
  <c r="G21" i="8"/>
  <c r="G21" i="6"/>
  <c r="R30" i="7"/>
  <c r="R30" i="5"/>
  <c r="S22" i="6"/>
  <c r="P22" i="6"/>
  <c r="I22" i="4"/>
  <c r="G22" i="4"/>
  <c r="S21" i="4"/>
  <c r="P21" i="4"/>
  <c r="I21" i="4"/>
  <c r="G21" i="4"/>
  <c r="M6" i="6"/>
  <c r="R53" i="5"/>
  <c r="S22" i="4"/>
  <c r="P22" i="4"/>
  <c r="S21" i="2"/>
  <c r="P21" i="2"/>
  <c r="I21" i="2"/>
  <c r="G21" i="2"/>
  <c r="P62" i="1"/>
  <c r="U53" i="9"/>
  <c r="F33" i="3"/>
  <c r="W2" i="3"/>
  <c r="P60" i="1"/>
  <c r="P58" i="1"/>
  <c r="L30" i="5"/>
  <c r="M6" i="8"/>
  <c r="M6" i="4"/>
  <c r="L6" i="2"/>
  <c r="W47" i="3"/>
  <c r="M6" i="2"/>
  <c r="O62" i="1"/>
  <c r="O60" i="1"/>
  <c r="W47" i="5"/>
  <c r="W47" i="7"/>
  <c r="W47" i="9"/>
  <c r="W2" i="9"/>
  <c r="W2" i="7"/>
  <c r="W2" i="5"/>
  <c r="F9" i="3"/>
  <c r="U61" i="9"/>
  <c r="U58" i="9"/>
  <c r="U55" i="9"/>
  <c r="U32" i="9"/>
  <c r="U4" i="2"/>
  <c r="P6" i="2"/>
  <c r="S6" i="2"/>
  <c r="H10" i="2"/>
  <c r="H11" i="2"/>
  <c r="H14" i="2"/>
  <c r="D24" i="2"/>
  <c r="D25" i="2"/>
  <c r="D26" i="2"/>
  <c r="D27" i="2"/>
  <c r="D28" i="2"/>
  <c r="D29" i="2"/>
  <c r="F3" i="3"/>
  <c r="F5" i="3"/>
  <c r="F13" i="3"/>
  <c r="F14" i="3"/>
  <c r="F16" i="3"/>
  <c r="F20" i="3"/>
  <c r="F20" i="5"/>
  <c r="F34" i="3"/>
  <c r="R35" i="3"/>
  <c r="R37" i="3"/>
  <c r="F52" i="3"/>
  <c r="R53" i="3"/>
  <c r="R55" i="3"/>
  <c r="R57" i="3"/>
  <c r="U4" i="4"/>
  <c r="P6" i="4"/>
  <c r="S6" i="4"/>
  <c r="H10" i="4"/>
  <c r="H11" i="4"/>
  <c r="H12" i="4"/>
  <c r="H13" i="4"/>
  <c r="H14" i="4"/>
  <c r="D25" i="4"/>
  <c r="D26" i="4"/>
  <c r="D27" i="4"/>
  <c r="D28" i="4"/>
  <c r="D29" i="4"/>
  <c r="D30" i="4"/>
  <c r="U4" i="6"/>
  <c r="P6" i="6"/>
  <c r="S6" i="6"/>
  <c r="H10" i="6"/>
  <c r="H11" i="6"/>
  <c r="H12" i="6"/>
  <c r="H13" i="6"/>
  <c r="D25" i="6"/>
  <c r="D26" i="6"/>
  <c r="D27" i="6"/>
  <c r="D28" i="6"/>
  <c r="D29" i="6"/>
  <c r="D30" i="6"/>
  <c r="U4" i="8"/>
  <c r="P6" i="8"/>
  <c r="S6" i="8"/>
  <c r="H10" i="8"/>
  <c r="H11" i="8"/>
  <c r="H12" i="8"/>
  <c r="H13" i="8"/>
  <c r="H14" i="8"/>
  <c r="D25" i="8"/>
  <c r="D26" i="8"/>
  <c r="D27" i="8"/>
  <c r="D28" i="8"/>
  <c r="D29" i="8"/>
  <c r="D30" i="8"/>
  <c r="F3" i="5"/>
  <c r="F5" i="5"/>
  <c r="F13" i="5"/>
  <c r="F14" i="5"/>
  <c r="F16" i="5"/>
  <c r="F19" i="5"/>
  <c r="F21" i="5"/>
  <c r="F31" i="5"/>
  <c r="F32" i="5"/>
  <c r="I34" i="5"/>
  <c r="I32" i="5"/>
  <c r="U32" i="5"/>
  <c r="O34" i="5"/>
  <c r="I35" i="5"/>
  <c r="U35" i="5"/>
  <c r="U37" i="5"/>
  <c r="L37" i="5"/>
  <c r="F54" i="5"/>
  <c r="B55" i="5"/>
  <c r="F55" i="5"/>
  <c r="I57" i="5"/>
  <c r="I55" i="5"/>
  <c r="U55" i="5"/>
  <c r="L57" i="5"/>
  <c r="R57" i="5"/>
  <c r="B58" i="5"/>
  <c r="F58" i="5"/>
  <c r="I58" i="5"/>
  <c r="I60" i="5"/>
  <c r="U58" i="5"/>
  <c r="U60" i="5"/>
  <c r="B61" i="5"/>
  <c r="F61" i="5"/>
  <c r="I63" i="5"/>
  <c r="I61" i="5"/>
  <c r="U61" i="5"/>
  <c r="L63" i="5"/>
  <c r="R63" i="5"/>
  <c r="F3" i="7"/>
  <c r="F5" i="7"/>
  <c r="F13" i="7"/>
  <c r="F14" i="7"/>
  <c r="F16" i="7"/>
  <c r="F19" i="7"/>
  <c r="F21" i="7"/>
  <c r="F31" i="7"/>
  <c r="F32" i="7"/>
  <c r="I32" i="7"/>
  <c r="I34" i="7"/>
  <c r="L32" i="7"/>
  <c r="U32" i="7"/>
  <c r="R34" i="7"/>
  <c r="I35" i="7"/>
  <c r="I37" i="7"/>
  <c r="L35" i="7"/>
  <c r="U35" i="7"/>
  <c r="R37" i="7"/>
  <c r="F54" i="7"/>
  <c r="B55" i="7"/>
  <c r="F55" i="7"/>
  <c r="I55" i="7"/>
  <c r="I57" i="7"/>
  <c r="L55" i="7"/>
  <c r="U55" i="7"/>
  <c r="U57" i="7"/>
  <c r="R57" i="7"/>
  <c r="B58" i="7"/>
  <c r="F58" i="7"/>
  <c r="I58" i="7"/>
  <c r="I60" i="7"/>
  <c r="L58" i="7"/>
  <c r="U58" i="7"/>
  <c r="U60" i="7"/>
  <c r="R60" i="7"/>
  <c r="B61" i="7"/>
  <c r="F61" i="7"/>
  <c r="I61" i="7"/>
  <c r="I63" i="7"/>
  <c r="L61" i="7"/>
  <c r="U61" i="7"/>
  <c r="U63" i="7"/>
  <c r="R63" i="7"/>
  <c r="F3" i="9"/>
  <c r="F5" i="9"/>
  <c r="F13" i="9"/>
  <c r="F14" i="9"/>
  <c r="F16" i="9"/>
  <c r="F19" i="9"/>
  <c r="F21" i="9"/>
  <c r="F31" i="9"/>
  <c r="F32" i="9"/>
  <c r="I32" i="9"/>
  <c r="L32" i="9"/>
  <c r="O32" i="9"/>
  <c r="I35" i="9"/>
  <c r="L35" i="9"/>
  <c r="O35" i="9"/>
  <c r="U35" i="9"/>
  <c r="L37" i="9"/>
  <c r="F54" i="9"/>
  <c r="B55" i="9"/>
  <c r="F55" i="9"/>
  <c r="O57" i="9"/>
  <c r="I55" i="9"/>
  <c r="I57" i="9"/>
  <c r="L55" i="9"/>
  <c r="O55" i="9"/>
  <c r="L57" i="9"/>
  <c r="U57" i="9"/>
  <c r="B58" i="9"/>
  <c r="F58" i="9"/>
  <c r="I58" i="9"/>
  <c r="L58" i="9"/>
  <c r="L60" i="9"/>
  <c r="O58" i="9"/>
  <c r="R60" i="9"/>
  <c r="B61" i="9"/>
  <c r="F61" i="9"/>
  <c r="O63" i="9"/>
  <c r="I61" i="9"/>
  <c r="I63" i="9"/>
  <c r="L61" i="9"/>
  <c r="O61" i="9"/>
  <c r="L63" i="9"/>
  <c r="U63" i="9"/>
  <c r="R34" i="9"/>
  <c r="O60" i="5"/>
  <c r="F20" i="9"/>
  <c r="F51" i="3"/>
  <c r="F30" i="9"/>
  <c r="F9" i="7"/>
  <c r="F9" i="5"/>
  <c r="F30" i="5"/>
  <c r="F53" i="5"/>
  <c r="F53" i="7"/>
  <c r="F53" i="9"/>
  <c r="F30" i="7"/>
  <c r="F9" i="9"/>
  <c r="D22" i="4"/>
  <c r="E21" i="4"/>
  <c r="I53" i="5"/>
  <c r="U53" i="7"/>
  <c r="U30" i="9"/>
  <c r="D22" i="8"/>
  <c r="L33" i="3"/>
  <c r="U30" i="7"/>
  <c r="D22" i="6"/>
  <c r="L22" i="6"/>
  <c r="D21" i="4"/>
  <c r="F20" i="7"/>
  <c r="I60" i="9"/>
  <c r="L63" i="7"/>
  <c r="L60" i="7"/>
  <c r="L57" i="7"/>
  <c r="L60" i="5"/>
  <c r="R34" i="5"/>
  <c r="O63" i="7"/>
  <c r="O60" i="7"/>
  <c r="O57" i="7"/>
  <c r="R60" i="5"/>
  <c r="L53" i="9"/>
  <c r="L53" i="7"/>
  <c r="I30" i="7"/>
  <c r="L53" i="5"/>
  <c r="L30" i="9"/>
  <c r="L30" i="7"/>
  <c r="L51" i="3"/>
  <c r="P48" i="1"/>
  <c r="F7" i="9"/>
  <c r="L34" i="5"/>
  <c r="I37" i="5"/>
  <c r="O37" i="5"/>
  <c r="U60" i="9"/>
  <c r="I37" i="9"/>
  <c r="R63" i="9"/>
  <c r="O60" i="9"/>
  <c r="R57" i="9"/>
  <c r="U34" i="9"/>
  <c r="O37" i="7"/>
  <c r="O34" i="7"/>
  <c r="U63" i="5"/>
  <c r="O63" i="5"/>
  <c r="U57" i="5"/>
  <c r="O57" i="5"/>
  <c r="R37" i="5"/>
  <c r="U34" i="5"/>
  <c r="E22" i="4"/>
  <c r="F7" i="3"/>
  <c r="M21" i="2"/>
  <c r="L22" i="4"/>
  <c r="M22" i="6"/>
  <c r="M21" i="4"/>
  <c r="M21" i="6"/>
  <c r="E21" i="2"/>
  <c r="E21" i="8"/>
  <c r="E22" i="8"/>
  <c r="O48" i="1"/>
  <c r="D21" i="2"/>
  <c r="D21" i="8"/>
  <c r="M22" i="4"/>
  <c r="M21" i="8"/>
  <c r="M22" i="8"/>
  <c r="F7" i="7"/>
  <c r="F7" i="5"/>
  <c r="O53" i="5"/>
  <c r="U53" i="5"/>
  <c r="I53" i="7"/>
  <c r="I53" i="9"/>
  <c r="I30" i="5"/>
  <c r="I30" i="9"/>
  <c r="U30" i="5"/>
  <c r="O30" i="5"/>
  <c r="O30" i="7"/>
  <c r="O53" i="7"/>
  <c r="O30" i="9"/>
  <c r="L21" i="8"/>
  <c r="L22" i="8"/>
  <c r="L21" i="6"/>
  <c r="L21" i="4"/>
  <c r="L21" i="2"/>
  <c r="U34" i="7"/>
  <c r="L34" i="9"/>
  <c r="U37" i="7"/>
  <c r="I34" i="9"/>
  <c r="R37" i="9"/>
  <c r="U37" i="9"/>
  <c r="O37" i="9"/>
  <c r="O34" i="9"/>
  <c r="L37" i="7"/>
  <c r="L34" i="7"/>
</calcChain>
</file>

<file path=xl/sharedStrings.xml><?xml version="1.0" encoding="utf-8"?>
<sst xmlns="http://schemas.openxmlformats.org/spreadsheetml/2006/main" count="712" uniqueCount="186">
  <si>
    <t>基本入力シート</t>
  </si>
  <si>
    <t>年度</t>
  </si>
  <si>
    <t>※</t>
  </si>
  <si>
    <t>部分を上から順に入力してください。</t>
  </si>
  <si>
    <t>このシートは計画書及び報告書への入力を省力化するものであり、提出する必要はありません。</t>
  </si>
  <si>
    <t>≪事業者≫</t>
  </si>
  <si>
    <t>法人の名称</t>
  </si>
  <si>
    <t>当該年度分のみ記入してください。既提出分の訂正や将来提出分の記入は、一切行わないでください。</t>
  </si>
  <si>
    <t>同上ふりがな</t>
  </si>
  <si>
    <t>代表者の肩書</t>
  </si>
  <si>
    <t>姓</t>
  </si>
  <si>
    <t>名</t>
  </si>
  <si>
    <t>代表者の氏名</t>
  </si>
  <si>
    <t>主たる事務所の住所</t>
  </si>
  <si>
    <t>同上郵便番号</t>
  </si>
  <si>
    <t>―</t>
  </si>
  <si>
    <t>事業者の要件</t>
  </si>
  <si>
    <t>　　原油換算ｴﾈﾙｷﾞｰ使用量の合計が1,500kl以上</t>
  </si>
  <si>
    <t>1：はい</t>
  </si>
  <si>
    <t>2：いいえ</t>
  </si>
  <si>
    <r>
      <t>　　</t>
    </r>
    <r>
      <rPr>
        <sz val="9"/>
        <color indexed="62"/>
        <rFont val="ＭＳ Ｐゴシック"/>
        <family val="3"/>
        <charset val="128"/>
      </rPr>
      <t>（※ｴﾈﾙｷﾞｰ起源二酸化炭素（電気、燃料等の使用によるもの）が対象）</t>
    </r>
  </si>
  <si>
    <t>　　CO2換算温室効果ｶﾞｽ排出量の合計が3,000t以上</t>
  </si>
  <si>
    <r>
      <t>　　</t>
    </r>
    <r>
      <rPr>
        <sz val="9"/>
        <color indexed="62"/>
        <rFont val="ＭＳ Ｐゴシック"/>
        <family val="3"/>
        <charset val="128"/>
      </rPr>
      <t>（※ｴﾈﾙｷﾞｰ起源二酸化炭素以外の温室効果ｶﾞｽ（ﾒﾀﾝ、一酸化二窒素等）が対象）</t>
    </r>
  </si>
  <si>
    <t>主たる事業の</t>
  </si>
  <si>
    <t>日本標準産業分類</t>
  </si>
  <si>
    <t>における細分類番号</t>
  </si>
  <si>
    <t xml:space="preserve">参考URL → </t>
  </si>
  <si>
    <t>≪連絡先≫</t>
  </si>
  <si>
    <t>担当部署</t>
  </si>
  <si>
    <t>担当者の氏名</t>
  </si>
  <si>
    <t>事務所の住所</t>
  </si>
  <si>
    <t>電話番号</t>
  </si>
  <si>
    <t>ファックス番号</t>
  </si>
  <si>
    <t>電子メールアドレス</t>
  </si>
  <si>
    <t>≪事業活動環境計画書≫</t>
  </si>
  <si>
    <t>計画書の種別</t>
  </si>
  <si>
    <t>1：新規</t>
  </si>
  <si>
    <t>2：変更</t>
  </si>
  <si>
    <t>計画期間</t>
  </si>
  <si>
    <t>年</t>
  </si>
  <si>
    <t>月</t>
  </si>
  <si>
    <t>日</t>
  </si>
  <si>
    <t>～</t>
  </si>
  <si>
    <t>基準年度</t>
  </si>
  <si>
    <t>年度 （平均）</t>
  </si>
  <si>
    <t>提出年月日</t>
  </si>
  <si>
    <t>≪事業活動環境報告書≫</t>
  </si>
  <si>
    <t>提出年月日（１年目）</t>
  </si>
  <si>
    <t>年度分）</t>
  </si>
  <si>
    <t>提出年月日（２年目）</t>
  </si>
  <si>
    <t>提出年月日（３年目）</t>
  </si>
  <si>
    <t>第１号様式</t>
  </si>
  <si>
    <t>＜記入上の注意事項＞</t>
  </si>
  <si>
    <t>すべての入力欄は、基本入力から転記されます。</t>
  </si>
  <si>
    <t>事業活動環境計画書</t>
  </si>
  <si>
    <t>（</t>
  </si>
  <si>
    <t>　新規　</t>
  </si>
  <si>
    <t>・</t>
  </si>
  <si>
    <t>　変更　</t>
  </si>
  <si>
    <t>）</t>
  </si>
  <si>
    <t>新規と変更の選択は、基本入力により取り消し線が表示されますが、エクセルのバージョンによっては印刷されないことがあります。その場合は手書きで取り消し線を描いてください。</t>
  </si>
  <si>
    <t>（あて先）広島市長</t>
  </si>
  <si>
    <t>住所</t>
  </si>
  <si>
    <t>ふりがな</t>
  </si>
  <si>
    <t>氏名</t>
  </si>
  <si>
    <t>（法人にあっては名称及び代表者の氏名）</t>
  </si>
  <si>
    <t>　広島市地球温暖化対策等の推進に関する条例第９条第１項、第９条第５項又は第１３条第１項の規定により、次のとおり提出します。</t>
  </si>
  <si>
    <t>　別紙のとおり</t>
  </si>
  <si>
    <t>事業の概要</t>
  </si>
  <si>
    <t xml:space="preserve"> 日</t>
  </si>
  <si>
    <t>温室効果ガスの排出の
抑制等に関する措置
及び目標等</t>
  </si>
  <si>
    <t>大規模事業所ごとの温室
効果ガスの排出の抑制等
に関する措置及び目標等</t>
  </si>
  <si>
    <r>
      <t>　別紙のとおり
　</t>
    </r>
    <r>
      <rPr>
        <sz val="9"/>
        <rFont val="ＭＳ 明朝"/>
        <family val="1"/>
        <charset val="128"/>
      </rPr>
      <t>（※大規模事業所を設置していない事業者は提出不要）</t>
    </r>
  </si>
  <si>
    <t>連　絡　先</t>
  </si>
  <si>
    <t>担当者氏名</t>
  </si>
  <si>
    <t>※受付欄</t>
  </si>
  <si>
    <t>※特記欄</t>
  </si>
  <si>
    <t>備考</t>
  </si>
  <si>
    <t>▼</t>
  </si>
  <si>
    <t>P1</t>
  </si>
  <si>
    <t>第１号様式　別紙１</t>
  </si>
  <si>
    <r>
      <t xml:space="preserve">氏名
</t>
    </r>
    <r>
      <rPr>
        <sz val="6"/>
        <rFont val="ＭＳ 明朝"/>
        <family val="1"/>
        <charset val="128"/>
      </rPr>
      <t>（法人にあっては名称）</t>
    </r>
  </si>
  <si>
    <r>
      <t>部分を上から順に</t>
    </r>
    <r>
      <rPr>
        <sz val="10"/>
        <color indexed="10"/>
        <rFont val="ＭＳ Ｐゴシック"/>
        <family val="3"/>
        <charset val="128"/>
      </rPr>
      <t>すべての項目に入力</t>
    </r>
    <r>
      <rPr>
        <sz val="10"/>
        <rFont val="ＭＳ Ｐゴシック"/>
        <family val="3"/>
        <charset val="128"/>
      </rPr>
      <t>してください。</t>
    </r>
  </si>
  <si>
    <t>ただし、4の⑵は任意記載です。</t>
  </si>
  <si>
    <t>上記以外は、基本入力から転記、又は自動計算されます。</t>
  </si>
  <si>
    <t xml:space="preserve">3
</t>
  </si>
  <si>
    <t>当該年度分のみ記入してください。既提出分の訂正や将来提出分の記入は一切行わないでください。</t>
  </si>
  <si>
    <t>ページ内の行数、行幅、列数、列幅の変更はできません。</t>
  </si>
  <si>
    <t>基準年度(*1)</t>
  </si>
  <si>
    <t>シートの追加・削除、シート名の変更等はできません。</t>
  </si>
  <si>
    <t xml:space="preserve">6
</t>
  </si>
  <si>
    <t>セルのコピーは行わないでください。ただし、セル内のテキストの「コピー」＆「貼り付け」は可能です。</t>
  </si>
  <si>
    <t>１　事業者の要件（⑴、⑵については、特定年度(*2)における市内に設置された全ての事業所の合計量）</t>
  </si>
  <si>
    <t>セル内の改行は「Alt」＋「Enter」で行ってください。</t>
  </si>
  <si>
    <t>該当する事業者
の要件</t>
  </si>
  <si>
    <t>⑴原油換算エネルギー使用量(*3)が1,500キロリットル以上（特定事業者）</t>
  </si>
  <si>
    <t>他のブックとのリンクやマクロの設定は行わないでください。</t>
  </si>
  <si>
    <t>⑵エネルギー起源二酸化炭素を除く物質ごとの温室効果ガス排出量(*4)が</t>
  </si>
  <si>
    <t xml:space="preserve">9
</t>
  </si>
  <si>
    <t>枠内に収まらないときは、文字サイズを９ポイント程度まで下げてもかまいません。</t>
  </si>
  <si>
    <t>　3,000トン以上（特定事業者）</t>
  </si>
  <si>
    <t>⑶特定事業者以外の事業者</t>
  </si>
  <si>
    <t xml:space="preserve">10
</t>
  </si>
  <si>
    <t>プリンターの機種によっては印刷範囲がページ内に収まらないことがあります。その場合は、ページ設定の拡大率を調整して収めてください。ただし、ページ設定の変更は上書き保存しないでください。</t>
  </si>
  <si>
    <t>２　事業の概要</t>
  </si>
  <si>
    <t>事業者の業種</t>
  </si>
  <si>
    <t>３　温室効果ガスの排出の抑制等に関する推進体制</t>
  </si>
  <si>
    <t>４　温室効果ガスの排出の抑制等に関する措置及び目標等</t>
  </si>
  <si>
    <t>⑴　温室効果ガス排出量の抑制に関する目標</t>
  </si>
  <si>
    <t>項　　目</t>
  </si>
  <si>
    <t>基準年度の実績 a</t>
  </si>
  <si>
    <t>計画期間の目標 b</t>
  </si>
  <si>
    <t>削減量の対基準年度比</t>
  </si>
  <si>
    <t>((a-b)/a)×100</t>
  </si>
  <si>
    <t>（平均値）</t>
  </si>
  <si>
    <t>(aは基準年度の実排出量)</t>
  </si>
  <si>
    <t>温室効果ガス
実排出量(*5)</t>
  </si>
  <si>
    <r>
      <t>t-CO</t>
    </r>
    <r>
      <rPr>
        <vertAlign val="subscript"/>
        <sz val="9"/>
        <rFont val="ＭＳ 明朝"/>
        <family val="1"/>
        <charset val="128"/>
      </rPr>
      <t>2</t>
    </r>
  </si>
  <si>
    <t>％</t>
  </si>
  <si>
    <t>温室効果ガス
みなし排出量(*6)</t>
  </si>
  <si>
    <t>目標設定の考え方</t>
  </si>
  <si>
    <t>*1</t>
  </si>
  <si>
    <t xml:space="preserve">基準年度とは、温室効果ｶﾞｽの抑制度合を比較する基準の年度であり、原則として特定年度(*2)とする。なお、基準年度の温室効果ガス実排出量(*5)については、事業活動の著しい変動等により特定年度が基準年度として適当でないときは、事業者の判断により、特定年度を含む連続した過去３か年度の平均値とすることができる。
</t>
  </si>
  <si>
    <t>*2</t>
  </si>
  <si>
    <t>特定年度とは、計画期間となるべき期間の最初の年度の前年度をいう。</t>
  </si>
  <si>
    <t>*3</t>
  </si>
  <si>
    <t>原油換算ｴﾈﾙｷﾞｰ使用量とは、燃料の量並びに他人から供給された熱及び電気の量をそれぞれ発熱量に換算した後、原油の数量に換算した量の合算をいう。</t>
  </si>
  <si>
    <t>*4</t>
  </si>
  <si>
    <t>温室効果ｶﾞｽ排出量とは、二酸化炭素（ｴﾈﾙｷﾞｰ起源のもの及び非ｴﾈﾙｷﾞｰ起源のもの）、ﾒﾀﾝ、一酸化二窒素、ﾊｲﾄﾞﾛﾌﾙｵﾛｶｰﾎﾞﾝ、ﾊﾟｰﾌﾙｵﾛｶｰﾎﾞﾝ及び六ふっ化硫黄）の排出量を二酸化炭素の数量に換算したものをいう。</t>
  </si>
  <si>
    <t>*5</t>
  </si>
  <si>
    <t>温室効果ｶﾞｽ実排出量とは、上記(*4)のうちｴﾈﾙｷﾞｰ起源二酸化炭素の排出量と、それ以外の物質ごとの温室効果ｶﾞｽ排出量が特定事業者単位で3,000ﾄﾝ以上のものの排出量の合算をいう。</t>
  </si>
  <si>
    <t>*6</t>
  </si>
  <si>
    <t>温室効果ｶﾞｽみなし排出量とは、上記(*5)に対して環境価値(*8)に相当する温室効果ガスの削減量等を調整したものをいう。なお、環境価値が活用されないときの温室効果ｶﾞｽみなし排出量は、温室効果ｶﾞｽ実排出量と等しくなる。</t>
  </si>
  <si>
    <t>P2</t>
  </si>
  <si>
    <t>第１号様式　別紙２</t>
  </si>
  <si>
    <t>⑵　事業分類ごとの原単位(*7)の抑制に関する目標　（※任意記載）</t>
  </si>
  <si>
    <t>事業分類</t>
  </si>
  <si>
    <t>原単位の指標及び
目標設定の考え方</t>
  </si>
  <si>
    <t>⑶　温室効果ｶﾞｽ実排出量の抑制に関する措置の内容</t>
  </si>
  <si>
    <t>⑷　温室効果ガスみなし排出量の抑制に関する措置の内容（環境価値(*8)の活用等）</t>
  </si>
  <si>
    <t>⑸　温室効果ガスの排出の抑制等に関する基本方針</t>
  </si>
  <si>
    <t>５　その他の取組</t>
  </si>
  <si>
    <t>*7</t>
  </si>
  <si>
    <t>原単位とは、温室効果ｶﾞｽ排出量を生産量、延べ床面積等の当該排出量と密接な関係を持つ値で除したものをいう。</t>
  </si>
  <si>
    <t>*8</t>
  </si>
  <si>
    <t>環境価値とは、ｵﾌｾｯﾄｸﾚｼﾞｯﾄ制度等により、温室効果ｶﾞｽの排出削減等を行うﾌﾟﾛｼﾞｪｸﾄを通じて生成される温室効果ｶﾞｽの削減量等をいう。なお、温室効果ｶﾞｽみなし排出量(*6)の調整対象となる環境価値は市内分とし、市長が認めるものに限る。</t>
  </si>
  <si>
    <t>end</t>
  </si>
  <si>
    <t>第２号様式</t>
  </si>
  <si>
    <t>事業活動環境報告書</t>
  </si>
  <si>
    <t>　広島市地球温暖化対策等の推進に関する条例第１０条又は第１３条第２項の規定により、次のとおり提出します。</t>
  </si>
  <si>
    <t>報告対象期間</t>
  </si>
  <si>
    <t>温室効果ガスの排出の
抑制等に関する措置の
実施状況等</t>
  </si>
  <si>
    <t>大規模事業所ごとの温室
効果ガスの排出の抑制等
に関する措置の実施状況等</t>
  </si>
  <si>
    <t>第２号様式　別紙１</t>
  </si>
  <si>
    <t>ただし、3の⑵は任意記載です。</t>
  </si>
  <si>
    <t>事業概要</t>
  </si>
  <si>
    <t>３　温室効果ガスの排出の抑制等に関する措置の実施状況等</t>
  </si>
  <si>
    <t>⑴　温室効果ガス排出量の抑制に関する目標の達成状況</t>
  </si>
  <si>
    <r>
      <t>　　</t>
    </r>
    <r>
      <rPr>
        <sz val="9"/>
        <rFont val="ＭＳ 明朝"/>
        <family val="1"/>
        <charset val="128"/>
      </rPr>
      <t>（※温室効果ガス排出量の下段は削減量の対基準年度比　((a-b)/a)×100　（aは基準年度の実排出量））</t>
    </r>
  </si>
  <si>
    <t>基準年度の
実績 a</t>
  </si>
  <si>
    <t>計画期間の
目標 b</t>
  </si>
  <si>
    <t>計画期間の実績 b</t>
  </si>
  <si>
    <t>(平均値)</t>
  </si>
  <si>
    <t>実績に対する
自己評価</t>
  </si>
  <si>
    <t>第２号様式　別紙２</t>
  </si>
  <si>
    <t>⑵　事業分類ごとの原単位(*7)の抑制に関する目標の達成状況　（※任意記載）</t>
  </si>
  <si>
    <r>
      <t>　　</t>
    </r>
    <r>
      <rPr>
        <sz val="9"/>
        <rFont val="ＭＳ 明朝"/>
        <family val="1"/>
        <charset val="128"/>
      </rPr>
      <t>（※原単位の下段は削減量の対基準年度比　((a-b)/a)×100 ）</t>
    </r>
  </si>
  <si>
    <t>原単位の指標及び
実績に対する
自己評価</t>
  </si>
  <si>
    <t>⑶　温室効果ガス実排出量の抑制に関する措置の実施状況</t>
  </si>
  <si>
    <t>⑷　温室効果ガスみなし排出量の抑制に関する措置の実施状況（環境価値(*8)の活用等）</t>
  </si>
  <si>
    <t>４　その他の取組の実施状況</t>
  </si>
  <si>
    <t>http://www.soumu.go.jp/toukei_toukatsu/index/seido/sangyo/H25index.htm</t>
    <phoneticPr fontId="33"/>
  </si>
  <si>
    <t>令和</t>
    <rPh sb="0" eb="1">
      <t>レイ</t>
    </rPh>
    <rPh sb="1" eb="2">
      <t>ワ</t>
    </rPh>
    <phoneticPr fontId="33"/>
  </si>
  <si>
    <t>プルダウンリスト</t>
    <phoneticPr fontId="33"/>
  </si>
  <si>
    <t>平成</t>
    <rPh sb="0" eb="2">
      <t>ヘイセイ</t>
    </rPh>
    <phoneticPr fontId="33"/>
  </si>
  <si>
    <r>
      <t>計画初年度</t>
    </r>
    <r>
      <rPr>
        <b/>
        <sz val="18"/>
        <color indexed="18"/>
        <rFont val="ＭＳ ゴシック"/>
        <family val="3"/>
        <charset val="128"/>
      </rPr>
      <t>：</t>
    </r>
    <phoneticPr fontId="33"/>
  </si>
  <si>
    <t>1：</t>
    <phoneticPr fontId="33"/>
  </si>
  <si>
    <t>2：</t>
    <phoneticPr fontId="33"/>
  </si>
  <si>
    <t>年度　～</t>
    <phoneticPr fontId="33"/>
  </si>
  <si>
    <t>（</t>
    <phoneticPr fontId="33"/>
  </si>
  <si>
    <t>（</t>
    <phoneticPr fontId="33"/>
  </si>
  <si>
    <t>１　※印のある欄は、本市から特に指示がある場合以外は記載しないでください。
２　大規模事業所とは、条例第９条第１項第４号に定める事業所をいいます。
３　「エネルギー起源二酸化炭素排出量算定書等」を提出してください。また、大規模事業所を設置している事
　業者については、事業所ごとに「大規模事業所における温室効果ガスの排出の抑制等に係る重点対策評価票」
　を添付してください。
４　変更後の「事業活動環境計画書」を提出するときは、変更の概要を添付してください。</t>
    <rPh sb="10" eb="12">
      <t>ホンシ</t>
    </rPh>
    <rPh sb="14" eb="15">
      <t>トク</t>
    </rPh>
    <rPh sb="16" eb="18">
      <t>シジ</t>
    </rPh>
    <rPh sb="21" eb="23">
      <t>バアイ</t>
    </rPh>
    <rPh sb="23" eb="25">
      <t>イガイ</t>
    </rPh>
    <phoneticPr fontId="33"/>
  </si>
  <si>
    <r>
      <rPr>
        <sz val="9"/>
        <color indexed="8"/>
        <rFont val="ＭＳ 明朝"/>
        <family val="1"/>
        <charset val="128"/>
      </rPr>
      <t>１　※印のある欄は、本市から特に指示がある場合以外は記載しないでください。
２　大規模事業所とは、条例第９条第１項第４号に定める事業所をいいます。
３　「エネルギー起源二酸化炭素排出量算定書等」を提出してください。また、大規模事業所を設置している事
　業者については、事業所ごとに「大規模事業所における温室効果ガスの排出の抑制等に係る重点対策評価票」
　を添付してください。</t>
    </r>
    <r>
      <rPr>
        <strike/>
        <sz val="9"/>
        <color indexed="10"/>
        <rFont val="ＭＳ 明朝"/>
        <family val="1"/>
        <charset val="128"/>
      </rPr>
      <t/>
    </r>
    <rPh sb="10" eb="12">
      <t>ホンシ</t>
    </rPh>
    <rPh sb="14" eb="15">
      <t>トク</t>
    </rPh>
    <rPh sb="16" eb="18">
      <t>シジ</t>
    </rPh>
    <rPh sb="21" eb="23">
      <t>バアイ</t>
    </rPh>
    <rPh sb="23" eb="25">
      <t>イガイ</t>
    </rPh>
    <phoneticPr fontId="33"/>
  </si>
  <si>
    <r>
      <rPr>
        <sz val="9"/>
        <color indexed="8"/>
        <rFont val="ＭＳ 明朝"/>
        <family val="1"/>
        <charset val="128"/>
      </rPr>
      <t>１　※印のある欄は、本市から特に指示がある場合以外は記載しないでください。
２　大規模事業所とは、条例第９条第１項第４号に定める事業所をいいます。
３　</t>
    </r>
    <r>
      <rPr>
        <sz val="9"/>
        <rFont val="ＭＳ 明朝"/>
        <family val="1"/>
        <charset val="128"/>
      </rPr>
      <t>「エネルギー起源二酸化炭素排出量算定書等」を提出してください。また、大規模事業所を設置している事
　業者については、事業所ごとに「大規模事業所における温室効果ガスの排出の抑制等に係る重点対策評価票」
　を添付してください。</t>
    </r>
    <r>
      <rPr>
        <strike/>
        <sz val="9"/>
        <color indexed="10"/>
        <rFont val="ＭＳ 明朝"/>
        <family val="1"/>
        <charset val="128"/>
      </rPr>
      <t/>
    </r>
    <rPh sb="10" eb="12">
      <t>ホンシ</t>
    </rPh>
    <rPh sb="14" eb="15">
      <t>トク</t>
    </rPh>
    <rPh sb="16" eb="18">
      <t>シジ</t>
    </rPh>
    <rPh sb="21" eb="23">
      <t>バアイ</t>
    </rPh>
    <rPh sb="23" eb="25">
      <t>イガイ</t>
    </rPh>
    <phoneticPr fontId="33"/>
  </si>
  <si>
    <t>　別紙のとおり</t>
    <phoneticPr fontId="33"/>
  </si>
  <si>
    <t>※特記欄</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</si>
</sst>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39" x14ac:knownFonts="1">
    <font>
      <sz val="11"/>
      <name val="ＭＳ Ｐゴシック"/>
      <family val="3"/>
      <charset val="128"/>
    </font>
    <font>
      <sz val="11"/>
      <color indexed="8"/>
      <name val="ＭＳ Ｐゴシック"/>
      <family val="3"/>
      <charset val="128"/>
    </font>
    <font>
      <sz val="11"/>
      <name val="ＭＳ Ｐ明朝"/>
      <family val="1"/>
      <charset val="128"/>
    </font>
    <font>
      <b/>
      <i/>
      <sz val="18"/>
      <color indexed="18"/>
      <name val="ＭＳ ゴシック"/>
      <family val="3"/>
      <charset val="128"/>
    </font>
    <font>
      <sz val="18"/>
      <color indexed="18"/>
      <name val="ＭＳ ゴシック"/>
      <family val="3"/>
      <charset val="128"/>
    </font>
    <font>
      <b/>
      <sz val="18"/>
      <color indexed="18"/>
      <name val="ＭＳ ゴシック"/>
      <family val="3"/>
      <charset val="128"/>
    </font>
    <font>
      <sz val="18"/>
      <name val="ＭＳ ゴシック"/>
      <family val="3"/>
      <charset val="128"/>
    </font>
    <font>
      <b/>
      <i/>
      <sz val="18"/>
      <color indexed="62"/>
      <name val="ＭＳ ゴシック"/>
      <family val="3"/>
      <charset val="128"/>
    </font>
    <font>
      <sz val="9"/>
      <name val="ＭＳ Ｐゴシック"/>
      <family val="3"/>
      <charset val="128"/>
    </font>
    <font>
      <sz val="11"/>
      <color indexed="62"/>
      <name val="ＭＳ Ｐゴシック"/>
      <family val="3"/>
      <charset val="128"/>
    </font>
    <font>
      <sz val="9"/>
      <color indexed="62"/>
      <name val="ＭＳ Ｐゴシック"/>
      <family val="3"/>
      <charset val="128"/>
    </font>
    <font>
      <sz val="9"/>
      <color indexed="23"/>
      <name val="ＭＳ Ｐゴシック"/>
      <family val="3"/>
      <charset val="128"/>
    </font>
    <font>
      <sz val="10"/>
      <name val="ＭＳ Ｐゴシック"/>
      <family val="3"/>
      <charset val="128"/>
    </font>
    <font>
      <u/>
      <sz val="11"/>
      <color indexed="12"/>
      <name val="ＭＳ Ｐゴシック"/>
      <family val="3"/>
      <charset val="128"/>
    </font>
    <font>
      <sz val="11"/>
      <name val="ＭＳ 明朝"/>
      <family val="1"/>
      <charset val="128"/>
    </font>
    <font>
      <sz val="10.5"/>
      <name val="ＭＳ 明朝"/>
      <family val="1"/>
      <charset val="128"/>
    </font>
    <font>
      <u/>
      <sz val="10"/>
      <name val="ＭＳ Ｐゴシック"/>
      <family val="3"/>
      <charset val="128"/>
    </font>
    <font>
      <b/>
      <sz val="12"/>
      <name val="ＭＳ 明朝"/>
      <family val="1"/>
      <charset val="128"/>
    </font>
    <font>
      <sz val="12"/>
      <name val="ＭＳ Ｐゴシック"/>
      <family val="3"/>
      <charset val="128"/>
    </font>
    <font>
      <sz val="12"/>
      <name val="ＭＳ 明朝"/>
      <family val="1"/>
      <charset val="128"/>
    </font>
    <font>
      <sz val="11"/>
      <color indexed="44"/>
      <name val="ＭＳ 明朝"/>
      <family val="1"/>
      <charset val="128"/>
    </font>
    <font>
      <sz val="7"/>
      <name val="ＭＳ 明朝"/>
      <family val="1"/>
      <charset val="128"/>
    </font>
    <font>
      <sz val="8"/>
      <name val="ＭＳ 明朝"/>
      <family val="1"/>
      <charset val="128"/>
    </font>
    <font>
      <sz val="9"/>
      <name val="ＭＳ 明朝"/>
      <family val="1"/>
      <charset val="128"/>
    </font>
    <font>
      <sz val="10.5"/>
      <name val="ＭＳ Ｐゴシック"/>
      <family val="3"/>
      <charset val="128"/>
    </font>
    <font>
      <u/>
      <sz val="10.5"/>
      <color indexed="10"/>
      <name val="ＭＳ 明朝"/>
      <family val="1"/>
      <charset val="128"/>
    </font>
    <font>
      <sz val="10.5"/>
      <color indexed="10"/>
      <name val="ＭＳ 明朝"/>
      <family val="1"/>
      <charset val="128"/>
    </font>
    <font>
      <sz val="6"/>
      <name val="ＭＳ 明朝"/>
      <family val="1"/>
      <charset val="128"/>
    </font>
    <font>
      <sz val="10"/>
      <color indexed="10"/>
      <name val="ＭＳ Ｐゴシック"/>
      <family val="3"/>
      <charset val="128"/>
    </font>
    <font>
      <sz val="10.5"/>
      <color indexed="12"/>
      <name val="ＭＳ 明朝"/>
      <family val="1"/>
      <charset val="128"/>
    </font>
    <font>
      <sz val="9.5"/>
      <name val="ＭＳ 明朝"/>
      <family val="1"/>
      <charset val="128"/>
    </font>
    <font>
      <vertAlign val="subscript"/>
      <sz val="9"/>
      <name val="ＭＳ 明朝"/>
      <family val="1"/>
      <charset val="128"/>
    </font>
    <font>
      <sz val="11"/>
      <color indexed="27"/>
      <name val="ＭＳ 明朝"/>
      <family val="1"/>
      <charset val="128"/>
    </font>
    <font>
      <sz val="6"/>
      <name val="ＭＳ Ｐゴシック"/>
      <family val="3"/>
      <charset val="128"/>
    </font>
    <font>
      <sz val="11"/>
      <name val="ＭＳ Ｐゴシック"/>
      <family val="3"/>
      <charset val="128"/>
    </font>
    <font>
      <strike/>
      <sz val="9"/>
      <color indexed="10"/>
      <name val="ＭＳ 明朝"/>
      <family val="1"/>
      <charset val="128"/>
    </font>
    <font>
      <sz val="9"/>
      <color indexed="8"/>
      <name val="ＭＳ 明朝"/>
      <family val="1"/>
      <charset val="128"/>
    </font>
    <font>
      <strike/>
      <sz val="10.5"/>
      <color rgb="FFFF0000"/>
      <name val="ＭＳ 明朝"/>
      <family val="1"/>
      <charset val="128"/>
    </font>
    <font>
      <sz val="9"/>
      <color theme="1"/>
      <name val="ＭＳ 明朝"/>
      <family val="1"/>
      <charset val="128"/>
    </font>
  </fonts>
  <fills count="7">
    <fill>
      <patternFill patternType="none"/>
    </fill>
    <fill>
      <patternFill patternType="gray125"/>
    </fill>
    <fill>
      <patternFill patternType="solid">
        <fgColor indexed="9"/>
        <bgColor indexed="26"/>
      </patternFill>
    </fill>
    <fill>
      <patternFill patternType="solid">
        <fgColor indexed="27"/>
        <bgColor indexed="41"/>
      </patternFill>
    </fill>
    <fill>
      <patternFill patternType="solid">
        <fgColor indexed="13"/>
        <bgColor indexed="34"/>
      </patternFill>
    </fill>
    <fill>
      <patternFill patternType="solid">
        <fgColor indexed="44"/>
        <bgColor indexed="31"/>
      </patternFill>
    </fill>
    <fill>
      <patternFill patternType="solid">
        <fgColor indexed="51"/>
        <bgColor indexed="13"/>
      </patternFill>
    </fill>
  </fills>
  <borders count="92">
    <border>
      <left/>
      <right/>
      <top/>
      <bottom/>
      <diagonal/>
    </border>
    <border>
      <left style="medium">
        <color indexed="8"/>
      </left>
      <right style="medium">
        <color indexed="8"/>
      </right>
      <top style="medium">
        <color indexed="8"/>
      </top>
      <bottom style="medium">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23"/>
      </left>
      <right style="thin">
        <color indexed="8"/>
      </right>
      <top style="thin">
        <color indexed="8"/>
      </top>
      <bottom style="thin">
        <color indexed="23"/>
      </bottom>
      <diagonal/>
    </border>
    <border>
      <left style="thin">
        <color indexed="23"/>
      </left>
      <right style="thin">
        <color indexed="8"/>
      </right>
      <top style="thin">
        <color indexed="23"/>
      </top>
      <bottom style="thin">
        <color indexed="23"/>
      </bottom>
      <diagonal/>
    </border>
    <border>
      <left style="thin">
        <color indexed="23"/>
      </left>
      <right style="thin">
        <color indexed="8"/>
      </right>
      <top style="thin">
        <color indexed="23"/>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style="thin">
        <color indexed="23"/>
      </right>
      <top style="hair">
        <color indexed="8"/>
      </top>
      <bottom/>
      <diagonal/>
    </border>
    <border>
      <left/>
      <right style="hair">
        <color indexed="8"/>
      </right>
      <top style="hair">
        <color indexed="8"/>
      </top>
      <bottom/>
      <diagonal/>
    </border>
    <border>
      <left/>
      <right style="thin">
        <color indexed="8"/>
      </right>
      <top style="hair">
        <color indexed="8"/>
      </top>
      <bottom/>
      <diagonal/>
    </border>
    <border>
      <left/>
      <right style="thin">
        <color indexed="23"/>
      </right>
      <top style="hair">
        <color indexed="8"/>
      </top>
      <bottom style="thin">
        <color indexed="23"/>
      </bottom>
      <diagonal/>
    </border>
    <border>
      <left/>
      <right style="hair">
        <color indexed="8"/>
      </right>
      <top style="hair">
        <color indexed="8"/>
      </top>
      <bottom style="thin">
        <color indexed="23"/>
      </bottom>
      <diagonal/>
    </border>
    <border>
      <left/>
      <right style="thin">
        <color indexed="8"/>
      </right>
      <top style="hair">
        <color indexed="8"/>
      </top>
      <bottom style="thin">
        <color indexed="23"/>
      </bottom>
      <diagonal/>
    </border>
    <border>
      <left/>
      <right/>
      <top style="hair">
        <color indexed="8"/>
      </top>
      <bottom/>
      <diagonal/>
    </border>
    <border>
      <left/>
      <right/>
      <top style="hair">
        <color indexed="8"/>
      </top>
      <bottom style="thin">
        <color indexed="23"/>
      </bottom>
      <diagonal/>
    </border>
    <border>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style="double">
        <color indexed="8"/>
      </left>
      <right style="double">
        <color indexed="8"/>
      </right>
      <top style="double">
        <color indexed="8"/>
      </top>
      <bottom style="double">
        <color indexed="8"/>
      </bottom>
      <diagonal/>
    </border>
    <border>
      <left/>
      <right style="thin">
        <color indexed="8"/>
      </right>
      <top style="medium">
        <color indexed="8"/>
      </top>
      <bottom style="thick">
        <color indexed="8"/>
      </bottom>
      <diagonal/>
    </border>
    <border>
      <left style="thin">
        <color indexed="8"/>
      </left>
      <right style="medium">
        <color indexed="8"/>
      </right>
      <top style="medium">
        <color indexed="8"/>
      </top>
      <bottom style="thick">
        <color indexed="8"/>
      </bottom>
      <diagonal/>
    </border>
    <border>
      <left/>
      <right style="thin">
        <color indexed="8"/>
      </right>
      <top style="thick">
        <color indexed="8"/>
      </top>
      <bottom style="medium">
        <color indexed="8"/>
      </bottom>
      <diagonal/>
    </border>
    <border>
      <left style="thin">
        <color indexed="8"/>
      </left>
      <right style="medium">
        <color indexed="8"/>
      </right>
      <top style="thick">
        <color indexed="8"/>
      </top>
      <bottom style="medium">
        <color indexed="8"/>
      </bottom>
      <diagonal/>
    </border>
    <border>
      <left style="medium">
        <color indexed="8"/>
      </left>
      <right style="thin">
        <color indexed="8"/>
      </right>
      <top style="medium">
        <color indexed="8"/>
      </top>
      <bottom/>
      <diagonal/>
    </border>
    <border>
      <left style="thin">
        <color indexed="8"/>
      </left>
      <right/>
      <top style="medium">
        <color indexed="8"/>
      </top>
      <bottom/>
      <diagonal/>
    </border>
    <border>
      <left style="medium">
        <color indexed="8"/>
      </left>
      <right style="thin">
        <color indexed="8"/>
      </right>
      <top/>
      <bottom style="medium">
        <color indexed="8"/>
      </bottom>
      <diagonal/>
    </border>
    <border>
      <left style="thin">
        <color indexed="8"/>
      </left>
      <right/>
      <top/>
      <bottom style="medium">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23"/>
      </bottom>
      <diagonal/>
    </border>
    <border>
      <left style="thin">
        <color indexed="8"/>
      </left>
      <right style="thin">
        <color indexed="8"/>
      </right>
      <top style="thin">
        <color indexed="23"/>
      </top>
      <bottom style="thin">
        <color indexed="23"/>
      </bottom>
      <diagonal/>
    </border>
    <border>
      <left style="thin">
        <color indexed="8"/>
      </left>
      <right style="thin">
        <color indexed="8"/>
      </right>
      <top style="thin">
        <color indexed="23"/>
      </top>
      <bottom style="thin">
        <color indexed="8"/>
      </bottom>
      <diagonal/>
    </border>
    <border>
      <left/>
      <right style="thin">
        <color indexed="8"/>
      </right>
      <top/>
      <bottom/>
      <diagonal/>
    </border>
    <border>
      <left/>
      <right style="thin">
        <color indexed="8"/>
      </right>
      <top/>
      <bottom style="thin">
        <color indexed="8"/>
      </bottom>
      <diagonal/>
    </border>
    <border>
      <left style="thin">
        <color indexed="8"/>
      </left>
      <right/>
      <top/>
      <bottom style="thin">
        <color indexed="8"/>
      </bottom>
      <diagonal/>
    </border>
    <border>
      <left style="thin">
        <color indexed="23"/>
      </left>
      <right style="thin">
        <color indexed="23"/>
      </right>
      <top style="thin">
        <color indexed="8"/>
      </top>
      <bottom/>
      <diagonal/>
    </border>
    <border>
      <left style="thin">
        <color indexed="8"/>
      </left>
      <right/>
      <top style="hair">
        <color indexed="8"/>
      </top>
      <bottom/>
      <diagonal/>
    </border>
    <border>
      <left style="thin">
        <color indexed="23"/>
      </left>
      <right style="thin">
        <color indexed="23"/>
      </right>
      <top style="hair">
        <color indexed="8"/>
      </top>
      <bottom/>
      <diagonal/>
    </border>
    <border>
      <left style="thin">
        <color indexed="23"/>
      </left>
      <right style="thin">
        <color indexed="23"/>
      </right>
      <top/>
      <bottom style="thin">
        <color indexed="8"/>
      </bottom>
      <diagonal/>
    </border>
    <border>
      <left style="thin">
        <color indexed="8"/>
      </left>
      <right/>
      <top style="thin">
        <color indexed="8"/>
      </top>
      <bottom style="thin">
        <color indexed="23"/>
      </bottom>
      <diagonal/>
    </border>
    <border>
      <left/>
      <right/>
      <top style="thin">
        <color indexed="8"/>
      </top>
      <bottom style="thin">
        <color indexed="23"/>
      </bottom>
      <diagonal/>
    </border>
    <border>
      <left style="thin">
        <color indexed="23"/>
      </left>
      <right/>
      <top style="thin">
        <color indexed="8"/>
      </top>
      <bottom style="thin">
        <color indexed="23"/>
      </bottom>
      <diagonal/>
    </border>
    <border>
      <left/>
      <right style="thin">
        <color indexed="23"/>
      </right>
      <top style="thin">
        <color indexed="8"/>
      </top>
      <bottom style="thin">
        <color indexed="23"/>
      </bottom>
      <diagonal/>
    </border>
    <border>
      <left/>
      <right style="thin">
        <color indexed="8"/>
      </right>
      <top style="thin">
        <color indexed="8"/>
      </top>
      <bottom style="thin">
        <color indexed="23"/>
      </bottom>
      <diagonal/>
    </border>
    <border>
      <left/>
      <right/>
      <top style="thin">
        <color indexed="23"/>
      </top>
      <bottom style="thin">
        <color indexed="23"/>
      </bottom>
      <diagonal/>
    </border>
    <border>
      <left/>
      <right style="thin">
        <color indexed="8"/>
      </right>
      <top style="thin">
        <color indexed="23"/>
      </top>
      <bottom style="thin">
        <color indexed="23"/>
      </bottom>
      <diagonal/>
    </border>
    <border>
      <left style="thin">
        <color indexed="8"/>
      </left>
      <right/>
      <top style="thin">
        <color indexed="23"/>
      </top>
      <bottom style="thin">
        <color indexed="8"/>
      </bottom>
      <diagonal/>
    </border>
    <border diagonalUp="1">
      <left style="thin">
        <color indexed="8"/>
      </left>
      <right/>
      <top style="thin">
        <color indexed="23"/>
      </top>
      <bottom style="thin">
        <color indexed="23"/>
      </bottom>
      <diagonal style="hair">
        <color indexed="8"/>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8"/>
      </left>
      <right/>
      <top style="thin">
        <color indexed="8"/>
      </top>
      <bottom style="hair">
        <color indexed="8"/>
      </bottom>
      <diagonal/>
    </border>
    <border>
      <left style="thin">
        <color indexed="23"/>
      </left>
      <right style="thin">
        <color indexed="23"/>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top style="thin">
        <color indexed="23"/>
      </top>
      <bottom style="thin">
        <color indexed="23"/>
      </bottom>
      <diagonal/>
    </border>
    <border>
      <left style="thin">
        <color indexed="8"/>
      </left>
      <right style="thin">
        <color indexed="8"/>
      </right>
      <top/>
      <bottom style="thin">
        <color indexed="23"/>
      </bottom>
      <diagonal/>
    </border>
    <border>
      <left style="thin">
        <color indexed="23"/>
      </left>
      <right/>
      <top style="hair">
        <color indexed="8"/>
      </top>
      <bottom/>
      <diagonal/>
    </border>
    <border>
      <left style="hair">
        <color indexed="8"/>
      </left>
      <right style="hair">
        <color indexed="8"/>
      </right>
      <top style="hair">
        <color indexed="8"/>
      </top>
      <bottom/>
      <diagonal/>
    </border>
    <border>
      <left style="hair">
        <color indexed="8"/>
      </left>
      <right/>
      <top style="hair">
        <color indexed="8"/>
      </top>
      <bottom/>
      <diagonal/>
    </border>
    <border>
      <left style="hair">
        <color indexed="8"/>
      </left>
      <right/>
      <top style="thin">
        <color indexed="8"/>
      </top>
      <bottom style="hair">
        <color indexed="8"/>
      </bottom>
      <diagonal/>
    </border>
    <border>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right/>
      <top style="thin">
        <color indexed="8"/>
      </top>
      <bottom style="hair">
        <color indexed="8"/>
      </bottom>
      <diagonal/>
    </border>
    <border>
      <left style="thin">
        <color indexed="23"/>
      </left>
      <right/>
      <top style="thin">
        <color indexed="8"/>
      </top>
      <bottom style="hair">
        <color indexed="8"/>
      </bottom>
      <diagonal/>
    </border>
    <border>
      <left/>
      <right style="thin">
        <color indexed="23"/>
      </right>
      <top style="thin">
        <color indexed="8"/>
      </top>
      <bottom style="hair">
        <color indexed="8"/>
      </bottom>
      <diagonal/>
    </border>
    <border>
      <left/>
      <right style="hair">
        <color indexed="8"/>
      </right>
      <top style="thin">
        <color indexed="8"/>
      </top>
      <bottom style="hair">
        <color indexed="8"/>
      </bottom>
      <diagonal/>
    </border>
    <border diagonalUp="1">
      <left style="thin">
        <color indexed="8"/>
      </left>
      <right style="thin">
        <color indexed="23"/>
      </right>
      <top style="hair">
        <color indexed="8"/>
      </top>
      <bottom style="thin">
        <color indexed="23"/>
      </bottom>
      <diagonal style="hair">
        <color indexed="8"/>
      </diagonal>
    </border>
    <border>
      <left style="thin">
        <color indexed="23"/>
      </left>
      <right/>
      <top style="hair">
        <color indexed="8"/>
      </top>
      <bottom style="thin">
        <color indexed="23"/>
      </bottom>
      <diagonal/>
    </border>
    <border>
      <left style="thin">
        <color indexed="23"/>
      </left>
      <right/>
      <top style="thin">
        <color indexed="23"/>
      </top>
      <bottom style="hair">
        <color indexed="8"/>
      </bottom>
      <diagonal/>
    </border>
    <border>
      <left/>
      <right style="thin">
        <color indexed="23"/>
      </right>
      <top style="thin">
        <color indexed="23"/>
      </top>
      <bottom style="hair">
        <color indexed="8"/>
      </bottom>
      <diagonal/>
    </border>
    <border>
      <left/>
      <right/>
      <top style="thin">
        <color indexed="23"/>
      </top>
      <bottom style="hair">
        <color indexed="8"/>
      </bottom>
      <diagonal/>
    </border>
    <border>
      <left/>
      <right style="hair">
        <color indexed="8"/>
      </right>
      <top style="thin">
        <color indexed="23"/>
      </top>
      <bottom style="hair">
        <color indexed="8"/>
      </bottom>
      <diagonal/>
    </border>
    <border>
      <left style="hair">
        <color indexed="8"/>
      </left>
      <right/>
      <top style="thin">
        <color indexed="23"/>
      </top>
      <bottom style="hair">
        <color indexed="8"/>
      </bottom>
      <diagonal/>
    </border>
    <border>
      <left/>
      <right style="thin">
        <color indexed="8"/>
      </right>
      <top style="thin">
        <color indexed="23"/>
      </top>
      <bottom style="hair">
        <color indexed="8"/>
      </bottom>
      <diagonal/>
    </border>
    <border>
      <left style="hair">
        <color indexed="8"/>
      </left>
      <right/>
      <top style="hair">
        <color indexed="8"/>
      </top>
      <bottom style="thin">
        <color indexed="23"/>
      </bottom>
      <diagonal/>
    </border>
    <border>
      <left style="hair">
        <color indexed="8"/>
      </left>
      <right style="thin">
        <color indexed="8"/>
      </right>
      <top style="hair">
        <color indexed="8"/>
      </top>
      <bottom/>
      <diagonal/>
    </border>
    <border>
      <left style="hair">
        <color indexed="8"/>
      </left>
      <right/>
      <top/>
      <bottom style="thin">
        <color indexed="8"/>
      </bottom>
      <diagonal/>
    </border>
    <border diagonalUp="1">
      <left/>
      <right/>
      <top style="hair">
        <color indexed="8"/>
      </top>
      <bottom/>
      <diagonal style="hair">
        <color indexed="8"/>
      </diagonal>
    </border>
    <border diagonalUp="1">
      <left/>
      <right/>
      <top style="hair">
        <color indexed="8"/>
      </top>
      <bottom style="thin">
        <color indexed="23"/>
      </bottom>
      <diagonal style="hair">
        <color indexed="8"/>
      </diagonal>
    </border>
    <border>
      <left style="thin">
        <color indexed="8"/>
      </left>
      <right style="thin">
        <color indexed="8"/>
      </right>
      <top/>
      <bottom/>
      <diagonal/>
    </border>
    <border>
      <left/>
      <right/>
      <top/>
      <bottom style="hair">
        <color indexed="8"/>
      </bottom>
      <diagonal/>
    </border>
    <border>
      <left style="thin">
        <color indexed="23"/>
      </left>
      <right/>
      <top/>
      <bottom style="hair">
        <color indexed="8"/>
      </bottom>
      <diagonal/>
    </border>
    <border>
      <left style="hair">
        <color indexed="8"/>
      </left>
      <right/>
      <top/>
      <bottom style="hair">
        <color indexed="8"/>
      </bottom>
      <diagonal/>
    </border>
    <border>
      <left/>
      <right style="thin">
        <color indexed="23"/>
      </right>
      <top/>
      <bottom style="hair">
        <color indexed="8"/>
      </bottom>
      <diagonal/>
    </border>
    <border>
      <left/>
      <right style="hair">
        <color indexed="8"/>
      </right>
      <top/>
      <bottom style="hair">
        <color indexed="8"/>
      </bottom>
      <diagonal/>
    </border>
    <border>
      <left/>
      <right style="thin">
        <color indexed="8"/>
      </right>
      <top/>
      <bottom style="hair">
        <color indexed="8"/>
      </bottom>
      <diagonal/>
    </border>
    <border>
      <left/>
      <right style="thin">
        <color indexed="8"/>
      </right>
      <top style="thin">
        <color indexed="23"/>
      </top>
      <bottom style="thin">
        <color indexed="8"/>
      </bottom>
      <diagonal/>
    </border>
  </borders>
  <cellStyleXfs count="7">
    <xf numFmtId="0" fontId="0" fillId="0" borderId="0">
      <alignment vertical="center"/>
    </xf>
    <xf numFmtId="9" fontId="34" fillId="0" borderId="0" applyFill="0" applyBorder="0" applyProtection="0">
      <alignment vertical="center"/>
    </xf>
    <xf numFmtId="0" fontId="13" fillId="0" borderId="0" applyNumberFormat="0" applyFill="0" applyBorder="0" applyProtection="0">
      <alignment vertical="center"/>
    </xf>
    <xf numFmtId="38" fontId="34" fillId="0" borderId="0" applyFill="0" applyBorder="0" applyProtection="0">
      <alignment vertical="center"/>
    </xf>
    <xf numFmtId="0" fontId="34" fillId="0" borderId="0"/>
    <xf numFmtId="0" fontId="34" fillId="0" borderId="0"/>
    <xf numFmtId="0" fontId="1" fillId="0" borderId="0">
      <alignment vertical="center"/>
    </xf>
  </cellStyleXfs>
  <cellXfs count="303">
    <xf numFmtId="0" fontId="0" fillId="0" borderId="0" xfId="0">
      <alignment vertical="center"/>
    </xf>
    <xf numFmtId="0" fontId="2" fillId="2" borderId="0" xfId="5" applyFont="1" applyFill="1" applyAlignment="1" applyProtection="1">
      <alignment vertical="center"/>
    </xf>
    <xf numFmtId="0" fontId="0" fillId="2" borderId="0" xfId="5" applyFont="1" applyFill="1" applyAlignment="1" applyProtection="1">
      <alignment vertical="center"/>
    </xf>
    <xf numFmtId="0" fontId="2" fillId="2" borderId="0" xfId="5" applyFont="1" applyFill="1" applyAlignment="1" applyProtection="1">
      <alignment vertical="center"/>
      <protection locked="0"/>
    </xf>
    <xf numFmtId="0" fontId="2" fillId="3" borderId="0" xfId="5" applyFont="1" applyFill="1" applyAlignment="1" applyProtection="1">
      <alignment vertical="center"/>
    </xf>
    <xf numFmtId="0" fontId="0" fillId="2" borderId="0" xfId="5" applyFont="1" applyFill="1" applyAlignment="1" applyProtection="1">
      <alignment horizontal="right" vertical="center"/>
    </xf>
    <xf numFmtId="0" fontId="0" fillId="4" borderId="1" xfId="5" applyFont="1" applyFill="1" applyBorder="1" applyAlignment="1" applyProtection="1">
      <alignment vertical="center"/>
    </xf>
    <xf numFmtId="0" fontId="7" fillId="2" borderId="0" xfId="5" applyFont="1" applyFill="1" applyAlignment="1" applyProtection="1">
      <alignment vertical="top"/>
    </xf>
    <xf numFmtId="0" fontId="2" fillId="3" borderId="0" xfId="5" applyFont="1" applyFill="1" applyAlignment="1" applyProtection="1">
      <alignment horizontal="right" vertical="center"/>
    </xf>
    <xf numFmtId="0" fontId="2" fillId="3" borderId="0" xfId="5" applyFont="1" applyFill="1" applyBorder="1" applyAlignment="1" applyProtection="1">
      <alignment vertical="center"/>
    </xf>
    <xf numFmtId="0" fontId="0" fillId="3" borderId="0" xfId="5" applyFont="1" applyFill="1" applyAlignment="1" applyProtection="1">
      <alignment vertical="center"/>
    </xf>
    <xf numFmtId="0" fontId="0" fillId="2" borderId="0" xfId="5" applyFont="1" applyFill="1" applyAlignment="1" applyProtection="1">
      <alignment horizontal="right" vertical="top" wrapText="1"/>
    </xf>
    <xf numFmtId="0" fontId="0" fillId="3" borderId="0" xfId="5" applyFont="1" applyFill="1" applyBorder="1" applyAlignment="1" applyProtection="1">
      <alignment vertical="center"/>
    </xf>
    <xf numFmtId="0" fontId="0" fillId="2" borderId="0" xfId="5" applyFont="1" applyFill="1" applyAlignment="1" applyProtection="1">
      <alignment vertical="top" wrapText="1"/>
    </xf>
    <xf numFmtId="0" fontId="0" fillId="2" borderId="0" xfId="5" applyFont="1" applyFill="1" applyAlignment="1" applyProtection="1"/>
    <xf numFmtId="0" fontId="0" fillId="3" borderId="0" xfId="5" applyFont="1" applyFill="1" applyAlignment="1" applyProtection="1"/>
    <xf numFmtId="0" fontId="8" fillId="3" borderId="0" xfId="5" applyFont="1" applyFill="1" applyAlignment="1" applyProtection="1"/>
    <xf numFmtId="0" fontId="0" fillId="3" borderId="1" xfId="5" applyFont="1" applyFill="1" applyBorder="1" applyAlignment="1" applyProtection="1">
      <alignment horizontal="center" vertical="center"/>
      <protection locked="0"/>
    </xf>
    <xf numFmtId="49" fontId="0" fillId="3" borderId="1" xfId="5" applyNumberFormat="1" applyFont="1" applyFill="1" applyBorder="1" applyAlignment="1" applyProtection="1">
      <alignment horizontal="center" vertical="center"/>
      <protection locked="0"/>
    </xf>
    <xf numFmtId="0" fontId="0" fillId="3" borderId="0" xfId="5" applyFont="1" applyFill="1" applyBorder="1" applyAlignment="1" applyProtection="1">
      <alignment horizontal="center" vertical="center"/>
    </xf>
    <xf numFmtId="0" fontId="9" fillId="3" borderId="0" xfId="5" applyFont="1" applyFill="1" applyAlignment="1" applyProtection="1">
      <alignment vertical="top"/>
    </xf>
    <xf numFmtId="0" fontId="11" fillId="3" borderId="0" xfId="5" applyFont="1" applyFill="1" applyAlignment="1" applyProtection="1">
      <alignment vertical="top"/>
    </xf>
    <xf numFmtId="0" fontId="12" fillId="3" borderId="0" xfId="5" applyFont="1" applyFill="1" applyAlignment="1" applyProtection="1">
      <alignment vertical="center"/>
    </xf>
    <xf numFmtId="0" fontId="0" fillId="3" borderId="0" xfId="5" applyFont="1" applyFill="1" applyAlignment="1" applyProtection="1">
      <alignment horizontal="right" vertical="center"/>
    </xf>
    <xf numFmtId="0" fontId="0" fillId="2" borderId="0" xfId="5" applyFont="1" applyFill="1" applyBorder="1" applyAlignment="1" applyProtection="1">
      <alignment vertical="center"/>
    </xf>
    <xf numFmtId="0" fontId="0" fillId="3" borderId="0" xfId="5" applyFont="1" applyFill="1" applyBorder="1" applyAlignment="1" applyProtection="1">
      <alignment horizontal="right" vertical="center"/>
    </xf>
    <xf numFmtId="0" fontId="14" fillId="2" borderId="0" xfId="4" applyFont="1" applyFill="1" applyAlignment="1" applyProtection="1">
      <alignment vertical="center"/>
    </xf>
    <xf numFmtId="0" fontId="0" fillId="2" borderId="0" xfId="4" applyFont="1" applyFill="1" applyAlignment="1" applyProtection="1">
      <alignment vertical="center"/>
    </xf>
    <xf numFmtId="0" fontId="14" fillId="3" borderId="0" xfId="4" applyFont="1" applyFill="1" applyAlignment="1" applyProtection="1">
      <alignment vertical="center"/>
      <protection locked="0"/>
    </xf>
    <xf numFmtId="0" fontId="14" fillId="3" borderId="0" xfId="4" applyFont="1" applyFill="1" applyAlignment="1" applyProtection="1">
      <alignment vertical="center"/>
    </xf>
    <xf numFmtId="0" fontId="15" fillId="2" borderId="0" xfId="4" applyFont="1" applyFill="1" applyAlignment="1" applyProtection="1">
      <alignment vertical="center"/>
    </xf>
    <xf numFmtId="0" fontId="16" fillId="2" borderId="0" xfId="4" applyFont="1" applyFill="1" applyAlignment="1" applyProtection="1">
      <alignment vertical="top"/>
    </xf>
    <xf numFmtId="0" fontId="15" fillId="2" borderId="0" xfId="4" applyFont="1" applyFill="1" applyAlignment="1" applyProtection="1">
      <alignment horizontal="right" vertical="center"/>
    </xf>
    <xf numFmtId="0" fontId="12" fillId="2" borderId="0" xfId="4" applyFont="1" applyFill="1" applyAlignment="1" applyProtection="1">
      <alignment horizontal="center" vertical="center"/>
    </xf>
    <xf numFmtId="0" fontId="12" fillId="2" borderId="0" xfId="4" applyFont="1" applyFill="1" applyAlignment="1" applyProtection="1">
      <alignment vertical="center"/>
    </xf>
    <xf numFmtId="0" fontId="17" fillId="2" borderId="0" xfId="4" applyFont="1" applyFill="1" applyAlignment="1" applyProtection="1">
      <alignment horizontal="center" vertical="center"/>
    </xf>
    <xf numFmtId="0" fontId="18" fillId="2" borderId="0" xfId="4" applyFont="1" applyFill="1" applyAlignment="1" applyProtection="1">
      <alignment horizontal="center" vertical="center"/>
    </xf>
    <xf numFmtId="0" fontId="19" fillId="2" borderId="0" xfId="4" applyFont="1" applyFill="1" applyAlignment="1" applyProtection="1">
      <alignment horizontal="right" vertical="center"/>
    </xf>
    <xf numFmtId="0" fontId="19" fillId="2" borderId="0" xfId="4" applyFont="1" applyFill="1" applyAlignment="1" applyProtection="1">
      <alignment horizontal="center" vertical="center"/>
    </xf>
    <xf numFmtId="0" fontId="19" fillId="2" borderId="0" xfId="4" applyFont="1" applyFill="1" applyAlignment="1" applyProtection="1">
      <alignment horizontal="left" vertical="center"/>
    </xf>
    <xf numFmtId="0" fontId="20" fillId="5" borderId="0" xfId="4" applyFont="1" applyFill="1" applyAlignment="1" applyProtection="1">
      <alignment vertical="center"/>
    </xf>
    <xf numFmtId="0" fontId="12" fillId="2" borderId="0" xfId="4" applyFont="1" applyFill="1" applyAlignment="1" applyProtection="1">
      <alignment horizontal="center" vertical="top"/>
    </xf>
    <xf numFmtId="0" fontId="0" fillId="2" borderId="0" xfId="4" applyFont="1" applyFill="1" applyAlignment="1" applyProtection="1">
      <alignment vertical="top"/>
    </xf>
    <xf numFmtId="0" fontId="15" fillId="2" borderId="0" xfId="4" applyFont="1" applyFill="1" applyAlignment="1" applyProtection="1">
      <alignment horizontal="center" vertical="center"/>
    </xf>
    <xf numFmtId="0" fontId="15" fillId="2" borderId="0" xfId="4" applyFont="1" applyFill="1" applyAlignment="1" applyProtection="1">
      <alignment horizontal="left" vertical="top"/>
    </xf>
    <xf numFmtId="0" fontId="21" fillId="2" borderId="0" xfId="4" applyFont="1" applyFill="1" applyAlignment="1" applyProtection="1">
      <alignment horizontal="center" vertical="center"/>
    </xf>
    <xf numFmtId="0" fontId="21" fillId="2" borderId="0" xfId="4" applyFont="1" applyFill="1" applyAlignment="1" applyProtection="1">
      <alignment horizontal="left" vertical="center"/>
    </xf>
    <xf numFmtId="0" fontId="15" fillId="2" borderId="0" xfId="4" applyFont="1" applyFill="1" applyAlignment="1" applyProtection="1">
      <alignment horizontal="left" vertical="center"/>
    </xf>
    <xf numFmtId="0" fontId="23" fillId="2" borderId="0" xfId="4" applyFont="1" applyFill="1" applyAlignment="1" applyProtection="1">
      <alignment vertical="center"/>
    </xf>
    <xf numFmtId="0" fontId="15" fillId="2" borderId="2" xfId="4" applyFont="1" applyFill="1" applyBorder="1" applyAlignment="1" applyProtection="1">
      <alignment horizontal="center" vertical="center"/>
    </xf>
    <xf numFmtId="0" fontId="15" fillId="2" borderId="3" xfId="4" applyFont="1" applyFill="1" applyBorder="1" applyAlignment="1" applyProtection="1">
      <alignment vertical="center"/>
    </xf>
    <xf numFmtId="0" fontId="15" fillId="2" borderId="4" xfId="4" applyFont="1" applyFill="1" applyBorder="1" applyAlignment="1" applyProtection="1">
      <alignment horizontal="justify" vertical="center"/>
    </xf>
    <xf numFmtId="0" fontId="15" fillId="2" borderId="5" xfId="4" applyFont="1" applyFill="1" applyBorder="1" applyAlignment="1" applyProtection="1">
      <alignment horizontal="justify" vertical="center"/>
    </xf>
    <xf numFmtId="0" fontId="15" fillId="2" borderId="6" xfId="4" applyFont="1" applyFill="1" applyBorder="1" applyAlignment="1" applyProtection="1">
      <alignment horizontal="justify" vertical="center"/>
    </xf>
    <xf numFmtId="0" fontId="15" fillId="2" borderId="7" xfId="4" applyFont="1" applyFill="1" applyBorder="1" applyAlignment="1" applyProtection="1">
      <alignment vertical="center"/>
    </xf>
    <xf numFmtId="0" fontId="15" fillId="2" borderId="8" xfId="4" applyFont="1" applyFill="1" applyBorder="1" applyAlignment="1" applyProtection="1">
      <alignment vertical="center"/>
    </xf>
    <xf numFmtId="0" fontId="15" fillId="2" borderId="9" xfId="4" applyFont="1" applyFill="1" applyBorder="1" applyAlignment="1" applyProtection="1">
      <alignment vertical="center"/>
    </xf>
    <xf numFmtId="0" fontId="23" fillId="2" borderId="8" xfId="4" applyFont="1" applyFill="1" applyBorder="1" applyAlignment="1" applyProtection="1">
      <alignment vertical="top"/>
    </xf>
    <xf numFmtId="0" fontId="23" fillId="2" borderId="0" xfId="4" applyFont="1" applyFill="1" applyBorder="1" applyAlignment="1" applyProtection="1">
      <alignment vertical="top"/>
    </xf>
    <xf numFmtId="0" fontId="15" fillId="2" borderId="0" xfId="0" applyFont="1" applyFill="1" applyProtection="1">
      <alignment vertical="center"/>
    </xf>
    <xf numFmtId="0" fontId="24" fillId="2" borderId="0" xfId="0" applyFont="1" applyFill="1" applyProtection="1">
      <alignment vertical="center"/>
    </xf>
    <xf numFmtId="0" fontId="25" fillId="3" borderId="0" xfId="0" applyFont="1" applyFill="1" applyAlignment="1" applyProtection="1">
      <alignment horizontal="center"/>
      <protection locked="0"/>
    </xf>
    <xf numFmtId="0" fontId="15" fillId="3" borderId="0" xfId="0" applyFont="1" applyFill="1" applyProtection="1">
      <alignment vertical="center"/>
    </xf>
    <xf numFmtId="0" fontId="12" fillId="2" borderId="0" xfId="0" applyFont="1" applyFill="1" applyProtection="1">
      <alignment vertical="center"/>
    </xf>
    <xf numFmtId="0" fontId="26" fillId="3" borderId="0" xfId="0" applyFont="1" applyFill="1" applyAlignment="1" applyProtection="1">
      <alignment horizontal="center" vertical="top"/>
    </xf>
    <xf numFmtId="0" fontId="15" fillId="2" borderId="0" xfId="0" applyFont="1" applyFill="1" applyAlignment="1" applyProtection="1">
      <alignment vertical="center"/>
    </xf>
    <xf numFmtId="0" fontId="15" fillId="2" borderId="0" xfId="0" applyFont="1" applyFill="1" applyAlignment="1" applyProtection="1">
      <alignment horizontal="right" vertical="center"/>
    </xf>
    <xf numFmtId="0" fontId="15" fillId="3" borderId="0" xfId="0" applyFont="1" applyFill="1" applyAlignment="1" applyProtection="1">
      <alignment vertical="center"/>
    </xf>
    <xf numFmtId="0" fontId="16" fillId="2" borderId="0" xfId="0" applyFont="1" applyFill="1" applyAlignment="1" applyProtection="1">
      <alignment vertical="top"/>
    </xf>
    <xf numFmtId="0" fontId="12" fillId="2" borderId="0" xfId="0" applyFont="1" applyFill="1" applyAlignment="1" applyProtection="1">
      <alignment vertical="center"/>
    </xf>
    <xf numFmtId="0" fontId="12" fillId="2" borderId="0" xfId="0" applyFont="1" applyFill="1" applyAlignment="1" applyProtection="1">
      <alignment horizontal="center" vertical="center"/>
    </xf>
    <xf numFmtId="0" fontId="12" fillId="4" borderId="10" xfId="0" applyFont="1" applyFill="1" applyBorder="1" applyAlignment="1" applyProtection="1">
      <alignment vertical="center"/>
    </xf>
    <xf numFmtId="0" fontId="12" fillId="2" borderId="0" xfId="0" applyFont="1" applyFill="1" applyAlignment="1" applyProtection="1">
      <alignment horizontal="center" vertical="center" wrapText="1"/>
    </xf>
    <xf numFmtId="0" fontId="15" fillId="2" borderId="0" xfId="0" applyFont="1" applyFill="1" applyBorder="1" applyAlignment="1" applyProtection="1">
      <alignment horizontal="justify" vertical="center" wrapText="1"/>
    </xf>
    <xf numFmtId="0" fontId="15" fillId="2" borderId="0" xfId="0" applyFont="1" applyFill="1" applyBorder="1" applyAlignment="1" applyProtection="1">
      <alignment horizontal="center" vertical="center"/>
    </xf>
    <xf numFmtId="0" fontId="15" fillId="2" borderId="0" xfId="0" applyFont="1" applyFill="1" applyBorder="1" applyProtection="1">
      <alignment vertical="center"/>
    </xf>
    <xf numFmtId="0" fontId="15" fillId="2" borderId="0" xfId="0" applyFont="1" applyFill="1" applyBorder="1" applyAlignment="1" applyProtection="1">
      <alignment horizontal="justify" vertical="center"/>
    </xf>
    <xf numFmtId="0" fontId="15" fillId="2" borderId="0" xfId="0" applyFont="1" applyFill="1" applyBorder="1" applyAlignment="1" applyProtection="1">
      <alignment vertical="center"/>
    </xf>
    <xf numFmtId="0" fontId="15" fillId="2" borderId="8" xfId="0" applyFont="1" applyFill="1" applyBorder="1" applyAlignment="1" applyProtection="1">
      <alignment horizontal="center" vertical="center"/>
    </xf>
    <xf numFmtId="0" fontId="15" fillId="2" borderId="0" xfId="0" applyFont="1" applyFill="1" applyBorder="1" applyAlignment="1" applyProtection="1">
      <alignment horizontal="center"/>
    </xf>
    <xf numFmtId="0" fontId="15" fillId="2" borderId="0" xfId="0" applyFont="1" applyFill="1" applyBorder="1" applyAlignment="1" applyProtection="1">
      <alignment horizontal="left" vertical="center"/>
    </xf>
    <xf numFmtId="0" fontId="15" fillId="2" borderId="11" xfId="0" applyFont="1" applyFill="1" applyBorder="1" applyAlignment="1" applyProtection="1">
      <alignment horizontal="center" vertical="center"/>
    </xf>
    <xf numFmtId="0" fontId="15" fillId="2" borderId="0" xfId="0" applyFont="1" applyFill="1" applyBorder="1" applyAlignment="1" applyProtection="1">
      <alignment horizontal="left" vertical="center" wrapText="1"/>
    </xf>
    <xf numFmtId="0" fontId="15" fillId="2" borderId="0" xfId="0" applyFont="1" applyFill="1" applyBorder="1" applyAlignment="1" applyProtection="1">
      <alignment vertical="center" wrapText="1"/>
    </xf>
    <xf numFmtId="0" fontId="29" fillId="2" borderId="0" xfId="0" applyFont="1" applyFill="1" applyBorder="1" applyAlignment="1" applyProtection="1">
      <alignment horizontal="left" vertical="center"/>
    </xf>
    <xf numFmtId="0" fontId="29" fillId="2" borderId="0" xfId="0" applyFont="1" applyFill="1" applyBorder="1" applyAlignment="1" applyProtection="1">
      <alignment vertical="center"/>
    </xf>
    <xf numFmtId="38" fontId="29" fillId="2" borderId="0" xfId="3" applyFont="1" applyFill="1" applyBorder="1" applyAlignment="1" applyProtection="1">
      <alignment horizontal="right" vertical="center"/>
    </xf>
    <xf numFmtId="0" fontId="15" fillId="3" borderId="0" xfId="0" applyFont="1" applyFill="1" applyBorder="1" applyAlignment="1" applyProtection="1">
      <alignment vertical="center"/>
    </xf>
    <xf numFmtId="0" fontId="24" fillId="2" borderId="0" xfId="0" applyFont="1" applyFill="1" applyAlignment="1" applyProtection="1">
      <alignment vertical="center"/>
    </xf>
    <xf numFmtId="0" fontId="15" fillId="3" borderId="0" xfId="0" applyFont="1" applyFill="1" applyBorder="1" applyProtection="1">
      <alignment vertical="center"/>
    </xf>
    <xf numFmtId="0" fontId="23" fillId="2" borderId="8" xfId="0" applyFont="1" applyFill="1" applyBorder="1" applyAlignment="1" applyProtection="1">
      <alignment vertical="top" wrapText="1"/>
    </xf>
    <xf numFmtId="0" fontId="23" fillId="2" borderId="0" xfId="0" applyFont="1" applyFill="1" applyBorder="1" applyAlignment="1" applyProtection="1">
      <alignment vertical="top" wrapText="1"/>
    </xf>
    <xf numFmtId="0" fontId="25" fillId="3" borderId="0" xfId="0" applyFont="1" applyFill="1" applyBorder="1" applyAlignment="1" applyProtection="1">
      <alignment horizontal="center"/>
    </xf>
    <xf numFmtId="0" fontId="26" fillId="3" borderId="0" xfId="0" applyFont="1" applyFill="1" applyBorder="1" applyAlignment="1" applyProtection="1">
      <alignment horizontal="center" vertical="top"/>
    </xf>
    <xf numFmtId="0" fontId="15" fillId="2" borderId="0" xfId="0" applyFont="1" applyFill="1" applyAlignment="1" applyProtection="1">
      <alignment horizontal="left" vertical="center"/>
    </xf>
    <xf numFmtId="0" fontId="29" fillId="2" borderId="11" xfId="0" applyFont="1" applyFill="1" applyBorder="1" applyAlignment="1" applyProtection="1">
      <alignment vertical="center"/>
    </xf>
    <xf numFmtId="0" fontId="15" fillId="2" borderId="0" xfId="0" applyFont="1" applyFill="1" applyAlignment="1" applyProtection="1">
      <alignment vertical="top"/>
    </xf>
    <xf numFmtId="0" fontId="15" fillId="2" borderId="0" xfId="0" applyFont="1" applyFill="1" applyBorder="1" applyAlignment="1" applyProtection="1">
      <alignment horizontal="center" vertical="center" wrapText="1"/>
    </xf>
    <xf numFmtId="0" fontId="32" fillId="3" borderId="0" xfId="4" applyFont="1" applyFill="1" applyAlignment="1" applyProtection="1">
      <alignment vertical="center"/>
    </xf>
    <xf numFmtId="0" fontId="12" fillId="2" borderId="0" xfId="4" applyFont="1" applyFill="1" applyAlignment="1" applyProtection="1">
      <alignment vertical="top" wrapText="1"/>
    </xf>
    <xf numFmtId="0" fontId="15" fillId="2" borderId="8" xfId="4" applyFont="1" applyFill="1" applyBorder="1" applyAlignment="1" applyProtection="1">
      <alignment horizontal="center" vertical="center"/>
    </xf>
    <xf numFmtId="0" fontId="15" fillId="2" borderId="0" xfId="0" applyFont="1" applyFill="1" applyAlignment="1" applyProtection="1">
      <alignment horizontal="right" vertical="top"/>
    </xf>
    <xf numFmtId="0" fontId="23" fillId="2" borderId="0" xfId="0" applyFont="1" applyFill="1" applyProtection="1">
      <alignment vertical="center"/>
    </xf>
    <xf numFmtId="0" fontId="23" fillId="2" borderId="12"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6" xfId="0" applyFont="1" applyFill="1" applyBorder="1" applyAlignment="1" applyProtection="1">
      <alignment horizontal="center" vertical="center"/>
    </xf>
    <xf numFmtId="0" fontId="23" fillId="2" borderId="17" xfId="0" applyFont="1" applyFill="1" applyBorder="1" applyAlignment="1" applyProtection="1">
      <alignment horizontal="center" vertical="center"/>
    </xf>
    <xf numFmtId="0" fontId="15" fillId="2" borderId="0" xfId="0" applyFont="1" applyFill="1" applyBorder="1" applyAlignment="1" applyProtection="1">
      <alignment vertical="top"/>
    </xf>
    <xf numFmtId="0" fontId="15" fillId="2" borderId="0" xfId="0" applyFont="1" applyFill="1" applyBorder="1" applyAlignment="1" applyProtection="1">
      <alignment horizontal="right" vertical="top"/>
    </xf>
    <xf numFmtId="0" fontId="23" fillId="2" borderId="18" xfId="0" applyFont="1" applyFill="1" applyBorder="1" applyAlignment="1" applyProtection="1">
      <alignment horizontal="center" vertical="center"/>
    </xf>
    <xf numFmtId="0" fontId="23" fillId="2" borderId="19" xfId="0" applyFont="1" applyFill="1" applyBorder="1" applyAlignment="1" applyProtection="1">
      <alignment horizontal="center" vertical="center"/>
    </xf>
    <xf numFmtId="0" fontId="15" fillId="2" borderId="0" xfId="0" applyFont="1" applyFill="1" applyBorder="1" applyAlignment="1" applyProtection="1">
      <alignment horizontal="justify" vertical="center" shrinkToFit="1"/>
    </xf>
    <xf numFmtId="0" fontId="15" fillId="2" borderId="0" xfId="0" applyFont="1" applyFill="1" applyBorder="1" applyAlignment="1" applyProtection="1">
      <alignment horizontal="left" vertical="top"/>
    </xf>
    <xf numFmtId="0" fontId="0" fillId="4" borderId="10" xfId="0" applyFont="1" applyFill="1" applyBorder="1" applyAlignment="1" applyProtection="1">
      <alignment vertical="center"/>
    </xf>
    <xf numFmtId="20" fontId="0" fillId="3" borderId="0" xfId="5" quotePrefix="1" applyNumberFormat="1" applyFont="1" applyFill="1" applyBorder="1" applyAlignment="1" applyProtection="1">
      <alignment vertical="center"/>
    </xf>
    <xf numFmtId="0" fontId="0" fillId="3" borderId="20" xfId="5" applyFont="1" applyFill="1" applyBorder="1" applyAlignment="1" applyProtection="1">
      <alignment horizontal="center" vertical="center"/>
      <protection locked="0"/>
    </xf>
    <xf numFmtId="0" fontId="0" fillId="3" borderId="21" xfId="5" applyFont="1" applyFill="1" applyBorder="1" applyAlignment="1" applyProtection="1">
      <alignment horizontal="center" vertical="center"/>
      <protection locked="0"/>
    </xf>
    <xf numFmtId="0" fontId="37" fillId="2" borderId="0" xfId="4" applyFont="1" applyFill="1" applyAlignment="1" applyProtection="1">
      <alignment vertical="center"/>
    </xf>
    <xf numFmtId="0" fontId="15" fillId="2" borderId="7" xfId="4" applyFont="1" applyFill="1" applyBorder="1" applyAlignment="1" applyProtection="1">
      <alignment vertical="center"/>
      <protection locked="0"/>
    </xf>
    <xf numFmtId="0" fontId="15" fillId="2" borderId="8" xfId="4" applyFont="1" applyFill="1" applyBorder="1" applyAlignment="1" applyProtection="1">
      <alignment vertical="center"/>
      <protection locked="0"/>
    </xf>
    <xf numFmtId="0" fontId="15" fillId="2" borderId="9" xfId="4" applyFont="1" applyFill="1" applyBorder="1" applyAlignment="1" applyProtection="1">
      <alignment vertical="center"/>
      <protection locked="0"/>
    </xf>
    <xf numFmtId="0" fontId="3" fillId="6" borderId="22" xfId="5" applyFont="1" applyFill="1" applyBorder="1" applyAlignment="1" applyProtection="1">
      <alignment horizontal="center" vertical="center"/>
    </xf>
    <xf numFmtId="0" fontId="6" fillId="3" borderId="23" xfId="5" applyFont="1" applyFill="1" applyBorder="1" applyAlignment="1" applyProtection="1">
      <alignment horizontal="center" vertical="center"/>
      <protection locked="0"/>
    </xf>
    <xf numFmtId="0" fontId="6" fillId="3" borderId="24" xfId="5" applyFont="1" applyFill="1" applyBorder="1" applyAlignment="1" applyProtection="1">
      <alignment horizontal="center" vertical="center"/>
      <protection locked="0"/>
    </xf>
    <xf numFmtId="0" fontId="6" fillId="3" borderId="25" xfId="5" applyFont="1" applyFill="1" applyBorder="1" applyAlignment="1" applyProtection="1">
      <alignment horizontal="center" vertical="center"/>
      <protection locked="0"/>
    </xf>
    <xf numFmtId="0" fontId="6" fillId="3" borderId="26" xfId="5" applyFont="1" applyFill="1" applyBorder="1" applyAlignment="1" applyProtection="1">
      <alignment horizontal="center" vertical="center"/>
      <protection locked="0"/>
    </xf>
    <xf numFmtId="0" fontId="4" fillId="3" borderId="0" xfId="5" applyFont="1" applyFill="1" applyBorder="1" applyAlignment="1" applyProtection="1">
      <alignment vertical="center"/>
    </xf>
    <xf numFmtId="0" fontId="0" fillId="2" borderId="0" xfId="5" applyFont="1" applyFill="1" applyBorder="1" applyAlignment="1" applyProtection="1">
      <alignment vertical="top" wrapText="1"/>
    </xf>
    <xf numFmtId="0" fontId="0" fillId="3" borderId="1" xfId="5" applyFont="1" applyFill="1" applyBorder="1" applyAlignment="1" applyProtection="1">
      <alignment vertical="center"/>
      <protection locked="0"/>
    </xf>
    <xf numFmtId="0" fontId="6" fillId="3" borderId="27" xfId="5" applyFont="1" applyFill="1" applyBorder="1" applyAlignment="1" applyProtection="1">
      <alignment horizontal="center" vertical="center"/>
      <protection locked="0"/>
    </xf>
    <xf numFmtId="0" fontId="6" fillId="3" borderId="28" xfId="5" applyFont="1" applyFill="1" applyBorder="1" applyAlignment="1" applyProtection="1">
      <alignment horizontal="center" vertical="center"/>
      <protection locked="0"/>
    </xf>
    <xf numFmtId="0" fontId="6" fillId="3" borderId="29" xfId="5" applyFont="1" applyFill="1" applyBorder="1" applyAlignment="1" applyProtection="1">
      <alignment horizontal="center" vertical="center"/>
      <protection locked="0"/>
    </xf>
    <xf numFmtId="0" fontId="6" fillId="3" borderId="30" xfId="5" applyFont="1" applyFill="1" applyBorder="1" applyAlignment="1" applyProtection="1">
      <alignment horizontal="center" vertical="center"/>
      <protection locked="0"/>
    </xf>
    <xf numFmtId="0" fontId="4" fillId="3" borderId="0" xfId="5" applyFont="1" applyFill="1" applyBorder="1" applyAlignment="1" applyProtection="1">
      <alignment horizontal="center" vertical="center"/>
    </xf>
    <xf numFmtId="0" fontId="0" fillId="3" borderId="1" xfId="5" applyFont="1" applyFill="1" applyBorder="1" applyAlignment="1" applyProtection="1">
      <alignment horizontal="center" vertical="center"/>
      <protection locked="0"/>
    </xf>
    <xf numFmtId="49" fontId="0" fillId="3" borderId="1" xfId="5" applyNumberFormat="1" applyFont="1" applyFill="1" applyBorder="1" applyAlignment="1" applyProtection="1">
      <alignment horizontal="center" vertical="center"/>
      <protection locked="0"/>
    </xf>
    <xf numFmtId="0" fontId="13" fillId="3" borderId="0" xfId="2" applyNumberFormat="1" applyFill="1" applyBorder="1" applyProtection="1">
      <alignment vertical="center"/>
      <protection locked="0"/>
    </xf>
    <xf numFmtId="49" fontId="0" fillId="3" borderId="1" xfId="5" applyNumberFormat="1" applyFont="1" applyFill="1" applyBorder="1" applyAlignment="1" applyProtection="1">
      <alignment vertical="center"/>
      <protection locked="0"/>
    </xf>
    <xf numFmtId="0" fontId="15" fillId="2" borderId="0" xfId="4" applyFont="1" applyFill="1" applyBorder="1" applyAlignment="1" applyProtection="1">
      <alignment horizontal="right" vertical="center"/>
    </xf>
    <xf numFmtId="0" fontId="17" fillId="2" borderId="0" xfId="4" applyFont="1" applyFill="1" applyBorder="1" applyAlignment="1" applyProtection="1">
      <alignment horizontal="justify" vertical="center"/>
    </xf>
    <xf numFmtId="0" fontId="19" fillId="2" borderId="0" xfId="4" applyFont="1" applyFill="1" applyBorder="1" applyAlignment="1" applyProtection="1">
      <alignment horizontal="center" vertical="center"/>
    </xf>
    <xf numFmtId="0" fontId="12" fillId="2" borderId="0" xfId="4" applyFont="1" applyFill="1" applyBorder="1" applyAlignment="1" applyProtection="1">
      <alignment vertical="top" wrapText="1"/>
    </xf>
    <xf numFmtId="0" fontId="15" fillId="2" borderId="0" xfId="4" applyFont="1" applyFill="1" applyBorder="1" applyAlignment="1" applyProtection="1">
      <alignment vertical="center"/>
    </xf>
    <xf numFmtId="0" fontId="15" fillId="2" borderId="0" xfId="4" applyFont="1" applyFill="1" applyBorder="1" applyAlignment="1" applyProtection="1">
      <alignment horizontal="center" vertical="center"/>
    </xf>
    <xf numFmtId="0" fontId="15" fillId="2" borderId="0" xfId="4" applyFont="1" applyFill="1" applyBorder="1" applyAlignment="1" applyProtection="1">
      <alignment horizontal="justify" vertical="top"/>
    </xf>
    <xf numFmtId="0" fontId="15" fillId="2" borderId="0" xfId="4" applyFont="1" applyFill="1" applyBorder="1" applyAlignment="1" applyProtection="1">
      <alignment vertical="top" shrinkToFit="1"/>
    </xf>
    <xf numFmtId="0" fontId="15" fillId="2" borderId="0" xfId="4" applyFont="1" applyFill="1" applyBorder="1" applyAlignment="1" applyProtection="1">
      <alignment vertical="top" wrapText="1"/>
    </xf>
    <xf numFmtId="0" fontId="22" fillId="2" borderId="0" xfId="4" applyFont="1" applyFill="1" applyBorder="1" applyAlignment="1" applyProtection="1">
      <alignment horizontal="justify"/>
    </xf>
    <xf numFmtId="0" fontId="22" fillId="2" borderId="0" xfId="4" applyFont="1" applyFill="1" applyBorder="1" applyAlignment="1" applyProtection="1">
      <alignment shrinkToFit="1"/>
    </xf>
    <xf numFmtId="0" fontId="15" fillId="2" borderId="0" xfId="4" applyFont="1" applyFill="1" applyBorder="1" applyAlignment="1" applyProtection="1">
      <alignment horizontal="justify" vertical="center"/>
    </xf>
    <xf numFmtId="0" fontId="15" fillId="2" borderId="0" xfId="4" applyFont="1" applyFill="1" applyBorder="1" applyAlignment="1" applyProtection="1">
      <alignment vertical="center" shrinkToFit="1"/>
    </xf>
    <xf numFmtId="0" fontId="15" fillId="2" borderId="0" xfId="4" applyFont="1" applyFill="1" applyBorder="1" applyAlignment="1" applyProtection="1">
      <alignment vertical="center" wrapText="1"/>
    </xf>
    <xf numFmtId="0" fontId="15" fillId="2" borderId="10" xfId="4" applyFont="1" applyFill="1" applyBorder="1" applyAlignment="1" applyProtection="1">
      <alignment horizontal="justify" vertical="center" wrapText="1"/>
    </xf>
    <xf numFmtId="0" fontId="15" fillId="2" borderId="10" xfId="4" applyFont="1" applyFill="1" applyBorder="1" applyAlignment="1" applyProtection="1">
      <alignment vertical="center"/>
    </xf>
    <xf numFmtId="0" fontId="15" fillId="2" borderId="2" xfId="4" applyFont="1" applyFill="1" applyBorder="1" applyAlignment="1" applyProtection="1">
      <alignment horizontal="center" vertical="center"/>
    </xf>
    <xf numFmtId="0" fontId="15" fillId="2" borderId="10" xfId="4" applyFont="1" applyFill="1" applyBorder="1" applyAlignment="1" applyProtection="1">
      <alignment vertical="center" wrapText="1"/>
    </xf>
    <xf numFmtId="0" fontId="15" fillId="2" borderId="31" xfId="4" applyFont="1" applyFill="1" applyBorder="1" applyAlignment="1" applyProtection="1">
      <alignment vertical="top"/>
    </xf>
    <xf numFmtId="0" fontId="15" fillId="2" borderId="31" xfId="4" applyFont="1" applyFill="1" applyBorder="1" applyAlignment="1" applyProtection="1">
      <alignment vertical="top"/>
      <protection locked="0"/>
    </xf>
    <xf numFmtId="0" fontId="38" fillId="2" borderId="8" xfId="4" applyFont="1" applyFill="1" applyBorder="1" applyAlignment="1" applyProtection="1">
      <alignment vertical="top" wrapText="1"/>
    </xf>
    <xf numFmtId="0" fontId="23" fillId="2" borderId="8" xfId="4" applyFont="1" applyFill="1" applyBorder="1" applyAlignment="1" applyProtection="1">
      <alignment vertical="top" wrapText="1"/>
    </xf>
    <xf numFmtId="0" fontId="15" fillId="2" borderId="32" xfId="4" applyFont="1" applyFill="1" applyBorder="1" applyAlignment="1" applyProtection="1">
      <alignment horizontal="justify" vertical="center" textRotation="255"/>
    </xf>
    <xf numFmtId="0" fontId="15" fillId="2" borderId="33" xfId="4" applyFont="1" applyFill="1" applyBorder="1" applyAlignment="1" applyProtection="1">
      <alignment vertical="center" shrinkToFit="1"/>
    </xf>
    <xf numFmtId="0" fontId="15" fillId="2" borderId="34" xfId="4" applyFont="1" applyFill="1" applyBorder="1" applyAlignment="1" applyProtection="1">
      <alignment vertical="center" shrinkToFit="1"/>
    </xf>
    <xf numFmtId="0" fontId="15" fillId="2" borderId="35" xfId="4" applyFont="1" applyFill="1" applyBorder="1" applyAlignment="1" applyProtection="1">
      <alignment vertical="center" shrinkToFit="1"/>
    </xf>
    <xf numFmtId="0" fontId="15" fillId="2" borderId="10" xfId="0" applyFont="1" applyFill="1" applyBorder="1" applyAlignment="1" applyProtection="1">
      <alignment horizontal="justify" vertical="center" wrapText="1"/>
    </xf>
    <xf numFmtId="0" fontId="15" fillId="2" borderId="10" xfId="0" applyFont="1" applyFill="1" applyBorder="1" applyAlignment="1" applyProtection="1">
      <alignment vertical="center" wrapText="1"/>
    </xf>
    <xf numFmtId="0" fontId="12" fillId="2" borderId="0" xfId="0" applyFont="1" applyFill="1" applyBorder="1" applyAlignment="1" applyProtection="1">
      <alignment vertical="center"/>
    </xf>
    <xf numFmtId="0" fontId="12" fillId="2" borderId="0" xfId="0" applyFont="1" applyFill="1" applyBorder="1" applyAlignment="1" applyProtection="1">
      <alignment horizontal="center" vertical="center" wrapText="1"/>
    </xf>
    <xf numFmtId="0" fontId="12" fillId="2" borderId="0" xfId="0" applyFont="1" applyFill="1" applyBorder="1" applyAlignment="1" applyProtection="1">
      <alignment vertical="center" wrapText="1"/>
    </xf>
    <xf numFmtId="0" fontId="15" fillId="2" borderId="9" xfId="0" applyFont="1" applyFill="1" applyBorder="1" applyAlignment="1" applyProtection="1">
      <alignment horizontal="left" vertical="center"/>
    </xf>
    <xf numFmtId="0" fontId="15" fillId="2" borderId="36" xfId="0" applyFont="1" applyFill="1" applyBorder="1" applyAlignment="1" applyProtection="1">
      <alignment horizontal="left"/>
    </xf>
    <xf numFmtId="0" fontId="15" fillId="2" borderId="36" xfId="0" applyFont="1" applyFill="1" applyBorder="1" applyAlignment="1" applyProtection="1">
      <alignment horizontal="left" vertical="top"/>
    </xf>
    <xf numFmtId="0" fontId="15" fillId="2" borderId="37" xfId="0" applyFont="1" applyFill="1" applyBorder="1" applyAlignment="1" applyProtection="1">
      <alignment horizontal="left" vertical="center" shrinkToFit="1"/>
    </xf>
    <xf numFmtId="0" fontId="15" fillId="2" borderId="7" xfId="0" applyFont="1" applyFill="1" applyBorder="1" applyAlignment="1" applyProtection="1">
      <alignment vertical="center" shrinkToFit="1"/>
      <protection locked="0"/>
    </xf>
    <xf numFmtId="0" fontId="15" fillId="2" borderId="8" xfId="0" applyFont="1" applyFill="1" applyBorder="1" applyAlignment="1" applyProtection="1">
      <alignment vertical="center" shrinkToFit="1"/>
      <protection locked="0"/>
    </xf>
    <xf numFmtId="0" fontId="15" fillId="2" borderId="9" xfId="0" applyFont="1" applyFill="1" applyBorder="1" applyAlignment="1" applyProtection="1">
      <alignment vertical="center" shrinkToFit="1"/>
      <protection locked="0"/>
    </xf>
    <xf numFmtId="0" fontId="15" fillId="2" borderId="38" xfId="0" applyFont="1" applyFill="1" applyBorder="1" applyAlignment="1" applyProtection="1">
      <alignment vertical="center" wrapText="1"/>
    </xf>
    <xf numFmtId="0" fontId="15" fillId="2" borderId="11" xfId="0" applyFont="1" applyFill="1" applyBorder="1" applyAlignment="1" applyProtection="1">
      <alignment vertical="center" wrapText="1"/>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protection locked="0"/>
    </xf>
    <xf numFmtId="0" fontId="15" fillId="2" borderId="10" xfId="0" applyFont="1" applyFill="1" applyBorder="1" applyAlignment="1" applyProtection="1">
      <alignment horizontal="center" vertical="center"/>
    </xf>
    <xf numFmtId="0" fontId="15" fillId="2" borderId="8" xfId="0" applyFont="1" applyFill="1" applyBorder="1" applyAlignment="1" applyProtection="1">
      <alignment horizontal="center" vertical="center" wrapText="1"/>
    </xf>
    <xf numFmtId="0" fontId="15" fillId="2" borderId="39" xfId="0" applyFont="1" applyFill="1" applyBorder="1" applyAlignment="1" applyProtection="1">
      <alignment horizontal="center" vertical="center" wrapText="1"/>
    </xf>
    <xf numFmtId="0" fontId="15" fillId="2" borderId="9" xfId="0" applyFont="1" applyFill="1" applyBorder="1" applyAlignment="1" applyProtection="1">
      <alignment horizontal="center" vertical="center" wrapText="1"/>
    </xf>
    <xf numFmtId="0" fontId="30" fillId="2" borderId="40" xfId="0" applyFont="1" applyFill="1" applyBorder="1" applyAlignment="1" applyProtection="1">
      <alignment horizontal="center"/>
    </xf>
    <xf numFmtId="0" fontId="30" fillId="2" borderId="41" xfId="0" applyFont="1" applyFill="1" applyBorder="1" applyAlignment="1" applyProtection="1">
      <alignment horizontal="center"/>
    </xf>
    <xf numFmtId="0" fontId="30" fillId="2" borderId="14" xfId="0" applyFont="1" applyFill="1" applyBorder="1" applyAlignment="1" applyProtection="1">
      <alignment horizontal="center" wrapText="1"/>
    </xf>
    <xf numFmtId="0" fontId="30" fillId="2" borderId="11" xfId="0" applyFont="1" applyFill="1" applyBorder="1" applyAlignment="1" applyProtection="1">
      <alignment horizontal="center" vertical="top"/>
    </xf>
    <xf numFmtId="0" fontId="30" fillId="2" borderId="42" xfId="0" applyFont="1" applyFill="1" applyBorder="1" applyAlignment="1" applyProtection="1">
      <alignment horizontal="center" vertical="top"/>
    </xf>
    <xf numFmtId="0" fontId="30" fillId="2" borderId="37" xfId="0" applyFont="1" applyFill="1" applyBorder="1" applyAlignment="1" applyProtection="1">
      <alignment horizontal="center" vertical="top" wrapText="1"/>
    </xf>
    <xf numFmtId="0" fontId="15" fillId="2" borderId="33" xfId="0" applyFont="1" applyFill="1" applyBorder="1" applyAlignment="1" applyProtection="1">
      <alignment horizontal="justify" vertical="center" wrapText="1"/>
    </xf>
    <xf numFmtId="38" fontId="15" fillId="2" borderId="43" xfId="3" applyFont="1" applyFill="1" applyBorder="1" applyAlignment="1" applyProtection="1">
      <alignment vertical="center" wrapText="1"/>
      <protection locked="0"/>
    </xf>
    <xf numFmtId="0" fontId="23" fillId="2" borderId="44" xfId="0" applyFont="1" applyFill="1" applyBorder="1" applyAlignment="1" applyProtection="1">
      <alignment horizontal="center" vertical="center" wrapText="1"/>
    </xf>
    <xf numFmtId="38" fontId="15" fillId="2" borderId="45" xfId="3" applyFont="1" applyFill="1" applyBorder="1" applyAlignment="1" applyProtection="1">
      <alignment vertical="center" wrapText="1"/>
      <protection locked="0"/>
    </xf>
    <xf numFmtId="0" fontId="23" fillId="2" borderId="46" xfId="0" applyFont="1" applyFill="1" applyBorder="1" applyAlignment="1" applyProtection="1">
      <alignment horizontal="center" vertical="center" wrapText="1"/>
    </xf>
    <xf numFmtId="176" fontId="15" fillId="2" borderId="44" xfId="1" applyNumberFormat="1" applyFont="1" applyFill="1" applyBorder="1" applyAlignment="1" applyProtection="1">
      <alignment vertical="center"/>
    </xf>
    <xf numFmtId="0" fontId="23" fillId="2" borderId="47" xfId="0" applyFont="1" applyFill="1" applyBorder="1" applyAlignment="1" applyProtection="1">
      <alignment horizontal="center" vertical="center"/>
    </xf>
    <xf numFmtId="176" fontId="15" fillId="2" borderId="48" xfId="1" applyNumberFormat="1" applyFont="1" applyFill="1" applyBorder="1" applyAlignment="1" applyProtection="1">
      <alignment vertical="center"/>
    </xf>
    <xf numFmtId="0" fontId="23" fillId="2" borderId="49" xfId="0" applyFont="1" applyFill="1" applyBorder="1" applyAlignment="1" applyProtection="1">
      <alignment horizontal="center" vertical="center"/>
    </xf>
    <xf numFmtId="0" fontId="15" fillId="2" borderId="50" xfId="0" applyFont="1" applyFill="1" applyBorder="1" applyAlignment="1" applyProtection="1">
      <alignment horizontal="justify" vertical="center" wrapText="1"/>
    </xf>
    <xf numFmtId="0" fontId="15" fillId="2" borderId="35" xfId="0" applyFont="1" applyFill="1" applyBorder="1" applyAlignment="1" applyProtection="1">
      <alignment horizontal="left" vertical="center" wrapText="1"/>
      <protection locked="0"/>
    </xf>
    <xf numFmtId="0" fontId="15" fillId="2" borderId="34" xfId="0" applyFont="1" applyFill="1" applyBorder="1" applyAlignment="1" applyProtection="1">
      <alignment horizontal="justify" vertical="center" wrapText="1"/>
    </xf>
    <xf numFmtId="0" fontId="15" fillId="2" borderId="51" xfId="0" applyFont="1" applyFill="1" applyBorder="1" applyAlignment="1" applyProtection="1">
      <alignment horizontal="left" vertical="top" wrapText="1"/>
    </xf>
    <xf numFmtId="38" fontId="15" fillId="2" borderId="52" xfId="3" applyFont="1" applyFill="1" applyBorder="1" applyAlignment="1" applyProtection="1">
      <alignment vertical="center" wrapText="1"/>
      <protection locked="0"/>
    </xf>
    <xf numFmtId="0" fontId="23" fillId="2" borderId="53" xfId="0" applyFont="1" applyFill="1" applyBorder="1" applyAlignment="1" applyProtection="1">
      <alignment horizontal="center" vertical="center" wrapText="1"/>
    </xf>
    <xf numFmtId="0" fontId="23" fillId="2" borderId="8" xfId="0" applyFont="1" applyFill="1" applyBorder="1" applyAlignment="1" applyProtection="1">
      <alignment vertical="top" wrapText="1"/>
    </xf>
    <xf numFmtId="0" fontId="23" fillId="2" borderId="0" xfId="0" applyFont="1" applyFill="1" applyBorder="1" applyAlignment="1" applyProtection="1">
      <alignment vertical="top" wrapText="1"/>
    </xf>
    <xf numFmtId="0" fontId="15" fillId="2" borderId="54" xfId="0" applyFont="1" applyFill="1" applyBorder="1" applyAlignment="1" applyProtection="1">
      <alignment horizontal="center" vertical="center" wrapText="1"/>
    </xf>
    <xf numFmtId="0" fontId="15" fillId="2" borderId="55" xfId="0" applyFont="1" applyFill="1" applyBorder="1" applyAlignment="1" applyProtection="1">
      <alignment horizontal="center" vertical="center" wrapText="1"/>
    </xf>
    <xf numFmtId="0" fontId="15" fillId="2" borderId="56" xfId="0" applyFont="1" applyFill="1" applyBorder="1" applyAlignment="1" applyProtection="1">
      <alignment horizontal="center" vertical="center" wrapText="1"/>
    </xf>
    <xf numFmtId="0" fontId="30" fillId="2" borderId="38" xfId="0" applyFont="1" applyFill="1" applyBorder="1" applyAlignment="1" applyProtection="1">
      <alignment horizontal="center" vertical="top"/>
    </xf>
    <xf numFmtId="0" fontId="15" fillId="2" borderId="57" xfId="0" applyFont="1" applyFill="1" applyBorder="1" applyAlignment="1" applyProtection="1">
      <alignment vertical="center" shrinkToFit="1"/>
      <protection locked="0"/>
    </xf>
    <xf numFmtId="0" fontId="15" fillId="2" borderId="43" xfId="3" applyNumberFormat="1" applyFont="1" applyFill="1" applyBorder="1" applyAlignment="1" applyProtection="1">
      <alignment vertical="center" wrapText="1"/>
      <protection locked="0"/>
    </xf>
    <xf numFmtId="0" fontId="15" fillId="2" borderId="45" xfId="3" applyNumberFormat="1" applyFont="1" applyFill="1" applyBorder="1" applyAlignment="1" applyProtection="1">
      <alignment vertical="center" wrapText="1"/>
      <protection locked="0"/>
    </xf>
    <xf numFmtId="0" fontId="15" fillId="2" borderId="34" xfId="0" applyFont="1" applyFill="1" applyBorder="1" applyAlignment="1" applyProtection="1">
      <alignment vertical="center" shrinkToFit="1"/>
      <protection locked="0"/>
    </xf>
    <xf numFmtId="0" fontId="15" fillId="2" borderId="58" xfId="3" applyNumberFormat="1" applyFont="1" applyFill="1" applyBorder="1" applyAlignment="1" applyProtection="1">
      <alignment vertical="center" wrapText="1"/>
      <protection locked="0"/>
    </xf>
    <xf numFmtId="0" fontId="23" fillId="2" borderId="48" xfId="0" applyFont="1" applyFill="1" applyBorder="1" applyAlignment="1" applyProtection="1">
      <alignment horizontal="center" vertical="center" wrapText="1"/>
    </xf>
    <xf numFmtId="0" fontId="15" fillId="2" borderId="52" xfId="3" applyNumberFormat="1" applyFont="1" applyFill="1" applyBorder="1" applyAlignment="1" applyProtection="1">
      <alignment vertical="center" wrapText="1"/>
      <protection locked="0"/>
    </xf>
    <xf numFmtId="0" fontId="15" fillId="2" borderId="35" xfId="0" applyFont="1" applyFill="1" applyBorder="1" applyAlignment="1" applyProtection="1">
      <alignment horizontal="justify" vertical="center" wrapText="1"/>
    </xf>
    <xf numFmtId="0" fontId="15" fillId="2" borderId="59" xfId="0" applyFont="1" applyFill="1" applyBorder="1" applyAlignment="1" applyProtection="1">
      <alignment vertical="center" shrinkToFit="1"/>
      <protection locked="0"/>
    </xf>
    <xf numFmtId="0" fontId="15" fillId="2" borderId="57" xfId="4" applyFont="1" applyFill="1" applyBorder="1" applyAlignment="1" applyProtection="1">
      <alignment horizontal="justify" vertical="center" wrapText="1"/>
    </xf>
    <xf numFmtId="0" fontId="15" fillId="2" borderId="57" xfId="4" applyFont="1" applyFill="1" applyBorder="1" applyAlignment="1" applyProtection="1">
      <alignment vertical="center"/>
    </xf>
    <xf numFmtId="0" fontId="15" fillId="2" borderId="8" xfId="4" applyFont="1" applyFill="1" applyBorder="1" applyAlignment="1" applyProtection="1">
      <alignment horizontal="center" vertical="center"/>
    </xf>
    <xf numFmtId="0" fontId="23" fillId="2" borderId="8" xfId="4" applyFont="1" applyFill="1" applyBorder="1" applyAlignment="1" applyProtection="1">
      <alignment vertical="top"/>
    </xf>
    <xf numFmtId="0" fontId="15" fillId="2" borderId="32" xfId="4" applyFont="1" applyFill="1" applyBorder="1" applyAlignment="1" applyProtection="1">
      <alignment horizontal="center" vertical="center" textRotation="255"/>
    </xf>
    <xf numFmtId="0" fontId="15" fillId="2" borderId="57" xfId="0" applyFont="1" applyFill="1" applyBorder="1" applyAlignment="1" applyProtection="1">
      <alignment vertical="center" wrapText="1"/>
    </xf>
    <xf numFmtId="0" fontId="15" fillId="2" borderId="31" xfId="0" applyFont="1" applyFill="1" applyBorder="1" applyAlignment="1" applyProtection="1">
      <alignment vertical="center" wrapText="1"/>
    </xf>
    <xf numFmtId="0" fontId="30" fillId="2" borderId="40" xfId="0" applyFont="1" applyFill="1" applyBorder="1" applyAlignment="1" applyProtection="1">
      <alignment horizontal="center" shrinkToFit="1"/>
    </xf>
    <xf numFmtId="0" fontId="30" fillId="2" borderId="18" xfId="0" applyFont="1" applyFill="1" applyBorder="1" applyAlignment="1" applyProtection="1">
      <alignment horizontal="center" shrinkToFit="1"/>
    </xf>
    <xf numFmtId="0" fontId="30" fillId="2" borderId="12" xfId="0" applyFont="1" applyFill="1" applyBorder="1" applyAlignment="1" applyProtection="1">
      <alignment horizontal="center" shrinkToFit="1"/>
    </xf>
    <xf numFmtId="0" fontId="30" fillId="2" borderId="60" xfId="0" applyFont="1" applyFill="1" applyBorder="1" applyAlignment="1" applyProtection="1">
      <alignment horizontal="center" shrinkToFit="1"/>
    </xf>
    <xf numFmtId="0" fontId="30" fillId="2" borderId="13" xfId="0" applyFont="1" applyFill="1" applyBorder="1" applyAlignment="1" applyProtection="1">
      <alignment horizontal="center"/>
    </xf>
    <xf numFmtId="0" fontId="30" fillId="2" borderId="61" xfId="0" applyFont="1" applyFill="1" applyBorder="1" applyAlignment="1" applyProtection="1">
      <alignment horizontal="center"/>
    </xf>
    <xf numFmtId="0" fontId="30" fillId="2" borderId="62" xfId="0" applyFont="1" applyFill="1" applyBorder="1" applyAlignment="1" applyProtection="1">
      <alignment horizontal="center" shrinkToFit="1"/>
    </xf>
    <xf numFmtId="0" fontId="30" fillId="2" borderId="14" xfId="0" applyFont="1" applyFill="1" applyBorder="1" applyAlignment="1" applyProtection="1">
      <alignment horizontal="center" shrinkToFit="1"/>
    </xf>
    <xf numFmtId="38" fontId="15" fillId="2" borderId="63" xfId="3" applyNumberFormat="1" applyFont="1" applyFill="1" applyBorder="1" applyAlignment="1" applyProtection="1">
      <alignment vertical="center"/>
    </xf>
    <xf numFmtId="0" fontId="30" fillId="2" borderId="64" xfId="0" applyFont="1" applyFill="1" applyBorder="1" applyAlignment="1" applyProtection="1">
      <alignment horizontal="center" vertical="top"/>
    </xf>
    <xf numFmtId="0" fontId="30" fillId="2" borderId="65" xfId="0" applyFont="1" applyFill="1" applyBorder="1" applyAlignment="1" applyProtection="1">
      <alignment horizontal="center" vertical="top"/>
    </xf>
    <xf numFmtId="0" fontId="30" fillId="2" borderId="66" xfId="0" applyFont="1" applyFill="1" applyBorder="1" applyAlignment="1" applyProtection="1">
      <alignment horizontal="center" vertical="top"/>
    </xf>
    <xf numFmtId="0" fontId="15" fillId="2" borderId="57" xfId="0" applyFont="1" applyFill="1" applyBorder="1" applyAlignment="1" applyProtection="1">
      <alignment horizontal="justify" vertical="center" wrapText="1"/>
    </xf>
    <xf numFmtId="38" fontId="15" fillId="2" borderId="54" xfId="3" applyNumberFormat="1" applyFont="1" applyFill="1" applyBorder="1" applyAlignment="1" applyProtection="1">
      <alignment vertical="center"/>
    </xf>
    <xf numFmtId="0" fontId="23" fillId="2" borderId="67" xfId="0" applyFont="1" applyFill="1" applyBorder="1" applyAlignment="1" applyProtection="1">
      <alignment horizontal="center" vertical="center"/>
    </xf>
    <xf numFmtId="38" fontId="15" fillId="2" borderId="68" xfId="3" applyNumberFormat="1" applyFont="1" applyFill="1" applyBorder="1" applyAlignment="1" applyProtection="1">
      <alignment vertical="center"/>
    </xf>
    <xf numFmtId="0" fontId="23" fillId="2" borderId="69" xfId="0" applyFont="1" applyFill="1" applyBorder="1" applyAlignment="1" applyProtection="1">
      <alignment horizontal="center" vertical="center"/>
    </xf>
    <xf numFmtId="38" fontId="15" fillId="2" borderId="67" xfId="3" applyNumberFormat="1" applyFont="1" applyFill="1" applyBorder="1" applyAlignment="1" applyProtection="1">
      <alignment vertical="center"/>
      <protection locked="0"/>
    </xf>
    <xf numFmtId="0" fontId="23" fillId="2" borderId="70" xfId="0" applyFont="1" applyFill="1" applyBorder="1" applyAlignment="1" applyProtection="1">
      <alignment horizontal="center" vertical="center"/>
    </xf>
    <xf numFmtId="0" fontId="23" fillId="2" borderId="56" xfId="0" applyFont="1" applyFill="1" applyBorder="1" applyAlignment="1" applyProtection="1">
      <alignment horizontal="center" vertical="center"/>
    </xf>
    <xf numFmtId="0" fontId="15" fillId="2" borderId="71" xfId="0" applyFont="1" applyFill="1" applyBorder="1" applyAlignment="1" applyProtection="1">
      <alignment horizontal="center" vertical="center"/>
    </xf>
    <xf numFmtId="176" fontId="15" fillId="2" borderId="72" xfId="0" applyNumberFormat="1" applyFont="1" applyFill="1" applyBorder="1" applyAlignment="1" applyProtection="1">
      <alignment vertical="center"/>
    </xf>
    <xf numFmtId="176" fontId="15" fillId="2" borderId="18" xfId="0" applyNumberFormat="1" applyFont="1" applyFill="1" applyBorder="1" applyAlignment="1" applyProtection="1">
      <alignment vertical="center"/>
    </xf>
    <xf numFmtId="176" fontId="15" fillId="2" borderId="62" xfId="0" applyNumberFormat="1" applyFont="1" applyFill="1" applyBorder="1" applyAlignment="1" applyProtection="1">
      <alignment vertical="center"/>
    </xf>
    <xf numFmtId="0" fontId="15" fillId="2" borderId="51" xfId="0" applyFont="1" applyFill="1" applyBorder="1" applyAlignment="1" applyProtection="1">
      <alignment horizontal="center" vertical="center"/>
    </xf>
    <xf numFmtId="38" fontId="15" fillId="2" borderId="73" xfId="3" applyNumberFormat="1" applyFont="1" applyFill="1" applyBorder="1" applyAlignment="1" applyProtection="1">
      <alignment vertical="center"/>
    </xf>
    <xf numFmtId="0" fontId="23" fillId="2" borderId="74" xfId="0" applyFont="1" applyFill="1" applyBorder="1" applyAlignment="1" applyProtection="1">
      <alignment horizontal="center" vertical="center"/>
    </xf>
    <xf numFmtId="38" fontId="15" fillId="2" borderId="75" xfId="3" applyNumberFormat="1" applyFont="1" applyFill="1" applyBorder="1" applyAlignment="1" applyProtection="1">
      <alignment vertical="center"/>
      <protection locked="0"/>
    </xf>
    <xf numFmtId="0" fontId="23" fillId="2" borderId="76" xfId="0" applyFont="1" applyFill="1" applyBorder="1" applyAlignment="1" applyProtection="1">
      <alignment horizontal="center" vertical="center"/>
    </xf>
    <xf numFmtId="38" fontId="15" fillId="2" borderId="77" xfId="3" applyNumberFormat="1" applyFont="1" applyFill="1" applyBorder="1" applyAlignment="1" applyProtection="1">
      <alignment vertical="center"/>
    </xf>
    <xf numFmtId="0" fontId="23" fillId="2" borderId="78" xfId="0" applyFont="1" applyFill="1" applyBorder="1" applyAlignment="1" applyProtection="1">
      <alignment horizontal="center" vertical="center"/>
    </xf>
    <xf numFmtId="176" fontId="15" fillId="2" borderId="19" xfId="0" applyNumberFormat="1" applyFont="1" applyFill="1" applyBorder="1" applyAlignment="1" applyProtection="1">
      <alignment vertical="center"/>
    </xf>
    <xf numFmtId="176" fontId="15" fillId="2" borderId="79" xfId="0" applyNumberFormat="1" applyFont="1" applyFill="1" applyBorder="1" applyAlignment="1" applyProtection="1">
      <alignment vertical="center"/>
    </xf>
    <xf numFmtId="0" fontId="15" fillId="2" borderId="31" xfId="0" applyFont="1" applyFill="1" applyBorder="1" applyAlignment="1" applyProtection="1">
      <alignment horizontal="justify" vertical="center" wrapText="1"/>
    </xf>
    <xf numFmtId="0" fontId="15" fillId="2" borderId="31" xfId="0" applyFont="1" applyFill="1" applyBorder="1" applyAlignment="1" applyProtection="1">
      <alignment vertical="center" wrapText="1"/>
      <protection locked="0"/>
    </xf>
    <xf numFmtId="0" fontId="30" fillId="2" borderId="18" xfId="0" applyFont="1" applyFill="1" applyBorder="1" applyAlignment="1" applyProtection="1">
      <alignment horizontal="center"/>
    </xf>
    <xf numFmtId="0" fontId="30" fillId="2" borderId="80" xfId="0" applyFont="1" applyFill="1" applyBorder="1" applyAlignment="1" applyProtection="1">
      <alignment horizontal="center" shrinkToFit="1"/>
    </xf>
    <xf numFmtId="0" fontId="30" fillId="2" borderId="81" xfId="0" applyFont="1" applyFill="1" applyBorder="1" applyAlignment="1" applyProtection="1">
      <alignment horizontal="center" vertical="top"/>
    </xf>
    <xf numFmtId="0" fontId="15" fillId="2" borderId="67" xfId="3" applyNumberFormat="1" applyFont="1" applyFill="1" applyBorder="1" applyAlignment="1" applyProtection="1">
      <alignment vertical="center"/>
    </xf>
    <xf numFmtId="0" fontId="23" fillId="2" borderId="67" xfId="0" applyNumberFormat="1" applyFont="1" applyFill="1" applyBorder="1" applyAlignment="1" applyProtection="1">
      <alignment horizontal="center" vertical="center"/>
    </xf>
    <xf numFmtId="0" fontId="15" fillId="2" borderId="68" xfId="3" applyNumberFormat="1" applyFont="1" applyFill="1" applyBorder="1" applyAlignment="1" applyProtection="1">
      <alignment vertical="center"/>
    </xf>
    <xf numFmtId="0" fontId="15" fillId="2" borderId="63" xfId="3" applyNumberFormat="1" applyFont="1" applyFill="1" applyBorder="1" applyAlignment="1" applyProtection="1">
      <alignment vertical="center"/>
    </xf>
    <xf numFmtId="0" fontId="23" fillId="2" borderId="69" xfId="0" applyNumberFormat="1" applyFont="1" applyFill="1" applyBorder="1" applyAlignment="1" applyProtection="1">
      <alignment horizontal="center" vertical="center"/>
    </xf>
    <xf numFmtId="0" fontId="15" fillId="2" borderId="67" xfId="3" applyNumberFormat="1" applyFont="1" applyFill="1" applyBorder="1" applyAlignment="1" applyProtection="1">
      <alignment vertical="center"/>
      <protection locked="0"/>
    </xf>
    <xf numFmtId="0" fontId="23" fillId="2" borderId="70" xfId="0" applyNumberFormat="1" applyFont="1" applyFill="1" applyBorder="1" applyAlignment="1" applyProtection="1">
      <alignment horizontal="center" vertical="center"/>
    </xf>
    <xf numFmtId="0" fontId="15" fillId="2" borderId="82" xfId="0" applyFont="1" applyFill="1" applyBorder="1" applyAlignment="1" applyProtection="1">
      <alignment horizontal="center" vertical="center"/>
    </xf>
    <xf numFmtId="176" fontId="15" fillId="2" borderId="60" xfId="0" applyNumberFormat="1" applyFont="1" applyFill="1" applyBorder="1" applyAlignment="1" applyProtection="1">
      <alignment vertical="center"/>
    </xf>
    <xf numFmtId="0" fontId="15" fillId="2" borderId="34" xfId="0" applyFont="1" applyFill="1" applyBorder="1" applyAlignment="1" applyProtection="1">
      <alignment vertical="center" wrapText="1"/>
    </xf>
    <xf numFmtId="0" fontId="15" fillId="2" borderId="75" xfId="3" applyNumberFormat="1" applyFont="1" applyFill="1" applyBorder="1" applyAlignment="1" applyProtection="1">
      <alignment vertical="center"/>
    </xf>
    <xf numFmtId="0" fontId="23" fillId="2" borderId="75" xfId="0" applyNumberFormat="1" applyFont="1" applyFill="1" applyBorder="1" applyAlignment="1" applyProtection="1">
      <alignment horizontal="center" vertical="center"/>
    </xf>
    <xf numFmtId="0" fontId="15" fillId="2" borderId="73" xfId="3" applyNumberFormat="1" applyFont="1" applyFill="1" applyBorder="1" applyAlignment="1" applyProtection="1">
      <alignment vertical="center"/>
    </xf>
    <xf numFmtId="0" fontId="15" fillId="2" borderId="77" xfId="3" applyNumberFormat="1" applyFont="1" applyFill="1" applyBorder="1" applyAlignment="1" applyProtection="1">
      <alignment vertical="center"/>
    </xf>
    <xf numFmtId="0" fontId="23" fillId="2" borderId="74" xfId="0" applyNumberFormat="1" applyFont="1" applyFill="1" applyBorder="1" applyAlignment="1" applyProtection="1">
      <alignment horizontal="center" vertical="center"/>
    </xf>
    <xf numFmtId="0" fontId="15" fillId="2" borderId="75" xfId="3" applyNumberFormat="1" applyFont="1" applyFill="1" applyBorder="1" applyAlignment="1" applyProtection="1">
      <alignment vertical="center"/>
      <protection locked="0"/>
    </xf>
    <xf numFmtId="0" fontId="23" fillId="2" borderId="76" xfId="0" applyNumberFormat="1" applyFont="1" applyFill="1" applyBorder="1" applyAlignment="1" applyProtection="1">
      <alignment horizontal="center" vertical="center"/>
    </xf>
    <xf numFmtId="0" fontId="15" fillId="2" borderId="83" xfId="0" applyFont="1" applyFill="1" applyBorder="1" applyAlignment="1" applyProtection="1">
      <alignment horizontal="center" vertical="center"/>
    </xf>
    <xf numFmtId="0" fontId="15" fillId="2" borderId="84" xfId="0" applyFont="1" applyFill="1" applyBorder="1" applyAlignment="1" applyProtection="1">
      <alignment vertical="center" wrapText="1"/>
    </xf>
    <xf numFmtId="0" fontId="15" fillId="2" borderId="85" xfId="3" applyNumberFormat="1" applyFont="1" applyFill="1" applyBorder="1" applyAlignment="1" applyProtection="1">
      <alignment vertical="center"/>
    </xf>
    <xf numFmtId="0" fontId="23" fillId="2" borderId="85" xfId="0" applyNumberFormat="1" applyFont="1" applyFill="1" applyBorder="1" applyAlignment="1" applyProtection="1">
      <alignment horizontal="center" vertical="center"/>
    </xf>
    <xf numFmtId="0" fontId="15" fillId="2" borderId="86" xfId="3" applyNumberFormat="1" applyFont="1" applyFill="1" applyBorder="1" applyAlignment="1" applyProtection="1">
      <alignment vertical="center"/>
    </xf>
    <xf numFmtId="0" fontId="15" fillId="2" borderId="87" xfId="3" applyNumberFormat="1" applyFont="1" applyFill="1" applyBorder="1" applyAlignment="1" applyProtection="1">
      <alignment vertical="center"/>
    </xf>
    <xf numFmtId="0" fontId="23" fillId="2" borderId="88" xfId="0" applyNumberFormat="1" applyFont="1" applyFill="1" applyBorder="1" applyAlignment="1" applyProtection="1">
      <alignment horizontal="center" vertical="center"/>
    </xf>
    <xf numFmtId="0" fontId="15" fillId="2" borderId="85" xfId="3" applyNumberFormat="1" applyFont="1" applyFill="1" applyBorder="1" applyAlignment="1" applyProtection="1">
      <alignment vertical="center"/>
      <protection locked="0"/>
    </xf>
    <xf numFmtId="0" fontId="23" fillId="2" borderId="89" xfId="0" applyNumberFormat="1" applyFont="1" applyFill="1" applyBorder="1" applyAlignment="1" applyProtection="1">
      <alignment horizontal="center" vertical="center"/>
    </xf>
    <xf numFmtId="0" fontId="23" fillId="2" borderId="90" xfId="0" applyFont="1" applyFill="1" applyBorder="1" applyAlignment="1" applyProtection="1">
      <alignment horizontal="center" vertical="center"/>
    </xf>
    <xf numFmtId="0" fontId="15" fillId="2" borderId="91" xfId="0" applyFont="1" applyFill="1" applyBorder="1" applyAlignment="1" applyProtection="1">
      <alignment vertical="center" wrapText="1"/>
      <protection locked="0"/>
    </xf>
    <xf numFmtId="0" fontId="30" fillId="2" borderId="41" xfId="0" applyFont="1" applyFill="1" applyBorder="1" applyAlignment="1" applyProtection="1">
      <alignment horizontal="right" shrinkToFit="1"/>
    </xf>
    <xf numFmtId="38" fontId="15" fillId="2" borderId="63" xfId="3" applyNumberFormat="1" applyFont="1" applyFill="1" applyBorder="1" applyAlignment="1" applyProtection="1">
      <alignment vertical="center"/>
      <protection locked="0"/>
    </xf>
    <xf numFmtId="38" fontId="15" fillId="2" borderId="67" xfId="3" applyNumberFormat="1" applyFont="1" applyFill="1" applyBorder="1" applyAlignment="1" applyProtection="1">
      <alignment vertical="center"/>
    </xf>
    <xf numFmtId="38" fontId="15" fillId="2" borderId="75" xfId="3" applyNumberFormat="1" applyFont="1" applyFill="1" applyBorder="1" applyAlignment="1" applyProtection="1">
      <alignment vertical="center"/>
    </xf>
    <xf numFmtId="38" fontId="15" fillId="2" borderId="77" xfId="3" applyNumberFormat="1" applyFont="1" applyFill="1" applyBorder="1" applyAlignment="1" applyProtection="1">
      <alignment vertical="center"/>
      <protection locked="0"/>
    </xf>
    <xf numFmtId="0" fontId="15" fillId="2" borderId="63" xfId="3" applyNumberFormat="1" applyFont="1" applyFill="1" applyBorder="1" applyAlignment="1" applyProtection="1">
      <alignment vertical="center"/>
      <protection locked="0"/>
    </xf>
    <xf numFmtId="0" fontId="15" fillId="2" borderId="77" xfId="3" applyNumberFormat="1" applyFont="1" applyFill="1" applyBorder="1" applyAlignment="1" applyProtection="1">
      <alignment vertical="center"/>
      <protection locked="0"/>
    </xf>
    <xf numFmtId="0" fontId="15" fillId="2" borderId="87" xfId="3" applyNumberFormat="1" applyFont="1" applyFill="1" applyBorder="1" applyAlignment="1" applyProtection="1">
      <alignment vertical="center"/>
      <protection locked="0"/>
    </xf>
  </cellXfs>
  <cellStyles count="7">
    <cellStyle name="パーセント" xfId="1" builtinId="5"/>
    <cellStyle name="ハイパーリンク" xfId="2" builtinId="8"/>
    <cellStyle name="桁区切り" xfId="3" builtinId="6"/>
    <cellStyle name="標準" xfId="0" builtinId="0"/>
    <cellStyle name="標準 2" xfId="4"/>
    <cellStyle name="標準 3" xfId="5"/>
    <cellStyle name="標準 4" xfId="6"/>
  </cellStyles>
  <dxfs count="88">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i val="0"/>
        <strike/>
        <condense val="0"/>
        <extend val="0"/>
        <sz val="11"/>
        <color indexed="8"/>
      </font>
      <fill>
        <patternFill patternType="none">
          <fgColor indexed="64"/>
          <bgColor indexed="65"/>
        </patternFill>
      </fill>
      <border>
        <left/>
        <right/>
        <top/>
        <bottom/>
      </border>
    </dxf>
    <dxf>
      <font>
        <b val="0"/>
        <i val="0"/>
        <strike/>
        <condense val="0"/>
        <extend val="0"/>
        <sz val="11"/>
        <color indexed="8"/>
      </font>
      <fill>
        <patternFill patternType="none">
          <fgColor indexed="64"/>
          <bgColor indexed="65"/>
        </patternFill>
      </fill>
      <border>
        <left/>
        <right/>
        <top/>
        <bottom/>
      </border>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i val="0"/>
        <strike/>
        <condense val="0"/>
        <extend val="0"/>
        <sz val="11"/>
        <color indexed="8"/>
      </font>
      <fill>
        <patternFill patternType="none">
          <fgColor indexed="64"/>
          <bgColor indexed="65"/>
        </patternFill>
      </fill>
      <border>
        <left/>
        <right/>
        <top/>
        <bottom/>
      </border>
    </dxf>
    <dxf>
      <font>
        <b val="0"/>
        <i val="0"/>
        <strike/>
        <condense val="0"/>
        <extend val="0"/>
        <sz val="11"/>
        <color indexed="8"/>
      </font>
      <fill>
        <patternFill patternType="none">
          <fgColor indexed="64"/>
          <bgColor indexed="65"/>
        </patternFill>
      </fill>
      <border>
        <left/>
        <right/>
        <top/>
        <bottom/>
      </border>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i val="0"/>
        <strike/>
        <condense val="0"/>
        <extend val="0"/>
        <sz val="11"/>
        <color indexed="8"/>
      </font>
      <fill>
        <patternFill patternType="none">
          <fgColor indexed="64"/>
          <bgColor indexed="65"/>
        </patternFill>
      </fill>
      <border>
        <left/>
        <right/>
        <top/>
        <bottom/>
      </border>
    </dxf>
    <dxf>
      <font>
        <b val="0"/>
        <i val="0"/>
        <strike/>
        <condense val="0"/>
        <extend val="0"/>
        <sz val="11"/>
        <color indexed="8"/>
      </font>
      <fill>
        <patternFill patternType="none">
          <fgColor indexed="64"/>
          <bgColor indexed="65"/>
        </patternFill>
      </fill>
      <border>
        <left/>
        <right/>
        <top/>
        <bottom/>
      </border>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i val="0"/>
        <strike/>
        <condense val="0"/>
        <extend val="0"/>
        <sz val="11"/>
        <color indexed="8"/>
      </font>
      <fill>
        <patternFill patternType="none">
          <fgColor indexed="64"/>
          <bgColor indexed="65"/>
        </patternFill>
      </fill>
      <border>
        <left/>
        <right/>
        <top/>
        <bottom/>
      </border>
    </dxf>
    <dxf>
      <font>
        <b val="0"/>
        <i val="0"/>
        <strike/>
        <condense val="0"/>
        <extend val="0"/>
        <sz val="11"/>
        <color indexed="8"/>
      </font>
      <fill>
        <patternFill patternType="none">
          <fgColor indexed="64"/>
          <bgColor indexed="65"/>
        </patternFill>
      </fill>
      <border>
        <left/>
        <right/>
        <top/>
        <bottom/>
      </border>
    </dxf>
    <dxf>
      <font>
        <b val="0"/>
        <condense val="0"/>
        <extend val="0"/>
        <sz val="11"/>
      </font>
      <fill>
        <patternFill patternType="solid">
          <fgColor indexed="34"/>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oumu.go.jp/toukei_toukatsu/index/seido/sangyo/H25index.htm" TargetMode="External"/><Relationship Id="rId1" Type="http://schemas.openxmlformats.org/officeDocument/2006/relationships/hyperlink" Target="http://www.stat.go.jp/index/seido/sangyo/19-3.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H63"/>
  <sheetViews>
    <sheetView tabSelected="1" zoomScaleNormal="100" workbookViewId="0">
      <selection activeCell="G15" sqref="G15:T15"/>
    </sheetView>
  </sheetViews>
  <sheetFormatPr defaultColWidth="4.6640625" defaultRowHeight="13.5" customHeight="1" x14ac:dyDescent="0.2"/>
  <cols>
    <col min="1" max="1" width="2.6640625" style="1" customWidth="1"/>
    <col min="2" max="21" width="4.6640625" style="1" customWidth="1"/>
    <col min="22" max="22" width="2.6640625" style="1" customWidth="1"/>
    <col min="23" max="34" width="4.6640625" style="2" customWidth="1"/>
    <col min="35" max="16384" width="4.6640625" style="1"/>
  </cols>
  <sheetData>
    <row r="1" spans="1:34" ht="13.5" customHeight="1" thickBot="1" x14ac:dyDescent="0.25">
      <c r="A1" s="3"/>
      <c r="K1" s="4"/>
      <c r="L1" s="4"/>
      <c r="M1" s="4"/>
      <c r="N1" s="4"/>
      <c r="O1" s="4"/>
      <c r="P1" s="4"/>
      <c r="Q1" s="4"/>
      <c r="R1" s="4"/>
      <c r="S1" s="4"/>
      <c r="T1" s="4"/>
      <c r="U1" s="4"/>
    </row>
    <row r="2" spans="1:34" ht="13.5" customHeight="1" thickTop="1" thickBot="1" x14ac:dyDescent="0.25">
      <c r="B2" s="123" t="s">
        <v>0</v>
      </c>
      <c r="C2" s="123"/>
      <c r="D2" s="123"/>
      <c r="E2" s="123"/>
      <c r="F2" s="123"/>
      <c r="G2" s="123"/>
      <c r="K2" s="135" t="s">
        <v>175</v>
      </c>
      <c r="L2" s="135"/>
      <c r="M2" s="135"/>
      <c r="N2" s="135"/>
      <c r="O2" s="131" t="s">
        <v>172</v>
      </c>
      <c r="P2" s="132"/>
      <c r="Q2" s="124"/>
      <c r="R2" s="125"/>
      <c r="S2" s="128" t="s">
        <v>1</v>
      </c>
      <c r="T2" s="128"/>
      <c r="U2" s="128"/>
      <c r="W2" s="5" t="s">
        <v>2</v>
      </c>
      <c r="X2" s="6"/>
      <c r="Y2" s="2" t="s">
        <v>3</v>
      </c>
    </row>
    <row r="3" spans="1:34" ht="13.5" customHeight="1" thickTop="1" thickBot="1" x14ac:dyDescent="0.25">
      <c r="B3" s="123"/>
      <c r="C3" s="123"/>
      <c r="D3" s="123"/>
      <c r="E3" s="123"/>
      <c r="F3" s="123"/>
      <c r="G3" s="123"/>
      <c r="K3" s="135"/>
      <c r="L3" s="135"/>
      <c r="M3" s="135"/>
      <c r="N3" s="135"/>
      <c r="O3" s="133"/>
      <c r="P3" s="134"/>
      <c r="Q3" s="126"/>
      <c r="R3" s="127"/>
      <c r="S3" s="128"/>
      <c r="T3" s="128"/>
      <c r="U3" s="128"/>
    </row>
    <row r="4" spans="1:34" ht="13.5" customHeight="1" thickTop="1" x14ac:dyDescent="0.2">
      <c r="B4" s="7"/>
      <c r="C4" s="7"/>
      <c r="D4" s="7"/>
      <c r="E4" s="7"/>
      <c r="F4" s="7"/>
      <c r="G4" s="7"/>
      <c r="K4" s="4"/>
      <c r="L4" s="4"/>
      <c r="M4" s="8"/>
      <c r="N4" s="9"/>
      <c r="O4" s="4"/>
      <c r="P4" s="4"/>
      <c r="Q4" s="4"/>
      <c r="R4" s="4"/>
      <c r="S4" s="4"/>
      <c r="T4" s="4"/>
      <c r="U4" s="4"/>
      <c r="W4" s="5" t="s">
        <v>2</v>
      </c>
      <c r="X4" s="129" t="s">
        <v>4</v>
      </c>
      <c r="Y4" s="129"/>
      <c r="Z4" s="129"/>
      <c r="AA4" s="129"/>
      <c r="AB4" s="129"/>
      <c r="AC4" s="129"/>
      <c r="AD4" s="129"/>
      <c r="AE4" s="129"/>
      <c r="AF4" s="129"/>
      <c r="AG4" s="129"/>
      <c r="AH4" s="129"/>
    </row>
    <row r="5" spans="1:34" s="2" customFormat="1" ht="13.5" customHeight="1" x14ac:dyDescent="0.2">
      <c r="B5" s="2" t="s">
        <v>5</v>
      </c>
      <c r="X5" s="129"/>
      <c r="Y5" s="129"/>
      <c r="Z5" s="129"/>
      <c r="AA5" s="129"/>
      <c r="AB5" s="129"/>
      <c r="AC5" s="129"/>
      <c r="AD5" s="129"/>
      <c r="AE5" s="129"/>
      <c r="AF5" s="129"/>
      <c r="AG5" s="129"/>
      <c r="AH5" s="129"/>
    </row>
    <row r="6" spans="1:34" s="2" customFormat="1" ht="13.5" customHeight="1" x14ac:dyDescent="0.2">
      <c r="B6" s="10"/>
      <c r="C6" s="10"/>
      <c r="D6" s="10"/>
      <c r="E6" s="10"/>
      <c r="F6" s="10"/>
      <c r="G6" s="10"/>
      <c r="H6" s="10"/>
      <c r="I6" s="10"/>
      <c r="J6" s="10"/>
      <c r="K6" s="10"/>
      <c r="L6" s="10"/>
      <c r="M6" s="10"/>
      <c r="N6" s="10"/>
      <c r="O6" s="10"/>
      <c r="P6" s="10"/>
      <c r="Q6" s="10"/>
      <c r="R6" s="10"/>
      <c r="S6" s="10"/>
      <c r="T6" s="10"/>
      <c r="U6" s="10"/>
    </row>
    <row r="7" spans="1:34" s="2" customFormat="1" ht="13.5" customHeight="1" x14ac:dyDescent="0.2">
      <c r="B7" s="10"/>
      <c r="C7" s="10" t="s">
        <v>6</v>
      </c>
      <c r="D7" s="10"/>
      <c r="E7" s="10"/>
      <c r="F7" s="10"/>
      <c r="G7" s="130"/>
      <c r="H7" s="130"/>
      <c r="I7" s="130"/>
      <c r="J7" s="130"/>
      <c r="K7" s="130"/>
      <c r="L7" s="130"/>
      <c r="M7" s="130"/>
      <c r="N7" s="130"/>
      <c r="O7" s="130"/>
      <c r="P7" s="130"/>
      <c r="Q7" s="130"/>
      <c r="R7" s="130"/>
      <c r="S7" s="130"/>
      <c r="T7" s="130"/>
      <c r="U7" s="10"/>
      <c r="W7" s="11" t="s">
        <v>2</v>
      </c>
      <c r="X7" s="129" t="s">
        <v>7</v>
      </c>
      <c r="Y7" s="129"/>
      <c r="Z7" s="129"/>
      <c r="AA7" s="129"/>
      <c r="AB7" s="129"/>
      <c r="AC7" s="129"/>
      <c r="AD7" s="129"/>
      <c r="AE7" s="129"/>
      <c r="AF7" s="129"/>
      <c r="AG7" s="129"/>
      <c r="AH7" s="129"/>
    </row>
    <row r="8" spans="1:34" s="2" customFormat="1" ht="13.5" customHeight="1" x14ac:dyDescent="0.2">
      <c r="B8" s="10"/>
      <c r="C8" s="10"/>
      <c r="D8" s="10"/>
      <c r="E8" s="10"/>
      <c r="F8" s="10"/>
      <c r="G8" s="12"/>
      <c r="H8" s="12"/>
      <c r="I8" s="12"/>
      <c r="J8" s="12"/>
      <c r="K8" s="12"/>
      <c r="L8" s="12"/>
      <c r="M8" s="12"/>
      <c r="N8" s="12"/>
      <c r="O8" s="12"/>
      <c r="P8" s="12"/>
      <c r="Q8" s="12"/>
      <c r="R8" s="12"/>
      <c r="S8" s="12"/>
      <c r="T8" s="12"/>
      <c r="U8" s="10"/>
      <c r="W8" s="13"/>
      <c r="X8" s="129"/>
      <c r="Y8" s="129"/>
      <c r="Z8" s="129"/>
      <c r="AA8" s="129"/>
      <c r="AB8" s="129"/>
      <c r="AC8" s="129"/>
      <c r="AD8" s="129"/>
      <c r="AE8" s="129"/>
      <c r="AF8" s="129"/>
      <c r="AG8" s="129"/>
      <c r="AH8" s="129"/>
    </row>
    <row r="9" spans="1:34" s="2" customFormat="1" ht="13.5" customHeight="1" x14ac:dyDescent="0.2">
      <c r="B9" s="10"/>
      <c r="C9" s="10" t="s">
        <v>8</v>
      </c>
      <c r="D9" s="10"/>
      <c r="E9" s="10"/>
      <c r="F9" s="10"/>
      <c r="G9" s="130"/>
      <c r="H9" s="130"/>
      <c r="I9" s="130"/>
      <c r="J9" s="130"/>
      <c r="K9" s="130"/>
      <c r="L9" s="130"/>
      <c r="M9" s="130"/>
      <c r="N9" s="130"/>
      <c r="O9" s="130"/>
      <c r="P9" s="130"/>
      <c r="Q9" s="130"/>
      <c r="R9" s="130"/>
      <c r="S9" s="130"/>
      <c r="T9" s="130"/>
      <c r="U9" s="10"/>
    </row>
    <row r="10" spans="1:34" s="2" customFormat="1" ht="13.5" customHeight="1" x14ac:dyDescent="0.2">
      <c r="B10" s="10"/>
      <c r="C10" s="10"/>
      <c r="D10" s="10"/>
      <c r="E10" s="10"/>
      <c r="F10" s="10"/>
      <c r="G10" s="10"/>
      <c r="H10" s="10"/>
      <c r="I10" s="10"/>
      <c r="J10" s="10"/>
      <c r="K10" s="10"/>
      <c r="L10" s="10"/>
      <c r="M10" s="10"/>
      <c r="N10" s="10"/>
      <c r="O10" s="10"/>
      <c r="P10" s="10"/>
      <c r="Q10" s="10"/>
      <c r="R10" s="10"/>
      <c r="S10" s="10"/>
      <c r="T10" s="10"/>
      <c r="U10" s="10"/>
      <c r="W10" s="2" t="s">
        <v>173</v>
      </c>
    </row>
    <row r="11" spans="1:34" s="2" customFormat="1" ht="13.5" customHeight="1" x14ac:dyDescent="0.2">
      <c r="B11" s="10"/>
      <c r="C11" s="10" t="s">
        <v>9</v>
      </c>
      <c r="D11" s="10"/>
      <c r="E11" s="10"/>
      <c r="F11" s="10"/>
      <c r="G11" s="130"/>
      <c r="H11" s="130"/>
      <c r="I11" s="130"/>
      <c r="J11" s="130"/>
      <c r="K11" s="130"/>
      <c r="L11" s="130"/>
      <c r="M11" s="130"/>
      <c r="N11" s="130"/>
      <c r="O11" s="130"/>
      <c r="P11" s="130"/>
      <c r="Q11" s="130"/>
      <c r="R11" s="130"/>
      <c r="S11" s="130"/>
      <c r="T11" s="130"/>
      <c r="U11" s="10"/>
      <c r="X11" s="2" t="s">
        <v>174</v>
      </c>
    </row>
    <row r="12" spans="1:34" s="14" customFormat="1" ht="13.5" customHeight="1" x14ac:dyDescent="0.2">
      <c r="B12" s="15"/>
      <c r="C12" s="15"/>
      <c r="D12" s="15"/>
      <c r="E12" s="15"/>
      <c r="F12" s="15"/>
      <c r="G12" s="16" t="s">
        <v>10</v>
      </c>
      <c r="H12" s="15"/>
      <c r="I12" s="15"/>
      <c r="J12" s="16" t="s">
        <v>11</v>
      </c>
      <c r="K12" s="15"/>
      <c r="L12" s="15"/>
      <c r="M12" s="15"/>
      <c r="N12" s="15"/>
      <c r="O12" s="15"/>
      <c r="P12" s="15"/>
      <c r="Q12" s="15"/>
      <c r="R12" s="15"/>
      <c r="S12" s="15"/>
      <c r="T12" s="15"/>
      <c r="U12" s="15"/>
      <c r="X12" s="14" t="s">
        <v>172</v>
      </c>
    </row>
    <row r="13" spans="1:34" s="2" customFormat="1" ht="13.5" customHeight="1" x14ac:dyDescent="0.2">
      <c r="B13" s="10"/>
      <c r="C13" s="10" t="s">
        <v>12</v>
      </c>
      <c r="D13" s="10"/>
      <c r="E13" s="10"/>
      <c r="F13" s="10"/>
      <c r="G13" s="136"/>
      <c r="H13" s="136"/>
      <c r="I13" s="12"/>
      <c r="J13" s="136"/>
      <c r="K13" s="136"/>
      <c r="L13" s="12"/>
      <c r="M13" s="12"/>
      <c r="N13" s="12"/>
      <c r="O13" s="12"/>
      <c r="P13" s="12"/>
      <c r="Q13" s="12"/>
      <c r="R13" s="12"/>
      <c r="S13" s="12"/>
      <c r="T13" s="12"/>
      <c r="U13" s="10"/>
    </row>
    <row r="14" spans="1:34" s="2" customFormat="1" ht="13.5" customHeight="1" x14ac:dyDescent="0.2">
      <c r="B14" s="10"/>
      <c r="C14" s="10"/>
      <c r="D14" s="10"/>
      <c r="E14" s="10"/>
      <c r="F14" s="10"/>
      <c r="G14" s="10"/>
      <c r="H14" s="10"/>
      <c r="I14" s="10"/>
      <c r="J14" s="10"/>
      <c r="K14" s="10"/>
      <c r="L14" s="10"/>
      <c r="M14" s="10"/>
      <c r="N14" s="10"/>
      <c r="O14" s="10"/>
      <c r="P14" s="10"/>
      <c r="Q14" s="10"/>
      <c r="R14" s="10"/>
      <c r="S14" s="10"/>
      <c r="T14" s="10"/>
      <c r="U14" s="10"/>
    </row>
    <row r="15" spans="1:34" s="2" customFormat="1" ht="13.5" customHeight="1" x14ac:dyDescent="0.2">
      <c r="B15" s="10"/>
      <c r="C15" s="10" t="s">
        <v>13</v>
      </c>
      <c r="D15" s="10"/>
      <c r="E15" s="10"/>
      <c r="F15" s="10"/>
      <c r="G15" s="130"/>
      <c r="H15" s="130"/>
      <c r="I15" s="130"/>
      <c r="J15" s="130"/>
      <c r="K15" s="130"/>
      <c r="L15" s="130"/>
      <c r="M15" s="130"/>
      <c r="N15" s="130"/>
      <c r="O15" s="130"/>
      <c r="P15" s="130"/>
      <c r="Q15" s="130"/>
      <c r="R15" s="130"/>
      <c r="S15" s="130"/>
      <c r="T15" s="130"/>
      <c r="U15" s="10"/>
    </row>
    <row r="16" spans="1:34" s="2" customFormat="1" ht="13.5" customHeight="1" x14ac:dyDescent="0.2">
      <c r="B16" s="10"/>
      <c r="C16" s="10"/>
      <c r="D16" s="10"/>
      <c r="E16" s="10"/>
      <c r="F16" s="10"/>
      <c r="G16" s="12"/>
      <c r="H16" s="12"/>
      <c r="I16" s="12"/>
      <c r="J16" s="12"/>
      <c r="K16" s="12"/>
      <c r="L16" s="12"/>
      <c r="M16" s="12"/>
      <c r="N16" s="12"/>
      <c r="O16" s="12"/>
      <c r="P16" s="12"/>
      <c r="Q16" s="12"/>
      <c r="R16" s="12"/>
      <c r="S16" s="12"/>
      <c r="T16" s="12"/>
      <c r="U16" s="10"/>
    </row>
    <row r="17" spans="2:21" s="2" customFormat="1" ht="13.5" customHeight="1" x14ac:dyDescent="0.2">
      <c r="B17" s="10"/>
      <c r="C17" s="10" t="s">
        <v>14</v>
      </c>
      <c r="D17" s="10"/>
      <c r="E17" s="10"/>
      <c r="F17" s="10"/>
      <c r="G17" s="18"/>
      <c r="H17" s="19" t="s">
        <v>15</v>
      </c>
      <c r="I17" s="137"/>
      <c r="J17" s="137"/>
      <c r="K17" s="12"/>
      <c r="L17" s="12"/>
      <c r="M17" s="12"/>
      <c r="N17" s="12"/>
      <c r="O17" s="12"/>
      <c r="P17" s="12"/>
      <c r="Q17" s="12"/>
      <c r="R17" s="12"/>
      <c r="S17" s="12"/>
      <c r="T17" s="12"/>
      <c r="U17" s="10"/>
    </row>
    <row r="18" spans="2:21" s="2" customFormat="1" ht="13.5" customHeight="1" x14ac:dyDescent="0.2">
      <c r="B18" s="10"/>
      <c r="C18" s="10"/>
      <c r="D18" s="10"/>
      <c r="E18" s="10"/>
      <c r="F18" s="10"/>
      <c r="G18" s="10"/>
      <c r="H18" s="10"/>
      <c r="I18" s="10"/>
      <c r="J18" s="10"/>
      <c r="K18" s="10"/>
      <c r="L18" s="10"/>
      <c r="M18" s="10"/>
      <c r="N18" s="10"/>
      <c r="O18" s="10"/>
      <c r="P18" s="10"/>
      <c r="Q18" s="10"/>
      <c r="R18" s="10"/>
      <c r="S18" s="10"/>
      <c r="T18" s="10"/>
      <c r="U18" s="10"/>
    </row>
    <row r="19" spans="2:21" s="2" customFormat="1" ht="13.5" customHeight="1" x14ac:dyDescent="0.2">
      <c r="B19" s="10"/>
      <c r="C19" s="10" t="s">
        <v>16</v>
      </c>
      <c r="D19" s="10"/>
      <c r="E19" s="10"/>
      <c r="F19" s="10"/>
      <c r="G19" s="17"/>
      <c r="H19" s="10" t="s">
        <v>17</v>
      </c>
      <c r="I19" s="10"/>
      <c r="J19" s="10"/>
      <c r="K19" s="10"/>
      <c r="L19" s="10"/>
      <c r="M19" s="10"/>
      <c r="N19" s="10"/>
      <c r="O19" s="10"/>
      <c r="P19" s="10"/>
      <c r="Q19" s="10"/>
      <c r="R19" s="10" t="s">
        <v>18</v>
      </c>
      <c r="S19" s="10"/>
      <c r="T19" s="10" t="s">
        <v>19</v>
      </c>
      <c r="U19" s="10"/>
    </row>
    <row r="20" spans="2:21" s="2" customFormat="1" ht="13.5" customHeight="1" x14ac:dyDescent="0.2">
      <c r="B20" s="10"/>
      <c r="C20" s="10"/>
      <c r="D20" s="10"/>
      <c r="E20" s="10"/>
      <c r="F20" s="10"/>
      <c r="G20" s="10"/>
      <c r="H20" s="20" t="s">
        <v>20</v>
      </c>
      <c r="I20" s="10"/>
      <c r="J20" s="10"/>
      <c r="K20" s="10"/>
      <c r="L20" s="10"/>
      <c r="M20" s="10"/>
      <c r="N20" s="10"/>
      <c r="O20" s="10"/>
      <c r="P20" s="10"/>
      <c r="Q20" s="10"/>
      <c r="R20" s="10"/>
      <c r="S20" s="10"/>
      <c r="T20" s="10"/>
      <c r="U20" s="10"/>
    </row>
    <row r="21" spans="2:21" s="2" customFormat="1" ht="13.5" customHeight="1" x14ac:dyDescent="0.2">
      <c r="B21" s="10"/>
      <c r="C21" s="10"/>
      <c r="D21" s="10"/>
      <c r="E21" s="10"/>
      <c r="F21" s="10"/>
      <c r="G21" s="10"/>
      <c r="H21" s="21"/>
      <c r="I21" s="10"/>
      <c r="J21" s="10"/>
      <c r="K21" s="10"/>
      <c r="L21" s="10"/>
      <c r="M21" s="10"/>
      <c r="N21" s="10"/>
      <c r="O21" s="10"/>
      <c r="P21" s="10"/>
      <c r="Q21" s="10"/>
      <c r="R21" s="10"/>
      <c r="S21" s="10"/>
      <c r="T21" s="10"/>
      <c r="U21" s="10"/>
    </row>
    <row r="22" spans="2:21" s="2" customFormat="1" ht="13.5" customHeight="1" x14ac:dyDescent="0.2">
      <c r="B22" s="10"/>
      <c r="C22" s="10"/>
      <c r="D22" s="10"/>
      <c r="E22" s="10"/>
      <c r="F22" s="10"/>
      <c r="G22" s="17"/>
      <c r="H22" s="10" t="s">
        <v>21</v>
      </c>
      <c r="I22" s="10"/>
      <c r="J22" s="10"/>
      <c r="K22" s="10"/>
      <c r="L22" s="10"/>
      <c r="M22" s="10"/>
      <c r="N22" s="10"/>
      <c r="O22" s="10"/>
      <c r="P22" s="10"/>
      <c r="Q22" s="10"/>
      <c r="R22" s="10" t="s">
        <v>18</v>
      </c>
      <c r="S22" s="10"/>
      <c r="T22" s="10" t="s">
        <v>19</v>
      </c>
      <c r="U22" s="10"/>
    </row>
    <row r="23" spans="2:21" s="2" customFormat="1" ht="13.5" customHeight="1" x14ac:dyDescent="0.2">
      <c r="B23" s="10"/>
      <c r="C23" s="10"/>
      <c r="D23" s="10"/>
      <c r="E23" s="10"/>
      <c r="F23" s="10"/>
      <c r="G23" s="10"/>
      <c r="H23" s="20" t="s">
        <v>22</v>
      </c>
      <c r="I23" s="10"/>
      <c r="J23" s="10"/>
      <c r="K23" s="10"/>
      <c r="L23" s="10"/>
      <c r="M23" s="10"/>
      <c r="N23" s="10"/>
      <c r="O23" s="10"/>
      <c r="P23" s="10"/>
      <c r="Q23" s="10"/>
      <c r="R23" s="10"/>
      <c r="S23" s="10"/>
      <c r="T23" s="10"/>
      <c r="U23" s="10"/>
    </row>
    <row r="24" spans="2:21" s="2" customFormat="1" ht="13.5" customHeight="1" x14ac:dyDescent="0.2">
      <c r="B24" s="10"/>
      <c r="C24" s="10" t="s">
        <v>23</v>
      </c>
      <c r="D24" s="10"/>
      <c r="E24" s="10"/>
      <c r="F24" s="10"/>
      <c r="G24" s="10"/>
      <c r="H24" s="10"/>
      <c r="I24" s="10"/>
      <c r="J24" s="10"/>
      <c r="K24" s="10"/>
      <c r="L24" s="10"/>
      <c r="M24" s="10"/>
      <c r="N24" s="10"/>
      <c r="O24" s="10"/>
      <c r="P24" s="10"/>
      <c r="Q24" s="10"/>
      <c r="R24" s="10"/>
      <c r="S24" s="10"/>
      <c r="T24" s="10"/>
      <c r="U24" s="10"/>
    </row>
    <row r="25" spans="2:21" s="2" customFormat="1" ht="13.5" customHeight="1" x14ac:dyDescent="0.2">
      <c r="B25" s="10"/>
      <c r="C25" s="10" t="s">
        <v>24</v>
      </c>
      <c r="D25" s="10"/>
      <c r="E25" s="10"/>
      <c r="F25" s="10"/>
      <c r="G25" s="10"/>
      <c r="H25" s="10"/>
      <c r="I25" s="10"/>
      <c r="J25" s="10"/>
      <c r="K25" s="10"/>
      <c r="L25" s="10"/>
      <c r="M25" s="10"/>
      <c r="N25" s="10"/>
      <c r="O25" s="10"/>
      <c r="P25" s="10"/>
      <c r="Q25" s="10"/>
      <c r="R25" s="10"/>
      <c r="S25" s="10"/>
      <c r="T25" s="10"/>
      <c r="U25" s="10"/>
    </row>
    <row r="26" spans="2:21" s="2" customFormat="1" ht="13.5" customHeight="1" x14ac:dyDescent="0.2">
      <c r="B26" s="10"/>
      <c r="C26" s="10" t="s">
        <v>25</v>
      </c>
      <c r="D26" s="10"/>
      <c r="E26" s="10"/>
      <c r="F26" s="10"/>
      <c r="G26" s="137"/>
      <c r="H26" s="137"/>
      <c r="I26" s="10"/>
      <c r="J26" s="22" t="s">
        <v>26</v>
      </c>
      <c r="K26" s="22"/>
      <c r="L26" s="138" t="s">
        <v>171</v>
      </c>
      <c r="M26" s="138"/>
      <c r="N26" s="138"/>
      <c r="O26" s="138"/>
      <c r="P26" s="138"/>
      <c r="Q26" s="138"/>
      <c r="R26" s="138"/>
      <c r="S26" s="138"/>
      <c r="T26" s="138"/>
      <c r="U26" s="10"/>
    </row>
    <row r="27" spans="2:21" s="2" customFormat="1" ht="13.5" customHeight="1" x14ac:dyDescent="0.2">
      <c r="B27" s="10"/>
      <c r="C27" s="10"/>
      <c r="D27" s="10"/>
      <c r="E27" s="10"/>
      <c r="F27" s="10"/>
      <c r="G27" s="10"/>
      <c r="H27" s="10"/>
      <c r="I27" s="10"/>
      <c r="J27" s="10"/>
      <c r="K27" s="10"/>
      <c r="L27" s="10"/>
      <c r="M27" s="10"/>
      <c r="N27" s="10"/>
      <c r="O27" s="10"/>
      <c r="P27" s="10"/>
      <c r="Q27" s="10"/>
      <c r="R27" s="10"/>
      <c r="S27" s="10"/>
      <c r="T27" s="10"/>
      <c r="U27" s="10"/>
    </row>
    <row r="28" spans="2:21" s="2" customFormat="1" ht="13.5" customHeight="1" x14ac:dyDescent="0.2"/>
    <row r="29" spans="2:21" s="2" customFormat="1" ht="13.5" customHeight="1" x14ac:dyDescent="0.2">
      <c r="B29" s="2" t="s">
        <v>27</v>
      </c>
    </row>
    <row r="30" spans="2:21" s="2" customFormat="1" ht="13.5" customHeight="1" x14ac:dyDescent="0.2">
      <c r="B30" s="10"/>
      <c r="C30" s="10"/>
      <c r="D30" s="10"/>
      <c r="E30" s="10"/>
      <c r="F30" s="10"/>
      <c r="G30" s="10"/>
      <c r="H30" s="10"/>
      <c r="I30" s="10"/>
      <c r="J30" s="10"/>
      <c r="K30" s="10"/>
      <c r="L30" s="10"/>
      <c r="M30" s="10"/>
      <c r="N30" s="10"/>
      <c r="O30" s="10"/>
      <c r="P30" s="10"/>
      <c r="Q30" s="10"/>
      <c r="R30" s="10"/>
      <c r="S30" s="10"/>
      <c r="T30" s="10"/>
      <c r="U30" s="10"/>
    </row>
    <row r="31" spans="2:21" s="2" customFormat="1" ht="13.5" customHeight="1" x14ac:dyDescent="0.2">
      <c r="B31" s="10"/>
      <c r="C31" s="10" t="s">
        <v>28</v>
      </c>
      <c r="D31" s="10"/>
      <c r="E31" s="10"/>
      <c r="F31" s="10"/>
      <c r="G31" s="130"/>
      <c r="H31" s="130"/>
      <c r="I31" s="130"/>
      <c r="J31" s="130"/>
      <c r="K31" s="130"/>
      <c r="L31" s="130"/>
      <c r="M31" s="130"/>
      <c r="N31" s="130"/>
      <c r="O31" s="130"/>
      <c r="P31" s="130"/>
      <c r="Q31" s="130"/>
      <c r="R31" s="130"/>
      <c r="S31" s="130"/>
      <c r="T31" s="130"/>
      <c r="U31" s="10"/>
    </row>
    <row r="32" spans="2:21" s="14" customFormat="1" ht="13.5" customHeight="1" x14ac:dyDescent="0.2">
      <c r="B32" s="15"/>
      <c r="C32" s="15"/>
      <c r="D32" s="15"/>
      <c r="E32" s="15"/>
      <c r="F32" s="15"/>
      <c r="G32" s="16" t="s">
        <v>10</v>
      </c>
      <c r="H32" s="15"/>
      <c r="I32" s="15"/>
      <c r="J32" s="16" t="s">
        <v>11</v>
      </c>
      <c r="K32" s="15"/>
      <c r="L32" s="15"/>
      <c r="M32" s="15"/>
      <c r="N32" s="15"/>
      <c r="O32" s="15"/>
      <c r="P32" s="15"/>
      <c r="Q32" s="15"/>
      <c r="R32" s="15"/>
      <c r="S32" s="15"/>
      <c r="T32" s="15"/>
      <c r="U32" s="15"/>
    </row>
    <row r="33" spans="2:21" s="2" customFormat="1" ht="13.5" customHeight="1" x14ac:dyDescent="0.2">
      <c r="B33" s="10"/>
      <c r="C33" s="10" t="s">
        <v>29</v>
      </c>
      <c r="D33" s="10"/>
      <c r="E33" s="10"/>
      <c r="F33" s="10"/>
      <c r="G33" s="136"/>
      <c r="H33" s="136"/>
      <c r="I33" s="12"/>
      <c r="J33" s="136"/>
      <c r="K33" s="136"/>
      <c r="L33" s="12"/>
      <c r="M33" s="12"/>
      <c r="N33" s="12"/>
      <c r="O33" s="12"/>
      <c r="P33" s="12"/>
      <c r="Q33" s="12"/>
      <c r="R33" s="12"/>
      <c r="S33" s="12"/>
      <c r="T33" s="12"/>
      <c r="U33" s="10"/>
    </row>
    <row r="34" spans="2:21" s="2" customFormat="1" ht="13.5" customHeight="1" x14ac:dyDescent="0.2">
      <c r="B34" s="10"/>
      <c r="C34" s="10"/>
      <c r="D34" s="10"/>
      <c r="E34" s="10"/>
      <c r="F34" s="10"/>
      <c r="G34" s="12"/>
      <c r="H34" s="12"/>
      <c r="I34" s="12"/>
      <c r="J34" s="12"/>
      <c r="K34" s="12"/>
      <c r="L34" s="12"/>
      <c r="M34" s="12"/>
      <c r="N34" s="12"/>
      <c r="O34" s="12"/>
      <c r="P34" s="12"/>
      <c r="Q34" s="12"/>
      <c r="R34" s="12"/>
      <c r="S34" s="12"/>
      <c r="T34" s="12"/>
      <c r="U34" s="10"/>
    </row>
    <row r="35" spans="2:21" s="2" customFormat="1" ht="13.5" customHeight="1" x14ac:dyDescent="0.2">
      <c r="B35" s="10"/>
      <c r="C35" s="10" t="s">
        <v>30</v>
      </c>
      <c r="D35" s="10"/>
      <c r="E35" s="10"/>
      <c r="F35" s="10"/>
      <c r="G35" s="130"/>
      <c r="H35" s="130"/>
      <c r="I35" s="130"/>
      <c r="J35" s="130"/>
      <c r="K35" s="130"/>
      <c r="L35" s="130"/>
      <c r="M35" s="130"/>
      <c r="N35" s="130"/>
      <c r="O35" s="130"/>
      <c r="P35" s="130"/>
      <c r="Q35" s="130"/>
      <c r="R35" s="130"/>
      <c r="S35" s="130"/>
      <c r="T35" s="130"/>
      <c r="U35" s="10"/>
    </row>
    <row r="36" spans="2:21" s="2" customFormat="1" ht="13.5" customHeight="1" x14ac:dyDescent="0.2">
      <c r="B36" s="10"/>
      <c r="C36" s="10"/>
      <c r="D36" s="10"/>
      <c r="E36" s="10"/>
      <c r="F36" s="10"/>
      <c r="G36" s="10"/>
      <c r="H36" s="10"/>
      <c r="I36" s="10"/>
      <c r="J36" s="10"/>
      <c r="K36" s="10"/>
      <c r="L36" s="10"/>
      <c r="M36" s="10"/>
      <c r="N36" s="10"/>
      <c r="O36" s="10"/>
      <c r="P36" s="10"/>
      <c r="Q36" s="10"/>
      <c r="R36" s="10"/>
      <c r="S36" s="10"/>
      <c r="T36" s="10"/>
      <c r="U36" s="10"/>
    </row>
    <row r="37" spans="2:21" s="2" customFormat="1" ht="13.5" customHeight="1" x14ac:dyDescent="0.2">
      <c r="B37" s="10"/>
      <c r="C37" s="10" t="s">
        <v>31</v>
      </c>
      <c r="D37" s="10"/>
      <c r="E37" s="10"/>
      <c r="F37" s="10"/>
      <c r="G37" s="139"/>
      <c r="H37" s="139"/>
      <c r="I37" s="139"/>
      <c r="J37" s="139"/>
      <c r="K37" s="139"/>
      <c r="L37" s="139"/>
      <c r="M37" s="139"/>
      <c r="N37" s="139"/>
      <c r="O37" s="139"/>
      <c r="P37" s="139"/>
      <c r="Q37" s="139"/>
      <c r="R37" s="139"/>
      <c r="S37" s="139"/>
      <c r="T37" s="139"/>
      <c r="U37" s="10"/>
    </row>
    <row r="38" spans="2:21" s="2" customFormat="1" ht="13.5" customHeight="1" x14ac:dyDescent="0.2">
      <c r="B38" s="10"/>
      <c r="C38" s="10"/>
      <c r="D38" s="10"/>
      <c r="E38" s="10"/>
      <c r="F38" s="10"/>
      <c r="G38" s="10"/>
      <c r="H38" s="10"/>
      <c r="I38" s="10"/>
      <c r="J38" s="10"/>
      <c r="K38" s="10"/>
      <c r="L38" s="10"/>
      <c r="M38" s="10"/>
      <c r="N38" s="10"/>
      <c r="O38" s="10"/>
      <c r="P38" s="10"/>
      <c r="Q38" s="10"/>
      <c r="R38" s="10"/>
      <c r="S38" s="10"/>
      <c r="T38" s="10"/>
      <c r="U38" s="10"/>
    </row>
    <row r="39" spans="2:21" s="2" customFormat="1" ht="13.5" customHeight="1" x14ac:dyDescent="0.2">
      <c r="B39" s="10"/>
      <c r="C39" s="10" t="s">
        <v>32</v>
      </c>
      <c r="D39" s="10"/>
      <c r="E39" s="10"/>
      <c r="F39" s="10"/>
      <c r="G39" s="139"/>
      <c r="H39" s="139"/>
      <c r="I39" s="139"/>
      <c r="J39" s="139"/>
      <c r="K39" s="139"/>
      <c r="L39" s="139"/>
      <c r="M39" s="139"/>
      <c r="N39" s="139"/>
      <c r="O39" s="139"/>
      <c r="P39" s="139"/>
      <c r="Q39" s="139"/>
      <c r="R39" s="139"/>
      <c r="S39" s="139"/>
      <c r="T39" s="139"/>
      <c r="U39" s="10"/>
    </row>
    <row r="40" spans="2:21" s="2" customFormat="1" ht="13.5" customHeight="1" x14ac:dyDescent="0.2">
      <c r="B40" s="10"/>
      <c r="C40" s="10"/>
      <c r="D40" s="10"/>
      <c r="E40" s="10"/>
      <c r="F40" s="10"/>
      <c r="G40" s="10"/>
      <c r="H40" s="10"/>
      <c r="I40" s="10"/>
      <c r="J40" s="10"/>
      <c r="K40" s="10"/>
      <c r="L40" s="10"/>
      <c r="M40" s="10"/>
      <c r="N40" s="10"/>
      <c r="O40" s="10"/>
      <c r="P40" s="10"/>
      <c r="Q40" s="10"/>
      <c r="R40" s="10"/>
      <c r="S40" s="10"/>
      <c r="T40" s="10"/>
      <c r="U40" s="10"/>
    </row>
    <row r="41" spans="2:21" s="2" customFormat="1" ht="13.5" customHeight="1" x14ac:dyDescent="0.2">
      <c r="B41" s="10"/>
      <c r="C41" s="10" t="s">
        <v>33</v>
      </c>
      <c r="D41" s="10"/>
      <c r="E41" s="10"/>
      <c r="F41" s="10"/>
      <c r="G41" s="130"/>
      <c r="H41" s="130"/>
      <c r="I41" s="130"/>
      <c r="J41" s="130"/>
      <c r="K41" s="130"/>
      <c r="L41" s="130"/>
      <c r="M41" s="130"/>
      <c r="N41" s="130"/>
      <c r="O41" s="130"/>
      <c r="P41" s="130"/>
      <c r="Q41" s="130"/>
      <c r="R41" s="130"/>
      <c r="S41" s="130"/>
      <c r="T41" s="130"/>
      <c r="U41" s="10"/>
    </row>
    <row r="42" spans="2:21" s="2" customFormat="1" ht="13.5" customHeight="1" x14ac:dyDescent="0.2">
      <c r="B42" s="10"/>
      <c r="C42" s="10"/>
      <c r="D42" s="10"/>
      <c r="E42" s="10"/>
      <c r="F42" s="10"/>
      <c r="G42" s="10"/>
      <c r="H42" s="10"/>
      <c r="I42" s="10"/>
      <c r="J42" s="10"/>
      <c r="K42" s="10"/>
      <c r="L42" s="10"/>
      <c r="M42" s="10"/>
      <c r="N42" s="10"/>
      <c r="O42" s="10"/>
      <c r="P42" s="10"/>
      <c r="Q42" s="10"/>
      <c r="R42" s="10"/>
      <c r="S42" s="10"/>
      <c r="T42" s="10"/>
      <c r="U42" s="10"/>
    </row>
    <row r="43" spans="2:21" s="2" customFormat="1" ht="13.5" customHeight="1" x14ac:dyDescent="0.2"/>
    <row r="44" spans="2:21" s="2" customFormat="1" ht="13.5" customHeight="1" x14ac:dyDescent="0.2">
      <c r="B44" s="2" t="s">
        <v>34</v>
      </c>
    </row>
    <row r="45" spans="2:21" s="2" customFormat="1" ht="13.5" customHeight="1" x14ac:dyDescent="0.2">
      <c r="B45" s="10"/>
      <c r="C45" s="10"/>
      <c r="D45" s="10"/>
      <c r="E45" s="10"/>
      <c r="F45" s="10"/>
      <c r="G45" s="10"/>
      <c r="H45" s="10"/>
      <c r="I45" s="10"/>
      <c r="J45" s="10"/>
      <c r="K45" s="10"/>
      <c r="L45" s="10"/>
      <c r="M45" s="10"/>
      <c r="N45" s="10"/>
      <c r="O45" s="10"/>
      <c r="P45" s="10"/>
      <c r="Q45" s="10"/>
      <c r="R45" s="10"/>
      <c r="S45" s="10"/>
      <c r="T45" s="10"/>
      <c r="U45" s="10"/>
    </row>
    <row r="46" spans="2:21" s="2" customFormat="1" ht="13.5" customHeight="1" x14ac:dyDescent="0.2">
      <c r="B46" s="10"/>
      <c r="C46" s="10" t="s">
        <v>35</v>
      </c>
      <c r="D46" s="10"/>
      <c r="E46" s="10"/>
      <c r="F46" s="10"/>
      <c r="G46" s="17"/>
      <c r="H46" s="10"/>
      <c r="I46" s="10" t="s">
        <v>36</v>
      </c>
      <c r="J46" s="10"/>
      <c r="K46" s="10"/>
      <c r="L46" s="10" t="s">
        <v>37</v>
      </c>
      <c r="M46" s="10"/>
      <c r="N46" s="10"/>
      <c r="O46" s="10"/>
      <c r="P46" s="10"/>
      <c r="Q46" s="10"/>
      <c r="R46" s="10"/>
      <c r="S46" s="10"/>
      <c r="T46" s="10"/>
      <c r="U46" s="10"/>
    </row>
    <row r="47" spans="2:21" s="2" customFormat="1" ht="13.5" customHeight="1" x14ac:dyDescent="0.2">
      <c r="B47" s="10"/>
      <c r="C47" s="10"/>
      <c r="D47" s="10"/>
      <c r="E47" s="10"/>
      <c r="F47" s="10"/>
      <c r="G47" s="10"/>
      <c r="H47" s="10"/>
      <c r="I47" s="10"/>
      <c r="J47" s="10"/>
      <c r="K47" s="10"/>
      <c r="L47" s="10"/>
      <c r="M47" s="10"/>
      <c r="N47" s="10"/>
      <c r="O47" s="10"/>
      <c r="P47" s="10"/>
      <c r="Q47" s="10"/>
      <c r="R47" s="10"/>
      <c r="S47" s="10"/>
      <c r="T47" s="10"/>
      <c r="U47" s="10"/>
    </row>
    <row r="48" spans="2:21" s="2" customFormat="1" ht="13.5" customHeight="1" x14ac:dyDescent="0.2">
      <c r="B48" s="10"/>
      <c r="C48" s="10" t="s">
        <v>38</v>
      </c>
      <c r="D48" s="10"/>
      <c r="E48" s="10"/>
      <c r="F48" s="10"/>
      <c r="G48" s="10" t="str">
        <f>IF(O2="","",IF(AND(O2="令和",Q2="元"),"平成",O2))</f>
        <v>令和</v>
      </c>
      <c r="H48" s="19" t="str">
        <f>IF(Q2="","",IF(AND(O2="令和",Q2="元"),31,Q2))</f>
        <v/>
      </c>
      <c r="I48" s="12" t="s">
        <v>39</v>
      </c>
      <c r="J48" s="19">
        <v>4</v>
      </c>
      <c r="K48" s="12" t="s">
        <v>40</v>
      </c>
      <c r="L48" s="19">
        <v>1</v>
      </c>
      <c r="M48" s="12" t="s">
        <v>41</v>
      </c>
      <c r="N48" s="12" t="s">
        <v>42</v>
      </c>
      <c r="O48" s="12" t="str">
        <f>IF(O2="","",IF(AND(G48="平成",H48&lt;=28),"平成","令和"))</f>
        <v>令和</v>
      </c>
      <c r="P48" s="19" t="e">
        <f>IF(O2="","",IF(AND(G48="平成",H48&gt;=29,H48&lt;=31),H48-27,H48+3))</f>
        <v>#VALUE!</v>
      </c>
      <c r="Q48" s="12" t="s">
        <v>39</v>
      </c>
      <c r="R48" s="19">
        <v>3</v>
      </c>
      <c r="S48" s="12" t="s">
        <v>40</v>
      </c>
      <c r="T48" s="19">
        <v>31</v>
      </c>
      <c r="U48" s="10" t="s">
        <v>41</v>
      </c>
    </row>
    <row r="49" spans="2:21" s="2" customFormat="1" ht="13.5" customHeight="1" thickBot="1" x14ac:dyDescent="0.25">
      <c r="B49" s="10"/>
      <c r="C49" s="10"/>
      <c r="D49" s="10"/>
      <c r="E49" s="10"/>
      <c r="F49" s="10"/>
      <c r="G49" s="10"/>
      <c r="H49" s="19"/>
      <c r="I49" s="12"/>
      <c r="J49" s="19"/>
      <c r="K49" s="12"/>
      <c r="L49" s="19"/>
      <c r="M49" s="12"/>
      <c r="N49" s="12"/>
      <c r="O49" s="12"/>
      <c r="P49" s="19"/>
      <c r="Q49" s="12"/>
      <c r="R49" s="19"/>
      <c r="S49" s="12"/>
      <c r="T49" s="19"/>
      <c r="U49" s="10"/>
    </row>
    <row r="50" spans="2:21" s="2" customFormat="1" ht="13.5" customHeight="1" thickBot="1" x14ac:dyDescent="0.25">
      <c r="B50" s="10"/>
      <c r="C50" s="10" t="s">
        <v>43</v>
      </c>
      <c r="D50" s="10"/>
      <c r="E50" s="10"/>
      <c r="F50" s="10"/>
      <c r="G50" s="17"/>
      <c r="H50" s="10"/>
      <c r="I50" s="116" t="s">
        <v>176</v>
      </c>
      <c r="J50" s="19" t="str">
        <f>IF(O2="","",IF(AND(O2="令和",Q2="元"),"平成",O2))</f>
        <v>令和</v>
      </c>
      <c r="K50" s="19" t="str">
        <f>IF(Q2="","",IF(AND(O2="令和",Q2="元"),30,IF(AND(O2="令和",Q2=2),"元",Q2-1)))</f>
        <v/>
      </c>
      <c r="L50" s="10" t="s">
        <v>1</v>
      </c>
      <c r="M50" s="10"/>
      <c r="N50" s="12"/>
      <c r="O50" s="12"/>
      <c r="P50" s="12"/>
      <c r="Q50" s="12"/>
      <c r="R50" s="12"/>
      <c r="S50" s="12"/>
      <c r="T50" s="12"/>
      <c r="U50" s="10"/>
    </row>
    <row r="51" spans="2:21" s="2" customFormat="1" ht="13.5" customHeight="1" x14ac:dyDescent="0.2">
      <c r="B51" s="10"/>
      <c r="C51" s="10"/>
      <c r="D51" s="10"/>
      <c r="E51" s="10"/>
      <c r="F51" s="23"/>
      <c r="G51" s="12"/>
      <c r="H51" s="10"/>
      <c r="I51" s="116" t="s">
        <v>177</v>
      </c>
      <c r="J51" s="19" t="str">
        <f>IF(O2="","",IF(AND(O2="令和",Q2="元"),"平成",IF(AND(O2="令和",Q2&gt;=4),"令和","平成")))</f>
        <v>平成</v>
      </c>
      <c r="K51" s="19" t="str">
        <f>IF(Q2="","",IF(AND(O2="令和",Q2=4),"元",IF(AND(O2="令和",OR(Q2=2,Q2=3)),Q2+27,IF(AND(O2="令和",Q2="元"),28,Q2-3))))</f>
        <v/>
      </c>
      <c r="L51" s="12" t="s">
        <v>178</v>
      </c>
      <c r="M51" s="12"/>
      <c r="N51" s="12" t="str">
        <f>IF(O2="","",IF(AND(O2="令和",Q2="元"),"平成",O2))</f>
        <v>令和</v>
      </c>
      <c r="O51" s="19" t="str">
        <f>IF(Q2="","",IF(AND(O2="令和",Q2="元"),30,IF(AND(O2="令和",Q2=2),"元",Q2-1)))</f>
        <v/>
      </c>
      <c r="P51" s="12" t="s">
        <v>44</v>
      </c>
      <c r="Q51" s="12"/>
      <c r="R51" s="12"/>
      <c r="S51" s="12"/>
      <c r="T51" s="12"/>
      <c r="U51" s="10"/>
    </row>
    <row r="52" spans="2:21" s="2" customFormat="1" ht="13.5" customHeight="1" thickBot="1" x14ac:dyDescent="0.25">
      <c r="B52" s="10"/>
      <c r="C52" s="10"/>
      <c r="D52" s="10"/>
      <c r="E52" s="10"/>
      <c r="F52" s="10"/>
      <c r="G52" s="10"/>
      <c r="H52" s="10"/>
      <c r="I52" s="10"/>
      <c r="J52" s="10"/>
      <c r="K52" s="10"/>
      <c r="L52" s="10"/>
      <c r="M52" s="10"/>
      <c r="N52" s="10"/>
      <c r="O52" s="10"/>
      <c r="P52" s="10"/>
      <c r="Q52" s="10"/>
      <c r="R52" s="10"/>
      <c r="S52" s="10"/>
      <c r="T52" s="10"/>
      <c r="U52" s="10"/>
    </row>
    <row r="53" spans="2:21" s="2" customFormat="1" ht="13.5" customHeight="1" thickBot="1" x14ac:dyDescent="0.25">
      <c r="B53" s="10"/>
      <c r="C53" s="10" t="s">
        <v>45</v>
      </c>
      <c r="D53" s="10"/>
      <c r="E53" s="10"/>
      <c r="F53" s="10"/>
      <c r="G53" s="118"/>
      <c r="H53" s="117"/>
      <c r="I53" s="10" t="s">
        <v>39</v>
      </c>
      <c r="J53" s="17"/>
      <c r="K53" s="10" t="s">
        <v>40</v>
      </c>
      <c r="L53" s="17"/>
      <c r="M53" s="10" t="s">
        <v>41</v>
      </c>
      <c r="N53" s="10"/>
      <c r="O53" s="10"/>
      <c r="P53" s="10"/>
      <c r="Q53" s="10"/>
      <c r="R53" s="10"/>
      <c r="S53" s="10"/>
      <c r="T53" s="10"/>
      <c r="U53" s="10"/>
    </row>
    <row r="54" spans="2:21" s="2" customFormat="1" ht="13.5" customHeight="1" x14ac:dyDescent="0.2">
      <c r="B54" s="10"/>
      <c r="C54" s="10"/>
      <c r="D54" s="10"/>
      <c r="E54" s="10"/>
      <c r="F54" s="10"/>
      <c r="G54" s="10"/>
      <c r="H54" s="19"/>
      <c r="I54" s="10"/>
      <c r="J54" s="19"/>
      <c r="K54" s="10"/>
      <c r="L54" s="19"/>
      <c r="M54" s="10"/>
      <c r="N54" s="10"/>
      <c r="O54" s="10"/>
      <c r="P54" s="10"/>
      <c r="Q54" s="10"/>
      <c r="R54" s="10"/>
      <c r="S54" s="10"/>
      <c r="T54" s="10"/>
      <c r="U54" s="10"/>
    </row>
    <row r="55" spans="2:21" s="2" customFormat="1" ht="13.5" customHeight="1" x14ac:dyDescent="0.2">
      <c r="H55" s="24"/>
    </row>
    <row r="56" spans="2:21" s="2" customFormat="1" ht="13.5" customHeight="1" x14ac:dyDescent="0.2">
      <c r="B56" s="2" t="s">
        <v>46</v>
      </c>
      <c r="H56" s="24"/>
    </row>
    <row r="57" spans="2:21" s="2" customFormat="1" ht="13.5" customHeight="1" thickBot="1" x14ac:dyDescent="0.25">
      <c r="B57" s="10"/>
      <c r="C57" s="10"/>
      <c r="D57" s="10"/>
      <c r="E57" s="10"/>
      <c r="F57" s="10"/>
      <c r="G57" s="10"/>
      <c r="H57" s="12"/>
      <c r="I57" s="10"/>
      <c r="J57" s="10"/>
      <c r="K57" s="10"/>
      <c r="L57" s="10"/>
      <c r="M57" s="10"/>
      <c r="N57" s="10"/>
      <c r="O57" s="10"/>
      <c r="P57" s="10"/>
      <c r="Q57" s="10"/>
      <c r="R57" s="10"/>
      <c r="S57" s="10"/>
      <c r="T57" s="10"/>
      <c r="U57" s="10"/>
    </row>
    <row r="58" spans="2:21" s="2" customFormat="1" ht="13.5" customHeight="1" thickBot="1" x14ac:dyDescent="0.25">
      <c r="B58" s="10"/>
      <c r="C58" s="10" t="s">
        <v>47</v>
      </c>
      <c r="D58" s="10"/>
      <c r="E58" s="10"/>
      <c r="F58" s="10"/>
      <c r="G58" s="10" t="s">
        <v>172</v>
      </c>
      <c r="H58" s="17"/>
      <c r="I58" s="10" t="s">
        <v>39</v>
      </c>
      <c r="J58" s="17"/>
      <c r="K58" s="10" t="s">
        <v>40</v>
      </c>
      <c r="L58" s="17"/>
      <c r="M58" s="10" t="s">
        <v>41</v>
      </c>
      <c r="N58" s="25" t="s">
        <v>179</v>
      </c>
      <c r="O58" s="25" t="str">
        <f>IF(O2="","",O2)</f>
        <v>令和</v>
      </c>
      <c r="P58" s="19" t="str">
        <f>IF(Q2="","",Q2)</f>
        <v/>
      </c>
      <c r="Q58" s="12" t="s">
        <v>48</v>
      </c>
      <c r="R58" s="12"/>
      <c r="S58" s="12"/>
      <c r="T58" s="10"/>
      <c r="U58" s="10"/>
    </row>
    <row r="59" spans="2:21" s="2" customFormat="1" ht="13.5" customHeight="1" thickBot="1" x14ac:dyDescent="0.25">
      <c r="B59" s="10"/>
      <c r="C59" s="10"/>
      <c r="D59" s="10"/>
      <c r="E59" s="10"/>
      <c r="F59" s="10"/>
      <c r="G59" s="10"/>
      <c r="H59" s="12"/>
      <c r="I59" s="10"/>
      <c r="J59" s="10"/>
      <c r="K59" s="10"/>
      <c r="L59" s="10"/>
      <c r="M59" s="10"/>
      <c r="N59" s="12"/>
      <c r="O59" s="12"/>
      <c r="P59" s="12"/>
      <c r="Q59" s="12"/>
      <c r="R59" s="12"/>
      <c r="S59" s="12"/>
      <c r="T59" s="10"/>
      <c r="U59" s="10"/>
    </row>
    <row r="60" spans="2:21" s="2" customFormat="1" ht="13.5" customHeight="1" thickBot="1" x14ac:dyDescent="0.25">
      <c r="B60" s="10"/>
      <c r="C60" s="10" t="s">
        <v>49</v>
      </c>
      <c r="D60" s="10"/>
      <c r="E60" s="10"/>
      <c r="F60" s="10"/>
      <c r="G60" s="10" t="s">
        <v>172</v>
      </c>
      <c r="H60" s="17"/>
      <c r="I60" s="10" t="s">
        <v>39</v>
      </c>
      <c r="J60" s="17"/>
      <c r="K60" s="10" t="s">
        <v>40</v>
      </c>
      <c r="L60" s="17"/>
      <c r="M60" s="10" t="s">
        <v>41</v>
      </c>
      <c r="N60" s="25" t="s">
        <v>180</v>
      </c>
      <c r="O60" s="25" t="str">
        <f>IF(O2="","",O2)</f>
        <v>令和</v>
      </c>
      <c r="P60" s="19" t="str">
        <f>IF(Q2="","",Q2)</f>
        <v/>
      </c>
      <c r="Q60" s="19" t="s">
        <v>42</v>
      </c>
      <c r="R60" s="10" t="s">
        <v>172</v>
      </c>
      <c r="S60" s="19">
        <f>IF(O2="","",IF(AND(O2="平成",Q2=30),"元",IF(AND(O2="令和",Q2="元"),2,Q2+1)))</f>
        <v>1</v>
      </c>
      <c r="T60" s="12" t="s">
        <v>48</v>
      </c>
      <c r="U60" s="10"/>
    </row>
    <row r="61" spans="2:21" s="2" customFormat="1" ht="13.5" customHeight="1" thickBot="1" x14ac:dyDescent="0.25">
      <c r="B61" s="10"/>
      <c r="C61" s="10"/>
      <c r="D61" s="10"/>
      <c r="E61" s="10"/>
      <c r="F61" s="10"/>
      <c r="G61" s="10"/>
      <c r="H61" s="12"/>
      <c r="I61" s="10"/>
      <c r="J61" s="10"/>
      <c r="K61" s="10"/>
      <c r="L61" s="10"/>
      <c r="M61" s="10"/>
      <c r="N61" s="12"/>
      <c r="O61" s="12"/>
      <c r="P61" s="12"/>
      <c r="Q61" s="19"/>
      <c r="R61" s="10"/>
      <c r="S61" s="12"/>
      <c r="T61" s="12"/>
      <c r="U61" s="10"/>
    </row>
    <row r="62" spans="2:21" s="2" customFormat="1" ht="13.5" customHeight="1" thickBot="1" x14ac:dyDescent="0.25">
      <c r="B62" s="10"/>
      <c r="C62" s="10" t="s">
        <v>50</v>
      </c>
      <c r="D62" s="10"/>
      <c r="E62" s="10"/>
      <c r="F62" s="10"/>
      <c r="G62" s="10" t="s">
        <v>172</v>
      </c>
      <c r="H62" s="17"/>
      <c r="I62" s="10" t="s">
        <v>39</v>
      </c>
      <c r="J62" s="17"/>
      <c r="K62" s="10" t="s">
        <v>40</v>
      </c>
      <c r="L62" s="17"/>
      <c r="M62" s="10" t="s">
        <v>41</v>
      </c>
      <c r="N62" s="25" t="s">
        <v>180</v>
      </c>
      <c r="O62" s="25" t="str">
        <f>IF(O2="","",O2)</f>
        <v>令和</v>
      </c>
      <c r="P62" s="19" t="str">
        <f>IF(Q2="","",Q2)</f>
        <v/>
      </c>
      <c r="Q62" s="19" t="s">
        <v>42</v>
      </c>
      <c r="R62" s="10" t="s">
        <v>172</v>
      </c>
      <c r="S62" s="19">
        <f>IF(O2="","",IF(AND(O2="平成",Q2=29),"元",IF(AND(O2="平成",Q2=30),2,IF(AND(O2="令和",Q2="元"),3,Q2+2))))</f>
        <v>2</v>
      </c>
      <c r="T62" s="12" t="s">
        <v>48</v>
      </c>
      <c r="U62" s="10"/>
    </row>
    <row r="63" spans="2:21" s="2" customFormat="1" ht="13.5" customHeight="1" x14ac:dyDescent="0.2">
      <c r="B63" s="10"/>
      <c r="C63" s="10"/>
      <c r="D63" s="10"/>
      <c r="E63" s="10"/>
      <c r="F63" s="10"/>
      <c r="G63" s="10"/>
      <c r="H63" s="10"/>
      <c r="I63" s="10"/>
      <c r="J63" s="10"/>
      <c r="K63" s="10"/>
      <c r="L63" s="10"/>
      <c r="M63" s="10"/>
      <c r="N63" s="10"/>
      <c r="O63" s="10"/>
      <c r="P63" s="10"/>
      <c r="Q63" s="10"/>
      <c r="R63" s="10"/>
      <c r="S63" s="10"/>
      <c r="T63" s="10"/>
      <c r="U63" s="10"/>
    </row>
  </sheetData>
  <sheetProtection sheet="1"/>
  <mergeCells count="23">
    <mergeCell ref="G41:T41"/>
    <mergeCell ref="G33:H33"/>
    <mergeCell ref="J33:K33"/>
    <mergeCell ref="G35:T35"/>
    <mergeCell ref="G37:T37"/>
    <mergeCell ref="I17:J17"/>
    <mergeCell ref="G26:H26"/>
    <mergeCell ref="L26:T26"/>
    <mergeCell ref="G31:T31"/>
    <mergeCell ref="G39:T39"/>
    <mergeCell ref="G9:T9"/>
    <mergeCell ref="G11:T11"/>
    <mergeCell ref="G13:H13"/>
    <mergeCell ref="J13:K13"/>
    <mergeCell ref="G15:T15"/>
    <mergeCell ref="B2:G3"/>
    <mergeCell ref="Q2:R3"/>
    <mergeCell ref="S2:U3"/>
    <mergeCell ref="X4:AH5"/>
    <mergeCell ref="G7:T7"/>
    <mergeCell ref="X7:AH8"/>
    <mergeCell ref="O2:P3"/>
    <mergeCell ref="K2:N3"/>
  </mergeCells>
  <phoneticPr fontId="33"/>
  <conditionalFormatting sqref="G7:T7">
    <cfRule type="expression" dxfId="87" priority="7" stopIfTrue="1">
      <formula>ISBLANK($G$7)</formula>
    </cfRule>
  </conditionalFormatting>
  <conditionalFormatting sqref="G9:T9">
    <cfRule type="expression" dxfId="86" priority="8" stopIfTrue="1">
      <formula>ISBLANK($G$9)</formula>
    </cfRule>
  </conditionalFormatting>
  <conditionalFormatting sqref="G11:T11">
    <cfRule type="expression" dxfId="85" priority="9" stopIfTrue="1">
      <formula>ISBLANK($G$11)</formula>
    </cfRule>
  </conditionalFormatting>
  <conditionalFormatting sqref="G13:H13">
    <cfRule type="expression" dxfId="84" priority="10" stopIfTrue="1">
      <formula>ISBLANK($G$13)</formula>
    </cfRule>
  </conditionalFormatting>
  <conditionalFormatting sqref="J13:K13">
    <cfRule type="expression" dxfId="83" priority="11" stopIfTrue="1">
      <formula>ISBLANK($J$13)</formula>
    </cfRule>
  </conditionalFormatting>
  <conditionalFormatting sqref="G17">
    <cfRule type="expression" dxfId="82" priority="12" stopIfTrue="1">
      <formula>ISBLANK($G$17)</formula>
    </cfRule>
    <cfRule type="expression" dxfId="81" priority="13" stopIfTrue="1">
      <formula>ISBLANK($G$17)</formula>
    </cfRule>
  </conditionalFormatting>
  <conditionalFormatting sqref="I17:J17">
    <cfRule type="expression" dxfId="80" priority="14" stopIfTrue="1">
      <formula>ISBLANK($I$17)</formula>
    </cfRule>
    <cfRule type="expression" dxfId="79" priority="15" stopIfTrue="1">
      <formula>ISBLANK($I$17)</formula>
    </cfRule>
  </conditionalFormatting>
  <conditionalFormatting sqref="G31:T31">
    <cfRule type="expression" dxfId="78" priority="16" stopIfTrue="1">
      <formula>ISBLANK($G$31)</formula>
    </cfRule>
  </conditionalFormatting>
  <conditionalFormatting sqref="G33:H33">
    <cfRule type="expression" dxfId="77" priority="17" stopIfTrue="1">
      <formula>ISBLANK($G$33)</formula>
    </cfRule>
  </conditionalFormatting>
  <conditionalFormatting sqref="J33:K33">
    <cfRule type="expression" dxfId="76" priority="18" stopIfTrue="1">
      <formula>ISBLANK($J$33)</formula>
    </cfRule>
  </conditionalFormatting>
  <conditionalFormatting sqref="G35:T35">
    <cfRule type="expression" dxfId="75" priority="19" stopIfTrue="1">
      <formula>ISBLANK($G$35)</formula>
    </cfRule>
  </conditionalFormatting>
  <conditionalFormatting sqref="G37:T37">
    <cfRule type="expression" dxfId="74" priority="20" stopIfTrue="1">
      <formula>ISBLANK($G$37)</formula>
    </cfRule>
  </conditionalFormatting>
  <conditionalFormatting sqref="G39:T39">
    <cfRule type="expression" dxfId="73" priority="21" stopIfTrue="1">
      <formula>ISBLANK($G$39)</formula>
    </cfRule>
  </conditionalFormatting>
  <conditionalFormatting sqref="G41:T41">
    <cfRule type="expression" dxfId="72" priority="22" stopIfTrue="1">
      <formula>ISBLANK($G$41)</formula>
    </cfRule>
  </conditionalFormatting>
  <conditionalFormatting sqref="Q2:R3">
    <cfRule type="expression" dxfId="71" priority="23" stopIfTrue="1">
      <formula>ISBLANK($Q$2)</formula>
    </cfRule>
  </conditionalFormatting>
  <conditionalFormatting sqref="H53">
    <cfRule type="expression" dxfId="70" priority="24" stopIfTrue="1">
      <formula>ISBLANK($H$53)</formula>
    </cfRule>
  </conditionalFormatting>
  <conditionalFormatting sqref="L53">
    <cfRule type="expression" dxfId="69" priority="25" stopIfTrue="1">
      <formula>ISBLANK($L$53)</formula>
    </cfRule>
  </conditionalFormatting>
  <conditionalFormatting sqref="J58">
    <cfRule type="expression" dxfId="68" priority="26" stopIfTrue="1">
      <formula>ISBLANK($J$58)</formula>
    </cfRule>
  </conditionalFormatting>
  <conditionalFormatting sqref="L58">
    <cfRule type="expression" dxfId="67" priority="27" stopIfTrue="1">
      <formula>ISBLANK($L$58)</formula>
    </cfRule>
  </conditionalFormatting>
  <conditionalFormatting sqref="J60">
    <cfRule type="expression" dxfId="66" priority="28" stopIfTrue="1">
      <formula>ISBLANK($J$60)</formula>
    </cfRule>
  </conditionalFormatting>
  <conditionalFormatting sqref="L60">
    <cfRule type="expression" dxfId="65" priority="29" stopIfTrue="1">
      <formula>ISBLANK($L$60)</formula>
    </cfRule>
  </conditionalFormatting>
  <conditionalFormatting sqref="J62">
    <cfRule type="expression" dxfId="64" priority="30" stopIfTrue="1">
      <formula>ISBLANK($J$62)</formula>
    </cfRule>
  </conditionalFormatting>
  <conditionalFormatting sqref="L62">
    <cfRule type="expression" dxfId="63" priority="31" stopIfTrue="1">
      <formula>ISBLANK($L$62)</formula>
    </cfRule>
  </conditionalFormatting>
  <conditionalFormatting sqref="G50">
    <cfRule type="expression" dxfId="62" priority="32" stopIfTrue="1">
      <formula>ISBLANK($G$50)</formula>
    </cfRule>
  </conditionalFormatting>
  <conditionalFormatting sqref="G15:T15">
    <cfRule type="expression" dxfId="61" priority="33" stopIfTrue="1">
      <formula>ISBLANK($G$15)</formula>
    </cfRule>
  </conditionalFormatting>
  <conditionalFormatting sqref="G19">
    <cfRule type="expression" dxfId="60" priority="34" stopIfTrue="1">
      <formula>ISBLANK($G$19)</formula>
    </cfRule>
  </conditionalFormatting>
  <conditionalFormatting sqref="G22">
    <cfRule type="expression" dxfId="59" priority="35" stopIfTrue="1">
      <formula>ISBLANK($G$22)</formula>
    </cfRule>
  </conditionalFormatting>
  <conditionalFormatting sqref="G46">
    <cfRule type="expression" dxfId="58" priority="36" stopIfTrue="1">
      <formula>ISBLANK($G$46)</formula>
    </cfRule>
  </conditionalFormatting>
  <conditionalFormatting sqref="G26:H26">
    <cfRule type="expression" dxfId="57" priority="37" stopIfTrue="1">
      <formula>ISBLANK($G$26)</formula>
    </cfRule>
  </conditionalFormatting>
  <conditionalFormatting sqref="O2:P3">
    <cfRule type="expression" dxfId="56" priority="6" stopIfTrue="1">
      <formula>ISBLANK($O$2)</formula>
    </cfRule>
  </conditionalFormatting>
  <conditionalFormatting sqref="J53">
    <cfRule type="expression" dxfId="55" priority="5" stopIfTrue="1">
      <formula>ISBLANK($J$53)</formula>
    </cfRule>
  </conditionalFormatting>
  <conditionalFormatting sqref="H58">
    <cfRule type="expression" dxfId="54" priority="4" stopIfTrue="1">
      <formula>ISBLANK($H$58)</formula>
    </cfRule>
  </conditionalFormatting>
  <conditionalFormatting sqref="H60">
    <cfRule type="expression" dxfId="53" priority="3" stopIfTrue="1">
      <formula>ISBLANK($H$60)</formula>
    </cfRule>
  </conditionalFormatting>
  <conditionalFormatting sqref="H62">
    <cfRule type="expression" dxfId="52" priority="2" stopIfTrue="1">
      <formula>ISBLANK($H$62)</formula>
    </cfRule>
  </conditionalFormatting>
  <conditionalFormatting sqref="G53">
    <cfRule type="expression" dxfId="51" priority="1" stopIfTrue="1">
      <formula>ISBLANK($G$53)</formula>
    </cfRule>
  </conditionalFormatting>
  <dataValidations count="12">
    <dataValidation type="whole" allowBlank="1" showErrorMessage="1" sqref="J58 J60 J62">
      <formula1>4</formula1>
      <formula2>7</formula2>
    </dataValidation>
    <dataValidation type="whole" allowBlank="1" showErrorMessage="1" sqref="L53:L54 L58 L60 L62">
      <formula1>1</formula1>
      <formula2>31</formula2>
    </dataValidation>
    <dataValidation type="whole" allowBlank="1" showErrorMessage="1" sqref="J53:J54">
      <formula1>1</formula1>
      <formula2>12</formula2>
    </dataValidation>
    <dataValidation type="whole" allowBlank="1" showErrorMessage="1" error="1,2のいずれかを入力してください。" sqref="G22 G46 G50">
      <formula1>1</formula1>
      <formula2>2</formula2>
    </dataValidation>
    <dataValidation allowBlank="1" showErrorMessage="1" sqref="G7:T8 G13:K13 G15:T17 G26:H26 G31:T31 G33:T35 G37:T37 G39:T39 G41:T41">
      <formula1>0</formula1>
      <formula2>0</formula2>
    </dataValidation>
    <dataValidation allowBlank="1" showInputMessage="1" showErrorMessage="1" prompt="ひらがなで入力してください。" sqref="G9:T9">
      <formula1>0</formula1>
      <formula2>0</formula2>
    </dataValidation>
    <dataValidation type="whole" allowBlank="1" showErrorMessage="1" error="1,2のいずれかを記入してください。" sqref="G19">
      <formula1>1</formula1>
      <formula2>2</formula2>
    </dataValidation>
    <dataValidation allowBlank="1" showInputMessage="1" showErrorMessage="1" prompt="法人名を重複して記入しないでください。_x000a_" sqref="G11:T11">
      <formula1>0</formula1>
      <formula2>0</formula2>
    </dataValidation>
    <dataValidation type="list" allowBlank="1" showInputMessage="1" showErrorMessage="1" sqref="O2:P3">
      <formula1>$X$11:$X$12</formula1>
    </dataValidation>
    <dataValidation operator="greaterThanOrEqual" allowBlank="1" showInputMessage="1" showErrorMessage="1" prompt="平成の場合は、「平成30年度」以前の年度を入力してください。_x000a_令和の初年度は、「令和元年度」と入力してください。" sqref="Q2:R3"/>
    <dataValidation type="list" operator="greaterThanOrEqual" allowBlank="1" showErrorMessage="1" sqref="G53">
      <formula1>$X$11:$X$12</formula1>
    </dataValidation>
    <dataValidation operator="greaterThanOrEqual" allowBlank="1" showErrorMessage="1" sqref="H53"/>
  </dataValidations>
  <hyperlinks>
    <hyperlink ref="L26" r:id="rId1" display="http://www.stat.go.jp/index/seido/sangyo/19-3.htm"/>
    <hyperlink ref="L26:T26" r:id="rId2" display="http://www.soumu.go.jp/toukei_toukatsu/index/seido/sangyo/H25index.htm"/>
  </hyperlinks>
  <pageMargins left="0.78749999999999998" right="0.59027777777777779" top="0.59027777777777779" bottom="0.59027777777777779" header="0.51180555555555551" footer="0.51180555555555551"/>
  <pageSetup paperSize="9" scale="95" firstPageNumber="0" orientation="portrait" horizontalDpi="300"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pageSetUpPr fitToPage="1"/>
  </sheetPr>
  <dimension ref="A1:Y37"/>
  <sheetViews>
    <sheetView view="pageBreakPreview" zoomScaleNormal="75" zoomScaleSheetLayoutView="100" workbookViewId="0">
      <selection activeCell="Y37" sqref="Y37"/>
    </sheetView>
  </sheetViews>
  <sheetFormatPr defaultColWidth="9" defaultRowHeight="21" customHeight="1" x14ac:dyDescent="0.2"/>
  <cols>
    <col min="1" max="1" width="3.6640625" style="26" customWidth="1"/>
    <col min="2" max="2" width="4.6640625" style="26" customWidth="1"/>
    <col min="3" max="3" width="19.6640625" style="26" customWidth="1"/>
    <col min="4" max="4" width="6.6640625" style="26" customWidth="1"/>
    <col min="5" max="5" width="4.6640625" style="26" customWidth="1"/>
    <col min="6" max="6" width="3.109375" style="26" customWidth="1"/>
    <col min="7" max="7" width="4.6640625" style="26" customWidth="1"/>
    <col min="8" max="8" width="3.109375" style="26" customWidth="1"/>
    <col min="9" max="9" width="4.6640625" style="26" customWidth="1"/>
    <col min="10" max="10" width="3.109375" style="26" customWidth="1"/>
    <col min="11" max="11" width="3.6640625" style="26" customWidth="1"/>
    <col min="12" max="12" width="5.6640625" style="26" customWidth="1"/>
    <col min="13" max="13" width="4.6640625" style="26" customWidth="1"/>
    <col min="14" max="15" width="1.88671875" style="26" customWidth="1"/>
    <col min="16" max="16" width="4.6640625" style="26" customWidth="1"/>
    <col min="17" max="17" width="1.77734375" style="26" customWidth="1"/>
    <col min="18" max="18" width="1.88671875" style="26" customWidth="1"/>
    <col min="19" max="20" width="4.6640625" style="26" customWidth="1"/>
    <col min="21" max="21" width="3.6640625" style="26" customWidth="1"/>
    <col min="22" max="22" width="1.6640625" style="26" customWidth="1"/>
    <col min="23" max="23" width="3.6640625" style="27" customWidth="1"/>
    <col min="24" max="24" width="8.6640625" style="27" customWidth="1"/>
    <col min="25" max="25" width="41.6640625" style="27" customWidth="1"/>
    <col min="26" max="16384" width="9" style="26"/>
  </cols>
  <sheetData>
    <row r="1" spans="1:25" ht="18" customHeight="1" x14ac:dyDescent="0.2">
      <c r="A1" s="28"/>
      <c r="B1" s="29"/>
      <c r="C1" s="29"/>
      <c r="D1" s="29"/>
      <c r="E1" s="29"/>
      <c r="F1" s="29"/>
      <c r="G1" s="29"/>
      <c r="H1" s="29"/>
      <c r="I1" s="29"/>
      <c r="J1" s="29"/>
      <c r="K1" s="29"/>
      <c r="L1" s="29"/>
      <c r="M1" s="29"/>
      <c r="N1" s="29"/>
      <c r="O1" s="29"/>
      <c r="P1" s="29"/>
      <c r="Q1" s="29"/>
      <c r="R1" s="29"/>
      <c r="S1" s="29"/>
      <c r="T1" s="29"/>
      <c r="U1" s="29"/>
    </row>
    <row r="2" spans="1:25" ht="18" customHeight="1" x14ac:dyDescent="0.2">
      <c r="A2" s="29"/>
      <c r="B2" s="30" t="s">
        <v>51</v>
      </c>
      <c r="C2" s="30"/>
      <c r="D2" s="30"/>
      <c r="E2" s="30"/>
      <c r="F2" s="30"/>
      <c r="G2" s="30"/>
      <c r="H2" s="30"/>
      <c r="I2" s="30"/>
      <c r="J2" s="30"/>
      <c r="K2" s="30"/>
      <c r="L2" s="30"/>
      <c r="M2" s="30"/>
      <c r="N2" s="140"/>
      <c r="O2" s="140"/>
      <c r="P2" s="140"/>
      <c r="Q2" s="140"/>
      <c r="R2" s="140"/>
      <c r="S2" s="140"/>
      <c r="T2" s="140"/>
      <c r="U2" s="29"/>
      <c r="W2" s="31" t="s">
        <v>52</v>
      </c>
    </row>
    <row r="3" spans="1:25" ht="18" customHeight="1" x14ac:dyDescent="0.2">
      <c r="A3" s="29"/>
      <c r="B3" s="30"/>
      <c r="C3" s="30"/>
      <c r="D3" s="30"/>
      <c r="E3" s="30"/>
      <c r="F3" s="30"/>
      <c r="G3" s="30"/>
      <c r="H3" s="30"/>
      <c r="I3" s="30"/>
      <c r="J3" s="30"/>
      <c r="K3" s="30"/>
      <c r="L3" s="30"/>
      <c r="M3" s="30"/>
      <c r="N3" s="32"/>
      <c r="O3" s="32"/>
      <c r="P3" s="32"/>
      <c r="Q3" s="32"/>
      <c r="R3" s="32"/>
      <c r="S3" s="32"/>
      <c r="T3" s="32"/>
      <c r="U3" s="29"/>
      <c r="W3" s="33">
        <v>1</v>
      </c>
      <c r="X3" s="34" t="s">
        <v>53</v>
      </c>
    </row>
    <row r="4" spans="1:25" ht="18" customHeight="1" x14ac:dyDescent="0.2">
      <c r="A4" s="29"/>
      <c r="B4" s="35"/>
      <c r="C4" s="36"/>
      <c r="D4" s="35"/>
      <c r="E4" s="141" t="s">
        <v>54</v>
      </c>
      <c r="F4" s="141"/>
      <c r="G4" s="141"/>
      <c r="H4" s="141"/>
      <c r="I4" s="141"/>
      <c r="J4" s="141"/>
      <c r="K4" s="141"/>
      <c r="L4" s="37" t="s">
        <v>55</v>
      </c>
      <c r="M4" s="142" t="s">
        <v>56</v>
      </c>
      <c r="N4" s="142"/>
      <c r="O4" s="38" t="s">
        <v>57</v>
      </c>
      <c r="P4" s="142" t="s">
        <v>58</v>
      </c>
      <c r="Q4" s="142"/>
      <c r="R4" s="39" t="s">
        <v>59</v>
      </c>
      <c r="S4" s="38"/>
      <c r="T4" s="38"/>
      <c r="U4" s="40">
        <f>基本入力!G46</f>
        <v>0</v>
      </c>
      <c r="W4" s="41">
        <v>2</v>
      </c>
      <c r="X4" s="143" t="s">
        <v>60</v>
      </c>
      <c r="Y4" s="143"/>
    </row>
    <row r="5" spans="1:25" ht="18" customHeight="1" x14ac:dyDescent="0.2">
      <c r="A5" s="29"/>
      <c r="B5" s="30"/>
      <c r="C5" s="30"/>
      <c r="D5" s="30"/>
      <c r="E5" s="30"/>
      <c r="F5" s="30"/>
      <c r="G5" s="30"/>
      <c r="H5" s="30"/>
      <c r="I5" s="30"/>
      <c r="J5" s="30"/>
      <c r="K5" s="30"/>
      <c r="L5" s="30"/>
      <c r="M5" s="30"/>
      <c r="N5" s="30"/>
      <c r="O5" s="30"/>
      <c r="P5" s="30"/>
      <c r="Q5" s="30"/>
      <c r="R5" s="30"/>
      <c r="S5" s="30"/>
      <c r="T5" s="30"/>
      <c r="U5" s="29"/>
      <c r="W5" s="42"/>
      <c r="X5" s="143"/>
      <c r="Y5" s="143"/>
    </row>
    <row r="6" spans="1:25" ht="18" customHeight="1" x14ac:dyDescent="0.2">
      <c r="A6" s="29"/>
      <c r="B6" s="30"/>
      <c r="C6" s="30"/>
      <c r="D6" s="30"/>
      <c r="E6" s="30"/>
      <c r="F6" s="30"/>
      <c r="G6" s="30"/>
      <c r="H6" s="30"/>
      <c r="I6" s="30"/>
      <c r="J6" s="30"/>
      <c r="K6" s="30"/>
      <c r="L6" s="30" t="str">
        <f>IF(ISBLANK(基本入力!G53),"",基本入力!G53)</f>
        <v/>
      </c>
      <c r="M6" s="43" t="str">
        <f>IF(基本入力!H53="","",IF(基本入力!H53=1,"元",基本入力!H53))</f>
        <v/>
      </c>
      <c r="N6" s="144" t="s">
        <v>39</v>
      </c>
      <c r="O6" s="144"/>
      <c r="P6" s="43" t="str">
        <f>IF(ISNUMBER(基本入力!J53),基本入力!J53,"")</f>
        <v/>
      </c>
      <c r="Q6" s="145" t="s">
        <v>40</v>
      </c>
      <c r="R6" s="145"/>
      <c r="S6" s="43" t="str">
        <f>IF(ISNUMBER(基本入力!L53),基本入力!L53,"")</f>
        <v/>
      </c>
      <c r="T6" s="30" t="s">
        <v>41</v>
      </c>
      <c r="U6" s="29"/>
      <c r="W6" s="42"/>
      <c r="X6" s="143"/>
      <c r="Y6" s="143"/>
    </row>
    <row r="7" spans="1:25" ht="18" customHeight="1" x14ac:dyDescent="0.2">
      <c r="A7" s="29"/>
      <c r="B7" s="30"/>
      <c r="C7" s="30"/>
      <c r="D7" s="30"/>
      <c r="E7" s="30"/>
      <c r="F7" s="30"/>
      <c r="G7" s="30"/>
      <c r="H7" s="30"/>
      <c r="I7" s="30"/>
      <c r="J7" s="30"/>
      <c r="K7" s="30"/>
      <c r="L7" s="30"/>
      <c r="M7" s="30"/>
      <c r="N7" s="30"/>
      <c r="O7" s="30"/>
      <c r="P7" s="30"/>
      <c r="Q7" s="30"/>
      <c r="R7" s="30"/>
      <c r="S7" s="30"/>
      <c r="T7" s="30"/>
      <c r="U7" s="29"/>
    </row>
    <row r="8" spans="1:25" ht="18" customHeight="1" x14ac:dyDescent="0.2">
      <c r="A8" s="29"/>
      <c r="B8" s="30" t="s">
        <v>61</v>
      </c>
      <c r="C8" s="30"/>
      <c r="D8" s="30"/>
      <c r="E8" s="30"/>
      <c r="F8" s="30"/>
      <c r="G8" s="30"/>
      <c r="H8" s="30"/>
      <c r="I8" s="30"/>
      <c r="J8" s="30"/>
      <c r="K8" s="30"/>
      <c r="L8" s="30"/>
      <c r="M8" s="30"/>
      <c r="N8" s="30"/>
      <c r="O8" s="30"/>
      <c r="P8" s="30"/>
      <c r="Q8" s="30"/>
      <c r="R8" s="30"/>
      <c r="S8" s="30"/>
      <c r="T8" s="30"/>
      <c r="U8" s="29"/>
    </row>
    <row r="9" spans="1:25" ht="18" customHeight="1" x14ac:dyDescent="0.2">
      <c r="A9" s="29"/>
      <c r="B9" s="30"/>
      <c r="C9" s="30"/>
      <c r="D9" s="30"/>
      <c r="E9" s="30"/>
      <c r="F9" s="30"/>
      <c r="G9" s="30"/>
      <c r="H9" s="30"/>
      <c r="I9" s="30"/>
      <c r="J9" s="30"/>
      <c r="K9" s="30"/>
      <c r="L9" s="30"/>
      <c r="M9" s="30"/>
      <c r="N9" s="30"/>
      <c r="O9" s="30"/>
      <c r="P9" s="30"/>
      <c r="Q9" s="30"/>
      <c r="R9" s="30"/>
      <c r="S9" s="30"/>
      <c r="T9" s="30"/>
      <c r="U9" s="29"/>
    </row>
    <row r="10" spans="1:25" ht="15" customHeight="1" x14ac:dyDescent="0.2">
      <c r="A10" s="29"/>
      <c r="B10" s="30"/>
      <c r="C10" s="30"/>
      <c r="D10" s="30"/>
      <c r="E10" s="146" t="s">
        <v>62</v>
      </c>
      <c r="F10" s="146"/>
      <c r="G10" s="44"/>
      <c r="H10" s="147" t="str">
        <f>IF(ISBLANK(基本入力!I17),"","〒"&amp;基本入力!G17&amp;"-"&amp;基本入力!I17)</f>
        <v/>
      </c>
      <c r="I10" s="147"/>
      <c r="J10" s="147"/>
      <c r="K10" s="147"/>
      <c r="L10" s="147"/>
      <c r="M10" s="147"/>
      <c r="N10" s="147"/>
      <c r="O10" s="147"/>
      <c r="P10" s="147"/>
      <c r="Q10" s="147"/>
      <c r="R10" s="147"/>
      <c r="S10" s="147"/>
      <c r="T10" s="30"/>
      <c r="U10" s="29"/>
    </row>
    <row r="11" spans="1:25" ht="27" customHeight="1" x14ac:dyDescent="0.2">
      <c r="A11" s="29"/>
      <c r="B11" s="30"/>
      <c r="C11" s="30"/>
      <c r="D11" s="45"/>
      <c r="E11" s="45"/>
      <c r="F11" s="46"/>
      <c r="G11" s="46"/>
      <c r="H11" s="148" t="str">
        <f>IF(ISBLANK(基本入力!G15),"",基本入力!G15)</f>
        <v/>
      </c>
      <c r="I11" s="148"/>
      <c r="J11" s="148"/>
      <c r="K11" s="148"/>
      <c r="L11" s="148"/>
      <c r="M11" s="148"/>
      <c r="N11" s="148"/>
      <c r="O11" s="148"/>
      <c r="P11" s="148"/>
      <c r="Q11" s="148"/>
      <c r="R11" s="148"/>
      <c r="S11" s="148"/>
      <c r="T11" s="30"/>
      <c r="U11" s="29"/>
    </row>
    <row r="12" spans="1:25" ht="18" customHeight="1" x14ac:dyDescent="0.15">
      <c r="A12" s="29"/>
      <c r="B12" s="30"/>
      <c r="C12" s="30"/>
      <c r="D12" s="45"/>
      <c r="E12" s="149" t="s">
        <v>63</v>
      </c>
      <c r="F12" s="149"/>
      <c r="G12" s="46"/>
      <c r="H12" s="150" t="str">
        <f>IF(ISBLANK(基本入力!G9),"",基本入力!G9)</f>
        <v/>
      </c>
      <c r="I12" s="150"/>
      <c r="J12" s="150"/>
      <c r="K12" s="150"/>
      <c r="L12" s="150"/>
      <c r="M12" s="150"/>
      <c r="N12" s="150"/>
      <c r="O12" s="150"/>
      <c r="P12" s="150"/>
      <c r="Q12" s="150"/>
      <c r="R12" s="150"/>
      <c r="S12" s="150"/>
      <c r="T12" s="30"/>
      <c r="U12" s="29"/>
    </row>
    <row r="13" spans="1:25" ht="18" customHeight="1" x14ac:dyDescent="0.2">
      <c r="A13" s="29"/>
      <c r="B13" s="30"/>
      <c r="C13" s="30"/>
      <c r="D13" s="30"/>
      <c r="E13" s="151" t="s">
        <v>64</v>
      </c>
      <c r="F13" s="151"/>
      <c r="G13" s="47"/>
      <c r="H13" s="152" t="str">
        <f>IF(ISBLANK(基本入力!G7),"",基本入力!G7)</f>
        <v/>
      </c>
      <c r="I13" s="152"/>
      <c r="J13" s="152"/>
      <c r="K13" s="152"/>
      <c r="L13" s="152"/>
      <c r="M13" s="152"/>
      <c r="N13" s="152"/>
      <c r="O13" s="152"/>
      <c r="P13" s="152"/>
      <c r="Q13" s="152"/>
      <c r="R13" s="152"/>
      <c r="S13" s="152"/>
      <c r="T13" s="119"/>
      <c r="U13" s="29"/>
    </row>
    <row r="14" spans="1:25" ht="18" customHeight="1" x14ac:dyDescent="0.2">
      <c r="A14" s="29"/>
      <c r="B14" s="30"/>
      <c r="C14" s="30"/>
      <c r="D14" s="30"/>
      <c r="E14" s="30"/>
      <c r="F14" s="30"/>
      <c r="G14" s="30"/>
      <c r="H14" s="152" t="str">
        <f>IF(ISBLANK(基本入力!J13),"",基本入力!G11&amp;"    "&amp;基本入力!G13&amp;"　"&amp;基本入力!J13)</f>
        <v/>
      </c>
      <c r="I14" s="152"/>
      <c r="J14" s="152"/>
      <c r="K14" s="152"/>
      <c r="L14" s="152"/>
      <c r="M14" s="152"/>
      <c r="N14" s="152"/>
      <c r="O14" s="152"/>
      <c r="P14" s="152"/>
      <c r="Q14" s="152"/>
      <c r="R14" s="152"/>
      <c r="S14" s="152"/>
      <c r="T14" s="30"/>
      <c r="U14" s="29"/>
    </row>
    <row r="15" spans="1:25" ht="18" customHeight="1" x14ac:dyDescent="0.2">
      <c r="A15" s="29"/>
      <c r="B15" s="30"/>
      <c r="C15" s="30"/>
      <c r="D15" s="30"/>
      <c r="E15" s="30"/>
      <c r="F15" s="30"/>
      <c r="G15" s="30"/>
      <c r="H15" s="48" t="s">
        <v>65</v>
      </c>
      <c r="I15" s="48"/>
      <c r="J15" s="48"/>
      <c r="K15" s="48"/>
      <c r="L15" s="30"/>
      <c r="M15" s="30"/>
      <c r="N15" s="30"/>
      <c r="O15" s="30"/>
      <c r="P15" s="30"/>
      <c r="Q15" s="30"/>
      <c r="R15" s="30"/>
      <c r="S15" s="30"/>
      <c r="T15" s="30"/>
      <c r="U15" s="29"/>
    </row>
    <row r="16" spans="1:25" ht="18" customHeight="1" x14ac:dyDescent="0.2">
      <c r="A16" s="29"/>
      <c r="B16" s="30"/>
      <c r="C16" s="30"/>
      <c r="D16" s="30"/>
      <c r="E16" s="30"/>
      <c r="F16" s="30"/>
      <c r="G16" s="30"/>
      <c r="H16" s="30"/>
      <c r="I16" s="30"/>
      <c r="J16" s="30"/>
      <c r="K16" s="30"/>
      <c r="L16" s="30"/>
      <c r="M16" s="30"/>
      <c r="N16" s="30"/>
      <c r="O16" s="30"/>
      <c r="P16" s="30"/>
      <c r="Q16" s="30"/>
      <c r="R16" s="30"/>
      <c r="S16" s="30"/>
      <c r="T16" s="30"/>
      <c r="U16" s="29"/>
    </row>
    <row r="17" spans="1:21" ht="18" customHeight="1" x14ac:dyDescent="0.2">
      <c r="A17" s="29"/>
      <c r="B17" s="153" t="s">
        <v>66</v>
      </c>
      <c r="C17" s="153"/>
      <c r="D17" s="153"/>
      <c r="E17" s="153"/>
      <c r="F17" s="153"/>
      <c r="G17" s="153"/>
      <c r="H17" s="153"/>
      <c r="I17" s="153"/>
      <c r="J17" s="153"/>
      <c r="K17" s="153"/>
      <c r="L17" s="153"/>
      <c r="M17" s="153"/>
      <c r="N17" s="153"/>
      <c r="O17" s="153"/>
      <c r="P17" s="153"/>
      <c r="Q17" s="153"/>
      <c r="R17" s="153"/>
      <c r="S17" s="153"/>
      <c r="T17" s="153"/>
      <c r="U17" s="29"/>
    </row>
    <row r="18" spans="1:21" ht="18" customHeight="1" x14ac:dyDescent="0.2">
      <c r="A18" s="29"/>
      <c r="B18" s="153"/>
      <c r="C18" s="153"/>
      <c r="D18" s="153"/>
      <c r="E18" s="153"/>
      <c r="F18" s="153"/>
      <c r="G18" s="153"/>
      <c r="H18" s="153"/>
      <c r="I18" s="153"/>
      <c r="J18" s="153"/>
      <c r="K18" s="153"/>
      <c r="L18" s="153"/>
      <c r="M18" s="153"/>
      <c r="N18" s="153"/>
      <c r="O18" s="153"/>
      <c r="P18" s="153"/>
      <c r="Q18" s="153"/>
      <c r="R18" s="153"/>
      <c r="S18" s="153"/>
      <c r="T18" s="153"/>
      <c r="U18" s="29"/>
    </row>
    <row r="19" spans="1:21" ht="27" customHeight="1" x14ac:dyDescent="0.2">
      <c r="A19" s="29"/>
      <c r="B19" s="154" t="s">
        <v>16</v>
      </c>
      <c r="C19" s="154"/>
      <c r="D19" s="155" t="s">
        <v>67</v>
      </c>
      <c r="E19" s="155"/>
      <c r="F19" s="155"/>
      <c r="G19" s="155"/>
      <c r="H19" s="155"/>
      <c r="I19" s="155"/>
      <c r="J19" s="155"/>
      <c r="K19" s="155"/>
      <c r="L19" s="155"/>
      <c r="M19" s="155"/>
      <c r="N19" s="155"/>
      <c r="O19" s="155"/>
      <c r="P19" s="155"/>
      <c r="Q19" s="155"/>
      <c r="R19" s="155"/>
      <c r="S19" s="155"/>
      <c r="T19" s="155"/>
      <c r="U19" s="29"/>
    </row>
    <row r="20" spans="1:21" ht="27" customHeight="1" x14ac:dyDescent="0.2">
      <c r="A20" s="29"/>
      <c r="B20" s="154" t="s">
        <v>68</v>
      </c>
      <c r="C20" s="154"/>
      <c r="D20" s="155" t="s">
        <v>67</v>
      </c>
      <c r="E20" s="155"/>
      <c r="F20" s="155"/>
      <c r="G20" s="155"/>
      <c r="H20" s="155"/>
      <c r="I20" s="155"/>
      <c r="J20" s="155"/>
      <c r="K20" s="155"/>
      <c r="L20" s="155"/>
      <c r="M20" s="155"/>
      <c r="N20" s="155"/>
      <c r="O20" s="155"/>
      <c r="P20" s="155"/>
      <c r="Q20" s="155"/>
      <c r="R20" s="155"/>
      <c r="S20" s="155"/>
      <c r="T20" s="155"/>
      <c r="U20" s="29"/>
    </row>
    <row r="21" spans="1:21" ht="27" customHeight="1" x14ac:dyDescent="0.2">
      <c r="A21" s="29"/>
      <c r="B21" s="154" t="s">
        <v>38</v>
      </c>
      <c r="C21" s="154"/>
      <c r="D21" s="49" t="str">
        <f>IF(基本入力!G48="","",基本入力!G48)</f>
        <v>令和</v>
      </c>
      <c r="E21" s="49" t="str">
        <f>IF(基本入力!H48="","",基本入力!H48)</f>
        <v/>
      </c>
      <c r="F21" s="49" t="s">
        <v>39</v>
      </c>
      <c r="G21" s="49">
        <f>IF(基本入力!J48="","",基本入力!J48)</f>
        <v>4</v>
      </c>
      <c r="H21" s="49" t="s">
        <v>40</v>
      </c>
      <c r="I21" s="49">
        <f>IF(基本入力!L48="","",基本入力!L48)</f>
        <v>1</v>
      </c>
      <c r="J21" s="49" t="s">
        <v>41</v>
      </c>
      <c r="K21" s="49" t="s">
        <v>42</v>
      </c>
      <c r="L21" s="49" t="str">
        <f>IF(基本入力!O48="","",基本入力!O48)</f>
        <v>令和</v>
      </c>
      <c r="M21" s="49" t="e">
        <f>IF(基本入力!P48="","",基本入力!P48)</f>
        <v>#VALUE!</v>
      </c>
      <c r="N21" s="156" t="s">
        <v>39</v>
      </c>
      <c r="O21" s="156"/>
      <c r="P21" s="49">
        <f>IF(基本入力!R48="","",基本入力!R48)</f>
        <v>3</v>
      </c>
      <c r="Q21" s="156" t="s">
        <v>40</v>
      </c>
      <c r="R21" s="156"/>
      <c r="S21" s="49">
        <f>IF(基本入力!T48="","",基本入力!T48)</f>
        <v>31</v>
      </c>
      <c r="T21" s="50" t="s">
        <v>69</v>
      </c>
      <c r="U21" s="29"/>
    </row>
    <row r="22" spans="1:21" ht="42" customHeight="1" x14ac:dyDescent="0.2">
      <c r="A22" s="29"/>
      <c r="B22" s="154" t="s">
        <v>70</v>
      </c>
      <c r="C22" s="154"/>
      <c r="D22" s="155" t="s">
        <v>67</v>
      </c>
      <c r="E22" s="155"/>
      <c r="F22" s="155"/>
      <c r="G22" s="155"/>
      <c r="H22" s="155"/>
      <c r="I22" s="155"/>
      <c r="J22" s="155"/>
      <c r="K22" s="155"/>
      <c r="L22" s="155"/>
      <c r="M22" s="155"/>
      <c r="N22" s="155"/>
      <c r="O22" s="155"/>
      <c r="P22" s="155"/>
      <c r="Q22" s="155"/>
      <c r="R22" s="155"/>
      <c r="S22" s="155"/>
      <c r="T22" s="155"/>
      <c r="U22" s="29"/>
    </row>
    <row r="23" spans="1:21" ht="51" customHeight="1" x14ac:dyDescent="0.2">
      <c r="A23" s="29"/>
      <c r="B23" s="154" t="s">
        <v>71</v>
      </c>
      <c r="C23" s="154"/>
      <c r="D23" s="157" t="s">
        <v>72</v>
      </c>
      <c r="E23" s="157"/>
      <c r="F23" s="157"/>
      <c r="G23" s="157"/>
      <c r="H23" s="157"/>
      <c r="I23" s="157"/>
      <c r="J23" s="157"/>
      <c r="K23" s="157"/>
      <c r="L23" s="157"/>
      <c r="M23" s="157"/>
      <c r="N23" s="157"/>
      <c r="O23" s="157"/>
      <c r="P23" s="157"/>
      <c r="Q23" s="157"/>
      <c r="R23" s="157"/>
      <c r="S23" s="157"/>
      <c r="T23" s="157"/>
      <c r="U23" s="29"/>
    </row>
    <row r="24" spans="1:21" ht="24" customHeight="1" x14ac:dyDescent="0.2">
      <c r="A24" s="29"/>
      <c r="B24" s="162" t="s">
        <v>73</v>
      </c>
      <c r="C24" s="51" t="s">
        <v>28</v>
      </c>
      <c r="D24" s="163" t="str">
        <f>IF(ISBLANK(基本入力!G31),"","  "&amp;基本入力!G31)</f>
        <v/>
      </c>
      <c r="E24" s="163"/>
      <c r="F24" s="163"/>
      <c r="G24" s="163"/>
      <c r="H24" s="163"/>
      <c r="I24" s="163"/>
      <c r="J24" s="163"/>
      <c r="K24" s="163"/>
      <c r="L24" s="163"/>
      <c r="M24" s="163"/>
      <c r="N24" s="163"/>
      <c r="O24" s="163"/>
      <c r="P24" s="163"/>
      <c r="Q24" s="163"/>
      <c r="R24" s="163"/>
      <c r="S24" s="163"/>
      <c r="T24" s="163"/>
      <c r="U24" s="29"/>
    </row>
    <row r="25" spans="1:21" ht="24" customHeight="1" x14ac:dyDescent="0.2">
      <c r="A25" s="29"/>
      <c r="B25" s="162"/>
      <c r="C25" s="52" t="s">
        <v>74</v>
      </c>
      <c r="D25" s="164" t="str">
        <f>IF(ISBLANK(基本入力!J33),"","  "&amp;基本入力!G33&amp;"　"&amp;基本入力!J33)</f>
        <v/>
      </c>
      <c r="E25" s="164"/>
      <c r="F25" s="164"/>
      <c r="G25" s="164"/>
      <c r="H25" s="164"/>
      <c r="I25" s="164"/>
      <c r="J25" s="164"/>
      <c r="K25" s="164"/>
      <c r="L25" s="164"/>
      <c r="M25" s="164"/>
      <c r="N25" s="164"/>
      <c r="O25" s="164"/>
      <c r="P25" s="164"/>
      <c r="Q25" s="164"/>
      <c r="R25" s="164"/>
      <c r="S25" s="164"/>
      <c r="T25" s="164"/>
      <c r="U25" s="29"/>
    </row>
    <row r="26" spans="1:21" ht="24" customHeight="1" x14ac:dyDescent="0.2">
      <c r="A26" s="29"/>
      <c r="B26" s="162"/>
      <c r="C26" s="52" t="s">
        <v>62</v>
      </c>
      <c r="D26" s="164" t="str">
        <f>IF(ISBLANK(基本入力!G35),"","  "&amp;基本入力!G35)</f>
        <v/>
      </c>
      <c r="E26" s="164"/>
      <c r="F26" s="164"/>
      <c r="G26" s="164"/>
      <c r="H26" s="164"/>
      <c r="I26" s="164"/>
      <c r="J26" s="164"/>
      <c r="K26" s="164"/>
      <c r="L26" s="164"/>
      <c r="M26" s="164"/>
      <c r="N26" s="164"/>
      <c r="O26" s="164"/>
      <c r="P26" s="164"/>
      <c r="Q26" s="164"/>
      <c r="R26" s="164"/>
      <c r="S26" s="164"/>
      <c r="T26" s="164"/>
      <c r="U26" s="29"/>
    </row>
    <row r="27" spans="1:21" ht="24" customHeight="1" x14ac:dyDescent="0.2">
      <c r="A27" s="29"/>
      <c r="B27" s="162"/>
      <c r="C27" s="52" t="s">
        <v>31</v>
      </c>
      <c r="D27" s="164" t="str">
        <f>IF(ISBLANK(基本入力!G37),"","  "&amp;基本入力!G37)</f>
        <v/>
      </c>
      <c r="E27" s="164"/>
      <c r="F27" s="164"/>
      <c r="G27" s="164"/>
      <c r="H27" s="164"/>
      <c r="I27" s="164"/>
      <c r="J27" s="164"/>
      <c r="K27" s="164"/>
      <c r="L27" s="164"/>
      <c r="M27" s="164"/>
      <c r="N27" s="164"/>
      <c r="O27" s="164"/>
      <c r="P27" s="164"/>
      <c r="Q27" s="164"/>
      <c r="R27" s="164"/>
      <c r="S27" s="164"/>
      <c r="T27" s="164"/>
      <c r="U27" s="29"/>
    </row>
    <row r="28" spans="1:21" ht="24" customHeight="1" x14ac:dyDescent="0.2">
      <c r="A28" s="29"/>
      <c r="B28" s="162"/>
      <c r="C28" s="52" t="s">
        <v>32</v>
      </c>
      <c r="D28" s="164" t="str">
        <f>IF(ISBLANK(基本入力!G39),"","  "&amp;基本入力!G39)</f>
        <v/>
      </c>
      <c r="E28" s="164"/>
      <c r="F28" s="164"/>
      <c r="G28" s="164"/>
      <c r="H28" s="164"/>
      <c r="I28" s="164"/>
      <c r="J28" s="164"/>
      <c r="K28" s="164"/>
      <c r="L28" s="164"/>
      <c r="M28" s="164"/>
      <c r="N28" s="164"/>
      <c r="O28" s="164"/>
      <c r="P28" s="164"/>
      <c r="Q28" s="164"/>
      <c r="R28" s="164"/>
      <c r="S28" s="164"/>
      <c r="T28" s="164"/>
      <c r="U28" s="29"/>
    </row>
    <row r="29" spans="1:21" ht="24" customHeight="1" x14ac:dyDescent="0.2">
      <c r="A29" s="29"/>
      <c r="B29" s="162"/>
      <c r="C29" s="53" t="s">
        <v>33</v>
      </c>
      <c r="D29" s="165" t="str">
        <f>IF(ISBLANK(基本入力!G41),"","  "&amp;基本入力!G41)</f>
        <v/>
      </c>
      <c r="E29" s="165"/>
      <c r="F29" s="165"/>
      <c r="G29" s="165"/>
      <c r="H29" s="165"/>
      <c r="I29" s="165"/>
      <c r="J29" s="165"/>
      <c r="K29" s="165"/>
      <c r="L29" s="165"/>
      <c r="M29" s="165"/>
      <c r="N29" s="165"/>
      <c r="O29" s="165"/>
      <c r="P29" s="165"/>
      <c r="Q29" s="165"/>
      <c r="R29" s="165"/>
      <c r="S29" s="165"/>
      <c r="T29" s="165"/>
      <c r="U29" s="29"/>
    </row>
    <row r="30" spans="1:21" ht="24" customHeight="1" x14ac:dyDescent="0.2">
      <c r="A30" s="29"/>
      <c r="B30" s="54" t="s">
        <v>75</v>
      </c>
      <c r="C30" s="55"/>
      <c r="D30" s="55"/>
      <c r="E30" s="55"/>
      <c r="F30" s="55"/>
      <c r="G30" s="56"/>
      <c r="H30" s="120" t="s">
        <v>185</v>
      </c>
      <c r="I30" s="121"/>
      <c r="J30" s="121"/>
      <c r="K30" s="121"/>
      <c r="L30" s="121"/>
      <c r="M30" s="121"/>
      <c r="N30" s="121"/>
      <c r="O30" s="121"/>
      <c r="P30" s="121"/>
      <c r="Q30" s="121"/>
      <c r="R30" s="121"/>
      <c r="S30" s="121"/>
      <c r="T30" s="122"/>
      <c r="U30" s="29"/>
    </row>
    <row r="31" spans="1:21" ht="24" customHeight="1" x14ac:dyDescent="0.2">
      <c r="A31" s="29"/>
      <c r="B31" s="158"/>
      <c r="C31" s="158"/>
      <c r="D31" s="158"/>
      <c r="E31" s="158"/>
      <c r="F31" s="158"/>
      <c r="G31" s="158"/>
      <c r="H31" s="159"/>
      <c r="I31" s="159"/>
      <c r="J31" s="159"/>
      <c r="K31" s="159"/>
      <c r="L31" s="159"/>
      <c r="M31" s="159"/>
      <c r="N31" s="159"/>
      <c r="O31" s="159"/>
      <c r="P31" s="159"/>
      <c r="Q31" s="159"/>
      <c r="R31" s="159"/>
      <c r="S31" s="159"/>
      <c r="T31" s="159"/>
      <c r="U31" s="29"/>
    </row>
    <row r="32" spans="1:21" ht="24" customHeight="1" x14ac:dyDescent="0.2">
      <c r="A32" s="29"/>
      <c r="B32" s="158"/>
      <c r="C32" s="158"/>
      <c r="D32" s="158"/>
      <c r="E32" s="158"/>
      <c r="F32" s="158"/>
      <c r="G32" s="158"/>
      <c r="H32" s="159"/>
      <c r="I32" s="159"/>
      <c r="J32" s="159"/>
      <c r="K32" s="159"/>
      <c r="L32" s="159"/>
      <c r="M32" s="159"/>
      <c r="N32" s="159"/>
      <c r="O32" s="159"/>
      <c r="P32" s="159"/>
      <c r="Q32" s="159"/>
      <c r="R32" s="159"/>
      <c r="S32" s="159"/>
      <c r="T32" s="159"/>
      <c r="U32" s="29"/>
    </row>
    <row r="33" spans="1:21" ht="24" customHeight="1" x14ac:dyDescent="0.2">
      <c r="A33" s="29"/>
      <c r="B33" s="158"/>
      <c r="C33" s="158"/>
      <c r="D33" s="158"/>
      <c r="E33" s="158"/>
      <c r="F33" s="158"/>
      <c r="G33" s="158"/>
      <c r="H33" s="159"/>
      <c r="I33" s="159"/>
      <c r="J33" s="159"/>
      <c r="K33" s="159"/>
      <c r="L33" s="159"/>
      <c r="M33" s="159"/>
      <c r="N33" s="159"/>
      <c r="O33" s="159"/>
      <c r="P33" s="159"/>
      <c r="Q33" s="159"/>
      <c r="R33" s="159"/>
      <c r="S33" s="159"/>
      <c r="T33" s="159"/>
      <c r="U33" s="29"/>
    </row>
    <row r="34" spans="1:21" ht="30.75" customHeight="1" x14ac:dyDescent="0.2">
      <c r="A34" s="29"/>
      <c r="B34" s="57" t="s">
        <v>77</v>
      </c>
      <c r="C34" s="160" t="s">
        <v>181</v>
      </c>
      <c r="D34" s="161"/>
      <c r="E34" s="161"/>
      <c r="F34" s="161"/>
      <c r="G34" s="161"/>
      <c r="H34" s="161"/>
      <c r="I34" s="161"/>
      <c r="J34" s="161"/>
      <c r="K34" s="161"/>
      <c r="L34" s="161"/>
      <c r="M34" s="161"/>
      <c r="N34" s="161"/>
      <c r="O34" s="161"/>
      <c r="P34" s="161"/>
      <c r="Q34" s="161"/>
      <c r="R34" s="161"/>
      <c r="S34" s="161"/>
      <c r="T34" s="161"/>
      <c r="U34" s="29"/>
    </row>
    <row r="35" spans="1:21" ht="30.75" customHeight="1" x14ac:dyDescent="0.2">
      <c r="A35" s="29"/>
      <c r="B35" s="58"/>
      <c r="C35" s="161"/>
      <c r="D35" s="161"/>
      <c r="E35" s="161"/>
      <c r="F35" s="161"/>
      <c r="G35" s="161"/>
      <c r="H35" s="161"/>
      <c r="I35" s="161"/>
      <c r="J35" s="161"/>
      <c r="K35" s="161"/>
      <c r="L35" s="161"/>
      <c r="M35" s="161"/>
      <c r="N35" s="161"/>
      <c r="O35" s="161"/>
      <c r="P35" s="161"/>
      <c r="Q35" s="161"/>
      <c r="R35" s="161"/>
      <c r="S35" s="161"/>
      <c r="T35" s="161"/>
      <c r="U35" s="29"/>
    </row>
    <row r="36" spans="1:21" ht="36.75" customHeight="1" x14ac:dyDescent="0.2">
      <c r="A36" s="29"/>
      <c r="B36" s="58"/>
      <c r="C36" s="161"/>
      <c r="D36" s="161"/>
      <c r="E36" s="161"/>
      <c r="F36" s="161"/>
      <c r="G36" s="161"/>
      <c r="H36" s="161"/>
      <c r="I36" s="161"/>
      <c r="J36" s="161"/>
      <c r="K36" s="161"/>
      <c r="L36" s="161"/>
      <c r="M36" s="161"/>
      <c r="N36" s="161"/>
      <c r="O36" s="161"/>
      <c r="P36" s="161"/>
      <c r="Q36" s="161"/>
      <c r="R36" s="161"/>
      <c r="S36" s="161"/>
      <c r="T36" s="161"/>
      <c r="U36" s="29"/>
    </row>
    <row r="37" spans="1:21" ht="21" customHeight="1" x14ac:dyDescent="0.2">
      <c r="A37" s="29"/>
      <c r="B37" s="29"/>
      <c r="C37" s="29"/>
      <c r="D37" s="29"/>
      <c r="E37" s="29"/>
      <c r="F37" s="29"/>
      <c r="G37" s="29"/>
      <c r="H37" s="29"/>
      <c r="I37" s="29"/>
      <c r="J37" s="29"/>
      <c r="K37" s="29"/>
      <c r="L37" s="29"/>
      <c r="M37" s="29"/>
      <c r="N37" s="29"/>
      <c r="O37" s="29"/>
      <c r="P37" s="29"/>
      <c r="Q37" s="29"/>
      <c r="R37" s="29"/>
      <c r="S37" s="29"/>
      <c r="T37" s="29"/>
      <c r="U37" s="29"/>
    </row>
  </sheetData>
  <sheetProtection sheet="1" objects="1" scenarios="1"/>
  <mergeCells count="37">
    <mergeCell ref="C34:T36"/>
    <mergeCell ref="B24:B29"/>
    <mergeCell ref="D24:T24"/>
    <mergeCell ref="D25:T25"/>
    <mergeCell ref="D26:T26"/>
    <mergeCell ref="D27:T27"/>
    <mergeCell ref="D28:T28"/>
    <mergeCell ref="D29:T29"/>
    <mergeCell ref="B22:C22"/>
    <mergeCell ref="D22:T22"/>
    <mergeCell ref="B23:C23"/>
    <mergeCell ref="D23:T23"/>
    <mergeCell ref="B31:G33"/>
    <mergeCell ref="H31:T33"/>
    <mergeCell ref="B20:C20"/>
    <mergeCell ref="D20:T20"/>
    <mergeCell ref="B21:C21"/>
    <mergeCell ref="N21:O21"/>
    <mergeCell ref="Q21:R21"/>
    <mergeCell ref="E13:F13"/>
    <mergeCell ref="H13:S13"/>
    <mergeCell ref="H14:S14"/>
    <mergeCell ref="B17:T18"/>
    <mergeCell ref="B19:C19"/>
    <mergeCell ref="D19:T19"/>
    <mergeCell ref="E10:F10"/>
    <mergeCell ref="H10:S10"/>
    <mergeCell ref="H11:S11"/>
    <mergeCell ref="E12:F12"/>
    <mergeCell ref="H12:S12"/>
    <mergeCell ref="N2:T2"/>
    <mergeCell ref="E4:K4"/>
    <mergeCell ref="M4:N4"/>
    <mergeCell ref="P4:Q4"/>
    <mergeCell ref="X4:Y6"/>
    <mergeCell ref="N6:O6"/>
    <mergeCell ref="Q6:R6"/>
  </mergeCells>
  <phoneticPr fontId="33"/>
  <conditionalFormatting sqref="M4:N4">
    <cfRule type="expression" dxfId="50" priority="1" stopIfTrue="1">
      <formula>$U$4=2</formula>
    </cfRule>
  </conditionalFormatting>
  <conditionalFormatting sqref="P4:Q4">
    <cfRule type="expression" dxfId="49" priority="2" stopIfTrue="1">
      <formula>$U$4=1</formula>
    </cfRule>
  </conditionalFormatting>
  <printOptions horizontalCentered="1"/>
  <pageMargins left="0.78749999999999998" right="0.55138888888888893" top="0.55138888888888893" bottom="0.55069444444444449" header="0.51180555555555551" footer="0.19652777777777777"/>
  <pageSetup paperSize="9" scale="97" firstPageNumber="0" orientation="portrait" horizontalDpi="300" verticalDpi="300" r:id="rId1"/>
  <headerFooter alignWithMargins="0">
    <oddFooter xml:space="preserve">&amp;L&amp;"ＭＳ 明朝,標準"&amp;9専エ企025   22.1  A4  5年保存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pageSetUpPr fitToPage="1"/>
  </sheetPr>
  <dimension ref="A1:AB93"/>
  <sheetViews>
    <sheetView view="pageBreakPreview" zoomScaleNormal="100" zoomScaleSheetLayoutView="100" workbookViewId="0">
      <selection activeCell="B86" sqref="B86:W90"/>
    </sheetView>
  </sheetViews>
  <sheetFormatPr defaultColWidth="4.109375" defaultRowHeight="18" customHeight="1" x14ac:dyDescent="0.2"/>
  <cols>
    <col min="1" max="24" width="4.109375" style="59" customWidth="1"/>
    <col min="25" max="25" width="2.6640625" style="59" customWidth="1"/>
    <col min="26" max="26" width="4.6640625" style="60" customWidth="1"/>
    <col min="27" max="27" width="5.6640625" style="60" customWidth="1"/>
    <col min="28" max="28" width="39.6640625" style="60" customWidth="1"/>
    <col min="29" max="16384" width="4.109375" style="59"/>
  </cols>
  <sheetData>
    <row r="1" spans="1:28" ht="18" customHeight="1" x14ac:dyDescent="0.2">
      <c r="A1" s="61" t="s">
        <v>78</v>
      </c>
      <c r="B1" s="62"/>
      <c r="C1" s="62"/>
      <c r="D1" s="62"/>
      <c r="E1" s="62"/>
      <c r="F1" s="62"/>
      <c r="G1" s="62"/>
      <c r="H1" s="62"/>
      <c r="I1" s="62"/>
      <c r="J1" s="62"/>
      <c r="K1" s="62"/>
      <c r="L1" s="62"/>
      <c r="M1" s="62"/>
      <c r="N1" s="62"/>
      <c r="O1" s="62"/>
      <c r="P1" s="62"/>
      <c r="Q1" s="62"/>
      <c r="R1" s="62"/>
      <c r="S1" s="62"/>
      <c r="T1" s="62"/>
      <c r="U1" s="62"/>
      <c r="V1" s="62"/>
      <c r="W1" s="62"/>
      <c r="X1" s="62"/>
      <c r="Z1" s="63"/>
      <c r="AA1" s="63"/>
      <c r="AB1" s="63"/>
    </row>
    <row r="2" spans="1:28" s="65" customFormat="1" ht="18" customHeight="1" x14ac:dyDescent="0.2">
      <c r="A2" s="64" t="s">
        <v>79</v>
      </c>
      <c r="B2" s="65" t="s">
        <v>80</v>
      </c>
      <c r="W2" s="66" t="str">
        <f>"（"&amp;基本入力!O2&amp;" "&amp;IF(ISBLANK(基本入力!$Q$2),"　",基本入力!$Q$2)&amp;" 年度計画分　事業活動環境計画書）"</f>
        <v>（令和 　 年度計画分　事業活動環境計画書）</v>
      </c>
      <c r="X2" s="67"/>
      <c r="Z2" s="68" t="s">
        <v>52</v>
      </c>
      <c r="AA2" s="69"/>
      <c r="AB2" s="69"/>
    </row>
    <row r="3" spans="1:28" ht="18" customHeight="1" x14ac:dyDescent="0.2">
      <c r="A3" s="62"/>
      <c r="B3" s="166" t="s">
        <v>81</v>
      </c>
      <c r="C3" s="166"/>
      <c r="D3" s="166"/>
      <c r="E3" s="166"/>
      <c r="F3" s="167" t="str">
        <f>IF(ISBLANK(基本入力!G7),""," "&amp;基本入力!G7)</f>
        <v/>
      </c>
      <c r="G3" s="167"/>
      <c r="H3" s="167"/>
      <c r="I3" s="167"/>
      <c r="J3" s="167"/>
      <c r="K3" s="167"/>
      <c r="L3" s="167"/>
      <c r="M3" s="167"/>
      <c r="N3" s="167"/>
      <c r="O3" s="167"/>
      <c r="P3" s="167"/>
      <c r="Q3" s="167"/>
      <c r="R3" s="167"/>
      <c r="S3" s="167"/>
      <c r="T3" s="167"/>
      <c r="U3" s="167"/>
      <c r="V3" s="167"/>
      <c r="W3" s="167"/>
      <c r="X3" s="62"/>
      <c r="Z3" s="70">
        <v>1</v>
      </c>
      <c r="AA3" s="71"/>
      <c r="AB3" s="69" t="s">
        <v>82</v>
      </c>
    </row>
    <row r="4" spans="1:28" ht="18" customHeight="1" x14ac:dyDescent="0.2">
      <c r="A4" s="62"/>
      <c r="B4" s="166"/>
      <c r="C4" s="166"/>
      <c r="D4" s="166"/>
      <c r="E4" s="166"/>
      <c r="F4" s="167"/>
      <c r="G4" s="167"/>
      <c r="H4" s="167"/>
      <c r="I4" s="167"/>
      <c r="J4" s="167"/>
      <c r="K4" s="167"/>
      <c r="L4" s="167"/>
      <c r="M4" s="167"/>
      <c r="N4" s="167"/>
      <c r="O4" s="167"/>
      <c r="P4" s="167"/>
      <c r="Q4" s="167"/>
      <c r="R4" s="167"/>
      <c r="S4" s="167"/>
      <c r="T4" s="167"/>
      <c r="U4" s="167"/>
      <c r="V4" s="167"/>
      <c r="W4" s="167"/>
      <c r="X4" s="62"/>
      <c r="Z4" s="63"/>
      <c r="AA4" s="63" t="s">
        <v>83</v>
      </c>
      <c r="AB4" s="63"/>
    </row>
    <row r="5" spans="1:28" ht="18" customHeight="1" x14ac:dyDescent="0.2">
      <c r="A5" s="62"/>
      <c r="B5" s="166" t="s">
        <v>62</v>
      </c>
      <c r="C5" s="166"/>
      <c r="D5" s="166"/>
      <c r="E5" s="166"/>
      <c r="F5" s="167" t="str">
        <f>IF(ISBLANK(基本入力!G15),""," "&amp;基本入力!G15)</f>
        <v/>
      </c>
      <c r="G5" s="167"/>
      <c r="H5" s="167"/>
      <c r="I5" s="167"/>
      <c r="J5" s="167"/>
      <c r="K5" s="167"/>
      <c r="L5" s="167"/>
      <c r="M5" s="167"/>
      <c r="N5" s="167"/>
      <c r="O5" s="167"/>
      <c r="P5" s="167"/>
      <c r="Q5" s="167"/>
      <c r="R5" s="167"/>
      <c r="S5" s="167"/>
      <c r="T5" s="167"/>
      <c r="U5" s="167"/>
      <c r="V5" s="167"/>
      <c r="W5" s="167"/>
      <c r="X5" s="62"/>
      <c r="Z5" s="70">
        <v>2</v>
      </c>
      <c r="AA5" s="168" t="s">
        <v>84</v>
      </c>
      <c r="AB5" s="168"/>
    </row>
    <row r="6" spans="1:28" ht="18" customHeight="1" x14ac:dyDescent="0.2">
      <c r="A6" s="62"/>
      <c r="B6" s="166"/>
      <c r="C6" s="166"/>
      <c r="D6" s="166"/>
      <c r="E6" s="166"/>
      <c r="F6" s="167"/>
      <c r="G6" s="167"/>
      <c r="H6" s="167"/>
      <c r="I6" s="167"/>
      <c r="J6" s="167"/>
      <c r="K6" s="167"/>
      <c r="L6" s="167"/>
      <c r="M6" s="167"/>
      <c r="N6" s="167"/>
      <c r="O6" s="167"/>
      <c r="P6" s="167"/>
      <c r="Q6" s="167"/>
      <c r="R6" s="167"/>
      <c r="S6" s="167"/>
      <c r="T6" s="167"/>
      <c r="U6" s="167"/>
      <c r="V6" s="167"/>
      <c r="W6" s="167"/>
      <c r="X6" s="62"/>
      <c r="Z6" s="169" t="s">
        <v>85</v>
      </c>
      <c r="AA6" s="170" t="s">
        <v>86</v>
      </c>
      <c r="AB6" s="170"/>
    </row>
    <row r="7" spans="1:28" ht="18" customHeight="1" x14ac:dyDescent="0.2">
      <c r="A7" s="62"/>
      <c r="B7" s="166" t="s">
        <v>38</v>
      </c>
      <c r="C7" s="166"/>
      <c r="D7" s="166"/>
      <c r="E7" s="166"/>
      <c r="F7" s="167" t="str">
        <f>IF(基本入力!Q2="",""," "&amp;基本入力!G48&amp;" "&amp;基本入力!H48&amp;" 年 "&amp;""&amp;基本入力!J48&amp;" 月 "&amp;基本入力!L48&amp;" 日 ～ "&amp;基本入力!O48&amp;" "&amp;基本入力!P48&amp;" 年 "&amp;""&amp;基本入力!R48&amp;" 月 "&amp;基本入力!T48&amp;" 日")</f>
        <v/>
      </c>
      <c r="G7" s="167"/>
      <c r="H7" s="167"/>
      <c r="I7" s="167"/>
      <c r="J7" s="167"/>
      <c r="K7" s="167"/>
      <c r="L7" s="167"/>
      <c r="M7" s="167"/>
      <c r="N7" s="167"/>
      <c r="O7" s="167"/>
      <c r="P7" s="167"/>
      <c r="Q7" s="167"/>
      <c r="R7" s="167"/>
      <c r="S7" s="167"/>
      <c r="T7" s="167"/>
      <c r="U7" s="167"/>
      <c r="V7" s="167"/>
      <c r="W7" s="167"/>
      <c r="X7" s="62"/>
      <c r="Z7" s="169"/>
      <c r="AA7" s="170"/>
      <c r="AB7" s="170"/>
    </row>
    <row r="8" spans="1:28" ht="18" customHeight="1" x14ac:dyDescent="0.2">
      <c r="A8" s="62"/>
      <c r="B8" s="166"/>
      <c r="C8" s="166"/>
      <c r="D8" s="166"/>
      <c r="E8" s="166"/>
      <c r="F8" s="167"/>
      <c r="G8" s="167"/>
      <c r="H8" s="167"/>
      <c r="I8" s="167"/>
      <c r="J8" s="167"/>
      <c r="K8" s="167"/>
      <c r="L8" s="167"/>
      <c r="M8" s="167"/>
      <c r="N8" s="167"/>
      <c r="O8" s="167"/>
      <c r="P8" s="167"/>
      <c r="Q8" s="167"/>
      <c r="R8" s="167"/>
      <c r="S8" s="167"/>
      <c r="T8" s="167"/>
      <c r="U8" s="167"/>
      <c r="V8" s="167"/>
      <c r="W8" s="167"/>
      <c r="X8" s="62"/>
      <c r="Z8" s="72">
        <v>4</v>
      </c>
      <c r="AA8" s="170" t="s">
        <v>87</v>
      </c>
      <c r="AB8" s="170"/>
    </row>
    <row r="9" spans="1:28" ht="18" customHeight="1" x14ac:dyDescent="0.2">
      <c r="A9" s="62"/>
      <c r="B9" s="166" t="s">
        <v>88</v>
      </c>
      <c r="C9" s="166"/>
      <c r="D9" s="166"/>
      <c r="E9" s="166"/>
      <c r="F9" s="167" t="str">
        <f>IF(基本入力!G50=1," "&amp;基本入力!J50&amp;" "&amp;基本入力!K50&amp;" 年度",IF(基本入力!G50=2," 平成 "&amp;基本入力!K51&amp;" 年度 ～ "&amp;基本入力!J50&amp;" "&amp;基本入力!O51&amp;" 年度 （平均）",""))</f>
        <v/>
      </c>
      <c r="G9" s="167"/>
      <c r="H9" s="167"/>
      <c r="I9" s="167"/>
      <c r="J9" s="167"/>
      <c r="K9" s="167"/>
      <c r="L9" s="167"/>
      <c r="M9" s="167"/>
      <c r="N9" s="167"/>
      <c r="O9" s="167"/>
      <c r="P9" s="167"/>
      <c r="Q9" s="167"/>
      <c r="R9" s="167"/>
      <c r="S9" s="167"/>
      <c r="T9" s="167"/>
      <c r="U9" s="167"/>
      <c r="V9" s="167"/>
      <c r="W9" s="167"/>
      <c r="X9" s="62"/>
      <c r="Z9" s="70">
        <v>5</v>
      </c>
      <c r="AA9" s="63" t="s">
        <v>89</v>
      </c>
      <c r="AB9" s="63"/>
    </row>
    <row r="10" spans="1:28" ht="18" customHeight="1" x14ac:dyDescent="0.2">
      <c r="A10" s="62"/>
      <c r="B10" s="166"/>
      <c r="C10" s="166"/>
      <c r="D10" s="166"/>
      <c r="E10" s="166"/>
      <c r="F10" s="167"/>
      <c r="G10" s="167"/>
      <c r="H10" s="167"/>
      <c r="I10" s="167"/>
      <c r="J10" s="167"/>
      <c r="K10" s="167"/>
      <c r="L10" s="167"/>
      <c r="M10" s="167"/>
      <c r="N10" s="167"/>
      <c r="O10" s="167"/>
      <c r="P10" s="167"/>
      <c r="Q10" s="167"/>
      <c r="R10" s="167"/>
      <c r="S10" s="167"/>
      <c r="T10" s="167"/>
      <c r="U10" s="167"/>
      <c r="V10" s="167"/>
      <c r="W10" s="167"/>
      <c r="X10" s="62"/>
      <c r="Z10" s="169" t="s">
        <v>90</v>
      </c>
      <c r="AA10" s="170" t="s">
        <v>91</v>
      </c>
      <c r="AB10" s="170"/>
    </row>
    <row r="11" spans="1:28" ht="18" customHeight="1" x14ac:dyDescent="0.2">
      <c r="A11" s="62"/>
      <c r="B11" s="73"/>
      <c r="C11" s="73"/>
      <c r="D11" s="73"/>
      <c r="E11" s="73"/>
      <c r="F11" s="73"/>
      <c r="G11" s="74"/>
      <c r="H11" s="74"/>
      <c r="I11" s="74"/>
      <c r="J11" s="74"/>
      <c r="K11" s="74"/>
      <c r="L11" s="74"/>
      <c r="M11" s="74"/>
      <c r="N11" s="74"/>
      <c r="O11" s="74"/>
      <c r="P11" s="74"/>
      <c r="Q11" s="74"/>
      <c r="R11" s="74"/>
      <c r="S11" s="74"/>
      <c r="T11" s="74"/>
      <c r="U11" s="74"/>
      <c r="V11" s="74"/>
      <c r="W11" s="74"/>
      <c r="X11" s="62"/>
      <c r="Z11" s="169"/>
      <c r="AA11" s="170"/>
      <c r="AB11" s="170"/>
    </row>
    <row r="12" spans="1:28" ht="18" customHeight="1" x14ac:dyDescent="0.2">
      <c r="A12" s="62"/>
      <c r="B12" s="75" t="s">
        <v>92</v>
      </c>
      <c r="C12" s="76"/>
      <c r="D12" s="76"/>
      <c r="E12" s="76"/>
      <c r="F12" s="77"/>
      <c r="G12" s="76"/>
      <c r="H12" s="76"/>
      <c r="I12" s="76"/>
      <c r="J12" s="76"/>
      <c r="K12" s="76"/>
      <c r="L12" s="76"/>
      <c r="M12" s="74"/>
      <c r="N12" s="74"/>
      <c r="O12" s="74"/>
      <c r="P12" s="74"/>
      <c r="Q12" s="74"/>
      <c r="R12" s="74"/>
      <c r="S12" s="74"/>
      <c r="T12" s="74"/>
      <c r="U12" s="74"/>
      <c r="V12" s="74"/>
      <c r="W12" s="74"/>
      <c r="X12" s="62"/>
      <c r="Z12" s="70">
        <v>7</v>
      </c>
      <c r="AA12" s="63" t="s">
        <v>93</v>
      </c>
      <c r="AB12" s="63"/>
    </row>
    <row r="13" spans="1:28" ht="18" customHeight="1" x14ac:dyDescent="0.2">
      <c r="A13" s="62"/>
      <c r="B13" s="166" t="s">
        <v>94</v>
      </c>
      <c r="C13" s="166"/>
      <c r="D13" s="166"/>
      <c r="E13" s="166"/>
      <c r="F13" s="78" t="str">
        <f>IF(基本入力!G19=1,"☑","□")</f>
        <v>□</v>
      </c>
      <c r="G13" s="171" t="s">
        <v>95</v>
      </c>
      <c r="H13" s="171"/>
      <c r="I13" s="171"/>
      <c r="J13" s="171"/>
      <c r="K13" s="171"/>
      <c r="L13" s="171"/>
      <c r="M13" s="171"/>
      <c r="N13" s="171"/>
      <c r="O13" s="171"/>
      <c r="P13" s="171"/>
      <c r="Q13" s="171"/>
      <c r="R13" s="171"/>
      <c r="S13" s="171"/>
      <c r="T13" s="171"/>
      <c r="U13" s="171"/>
      <c r="V13" s="171"/>
      <c r="W13" s="171"/>
      <c r="X13" s="62"/>
      <c r="Z13" s="70">
        <v>8</v>
      </c>
      <c r="AA13" s="63" t="s">
        <v>96</v>
      </c>
      <c r="AB13" s="63"/>
    </row>
    <row r="14" spans="1:28" ht="18" customHeight="1" x14ac:dyDescent="0.2">
      <c r="A14" s="62"/>
      <c r="B14" s="166"/>
      <c r="C14" s="166"/>
      <c r="D14" s="166"/>
      <c r="E14" s="166"/>
      <c r="F14" s="79" t="str">
        <f>IF(基本入力!G22=1,"☑","□")</f>
        <v>□</v>
      </c>
      <c r="G14" s="172" t="s">
        <v>97</v>
      </c>
      <c r="H14" s="172"/>
      <c r="I14" s="172"/>
      <c r="J14" s="172"/>
      <c r="K14" s="172"/>
      <c r="L14" s="172"/>
      <c r="M14" s="172"/>
      <c r="N14" s="172"/>
      <c r="O14" s="172"/>
      <c r="P14" s="172"/>
      <c r="Q14" s="172"/>
      <c r="R14" s="172"/>
      <c r="S14" s="172"/>
      <c r="T14" s="172"/>
      <c r="U14" s="172"/>
      <c r="V14" s="172"/>
      <c r="W14" s="172"/>
      <c r="X14" s="62"/>
      <c r="Z14" s="169" t="s">
        <v>98</v>
      </c>
      <c r="AA14" s="170" t="s">
        <v>99</v>
      </c>
      <c r="AB14" s="170"/>
    </row>
    <row r="15" spans="1:28" ht="18" customHeight="1" x14ac:dyDescent="0.2">
      <c r="A15" s="62"/>
      <c r="B15" s="166"/>
      <c r="C15" s="166"/>
      <c r="D15" s="166"/>
      <c r="E15" s="166"/>
      <c r="F15" s="80"/>
      <c r="G15" s="173" t="s">
        <v>100</v>
      </c>
      <c r="H15" s="173"/>
      <c r="I15" s="173"/>
      <c r="J15" s="173"/>
      <c r="K15" s="173"/>
      <c r="L15" s="173"/>
      <c r="M15" s="173"/>
      <c r="N15" s="173"/>
      <c r="O15" s="173"/>
      <c r="P15" s="173"/>
      <c r="Q15" s="173"/>
      <c r="R15" s="173"/>
      <c r="S15" s="173"/>
      <c r="T15" s="173"/>
      <c r="U15" s="173"/>
      <c r="V15" s="173"/>
      <c r="W15" s="173"/>
      <c r="X15" s="62"/>
      <c r="Z15" s="169"/>
      <c r="AA15" s="170"/>
      <c r="AB15" s="170"/>
    </row>
    <row r="16" spans="1:28" ht="18" customHeight="1" x14ac:dyDescent="0.2">
      <c r="A16" s="62"/>
      <c r="B16" s="166"/>
      <c r="C16" s="166"/>
      <c r="D16" s="166"/>
      <c r="E16" s="166"/>
      <c r="F16" s="81" t="str">
        <f>IF(AND(基本入力!G19=2,基本入力!G22=2),"☑","□")</f>
        <v>□</v>
      </c>
      <c r="G16" s="174" t="s">
        <v>101</v>
      </c>
      <c r="H16" s="174"/>
      <c r="I16" s="174"/>
      <c r="J16" s="174"/>
      <c r="K16" s="174"/>
      <c r="L16" s="174"/>
      <c r="M16" s="174"/>
      <c r="N16" s="174"/>
      <c r="O16" s="174"/>
      <c r="P16" s="174"/>
      <c r="Q16" s="174"/>
      <c r="R16" s="174"/>
      <c r="S16" s="174"/>
      <c r="T16" s="174"/>
      <c r="U16" s="174"/>
      <c r="V16" s="174"/>
      <c r="W16" s="174"/>
      <c r="X16" s="62"/>
      <c r="Z16" s="169" t="s">
        <v>102</v>
      </c>
      <c r="AA16" s="170" t="s">
        <v>103</v>
      </c>
      <c r="AB16" s="170"/>
    </row>
    <row r="17" spans="1:28" ht="18" customHeight="1" x14ac:dyDescent="0.2">
      <c r="A17" s="62"/>
      <c r="B17" s="82"/>
      <c r="C17" s="82"/>
      <c r="D17" s="82"/>
      <c r="E17" s="80"/>
      <c r="F17" s="80"/>
      <c r="G17" s="80"/>
      <c r="H17" s="80"/>
      <c r="I17" s="80"/>
      <c r="J17" s="80"/>
      <c r="K17" s="80"/>
      <c r="L17" s="80"/>
      <c r="M17" s="80"/>
      <c r="N17" s="80"/>
      <c r="O17" s="80"/>
      <c r="P17" s="80"/>
      <c r="Q17" s="80"/>
      <c r="R17" s="80"/>
      <c r="S17" s="80"/>
      <c r="T17" s="80"/>
      <c r="U17" s="80"/>
      <c r="V17" s="80"/>
      <c r="W17" s="80"/>
      <c r="X17" s="62"/>
      <c r="Z17" s="169"/>
      <c r="AA17" s="170"/>
      <c r="AB17" s="170"/>
    </row>
    <row r="18" spans="1:28" ht="18" customHeight="1" x14ac:dyDescent="0.2">
      <c r="A18" s="62"/>
      <c r="B18" s="59" t="s">
        <v>104</v>
      </c>
      <c r="X18" s="62"/>
      <c r="Z18" s="169"/>
      <c r="AA18" s="170"/>
      <c r="AB18" s="170"/>
    </row>
    <row r="19" spans="1:28" ht="18" customHeight="1" x14ac:dyDescent="0.2">
      <c r="A19" s="62"/>
      <c r="B19" s="166" t="s">
        <v>105</v>
      </c>
      <c r="C19" s="166"/>
      <c r="D19" s="166"/>
      <c r="E19" s="166"/>
      <c r="F19" s="175"/>
      <c r="G19" s="176"/>
      <c r="H19" s="176"/>
      <c r="I19" s="176"/>
      <c r="J19" s="176"/>
      <c r="K19" s="176"/>
      <c r="L19" s="176"/>
      <c r="M19" s="176"/>
      <c r="N19" s="176"/>
      <c r="O19" s="176"/>
      <c r="P19" s="176"/>
      <c r="Q19" s="176"/>
      <c r="R19" s="176"/>
      <c r="S19" s="176"/>
      <c r="T19" s="176"/>
      <c r="U19" s="176"/>
      <c r="V19" s="176"/>
      <c r="W19" s="177"/>
      <c r="X19" s="62"/>
      <c r="Z19" s="69"/>
      <c r="AA19" s="69"/>
      <c r="AB19" s="69"/>
    </row>
    <row r="20" spans="1:28" ht="18" customHeight="1" x14ac:dyDescent="0.2">
      <c r="A20" s="62"/>
      <c r="B20" s="166"/>
      <c r="C20" s="166"/>
      <c r="D20" s="166"/>
      <c r="E20" s="166"/>
      <c r="F20" s="178" t="str">
        <f>IF(基本入力!G26="","","（主たる事業の日本標準産業分類における細分類番号： "&amp;基本入力!G26&amp;" ）")</f>
        <v/>
      </c>
      <c r="G20" s="179"/>
      <c r="H20" s="179"/>
      <c r="I20" s="179"/>
      <c r="J20" s="179"/>
      <c r="K20" s="179"/>
      <c r="L20" s="179"/>
      <c r="M20" s="179"/>
      <c r="N20" s="179"/>
      <c r="O20" s="179"/>
      <c r="P20" s="179"/>
      <c r="Q20" s="179"/>
      <c r="R20" s="179"/>
      <c r="S20" s="179"/>
      <c r="T20" s="179"/>
      <c r="U20" s="179"/>
      <c r="V20" s="179"/>
      <c r="W20" s="180"/>
      <c r="X20" s="62"/>
      <c r="Z20" s="69"/>
      <c r="AA20" s="69"/>
      <c r="AB20" s="69"/>
    </row>
    <row r="21" spans="1:28" ht="18" customHeight="1" x14ac:dyDescent="0.2">
      <c r="A21" s="62"/>
      <c r="B21" s="166" t="s">
        <v>68</v>
      </c>
      <c r="C21" s="166"/>
      <c r="D21" s="166"/>
      <c r="E21" s="166"/>
      <c r="F21" s="181"/>
      <c r="G21" s="181"/>
      <c r="H21" s="181"/>
      <c r="I21" s="181"/>
      <c r="J21" s="181"/>
      <c r="K21" s="181"/>
      <c r="L21" s="181"/>
      <c r="M21" s="181"/>
      <c r="N21" s="181"/>
      <c r="O21" s="181"/>
      <c r="P21" s="181"/>
      <c r="Q21" s="181"/>
      <c r="R21" s="181"/>
      <c r="S21" s="181"/>
      <c r="T21" s="181"/>
      <c r="U21" s="181"/>
      <c r="V21" s="181"/>
      <c r="W21" s="181"/>
      <c r="X21" s="62"/>
      <c r="Z21" s="69"/>
      <c r="AA21" s="69"/>
      <c r="AB21" s="69"/>
    </row>
    <row r="22" spans="1:28" ht="18" customHeight="1" x14ac:dyDescent="0.2">
      <c r="A22" s="62"/>
      <c r="B22" s="166"/>
      <c r="C22" s="166"/>
      <c r="D22" s="166"/>
      <c r="E22" s="166"/>
      <c r="F22" s="181"/>
      <c r="G22" s="181"/>
      <c r="H22" s="181"/>
      <c r="I22" s="181"/>
      <c r="J22" s="181"/>
      <c r="K22" s="181"/>
      <c r="L22" s="181"/>
      <c r="M22" s="181"/>
      <c r="N22" s="181"/>
      <c r="O22" s="181"/>
      <c r="P22" s="181"/>
      <c r="Q22" s="181"/>
      <c r="R22" s="181"/>
      <c r="S22" s="181"/>
      <c r="T22" s="181"/>
      <c r="U22" s="181"/>
      <c r="V22" s="181"/>
      <c r="W22" s="181"/>
      <c r="X22" s="62"/>
      <c r="Z22" s="69"/>
      <c r="AA22" s="69"/>
      <c r="AB22" s="69"/>
    </row>
    <row r="23" spans="1:28" ht="18" customHeight="1" x14ac:dyDescent="0.2">
      <c r="A23" s="62"/>
      <c r="B23" s="166"/>
      <c r="C23" s="166"/>
      <c r="D23" s="166"/>
      <c r="E23" s="166"/>
      <c r="F23" s="181"/>
      <c r="G23" s="181"/>
      <c r="H23" s="181"/>
      <c r="I23" s="181"/>
      <c r="J23" s="181"/>
      <c r="K23" s="181"/>
      <c r="L23" s="181"/>
      <c r="M23" s="181"/>
      <c r="N23" s="181"/>
      <c r="O23" s="181"/>
      <c r="P23" s="181"/>
      <c r="Q23" s="181"/>
      <c r="R23" s="181"/>
      <c r="S23" s="181"/>
      <c r="T23" s="181"/>
      <c r="U23" s="181"/>
      <c r="V23" s="181"/>
      <c r="W23" s="181"/>
      <c r="X23" s="62"/>
    </row>
    <row r="24" spans="1:28" ht="18" customHeight="1" x14ac:dyDescent="0.2">
      <c r="A24" s="62"/>
      <c r="B24" s="73"/>
      <c r="C24" s="73"/>
      <c r="D24" s="73"/>
      <c r="E24" s="73"/>
      <c r="F24" s="83"/>
      <c r="G24" s="83"/>
      <c r="H24" s="83"/>
      <c r="I24" s="83"/>
      <c r="J24" s="83"/>
      <c r="K24" s="83"/>
      <c r="L24" s="83"/>
      <c r="M24" s="83"/>
      <c r="N24" s="83"/>
      <c r="O24" s="83"/>
      <c r="P24" s="83"/>
      <c r="Q24" s="83"/>
      <c r="R24" s="83"/>
      <c r="S24" s="83"/>
      <c r="T24" s="83"/>
      <c r="U24" s="83"/>
      <c r="V24" s="83"/>
      <c r="W24" s="83"/>
      <c r="X24" s="62"/>
    </row>
    <row r="25" spans="1:28" s="65" customFormat="1" ht="18" customHeight="1" x14ac:dyDescent="0.2">
      <c r="A25" s="67"/>
      <c r="B25" s="77" t="s">
        <v>106</v>
      </c>
      <c r="C25" s="84"/>
      <c r="D25" s="84"/>
      <c r="E25" s="84"/>
      <c r="F25" s="84"/>
      <c r="G25" s="84"/>
      <c r="H25" s="84"/>
      <c r="I25" s="84"/>
      <c r="J25" s="84"/>
      <c r="K25" s="84"/>
      <c r="L25" s="84"/>
      <c r="M25" s="85"/>
      <c r="N25" s="85"/>
      <c r="O25" s="85"/>
      <c r="P25" s="85"/>
      <c r="Q25" s="85"/>
      <c r="R25" s="85"/>
      <c r="S25" s="85"/>
      <c r="T25" s="85"/>
      <c r="U25" s="85"/>
      <c r="V25" s="85"/>
      <c r="W25" s="86"/>
      <c r="X25" s="87"/>
      <c r="Z25" s="88"/>
      <c r="AA25" s="88"/>
      <c r="AB25" s="88"/>
    </row>
    <row r="26" spans="1:28" ht="18" customHeight="1" x14ac:dyDescent="0.2">
      <c r="A26" s="62"/>
      <c r="B26" s="181"/>
      <c r="C26" s="181"/>
      <c r="D26" s="181"/>
      <c r="E26" s="181"/>
      <c r="F26" s="181"/>
      <c r="G26" s="181"/>
      <c r="H26" s="181"/>
      <c r="I26" s="181"/>
      <c r="J26" s="181"/>
      <c r="K26" s="181"/>
      <c r="L26" s="181"/>
      <c r="M26" s="181"/>
      <c r="N26" s="181"/>
      <c r="O26" s="181"/>
      <c r="P26" s="181"/>
      <c r="Q26" s="181"/>
      <c r="R26" s="181"/>
      <c r="S26" s="181"/>
      <c r="T26" s="181"/>
      <c r="U26" s="181"/>
      <c r="V26" s="181"/>
      <c r="W26" s="181"/>
      <c r="X26" s="89"/>
    </row>
    <row r="27" spans="1:28" ht="18" customHeight="1" x14ac:dyDescent="0.2">
      <c r="A27" s="62"/>
      <c r="B27" s="181"/>
      <c r="C27" s="181"/>
      <c r="D27" s="181"/>
      <c r="E27" s="181"/>
      <c r="F27" s="181"/>
      <c r="G27" s="181"/>
      <c r="H27" s="181"/>
      <c r="I27" s="181"/>
      <c r="J27" s="181"/>
      <c r="K27" s="181"/>
      <c r="L27" s="181"/>
      <c r="M27" s="181"/>
      <c r="N27" s="181"/>
      <c r="O27" s="181"/>
      <c r="P27" s="181"/>
      <c r="Q27" s="181"/>
      <c r="R27" s="181"/>
      <c r="S27" s="181"/>
      <c r="T27" s="181"/>
      <c r="U27" s="181"/>
      <c r="V27" s="181"/>
      <c r="W27" s="181"/>
      <c r="X27" s="89"/>
    </row>
    <row r="28" spans="1:28" ht="18" customHeight="1" x14ac:dyDescent="0.2">
      <c r="A28" s="62"/>
      <c r="B28" s="181"/>
      <c r="C28" s="181"/>
      <c r="D28" s="181"/>
      <c r="E28" s="181"/>
      <c r="F28" s="181"/>
      <c r="G28" s="181"/>
      <c r="H28" s="181"/>
      <c r="I28" s="181"/>
      <c r="J28" s="181"/>
      <c r="K28" s="181"/>
      <c r="L28" s="181"/>
      <c r="M28" s="181"/>
      <c r="N28" s="181"/>
      <c r="O28" s="181"/>
      <c r="P28" s="181"/>
      <c r="Q28" s="181"/>
      <c r="R28" s="181"/>
      <c r="S28" s="181"/>
      <c r="T28" s="181"/>
      <c r="U28" s="181"/>
      <c r="V28" s="181"/>
      <c r="W28" s="181"/>
      <c r="X28" s="89"/>
    </row>
    <row r="29" spans="1:28" ht="18" customHeight="1" x14ac:dyDescent="0.2">
      <c r="A29" s="62"/>
      <c r="X29" s="62"/>
    </row>
    <row r="30" spans="1:28" ht="18" customHeight="1" x14ac:dyDescent="0.2">
      <c r="A30" s="62"/>
      <c r="B30" s="59" t="s">
        <v>107</v>
      </c>
      <c r="I30" s="77"/>
      <c r="J30" s="77"/>
      <c r="K30" s="77"/>
      <c r="L30" s="77"/>
      <c r="M30" s="77"/>
      <c r="N30" s="77"/>
      <c r="O30" s="77"/>
      <c r="P30" s="77"/>
      <c r="Q30" s="77"/>
      <c r="R30" s="77"/>
      <c r="S30" s="77"/>
      <c r="T30" s="77"/>
      <c r="U30" s="77"/>
      <c r="V30" s="77"/>
      <c r="W30" s="77"/>
      <c r="X30" s="62"/>
    </row>
    <row r="31" spans="1:28" ht="18" customHeight="1" x14ac:dyDescent="0.2">
      <c r="A31" s="62"/>
      <c r="B31" s="59" t="s">
        <v>108</v>
      </c>
      <c r="I31" s="77"/>
      <c r="J31" s="77"/>
      <c r="K31" s="77"/>
      <c r="L31" s="77"/>
      <c r="M31" s="77"/>
      <c r="N31" s="77"/>
      <c r="O31" s="77"/>
      <c r="P31" s="77"/>
      <c r="Q31" s="77"/>
      <c r="R31" s="77"/>
      <c r="S31" s="77"/>
      <c r="T31" s="77"/>
      <c r="U31" s="77"/>
      <c r="V31" s="77"/>
      <c r="W31" s="77"/>
      <c r="X31" s="62"/>
    </row>
    <row r="32" spans="1:28" ht="18" customHeight="1" x14ac:dyDescent="0.2">
      <c r="A32" s="62"/>
      <c r="B32" s="182" t="s">
        <v>109</v>
      </c>
      <c r="C32" s="182"/>
      <c r="D32" s="182"/>
      <c r="E32" s="182"/>
      <c r="F32" s="183" t="s">
        <v>110</v>
      </c>
      <c r="G32" s="183"/>
      <c r="H32" s="183"/>
      <c r="I32" s="183"/>
      <c r="J32" s="183"/>
      <c r="K32" s="183"/>
      <c r="L32" s="184" t="s">
        <v>111</v>
      </c>
      <c r="M32" s="184"/>
      <c r="N32" s="184"/>
      <c r="O32" s="184"/>
      <c r="P32" s="184"/>
      <c r="Q32" s="184"/>
      <c r="R32" s="185" t="s">
        <v>112</v>
      </c>
      <c r="S32" s="185"/>
      <c r="T32" s="185"/>
      <c r="U32" s="185"/>
      <c r="V32" s="185"/>
      <c r="W32" s="185"/>
      <c r="X32" s="62"/>
    </row>
    <row r="33" spans="1:28" ht="18" customHeight="1" x14ac:dyDescent="0.15">
      <c r="A33" s="62"/>
      <c r="B33" s="182"/>
      <c r="C33" s="182"/>
      <c r="D33" s="182"/>
      <c r="E33" s="182"/>
      <c r="F33" s="186" t="str">
        <f>IF(基本入力!$G$50=1,基本入力!$J$50&amp;" "&amp;基本入力!$K$50&amp;"　年度",IF(基本入力!$G$50=2,基本入力!$J$51&amp;基本入力!$K$51&amp;"～"&amp;基本入力!$N$51&amp;基本入力!$O$51&amp;"年度","　　　年度"))</f>
        <v>　　　年度</v>
      </c>
      <c r="G33" s="186"/>
      <c r="H33" s="186"/>
      <c r="I33" s="186"/>
      <c r="J33" s="186"/>
      <c r="K33" s="186"/>
      <c r="L33" s="187" t="str">
        <f>IF(基本入力!Q2="","　～　年度",基本入力!O62&amp;基本入力!P62&amp;"～"&amp;基本入力!R62&amp;基本入力!S62&amp;"年度")</f>
        <v>　～　年度</v>
      </c>
      <c r="M33" s="187"/>
      <c r="N33" s="187"/>
      <c r="O33" s="187"/>
      <c r="P33" s="187"/>
      <c r="Q33" s="187"/>
      <c r="R33" s="188" t="s">
        <v>113</v>
      </c>
      <c r="S33" s="188"/>
      <c r="T33" s="188"/>
      <c r="U33" s="188"/>
      <c r="V33" s="188"/>
      <c r="W33" s="188"/>
      <c r="X33" s="62"/>
    </row>
    <row r="34" spans="1:28" ht="18" customHeight="1" x14ac:dyDescent="0.2">
      <c r="A34" s="62"/>
      <c r="B34" s="182"/>
      <c r="C34" s="182"/>
      <c r="D34" s="182"/>
      <c r="E34" s="182"/>
      <c r="F34" s="189" t="str">
        <f>IF(基本入力!$G$50=2,"（平均値）","")</f>
        <v/>
      </c>
      <c r="G34" s="189"/>
      <c r="H34" s="189"/>
      <c r="I34" s="189"/>
      <c r="J34" s="189"/>
      <c r="K34" s="189"/>
      <c r="L34" s="190" t="s">
        <v>114</v>
      </c>
      <c r="M34" s="190"/>
      <c r="N34" s="190"/>
      <c r="O34" s="190"/>
      <c r="P34" s="190"/>
      <c r="Q34" s="190"/>
      <c r="R34" s="191" t="s">
        <v>115</v>
      </c>
      <c r="S34" s="191"/>
      <c r="T34" s="191"/>
      <c r="U34" s="191"/>
      <c r="V34" s="191"/>
      <c r="W34" s="191"/>
      <c r="X34" s="62"/>
    </row>
    <row r="35" spans="1:28" ht="18" customHeight="1" x14ac:dyDescent="0.2">
      <c r="A35" s="62"/>
      <c r="B35" s="192" t="s">
        <v>116</v>
      </c>
      <c r="C35" s="192"/>
      <c r="D35" s="192"/>
      <c r="E35" s="192"/>
      <c r="F35" s="193"/>
      <c r="G35" s="193"/>
      <c r="H35" s="193"/>
      <c r="I35" s="193"/>
      <c r="J35" s="194" t="s">
        <v>117</v>
      </c>
      <c r="K35" s="194"/>
      <c r="L35" s="195"/>
      <c r="M35" s="195"/>
      <c r="N35" s="195"/>
      <c r="O35" s="195"/>
      <c r="P35" s="196" t="s">
        <v>117</v>
      </c>
      <c r="Q35" s="196"/>
      <c r="R35" s="197" t="str">
        <f>IF(OR($F$35="",L35=""),"",ROUND(100*($F$35-L35)/$F$35,1))</f>
        <v/>
      </c>
      <c r="S35" s="197"/>
      <c r="T35" s="197"/>
      <c r="U35" s="197"/>
      <c r="V35" s="198" t="s">
        <v>118</v>
      </c>
      <c r="W35" s="198"/>
      <c r="X35" s="62"/>
    </row>
    <row r="36" spans="1:28" ht="18" customHeight="1" x14ac:dyDescent="0.2">
      <c r="A36" s="62"/>
      <c r="B36" s="192"/>
      <c r="C36" s="192"/>
      <c r="D36" s="192"/>
      <c r="E36" s="192"/>
      <c r="F36" s="193"/>
      <c r="G36" s="193"/>
      <c r="H36" s="193"/>
      <c r="I36" s="193"/>
      <c r="J36" s="194"/>
      <c r="K36" s="194"/>
      <c r="L36" s="195"/>
      <c r="M36" s="195"/>
      <c r="N36" s="195"/>
      <c r="O36" s="195"/>
      <c r="P36" s="196"/>
      <c r="Q36" s="196"/>
      <c r="R36" s="197"/>
      <c r="S36" s="197"/>
      <c r="T36" s="197"/>
      <c r="U36" s="197"/>
      <c r="V36" s="198"/>
      <c r="W36" s="198"/>
      <c r="X36" s="62"/>
    </row>
    <row r="37" spans="1:28" ht="18" customHeight="1" x14ac:dyDescent="0.2">
      <c r="A37" s="62"/>
      <c r="B37" s="203" t="s">
        <v>119</v>
      </c>
      <c r="C37" s="203"/>
      <c r="D37" s="203"/>
      <c r="E37" s="203"/>
      <c r="F37" s="204"/>
      <c r="G37" s="204"/>
      <c r="H37" s="204"/>
      <c r="I37" s="204"/>
      <c r="J37" s="204"/>
      <c r="K37" s="204"/>
      <c r="L37" s="205"/>
      <c r="M37" s="205"/>
      <c r="N37" s="205"/>
      <c r="O37" s="205"/>
      <c r="P37" s="206" t="s">
        <v>117</v>
      </c>
      <c r="Q37" s="206"/>
      <c r="R37" s="199" t="str">
        <f>IF(OR($F$35="",L37=""),"",ROUND(($F$35-L37)/$F$35,3)*100)</f>
        <v/>
      </c>
      <c r="S37" s="199"/>
      <c r="T37" s="199"/>
      <c r="U37" s="199"/>
      <c r="V37" s="200" t="s">
        <v>118</v>
      </c>
      <c r="W37" s="200"/>
      <c r="X37" s="62"/>
    </row>
    <row r="38" spans="1:28" ht="18" customHeight="1" x14ac:dyDescent="0.2">
      <c r="A38" s="62"/>
      <c r="B38" s="203"/>
      <c r="C38" s="203"/>
      <c r="D38" s="203"/>
      <c r="E38" s="203"/>
      <c r="F38" s="204"/>
      <c r="G38" s="204"/>
      <c r="H38" s="204"/>
      <c r="I38" s="204"/>
      <c r="J38" s="204"/>
      <c r="K38" s="204"/>
      <c r="L38" s="205"/>
      <c r="M38" s="205"/>
      <c r="N38" s="205"/>
      <c r="O38" s="205"/>
      <c r="P38" s="206"/>
      <c r="Q38" s="206"/>
      <c r="R38" s="199"/>
      <c r="S38" s="199"/>
      <c r="T38" s="199"/>
      <c r="U38" s="199"/>
      <c r="V38" s="200"/>
      <c r="W38" s="200"/>
      <c r="X38" s="62"/>
    </row>
    <row r="39" spans="1:28" ht="18" customHeight="1" x14ac:dyDescent="0.2">
      <c r="A39" s="62"/>
      <c r="B39" s="201" t="s">
        <v>120</v>
      </c>
      <c r="C39" s="201"/>
      <c r="D39" s="201"/>
      <c r="E39" s="201"/>
      <c r="F39" s="202"/>
      <c r="G39" s="202"/>
      <c r="H39" s="202"/>
      <c r="I39" s="202"/>
      <c r="J39" s="202"/>
      <c r="K39" s="202"/>
      <c r="L39" s="202"/>
      <c r="M39" s="202"/>
      <c r="N39" s="202"/>
      <c r="O39" s="202"/>
      <c r="P39" s="202"/>
      <c r="Q39" s="202"/>
      <c r="R39" s="202"/>
      <c r="S39" s="202"/>
      <c r="T39" s="202"/>
      <c r="U39" s="202"/>
      <c r="V39" s="202"/>
      <c r="W39" s="202"/>
      <c r="X39" s="62"/>
    </row>
    <row r="40" spans="1:28" ht="18" customHeight="1" x14ac:dyDescent="0.2">
      <c r="A40" s="62"/>
      <c r="B40" s="201"/>
      <c r="C40" s="201"/>
      <c r="D40" s="201"/>
      <c r="E40" s="201"/>
      <c r="F40" s="202"/>
      <c r="G40" s="202"/>
      <c r="H40" s="202"/>
      <c r="I40" s="202"/>
      <c r="J40" s="202"/>
      <c r="K40" s="202"/>
      <c r="L40" s="202"/>
      <c r="M40" s="202"/>
      <c r="N40" s="202"/>
      <c r="O40" s="202"/>
      <c r="P40" s="202"/>
      <c r="Q40" s="202"/>
      <c r="R40" s="202"/>
      <c r="S40" s="202"/>
      <c r="T40" s="202"/>
      <c r="U40" s="202"/>
      <c r="V40" s="202"/>
      <c r="W40" s="202"/>
      <c r="X40" s="62"/>
    </row>
    <row r="41" spans="1:28" ht="36" customHeight="1" x14ac:dyDescent="0.2">
      <c r="A41" s="62"/>
      <c r="B41" s="90" t="s">
        <v>121</v>
      </c>
      <c r="C41" s="207" t="s">
        <v>122</v>
      </c>
      <c r="D41" s="207"/>
      <c r="E41" s="207"/>
      <c r="F41" s="207"/>
      <c r="G41" s="207"/>
      <c r="H41" s="207"/>
      <c r="I41" s="207"/>
      <c r="J41" s="207"/>
      <c r="K41" s="207"/>
      <c r="L41" s="207"/>
      <c r="M41" s="207"/>
      <c r="N41" s="207"/>
      <c r="O41" s="207"/>
      <c r="P41" s="207"/>
      <c r="Q41" s="207"/>
      <c r="R41" s="207"/>
      <c r="S41" s="207"/>
      <c r="T41" s="207"/>
      <c r="U41" s="207"/>
      <c r="V41" s="207"/>
      <c r="W41" s="207"/>
      <c r="X41" s="62"/>
    </row>
    <row r="42" spans="1:28" ht="12" customHeight="1" x14ac:dyDescent="0.2">
      <c r="A42" s="62"/>
      <c r="B42" s="91" t="s">
        <v>123</v>
      </c>
      <c r="C42" s="208" t="s">
        <v>124</v>
      </c>
      <c r="D42" s="208"/>
      <c r="E42" s="208"/>
      <c r="F42" s="208"/>
      <c r="G42" s="208"/>
      <c r="H42" s="208"/>
      <c r="I42" s="208"/>
      <c r="J42" s="208"/>
      <c r="K42" s="208"/>
      <c r="L42" s="208"/>
      <c r="M42" s="208"/>
      <c r="N42" s="208"/>
      <c r="O42" s="208"/>
      <c r="P42" s="208"/>
      <c r="Q42" s="208"/>
      <c r="R42" s="208"/>
      <c r="S42" s="208"/>
      <c r="T42" s="208"/>
      <c r="U42" s="208"/>
      <c r="V42" s="208"/>
      <c r="W42" s="208"/>
      <c r="X42" s="62"/>
    </row>
    <row r="43" spans="1:28" ht="24" customHeight="1" x14ac:dyDescent="0.2">
      <c r="A43" s="62"/>
      <c r="B43" s="91" t="s">
        <v>125</v>
      </c>
      <c r="C43" s="208" t="s">
        <v>126</v>
      </c>
      <c r="D43" s="208"/>
      <c r="E43" s="208"/>
      <c r="F43" s="208"/>
      <c r="G43" s="208"/>
      <c r="H43" s="208"/>
      <c r="I43" s="208"/>
      <c r="J43" s="208"/>
      <c r="K43" s="208"/>
      <c r="L43" s="208"/>
      <c r="M43" s="208"/>
      <c r="N43" s="208"/>
      <c r="O43" s="208"/>
      <c r="P43" s="208"/>
      <c r="Q43" s="208"/>
      <c r="R43" s="208"/>
      <c r="S43" s="208"/>
      <c r="T43" s="208"/>
      <c r="U43" s="208"/>
      <c r="V43" s="208"/>
      <c r="W43" s="208"/>
      <c r="X43" s="62"/>
    </row>
    <row r="44" spans="1:28" ht="24" customHeight="1" x14ac:dyDescent="0.2">
      <c r="A44" s="62"/>
      <c r="B44" s="91" t="s">
        <v>127</v>
      </c>
      <c r="C44" s="208" t="s">
        <v>128</v>
      </c>
      <c r="D44" s="208"/>
      <c r="E44" s="208"/>
      <c r="F44" s="208"/>
      <c r="G44" s="208"/>
      <c r="H44" s="208"/>
      <c r="I44" s="208"/>
      <c r="J44" s="208"/>
      <c r="K44" s="208"/>
      <c r="L44" s="208"/>
      <c r="M44" s="208"/>
      <c r="N44" s="208"/>
      <c r="O44" s="208"/>
      <c r="P44" s="208"/>
      <c r="Q44" s="208"/>
      <c r="R44" s="208"/>
      <c r="S44" s="208"/>
      <c r="T44" s="208"/>
      <c r="U44" s="208"/>
      <c r="V44" s="208"/>
      <c r="W44" s="208"/>
      <c r="X44" s="62"/>
    </row>
    <row r="45" spans="1:28" ht="24" customHeight="1" x14ac:dyDescent="0.2">
      <c r="A45" s="62"/>
      <c r="B45" s="91" t="s">
        <v>129</v>
      </c>
      <c r="C45" s="208" t="s">
        <v>130</v>
      </c>
      <c r="D45" s="208"/>
      <c r="E45" s="208"/>
      <c r="F45" s="208"/>
      <c r="G45" s="208"/>
      <c r="H45" s="208"/>
      <c r="I45" s="208"/>
      <c r="J45" s="208"/>
      <c r="K45" s="208"/>
      <c r="L45" s="208"/>
      <c r="M45" s="208"/>
      <c r="N45" s="208"/>
      <c r="O45" s="208"/>
      <c r="P45" s="208"/>
      <c r="Q45" s="208"/>
      <c r="R45" s="208"/>
      <c r="S45" s="208"/>
      <c r="T45" s="208"/>
      <c r="U45" s="208"/>
      <c r="V45" s="208"/>
      <c r="W45" s="208"/>
      <c r="X45" s="62"/>
    </row>
    <row r="46" spans="1:28" ht="24" customHeight="1" x14ac:dyDescent="0.2">
      <c r="A46" s="92" t="s">
        <v>78</v>
      </c>
      <c r="B46" s="91" t="s">
        <v>131</v>
      </c>
      <c r="C46" s="208" t="s">
        <v>132</v>
      </c>
      <c r="D46" s="208"/>
      <c r="E46" s="208"/>
      <c r="F46" s="208"/>
      <c r="G46" s="208"/>
      <c r="H46" s="208"/>
      <c r="I46" s="208"/>
      <c r="J46" s="208"/>
      <c r="K46" s="208"/>
      <c r="L46" s="208"/>
      <c r="M46" s="208"/>
      <c r="N46" s="208"/>
      <c r="O46" s="208"/>
      <c r="P46" s="208"/>
      <c r="Q46" s="208"/>
      <c r="R46" s="208"/>
      <c r="S46" s="208"/>
      <c r="T46" s="208"/>
      <c r="U46" s="208"/>
      <c r="V46" s="208"/>
      <c r="W46" s="208"/>
      <c r="X46" s="62"/>
    </row>
    <row r="47" spans="1:28" s="65" customFormat="1" ht="18" customHeight="1" x14ac:dyDescent="0.2">
      <c r="A47" s="93" t="s">
        <v>133</v>
      </c>
      <c r="B47" s="65" t="s">
        <v>134</v>
      </c>
      <c r="W47" s="66" t="str">
        <f>"（"&amp;基本入力!O2&amp;" "&amp;IF(ISBLANK(基本入力!$Q$2),"　",基本入力!$Q$2)&amp;" 年度計画分　事業活動環境計画書）"</f>
        <v>（令和 　 年度計画分　事業活動環境計画書）</v>
      </c>
      <c r="X47" s="67"/>
      <c r="Z47" s="88"/>
      <c r="AA47" s="88"/>
      <c r="AB47" s="88"/>
    </row>
    <row r="48" spans="1:28" s="65" customFormat="1" ht="18" customHeight="1" x14ac:dyDescent="0.2">
      <c r="A48" s="67"/>
      <c r="W48" s="66"/>
      <c r="X48" s="67"/>
      <c r="Z48" s="88"/>
      <c r="AA48" s="88"/>
      <c r="AB48" s="88"/>
    </row>
    <row r="49" spans="1:28" ht="18" customHeight="1" x14ac:dyDescent="0.2">
      <c r="A49" s="62"/>
      <c r="B49" s="77" t="s">
        <v>135</v>
      </c>
      <c r="C49" s="73"/>
      <c r="D49" s="73"/>
      <c r="E49" s="73"/>
      <c r="F49" s="74"/>
      <c r="G49" s="74"/>
      <c r="H49" s="77"/>
      <c r="I49" s="77"/>
      <c r="J49" s="77"/>
      <c r="K49" s="77"/>
      <c r="L49" s="77"/>
      <c r="M49" s="77"/>
      <c r="N49" s="77"/>
      <c r="O49" s="77"/>
      <c r="P49" s="77"/>
      <c r="Q49" s="77"/>
      <c r="R49" s="77"/>
      <c r="S49" s="77"/>
      <c r="T49" s="77"/>
      <c r="U49" s="77"/>
      <c r="V49" s="77"/>
      <c r="W49" s="77"/>
      <c r="X49" s="62"/>
    </row>
    <row r="50" spans="1:28" ht="18" customHeight="1" x14ac:dyDescent="0.2">
      <c r="A50" s="62"/>
      <c r="B50" s="182" t="s">
        <v>136</v>
      </c>
      <c r="C50" s="182"/>
      <c r="D50" s="182"/>
      <c r="E50" s="182"/>
      <c r="F50" s="209" t="s">
        <v>110</v>
      </c>
      <c r="G50" s="209"/>
      <c r="H50" s="209"/>
      <c r="I50" s="209"/>
      <c r="J50" s="209"/>
      <c r="K50" s="209"/>
      <c r="L50" s="210" t="s">
        <v>111</v>
      </c>
      <c r="M50" s="210"/>
      <c r="N50" s="210"/>
      <c r="O50" s="210"/>
      <c r="P50" s="210"/>
      <c r="Q50" s="210"/>
      <c r="R50" s="211" t="s">
        <v>112</v>
      </c>
      <c r="S50" s="211"/>
      <c r="T50" s="211"/>
      <c r="U50" s="211"/>
      <c r="V50" s="211"/>
      <c r="W50" s="211"/>
      <c r="X50" s="62"/>
    </row>
    <row r="51" spans="1:28" ht="18" customHeight="1" x14ac:dyDescent="0.15">
      <c r="A51" s="62"/>
      <c r="B51" s="182"/>
      <c r="C51" s="182"/>
      <c r="D51" s="182"/>
      <c r="E51" s="182"/>
      <c r="F51" s="186" t="str">
        <f>IF(基本入力!$G$50=1,基本入力!$J$50&amp;" "&amp;基本入力!$K$50&amp;"　年度",IF(基本入力!$G$50=2,基本入力!$J$51&amp;基本入力!$K$51&amp;"～"&amp;基本入力!$N$51&amp;基本入力!$O$51&amp;"年度","　　　年度"))</f>
        <v>　　　年度</v>
      </c>
      <c r="G51" s="186"/>
      <c r="H51" s="186"/>
      <c r="I51" s="186"/>
      <c r="J51" s="186"/>
      <c r="K51" s="186"/>
      <c r="L51" s="187" t="str">
        <f>IF(基本入力!Q2="","　～　年度",基本入力!O62&amp;基本入力!P62&amp;"～"&amp;基本入力!R62&amp;基本入力!S62&amp;"年度")</f>
        <v>　～　年度</v>
      </c>
      <c r="M51" s="187"/>
      <c r="N51" s="187"/>
      <c r="O51" s="187"/>
      <c r="P51" s="187"/>
      <c r="Q51" s="187"/>
      <c r="R51" s="188" t="s">
        <v>113</v>
      </c>
      <c r="S51" s="188"/>
      <c r="T51" s="188"/>
      <c r="U51" s="188"/>
      <c r="V51" s="188"/>
      <c r="W51" s="188"/>
      <c r="X51" s="62"/>
    </row>
    <row r="52" spans="1:28" ht="18" customHeight="1" x14ac:dyDescent="0.2">
      <c r="A52" s="62"/>
      <c r="B52" s="182"/>
      <c r="C52" s="182"/>
      <c r="D52" s="182"/>
      <c r="E52" s="182"/>
      <c r="F52" s="212" t="str">
        <f>IF(基本入力!$G$50=2,"（平均値）","")</f>
        <v/>
      </c>
      <c r="G52" s="212"/>
      <c r="H52" s="212"/>
      <c r="I52" s="212"/>
      <c r="J52" s="212"/>
      <c r="K52" s="212"/>
      <c r="L52" s="190" t="s">
        <v>114</v>
      </c>
      <c r="M52" s="190"/>
      <c r="N52" s="190"/>
      <c r="O52" s="190"/>
      <c r="P52" s="190"/>
      <c r="Q52" s="190"/>
      <c r="R52" s="191"/>
      <c r="S52" s="191"/>
      <c r="T52" s="191"/>
      <c r="U52" s="191"/>
      <c r="V52" s="191"/>
      <c r="W52" s="191"/>
      <c r="X52" s="62"/>
    </row>
    <row r="53" spans="1:28" ht="18" customHeight="1" x14ac:dyDescent="0.2">
      <c r="A53" s="62"/>
      <c r="B53" s="213"/>
      <c r="C53" s="213"/>
      <c r="D53" s="213"/>
      <c r="E53" s="213"/>
      <c r="F53" s="214"/>
      <c r="G53" s="214"/>
      <c r="H53" s="214"/>
      <c r="I53" s="214"/>
      <c r="J53" s="194"/>
      <c r="K53" s="194"/>
      <c r="L53" s="215"/>
      <c r="M53" s="215"/>
      <c r="N53" s="215"/>
      <c r="O53" s="215"/>
      <c r="P53" s="196"/>
      <c r="Q53" s="196"/>
      <c r="R53" s="197" t="str">
        <f>IF(OR(F53="",L53=""),"",ROUND(100*(F53-L53)/F53,1))</f>
        <v/>
      </c>
      <c r="S53" s="197"/>
      <c r="T53" s="197"/>
      <c r="U53" s="197"/>
      <c r="V53" s="198" t="s">
        <v>118</v>
      </c>
      <c r="W53" s="198"/>
      <c r="X53" s="62"/>
    </row>
    <row r="54" spans="1:28" ht="18" customHeight="1" x14ac:dyDescent="0.2">
      <c r="A54" s="62"/>
      <c r="B54" s="213"/>
      <c r="C54" s="213"/>
      <c r="D54" s="213"/>
      <c r="E54" s="213"/>
      <c r="F54" s="214"/>
      <c r="G54" s="214"/>
      <c r="H54" s="214"/>
      <c r="I54" s="214"/>
      <c r="J54" s="194"/>
      <c r="K54" s="194"/>
      <c r="L54" s="215"/>
      <c r="M54" s="215"/>
      <c r="N54" s="215"/>
      <c r="O54" s="215"/>
      <c r="P54" s="196"/>
      <c r="Q54" s="196"/>
      <c r="R54" s="197"/>
      <c r="S54" s="197"/>
      <c r="T54" s="197"/>
      <c r="U54" s="197"/>
      <c r="V54" s="198"/>
      <c r="W54" s="198"/>
      <c r="X54" s="62"/>
    </row>
    <row r="55" spans="1:28" ht="18" customHeight="1" x14ac:dyDescent="0.2">
      <c r="A55" s="62"/>
      <c r="B55" s="216"/>
      <c r="C55" s="216"/>
      <c r="D55" s="216"/>
      <c r="E55" s="216"/>
      <c r="F55" s="217"/>
      <c r="G55" s="217"/>
      <c r="H55" s="217"/>
      <c r="I55" s="217"/>
      <c r="J55" s="218"/>
      <c r="K55" s="218"/>
      <c r="L55" s="219"/>
      <c r="M55" s="219"/>
      <c r="N55" s="219"/>
      <c r="O55" s="219"/>
      <c r="P55" s="206"/>
      <c r="Q55" s="206"/>
      <c r="R55" s="199" t="str">
        <f>IF(OR(F55="",L55=""),"",ROUND(100*(F55-L55)/F55,1))</f>
        <v/>
      </c>
      <c r="S55" s="199"/>
      <c r="T55" s="199"/>
      <c r="U55" s="199"/>
      <c r="V55" s="200" t="s">
        <v>118</v>
      </c>
      <c r="W55" s="200"/>
      <c r="X55" s="62"/>
    </row>
    <row r="56" spans="1:28" ht="18" customHeight="1" x14ac:dyDescent="0.2">
      <c r="A56" s="62"/>
      <c r="B56" s="216"/>
      <c r="C56" s="216"/>
      <c r="D56" s="216"/>
      <c r="E56" s="216"/>
      <c r="F56" s="217"/>
      <c r="G56" s="217"/>
      <c r="H56" s="217"/>
      <c r="I56" s="217"/>
      <c r="J56" s="218"/>
      <c r="K56" s="218"/>
      <c r="L56" s="219"/>
      <c r="M56" s="219"/>
      <c r="N56" s="219"/>
      <c r="O56" s="219"/>
      <c r="P56" s="206"/>
      <c r="Q56" s="206"/>
      <c r="R56" s="199"/>
      <c r="S56" s="199"/>
      <c r="T56" s="199"/>
      <c r="U56" s="199"/>
      <c r="V56" s="200"/>
      <c r="W56" s="200"/>
      <c r="X56" s="62"/>
    </row>
    <row r="57" spans="1:28" ht="18" customHeight="1" x14ac:dyDescent="0.2">
      <c r="A57" s="62"/>
      <c r="B57" s="221"/>
      <c r="C57" s="221"/>
      <c r="D57" s="221"/>
      <c r="E57" s="221"/>
      <c r="F57" s="217"/>
      <c r="G57" s="217"/>
      <c r="H57" s="217"/>
      <c r="I57" s="217"/>
      <c r="J57" s="218"/>
      <c r="K57" s="218"/>
      <c r="L57" s="219"/>
      <c r="M57" s="219"/>
      <c r="N57" s="219"/>
      <c r="O57" s="219"/>
      <c r="P57" s="206"/>
      <c r="Q57" s="206"/>
      <c r="R57" s="199" t="str">
        <f>IF(OR(F57="",L57=""),"",ROUND(100*(F57-L57)/F57,1))</f>
        <v/>
      </c>
      <c r="S57" s="199"/>
      <c r="T57" s="199"/>
      <c r="U57" s="199"/>
      <c r="V57" s="200" t="s">
        <v>118</v>
      </c>
      <c r="W57" s="200"/>
      <c r="X57" s="62"/>
    </row>
    <row r="58" spans="1:28" ht="18" customHeight="1" x14ac:dyDescent="0.2">
      <c r="A58" s="62"/>
      <c r="B58" s="221"/>
      <c r="C58" s="221"/>
      <c r="D58" s="221"/>
      <c r="E58" s="221"/>
      <c r="F58" s="217"/>
      <c r="G58" s="217"/>
      <c r="H58" s="217"/>
      <c r="I58" s="217"/>
      <c r="J58" s="218"/>
      <c r="K58" s="218"/>
      <c r="L58" s="219"/>
      <c r="M58" s="219"/>
      <c r="N58" s="219"/>
      <c r="O58" s="219"/>
      <c r="P58" s="206"/>
      <c r="Q58" s="206"/>
      <c r="R58" s="199"/>
      <c r="S58" s="199"/>
      <c r="T58" s="199"/>
      <c r="U58" s="199"/>
      <c r="V58" s="200"/>
      <c r="W58" s="200"/>
      <c r="X58" s="62"/>
    </row>
    <row r="59" spans="1:28" ht="18" customHeight="1" x14ac:dyDescent="0.2">
      <c r="A59" s="62"/>
      <c r="B59" s="220" t="s">
        <v>137</v>
      </c>
      <c r="C59" s="220"/>
      <c r="D59" s="220"/>
      <c r="E59" s="220"/>
      <c r="F59" s="202"/>
      <c r="G59" s="202"/>
      <c r="H59" s="202"/>
      <c r="I59" s="202"/>
      <c r="J59" s="202"/>
      <c r="K59" s="202"/>
      <c r="L59" s="202"/>
      <c r="M59" s="202"/>
      <c r="N59" s="202"/>
      <c r="O59" s="202"/>
      <c r="P59" s="202"/>
      <c r="Q59" s="202"/>
      <c r="R59" s="202"/>
      <c r="S59" s="202"/>
      <c r="T59" s="202"/>
      <c r="U59" s="202"/>
      <c r="V59" s="202"/>
      <c r="W59" s="202"/>
      <c r="X59" s="62"/>
    </row>
    <row r="60" spans="1:28" ht="18" customHeight="1" x14ac:dyDescent="0.2">
      <c r="A60" s="62"/>
      <c r="B60" s="220"/>
      <c r="C60" s="220"/>
      <c r="D60" s="220"/>
      <c r="E60" s="220"/>
      <c r="F60" s="202"/>
      <c r="G60" s="202"/>
      <c r="H60" s="202"/>
      <c r="I60" s="202"/>
      <c r="J60" s="202"/>
      <c r="K60" s="202"/>
      <c r="L60" s="202"/>
      <c r="M60" s="202"/>
      <c r="N60" s="202"/>
      <c r="O60" s="202"/>
      <c r="P60" s="202"/>
      <c r="Q60" s="202"/>
      <c r="R60" s="202"/>
      <c r="S60" s="202"/>
      <c r="T60" s="202"/>
      <c r="U60" s="202"/>
      <c r="V60" s="202"/>
      <c r="W60" s="202"/>
      <c r="X60" s="62"/>
    </row>
    <row r="61" spans="1:28" ht="18" customHeight="1" x14ac:dyDescent="0.2">
      <c r="A61" s="62"/>
      <c r="B61" s="220"/>
      <c r="C61" s="220"/>
      <c r="D61" s="220"/>
      <c r="E61" s="220"/>
      <c r="F61" s="202"/>
      <c r="G61" s="202"/>
      <c r="H61" s="202"/>
      <c r="I61" s="202"/>
      <c r="J61" s="202"/>
      <c r="K61" s="202"/>
      <c r="L61" s="202"/>
      <c r="M61" s="202"/>
      <c r="N61" s="202"/>
      <c r="O61" s="202"/>
      <c r="P61" s="202"/>
      <c r="Q61" s="202"/>
      <c r="R61" s="202"/>
      <c r="S61" s="202"/>
      <c r="T61" s="202"/>
      <c r="U61" s="202"/>
      <c r="V61" s="202"/>
      <c r="W61" s="202"/>
      <c r="X61" s="62"/>
    </row>
    <row r="62" spans="1:28" s="65" customFormat="1" ht="18" customHeight="1" x14ac:dyDescent="0.2">
      <c r="A62" s="67"/>
      <c r="B62" s="65" t="s">
        <v>138</v>
      </c>
      <c r="W62" s="66"/>
      <c r="X62" s="67"/>
      <c r="Z62" s="88"/>
      <c r="AA62" s="88"/>
      <c r="AB62" s="88"/>
    </row>
    <row r="63" spans="1:28" ht="18" customHeight="1" x14ac:dyDescent="0.2">
      <c r="A63" s="62"/>
      <c r="B63" s="181"/>
      <c r="C63" s="181"/>
      <c r="D63" s="181"/>
      <c r="E63" s="181"/>
      <c r="F63" s="181"/>
      <c r="G63" s="181"/>
      <c r="H63" s="181"/>
      <c r="I63" s="181"/>
      <c r="J63" s="181"/>
      <c r="K63" s="181"/>
      <c r="L63" s="181"/>
      <c r="M63" s="181"/>
      <c r="N63" s="181"/>
      <c r="O63" s="181"/>
      <c r="P63" s="181"/>
      <c r="Q63" s="181"/>
      <c r="R63" s="181"/>
      <c r="S63" s="181"/>
      <c r="T63" s="181"/>
      <c r="U63" s="181"/>
      <c r="V63" s="181"/>
      <c r="W63" s="181"/>
      <c r="X63" s="62"/>
    </row>
    <row r="64" spans="1:28" ht="18" customHeight="1" x14ac:dyDescent="0.2">
      <c r="A64" s="62"/>
      <c r="B64" s="181"/>
      <c r="C64" s="181"/>
      <c r="D64" s="181"/>
      <c r="E64" s="181"/>
      <c r="F64" s="181"/>
      <c r="G64" s="181"/>
      <c r="H64" s="181"/>
      <c r="I64" s="181"/>
      <c r="J64" s="181"/>
      <c r="K64" s="181"/>
      <c r="L64" s="181"/>
      <c r="M64" s="181"/>
      <c r="N64" s="181"/>
      <c r="O64" s="181"/>
      <c r="P64" s="181"/>
      <c r="Q64" s="181"/>
      <c r="R64" s="181"/>
      <c r="S64" s="181"/>
      <c r="T64" s="181"/>
      <c r="U64" s="181"/>
      <c r="V64" s="181"/>
      <c r="W64" s="181"/>
      <c r="X64" s="62"/>
    </row>
    <row r="65" spans="1:28" ht="18" customHeight="1" x14ac:dyDescent="0.2">
      <c r="A65" s="62"/>
      <c r="B65" s="181"/>
      <c r="C65" s="181"/>
      <c r="D65" s="181"/>
      <c r="E65" s="181"/>
      <c r="F65" s="181"/>
      <c r="G65" s="181"/>
      <c r="H65" s="181"/>
      <c r="I65" s="181"/>
      <c r="J65" s="181"/>
      <c r="K65" s="181"/>
      <c r="L65" s="181"/>
      <c r="M65" s="181"/>
      <c r="N65" s="181"/>
      <c r="O65" s="181"/>
      <c r="P65" s="181"/>
      <c r="Q65" s="181"/>
      <c r="R65" s="181"/>
      <c r="S65" s="181"/>
      <c r="T65" s="181"/>
      <c r="U65" s="181"/>
      <c r="V65" s="181"/>
      <c r="W65" s="181"/>
      <c r="X65" s="62"/>
    </row>
    <row r="66" spans="1:28" ht="18" customHeight="1" x14ac:dyDescent="0.2">
      <c r="A66" s="62"/>
      <c r="B66" s="181"/>
      <c r="C66" s="181"/>
      <c r="D66" s="181"/>
      <c r="E66" s="181"/>
      <c r="F66" s="181"/>
      <c r="G66" s="181"/>
      <c r="H66" s="181"/>
      <c r="I66" s="181"/>
      <c r="J66" s="181"/>
      <c r="K66" s="181"/>
      <c r="L66" s="181"/>
      <c r="M66" s="181"/>
      <c r="N66" s="181"/>
      <c r="O66" s="181"/>
      <c r="P66" s="181"/>
      <c r="Q66" s="181"/>
      <c r="R66" s="181"/>
      <c r="S66" s="181"/>
      <c r="T66" s="181"/>
      <c r="U66" s="181"/>
      <c r="V66" s="181"/>
      <c r="W66" s="181"/>
      <c r="X66" s="62"/>
    </row>
    <row r="67" spans="1:28" ht="18" customHeight="1" x14ac:dyDescent="0.2">
      <c r="A67" s="62"/>
      <c r="B67" s="181"/>
      <c r="C67" s="181"/>
      <c r="D67" s="181"/>
      <c r="E67" s="181"/>
      <c r="F67" s="181"/>
      <c r="G67" s="181"/>
      <c r="H67" s="181"/>
      <c r="I67" s="181"/>
      <c r="J67" s="181"/>
      <c r="K67" s="181"/>
      <c r="L67" s="181"/>
      <c r="M67" s="181"/>
      <c r="N67" s="181"/>
      <c r="O67" s="181"/>
      <c r="P67" s="181"/>
      <c r="Q67" s="181"/>
      <c r="R67" s="181"/>
      <c r="S67" s="181"/>
      <c r="T67" s="181"/>
      <c r="U67" s="181"/>
      <c r="V67" s="181"/>
      <c r="W67" s="181"/>
      <c r="X67" s="62"/>
    </row>
    <row r="68" spans="1:28" ht="18" customHeight="1" x14ac:dyDescent="0.2">
      <c r="A68" s="62"/>
      <c r="B68" s="181"/>
      <c r="C68" s="181"/>
      <c r="D68" s="181"/>
      <c r="E68" s="181"/>
      <c r="F68" s="181"/>
      <c r="G68" s="181"/>
      <c r="H68" s="181"/>
      <c r="I68" s="181"/>
      <c r="J68" s="181"/>
      <c r="K68" s="181"/>
      <c r="L68" s="181"/>
      <c r="M68" s="181"/>
      <c r="N68" s="181"/>
      <c r="O68" s="181"/>
      <c r="P68" s="181"/>
      <c r="Q68" s="181"/>
      <c r="R68" s="181"/>
      <c r="S68" s="181"/>
      <c r="T68" s="181"/>
      <c r="U68" s="181"/>
      <c r="V68" s="181"/>
      <c r="W68" s="181"/>
      <c r="X68" s="62"/>
    </row>
    <row r="69" spans="1:28" ht="18" customHeight="1" x14ac:dyDescent="0.2">
      <c r="A69" s="62"/>
      <c r="B69" s="181"/>
      <c r="C69" s="181"/>
      <c r="D69" s="181"/>
      <c r="E69" s="181"/>
      <c r="F69" s="181"/>
      <c r="G69" s="181"/>
      <c r="H69" s="181"/>
      <c r="I69" s="181"/>
      <c r="J69" s="181"/>
      <c r="K69" s="181"/>
      <c r="L69" s="181"/>
      <c r="M69" s="181"/>
      <c r="N69" s="181"/>
      <c r="O69" s="181"/>
      <c r="P69" s="181"/>
      <c r="Q69" s="181"/>
      <c r="R69" s="181"/>
      <c r="S69" s="181"/>
      <c r="T69" s="181"/>
      <c r="U69" s="181"/>
      <c r="V69" s="181"/>
      <c r="W69" s="181"/>
      <c r="X69" s="62"/>
    </row>
    <row r="70" spans="1:28" ht="18" customHeight="1" x14ac:dyDescent="0.2">
      <c r="A70" s="62"/>
      <c r="B70" s="181"/>
      <c r="C70" s="181"/>
      <c r="D70" s="181"/>
      <c r="E70" s="181"/>
      <c r="F70" s="181"/>
      <c r="G70" s="181"/>
      <c r="H70" s="181"/>
      <c r="I70" s="181"/>
      <c r="J70" s="181"/>
      <c r="K70" s="181"/>
      <c r="L70" s="181"/>
      <c r="M70" s="181"/>
      <c r="N70" s="181"/>
      <c r="O70" s="181"/>
      <c r="P70" s="181"/>
      <c r="Q70" s="181"/>
      <c r="R70" s="181"/>
      <c r="S70" s="181"/>
      <c r="T70" s="181"/>
      <c r="U70" s="181"/>
      <c r="V70" s="181"/>
      <c r="W70" s="181"/>
      <c r="X70" s="62"/>
    </row>
    <row r="71" spans="1:28" ht="18" customHeight="1" x14ac:dyDescent="0.2">
      <c r="A71" s="62"/>
      <c r="B71" s="181"/>
      <c r="C71" s="181"/>
      <c r="D71" s="181"/>
      <c r="E71" s="181"/>
      <c r="F71" s="181"/>
      <c r="G71" s="181"/>
      <c r="H71" s="181"/>
      <c r="I71" s="181"/>
      <c r="J71" s="181"/>
      <c r="K71" s="181"/>
      <c r="L71" s="181"/>
      <c r="M71" s="181"/>
      <c r="N71" s="181"/>
      <c r="O71" s="181"/>
      <c r="P71" s="181"/>
      <c r="Q71" s="181"/>
      <c r="R71" s="181"/>
      <c r="S71" s="181"/>
      <c r="T71" s="181"/>
      <c r="U71" s="181"/>
      <c r="V71" s="181"/>
      <c r="W71" s="181"/>
      <c r="X71" s="62"/>
    </row>
    <row r="72" spans="1:28" s="65" customFormat="1" ht="18" customHeight="1" x14ac:dyDescent="0.2">
      <c r="A72" s="67"/>
      <c r="B72" s="65" t="s">
        <v>139</v>
      </c>
      <c r="W72" s="66"/>
      <c r="X72" s="67"/>
      <c r="Z72" s="88"/>
      <c r="AA72" s="88"/>
      <c r="AB72" s="88"/>
    </row>
    <row r="73" spans="1:28" ht="18" customHeight="1" x14ac:dyDescent="0.2">
      <c r="A73" s="62"/>
      <c r="B73" s="181"/>
      <c r="C73" s="181"/>
      <c r="D73" s="181"/>
      <c r="E73" s="181"/>
      <c r="F73" s="181"/>
      <c r="G73" s="181"/>
      <c r="H73" s="181"/>
      <c r="I73" s="181"/>
      <c r="J73" s="181"/>
      <c r="K73" s="181"/>
      <c r="L73" s="181"/>
      <c r="M73" s="181"/>
      <c r="N73" s="181"/>
      <c r="O73" s="181"/>
      <c r="P73" s="181"/>
      <c r="Q73" s="181"/>
      <c r="R73" s="181"/>
      <c r="S73" s="181"/>
      <c r="T73" s="181"/>
      <c r="U73" s="181"/>
      <c r="V73" s="181"/>
      <c r="W73" s="181"/>
      <c r="X73" s="62"/>
    </row>
    <row r="74" spans="1:28" ht="18" customHeight="1" x14ac:dyDescent="0.2">
      <c r="A74" s="62"/>
      <c r="B74" s="181"/>
      <c r="C74" s="181"/>
      <c r="D74" s="181"/>
      <c r="E74" s="181"/>
      <c r="F74" s="181"/>
      <c r="G74" s="181"/>
      <c r="H74" s="181"/>
      <c r="I74" s="181"/>
      <c r="J74" s="181"/>
      <c r="K74" s="181"/>
      <c r="L74" s="181"/>
      <c r="M74" s="181"/>
      <c r="N74" s="181"/>
      <c r="O74" s="181"/>
      <c r="P74" s="181"/>
      <c r="Q74" s="181"/>
      <c r="R74" s="181"/>
      <c r="S74" s="181"/>
      <c r="T74" s="181"/>
      <c r="U74" s="181"/>
      <c r="V74" s="181"/>
      <c r="W74" s="181"/>
      <c r="X74" s="62"/>
    </row>
    <row r="75" spans="1:28" ht="18" customHeight="1" x14ac:dyDescent="0.2">
      <c r="A75" s="62"/>
      <c r="B75" s="181"/>
      <c r="C75" s="181"/>
      <c r="D75" s="181"/>
      <c r="E75" s="181"/>
      <c r="F75" s="181"/>
      <c r="G75" s="181"/>
      <c r="H75" s="181"/>
      <c r="I75" s="181"/>
      <c r="J75" s="181"/>
      <c r="K75" s="181"/>
      <c r="L75" s="181"/>
      <c r="M75" s="181"/>
      <c r="N75" s="181"/>
      <c r="O75" s="181"/>
      <c r="P75" s="181"/>
      <c r="Q75" s="181"/>
      <c r="R75" s="181"/>
      <c r="S75" s="181"/>
      <c r="T75" s="181"/>
      <c r="U75" s="181"/>
      <c r="V75" s="181"/>
      <c r="W75" s="181"/>
      <c r="X75" s="62"/>
    </row>
    <row r="76" spans="1:28" ht="18" customHeight="1" x14ac:dyDescent="0.2">
      <c r="A76" s="62"/>
      <c r="B76" s="181"/>
      <c r="C76" s="181"/>
      <c r="D76" s="181"/>
      <c r="E76" s="181"/>
      <c r="F76" s="181"/>
      <c r="G76" s="181"/>
      <c r="H76" s="181"/>
      <c r="I76" s="181"/>
      <c r="J76" s="181"/>
      <c r="K76" s="181"/>
      <c r="L76" s="181"/>
      <c r="M76" s="181"/>
      <c r="N76" s="181"/>
      <c r="O76" s="181"/>
      <c r="P76" s="181"/>
      <c r="Q76" s="181"/>
      <c r="R76" s="181"/>
      <c r="S76" s="181"/>
      <c r="T76" s="181"/>
      <c r="U76" s="181"/>
      <c r="V76" s="181"/>
      <c r="W76" s="181"/>
      <c r="X76" s="62"/>
    </row>
    <row r="77" spans="1:28" ht="18" customHeight="1" x14ac:dyDescent="0.2">
      <c r="A77" s="62"/>
      <c r="B77" s="181"/>
      <c r="C77" s="181"/>
      <c r="D77" s="181"/>
      <c r="E77" s="181"/>
      <c r="F77" s="181"/>
      <c r="G77" s="181"/>
      <c r="H77" s="181"/>
      <c r="I77" s="181"/>
      <c r="J77" s="181"/>
      <c r="K77" s="181"/>
      <c r="L77" s="181"/>
      <c r="M77" s="181"/>
      <c r="N77" s="181"/>
      <c r="O77" s="181"/>
      <c r="P77" s="181"/>
      <c r="Q77" s="181"/>
      <c r="R77" s="181"/>
      <c r="S77" s="181"/>
      <c r="T77" s="181"/>
      <c r="U77" s="181"/>
      <c r="V77" s="181"/>
      <c r="W77" s="181"/>
      <c r="X77" s="62"/>
    </row>
    <row r="78" spans="1:28" s="65" customFormat="1" ht="18" customHeight="1" x14ac:dyDescent="0.2">
      <c r="A78" s="67"/>
      <c r="B78" s="94" t="s">
        <v>140</v>
      </c>
      <c r="C78" s="94"/>
      <c r="D78" s="94"/>
      <c r="E78" s="94"/>
      <c r="F78" s="94"/>
      <c r="G78" s="94"/>
      <c r="H78" s="94"/>
      <c r="I78" s="94"/>
      <c r="J78" s="94"/>
      <c r="K78" s="94"/>
      <c r="L78" s="94"/>
      <c r="M78" s="94"/>
      <c r="N78" s="80"/>
      <c r="O78" s="95"/>
      <c r="P78" s="95"/>
      <c r="Q78" s="95"/>
      <c r="R78" s="95"/>
      <c r="S78" s="85"/>
      <c r="T78" s="85"/>
      <c r="U78" s="85"/>
      <c r="V78" s="85"/>
      <c r="W78" s="86"/>
      <c r="X78" s="67"/>
      <c r="Z78" s="88"/>
      <c r="AA78" s="88"/>
      <c r="AB78" s="88"/>
    </row>
    <row r="79" spans="1:28" ht="18" customHeight="1" x14ac:dyDescent="0.2">
      <c r="A79" s="62"/>
      <c r="B79" s="181"/>
      <c r="C79" s="181"/>
      <c r="D79" s="181"/>
      <c r="E79" s="181"/>
      <c r="F79" s="181"/>
      <c r="G79" s="181"/>
      <c r="H79" s="181"/>
      <c r="I79" s="181"/>
      <c r="J79" s="181"/>
      <c r="K79" s="181"/>
      <c r="L79" s="181"/>
      <c r="M79" s="181"/>
      <c r="N79" s="181"/>
      <c r="O79" s="181"/>
      <c r="P79" s="181"/>
      <c r="Q79" s="181"/>
      <c r="R79" s="181"/>
      <c r="S79" s="181"/>
      <c r="T79" s="181"/>
      <c r="U79" s="181"/>
      <c r="V79" s="181"/>
      <c r="W79" s="181"/>
      <c r="X79" s="62"/>
    </row>
    <row r="80" spans="1:28" ht="18" customHeight="1" x14ac:dyDescent="0.2">
      <c r="A80" s="62"/>
      <c r="B80" s="181"/>
      <c r="C80" s="181"/>
      <c r="D80" s="181"/>
      <c r="E80" s="181"/>
      <c r="F80" s="181"/>
      <c r="G80" s="181"/>
      <c r="H80" s="181"/>
      <c r="I80" s="181"/>
      <c r="J80" s="181"/>
      <c r="K80" s="181"/>
      <c r="L80" s="181"/>
      <c r="M80" s="181"/>
      <c r="N80" s="181"/>
      <c r="O80" s="181"/>
      <c r="P80" s="181"/>
      <c r="Q80" s="181"/>
      <c r="R80" s="181"/>
      <c r="S80" s="181"/>
      <c r="T80" s="181"/>
      <c r="U80" s="181"/>
      <c r="V80" s="181"/>
      <c r="W80" s="181"/>
      <c r="X80" s="62"/>
    </row>
    <row r="81" spans="1:28" ht="18" customHeight="1" x14ac:dyDescent="0.2">
      <c r="A81" s="62"/>
      <c r="B81" s="181"/>
      <c r="C81" s="181"/>
      <c r="D81" s="181"/>
      <c r="E81" s="181"/>
      <c r="F81" s="181"/>
      <c r="G81" s="181"/>
      <c r="H81" s="181"/>
      <c r="I81" s="181"/>
      <c r="J81" s="181"/>
      <c r="K81" s="181"/>
      <c r="L81" s="181"/>
      <c r="M81" s="181"/>
      <c r="N81" s="181"/>
      <c r="O81" s="181"/>
      <c r="P81" s="181"/>
      <c r="Q81" s="181"/>
      <c r="R81" s="181"/>
      <c r="S81" s="181"/>
      <c r="T81" s="181"/>
      <c r="U81" s="181"/>
      <c r="V81" s="181"/>
      <c r="W81" s="181"/>
      <c r="X81" s="62"/>
    </row>
    <row r="82" spans="1:28" ht="18" customHeight="1" x14ac:dyDescent="0.2">
      <c r="A82" s="62"/>
      <c r="B82" s="181"/>
      <c r="C82" s="181"/>
      <c r="D82" s="181"/>
      <c r="E82" s="181"/>
      <c r="F82" s="181"/>
      <c r="G82" s="181"/>
      <c r="H82" s="181"/>
      <c r="I82" s="181"/>
      <c r="J82" s="181"/>
      <c r="K82" s="181"/>
      <c r="L82" s="181"/>
      <c r="M82" s="181"/>
      <c r="N82" s="181"/>
      <c r="O82" s="181"/>
      <c r="P82" s="181"/>
      <c r="Q82" s="181"/>
      <c r="R82" s="181"/>
      <c r="S82" s="181"/>
      <c r="T82" s="181"/>
      <c r="U82" s="181"/>
      <c r="V82" s="181"/>
      <c r="W82" s="181"/>
      <c r="X82" s="62"/>
    </row>
    <row r="83" spans="1:28" ht="18" customHeight="1" x14ac:dyDescent="0.2">
      <c r="A83" s="62"/>
      <c r="B83" s="181"/>
      <c r="C83" s="181"/>
      <c r="D83" s="181"/>
      <c r="E83" s="181"/>
      <c r="F83" s="181"/>
      <c r="G83" s="181"/>
      <c r="H83" s="181"/>
      <c r="I83" s="181"/>
      <c r="J83" s="181"/>
      <c r="K83" s="181"/>
      <c r="L83" s="181"/>
      <c r="M83" s="181"/>
      <c r="N83" s="181"/>
      <c r="O83" s="181"/>
      <c r="P83" s="181"/>
      <c r="Q83" s="181"/>
      <c r="R83" s="181"/>
      <c r="S83" s="181"/>
      <c r="T83" s="181"/>
      <c r="U83" s="181"/>
      <c r="V83" s="181"/>
      <c r="W83" s="181"/>
      <c r="X83" s="62"/>
    </row>
    <row r="84" spans="1:28" ht="18" customHeight="1" x14ac:dyDescent="0.2">
      <c r="A84" s="62"/>
      <c r="B84" s="96"/>
      <c r="C84" s="96"/>
      <c r="D84" s="96"/>
      <c r="E84" s="96"/>
      <c r="F84" s="96"/>
      <c r="G84" s="96"/>
      <c r="H84" s="96"/>
      <c r="I84" s="96"/>
      <c r="J84" s="96"/>
      <c r="K84" s="96"/>
      <c r="L84" s="96"/>
      <c r="M84" s="96"/>
      <c r="N84" s="96"/>
      <c r="O84" s="96"/>
      <c r="P84" s="96"/>
      <c r="Q84" s="96"/>
      <c r="R84" s="96"/>
      <c r="S84" s="96"/>
      <c r="T84" s="96"/>
      <c r="U84" s="96"/>
      <c r="V84" s="96"/>
      <c r="W84" s="96"/>
      <c r="X84" s="62"/>
    </row>
    <row r="85" spans="1:28" s="65" customFormat="1" ht="18" customHeight="1" x14ac:dyDescent="0.2">
      <c r="A85" s="67"/>
      <c r="B85" s="77" t="s">
        <v>141</v>
      </c>
      <c r="C85" s="74"/>
      <c r="D85" s="74"/>
      <c r="E85" s="74"/>
      <c r="F85" s="74"/>
      <c r="G85" s="74"/>
      <c r="H85" s="74"/>
      <c r="I85" s="74"/>
      <c r="J85" s="80"/>
      <c r="K85" s="80"/>
      <c r="L85" s="80"/>
      <c r="M85" s="80"/>
      <c r="N85" s="80"/>
      <c r="O85" s="80"/>
      <c r="P85" s="80"/>
      <c r="Q85" s="80"/>
      <c r="R85" s="80"/>
      <c r="S85" s="80"/>
      <c r="T85" s="80"/>
      <c r="U85" s="97"/>
      <c r="V85" s="97"/>
      <c r="W85" s="97"/>
      <c r="X85" s="67"/>
      <c r="Z85" s="88"/>
      <c r="AA85" s="88"/>
      <c r="AB85" s="88"/>
    </row>
    <row r="86" spans="1:28" ht="18" customHeight="1" x14ac:dyDescent="0.2">
      <c r="A86" s="62"/>
      <c r="B86" s="181"/>
      <c r="C86" s="181"/>
      <c r="D86" s="181"/>
      <c r="E86" s="181"/>
      <c r="F86" s="181"/>
      <c r="G86" s="181"/>
      <c r="H86" s="181"/>
      <c r="I86" s="181"/>
      <c r="J86" s="181"/>
      <c r="K86" s="181"/>
      <c r="L86" s="181"/>
      <c r="M86" s="181"/>
      <c r="N86" s="181"/>
      <c r="O86" s="181"/>
      <c r="P86" s="181"/>
      <c r="Q86" s="181"/>
      <c r="R86" s="181"/>
      <c r="S86" s="181"/>
      <c r="T86" s="181"/>
      <c r="U86" s="181"/>
      <c r="V86" s="181"/>
      <c r="W86" s="181"/>
      <c r="X86" s="62"/>
    </row>
    <row r="87" spans="1:28" ht="18" customHeight="1" x14ac:dyDescent="0.2">
      <c r="A87" s="62"/>
      <c r="B87" s="181"/>
      <c r="C87" s="181"/>
      <c r="D87" s="181"/>
      <c r="E87" s="181"/>
      <c r="F87" s="181"/>
      <c r="G87" s="181"/>
      <c r="H87" s="181"/>
      <c r="I87" s="181"/>
      <c r="J87" s="181"/>
      <c r="K87" s="181"/>
      <c r="L87" s="181"/>
      <c r="M87" s="181"/>
      <c r="N87" s="181"/>
      <c r="O87" s="181"/>
      <c r="P87" s="181"/>
      <c r="Q87" s="181"/>
      <c r="R87" s="181"/>
      <c r="S87" s="181"/>
      <c r="T87" s="181"/>
      <c r="U87" s="181"/>
      <c r="V87" s="181"/>
      <c r="W87" s="181"/>
      <c r="X87" s="62"/>
    </row>
    <row r="88" spans="1:28" ht="18" customHeight="1" x14ac:dyDescent="0.2">
      <c r="A88" s="62"/>
      <c r="B88" s="181"/>
      <c r="C88" s="181"/>
      <c r="D88" s="181"/>
      <c r="E88" s="181"/>
      <c r="F88" s="181"/>
      <c r="G88" s="181"/>
      <c r="H88" s="181"/>
      <c r="I88" s="181"/>
      <c r="J88" s="181"/>
      <c r="K88" s="181"/>
      <c r="L88" s="181"/>
      <c r="M88" s="181"/>
      <c r="N88" s="181"/>
      <c r="O88" s="181"/>
      <c r="P88" s="181"/>
      <c r="Q88" s="181"/>
      <c r="R88" s="181"/>
      <c r="S88" s="181"/>
      <c r="T88" s="181"/>
      <c r="U88" s="181"/>
      <c r="V88" s="181"/>
      <c r="W88" s="181"/>
      <c r="X88" s="62"/>
    </row>
    <row r="89" spans="1:28" ht="18" customHeight="1" x14ac:dyDescent="0.2">
      <c r="A89" s="62"/>
      <c r="B89" s="181"/>
      <c r="C89" s="181"/>
      <c r="D89" s="181"/>
      <c r="E89" s="181"/>
      <c r="F89" s="181"/>
      <c r="G89" s="181"/>
      <c r="H89" s="181"/>
      <c r="I89" s="181"/>
      <c r="J89" s="181"/>
      <c r="K89" s="181"/>
      <c r="L89" s="181"/>
      <c r="M89" s="181"/>
      <c r="N89" s="181"/>
      <c r="O89" s="181"/>
      <c r="P89" s="181"/>
      <c r="Q89" s="181"/>
      <c r="R89" s="181"/>
      <c r="S89" s="181"/>
      <c r="T89" s="181"/>
      <c r="U89" s="181"/>
      <c r="V89" s="181"/>
      <c r="W89" s="181"/>
      <c r="X89" s="62"/>
    </row>
    <row r="90" spans="1:28" ht="18" customHeight="1" x14ac:dyDescent="0.2">
      <c r="A90" s="62"/>
      <c r="B90" s="181"/>
      <c r="C90" s="181"/>
      <c r="D90" s="181"/>
      <c r="E90" s="181"/>
      <c r="F90" s="181"/>
      <c r="G90" s="181"/>
      <c r="H90" s="181"/>
      <c r="I90" s="181"/>
      <c r="J90" s="181"/>
      <c r="K90" s="181"/>
      <c r="L90" s="181"/>
      <c r="M90" s="181"/>
      <c r="N90" s="181"/>
      <c r="O90" s="181"/>
      <c r="P90" s="181"/>
      <c r="Q90" s="181"/>
      <c r="R90" s="181"/>
      <c r="S90" s="181"/>
      <c r="T90" s="181"/>
      <c r="U90" s="181"/>
      <c r="V90" s="181"/>
      <c r="W90" s="181"/>
      <c r="X90" s="62"/>
    </row>
    <row r="91" spans="1:28" ht="12" customHeight="1" x14ac:dyDescent="0.2">
      <c r="A91" s="62"/>
      <c r="B91" s="91" t="s">
        <v>142</v>
      </c>
      <c r="C91" s="208" t="s">
        <v>143</v>
      </c>
      <c r="D91" s="208"/>
      <c r="E91" s="208"/>
      <c r="F91" s="208"/>
      <c r="G91" s="208"/>
      <c r="H91" s="208"/>
      <c r="I91" s="208"/>
      <c r="J91" s="208"/>
      <c r="K91" s="208"/>
      <c r="L91" s="208"/>
      <c r="M91" s="208"/>
      <c r="N91" s="208"/>
      <c r="O91" s="208"/>
      <c r="P91" s="208"/>
      <c r="Q91" s="208"/>
      <c r="R91" s="208"/>
      <c r="S91" s="208"/>
      <c r="T91" s="208"/>
      <c r="U91" s="208"/>
      <c r="V91" s="208"/>
      <c r="W91" s="208"/>
      <c r="X91" s="62"/>
    </row>
    <row r="92" spans="1:28" ht="36" customHeight="1" x14ac:dyDescent="0.2">
      <c r="A92" s="92" t="s">
        <v>78</v>
      </c>
      <c r="B92" s="91" t="s">
        <v>144</v>
      </c>
      <c r="C92" s="208" t="s">
        <v>145</v>
      </c>
      <c r="D92" s="208"/>
      <c r="E92" s="208"/>
      <c r="F92" s="208"/>
      <c r="G92" s="208"/>
      <c r="H92" s="208"/>
      <c r="I92" s="208"/>
      <c r="J92" s="208"/>
      <c r="K92" s="208"/>
      <c r="L92" s="208"/>
      <c r="M92" s="208"/>
      <c r="N92" s="208"/>
      <c r="O92" s="208"/>
      <c r="P92" s="208"/>
      <c r="Q92" s="208"/>
      <c r="R92" s="208"/>
      <c r="S92" s="208"/>
      <c r="T92" s="208"/>
      <c r="U92" s="208"/>
      <c r="V92" s="208"/>
      <c r="W92" s="208"/>
      <c r="X92" s="62"/>
    </row>
    <row r="93" spans="1:28" ht="18" customHeight="1" x14ac:dyDescent="0.2">
      <c r="A93" s="93" t="s">
        <v>146</v>
      </c>
      <c r="B93" s="62"/>
      <c r="C93" s="62"/>
      <c r="D93" s="62"/>
      <c r="E93" s="62"/>
      <c r="F93" s="62"/>
      <c r="G93" s="62"/>
      <c r="H93" s="62"/>
      <c r="I93" s="62"/>
      <c r="J93" s="62"/>
      <c r="K93" s="62"/>
      <c r="L93" s="62"/>
      <c r="M93" s="62"/>
      <c r="N93" s="62"/>
      <c r="O93" s="62"/>
      <c r="P93" s="62"/>
      <c r="Q93" s="62"/>
      <c r="R93" s="62"/>
      <c r="S93" s="62"/>
      <c r="T93" s="62"/>
      <c r="U93" s="62"/>
      <c r="V93" s="62"/>
      <c r="W93" s="62"/>
      <c r="X93" s="62"/>
    </row>
  </sheetData>
  <sheetProtection sheet="1" selectLockedCells="1"/>
  <mergeCells count="99">
    <mergeCell ref="V53:W54"/>
    <mergeCell ref="V55:W56"/>
    <mergeCell ref="B86:W90"/>
    <mergeCell ref="C91:W91"/>
    <mergeCell ref="C92:W92"/>
    <mergeCell ref="V57:W58"/>
    <mergeCell ref="B59:E61"/>
    <mergeCell ref="F59:W61"/>
    <mergeCell ref="B63:W71"/>
    <mergeCell ref="B73:W77"/>
    <mergeCell ref="B79:W83"/>
    <mergeCell ref="B57:E58"/>
    <mergeCell ref="F57:I58"/>
    <mergeCell ref="J57:K58"/>
    <mergeCell ref="L57:O58"/>
    <mergeCell ref="P57:Q58"/>
    <mergeCell ref="R57:U58"/>
    <mergeCell ref="R53:U54"/>
    <mergeCell ref="B55:E56"/>
    <mergeCell ref="F55:I56"/>
    <mergeCell ref="J55:K56"/>
    <mergeCell ref="L55:O56"/>
    <mergeCell ref="P55:Q56"/>
    <mergeCell ref="R55:U56"/>
    <mergeCell ref="B53:E54"/>
    <mergeCell ref="F53:I54"/>
    <mergeCell ref="J53:K54"/>
    <mergeCell ref="L53:O54"/>
    <mergeCell ref="P53:Q54"/>
    <mergeCell ref="C46:W46"/>
    <mergeCell ref="B50:E52"/>
    <mergeCell ref="F50:K50"/>
    <mergeCell ref="L50:Q50"/>
    <mergeCell ref="R50:W50"/>
    <mergeCell ref="F51:K51"/>
    <mergeCell ref="L51:Q51"/>
    <mergeCell ref="R51:W51"/>
    <mergeCell ref="F52:K52"/>
    <mergeCell ref="L52:Q52"/>
    <mergeCell ref="R52:W52"/>
    <mergeCell ref="C41:W41"/>
    <mergeCell ref="C42:W42"/>
    <mergeCell ref="C43:W43"/>
    <mergeCell ref="C44:W44"/>
    <mergeCell ref="C45:W45"/>
    <mergeCell ref="R35:U36"/>
    <mergeCell ref="V35:W36"/>
    <mergeCell ref="R37:U38"/>
    <mergeCell ref="V37:W38"/>
    <mergeCell ref="B39:E40"/>
    <mergeCell ref="F39:W40"/>
    <mergeCell ref="B37:E38"/>
    <mergeCell ref="F37:K38"/>
    <mergeCell ref="L37:O38"/>
    <mergeCell ref="P37:Q38"/>
    <mergeCell ref="B35:E36"/>
    <mergeCell ref="F35:I36"/>
    <mergeCell ref="J35:K36"/>
    <mergeCell ref="L35:O36"/>
    <mergeCell ref="P35:Q36"/>
    <mergeCell ref="B26:W28"/>
    <mergeCell ref="B32:E34"/>
    <mergeCell ref="F32:K32"/>
    <mergeCell ref="L32:Q32"/>
    <mergeCell ref="R32:W32"/>
    <mergeCell ref="F33:K33"/>
    <mergeCell ref="L33:Q33"/>
    <mergeCell ref="R33:W33"/>
    <mergeCell ref="F34:K34"/>
    <mergeCell ref="L34:Q34"/>
    <mergeCell ref="R34:W34"/>
    <mergeCell ref="B19:E20"/>
    <mergeCell ref="F19:W19"/>
    <mergeCell ref="F20:W20"/>
    <mergeCell ref="B21:E23"/>
    <mergeCell ref="F21:W23"/>
    <mergeCell ref="B9:E10"/>
    <mergeCell ref="F9:W10"/>
    <mergeCell ref="Z10:Z11"/>
    <mergeCell ref="AA10:AB11"/>
    <mergeCell ref="B13:E16"/>
    <mergeCell ref="G13:W13"/>
    <mergeCell ref="G14:W14"/>
    <mergeCell ref="Z14:Z15"/>
    <mergeCell ref="AA14:AB15"/>
    <mergeCell ref="G15:W15"/>
    <mergeCell ref="G16:W16"/>
    <mergeCell ref="Z16:Z18"/>
    <mergeCell ref="AA16:AB18"/>
    <mergeCell ref="B3:E4"/>
    <mergeCell ref="F3:W4"/>
    <mergeCell ref="B5:E6"/>
    <mergeCell ref="F5:W6"/>
    <mergeCell ref="AA5:AB5"/>
    <mergeCell ref="Z6:Z7"/>
    <mergeCell ref="AA6:AB7"/>
    <mergeCell ref="B7:E8"/>
    <mergeCell ref="F7:W8"/>
    <mergeCell ref="AA8:AB8"/>
  </mergeCells>
  <phoneticPr fontId="33"/>
  <conditionalFormatting sqref="F19:W19">
    <cfRule type="expression" dxfId="48" priority="1" stopIfTrue="1">
      <formula>ISBLANK($F$19)</formula>
    </cfRule>
  </conditionalFormatting>
  <conditionalFormatting sqref="F21:W23">
    <cfRule type="expression" dxfId="47" priority="2" stopIfTrue="1">
      <formula>ISBLANK($F$21)</formula>
    </cfRule>
  </conditionalFormatting>
  <conditionalFormatting sqref="B26:W28">
    <cfRule type="expression" dxfId="46" priority="3" stopIfTrue="1">
      <formula>ISBLANK($B$26)</formula>
    </cfRule>
  </conditionalFormatting>
  <conditionalFormatting sqref="L35:O36">
    <cfRule type="expression" dxfId="45" priority="4" stopIfTrue="1">
      <formula>ISBLANK($L$35)</formula>
    </cfRule>
  </conditionalFormatting>
  <conditionalFormatting sqref="L37:O38">
    <cfRule type="expression" dxfId="44" priority="5" stopIfTrue="1">
      <formula>ISBLANK($L$37)</formula>
    </cfRule>
  </conditionalFormatting>
  <conditionalFormatting sqref="F39:W40">
    <cfRule type="expression" dxfId="43" priority="6" stopIfTrue="1">
      <formula>ISBLANK($F$39)</formula>
    </cfRule>
  </conditionalFormatting>
  <conditionalFormatting sqref="B63:W71">
    <cfRule type="expression" dxfId="42" priority="7" stopIfTrue="1">
      <formula>ISBLANK($B$63)</formula>
    </cfRule>
    <cfRule type="expression" dxfId="41" priority="8" stopIfTrue="1">
      <formula>ISBLANK($B$63)</formula>
    </cfRule>
  </conditionalFormatting>
  <conditionalFormatting sqref="B73:W77">
    <cfRule type="expression" dxfId="40" priority="9" stopIfTrue="1">
      <formula>ISBLANK($B$73)</formula>
    </cfRule>
    <cfRule type="expression" dxfId="39" priority="10" stopIfTrue="1">
      <formula>ISBLANK($B$73)</formula>
    </cfRule>
  </conditionalFormatting>
  <conditionalFormatting sqref="B79:W83">
    <cfRule type="expression" dxfId="38" priority="11" stopIfTrue="1">
      <formula>ISBLANK($B$79)</formula>
    </cfRule>
    <cfRule type="expression" dxfId="37" priority="12" stopIfTrue="1">
      <formula>ISBLANK($B$79)</formula>
    </cfRule>
  </conditionalFormatting>
  <conditionalFormatting sqref="B86:W90">
    <cfRule type="expression" dxfId="36" priority="13" stopIfTrue="1">
      <formula>ISBLANK($B$86)</formula>
    </cfRule>
    <cfRule type="expression" dxfId="35" priority="14" stopIfTrue="1">
      <formula>ISBLANK($B$86)</formula>
    </cfRule>
  </conditionalFormatting>
  <conditionalFormatting sqref="F53:I58">
    <cfRule type="expression" dxfId="34" priority="15" stopIfTrue="1">
      <formula>ISBLANK($F$53)</formula>
    </cfRule>
  </conditionalFormatting>
  <conditionalFormatting sqref="L53:O58">
    <cfRule type="expression" dxfId="33" priority="16" stopIfTrue="1">
      <formula>ISBLANK($L$53)</formula>
    </cfRule>
  </conditionalFormatting>
  <conditionalFormatting sqref="F59:W61">
    <cfRule type="expression" dxfId="32" priority="17" stopIfTrue="1">
      <formula>ISBLANK($F$59)</formula>
    </cfRule>
  </conditionalFormatting>
  <conditionalFormatting sqref="F35:I36">
    <cfRule type="expression" dxfId="31" priority="18" stopIfTrue="1">
      <formula>ISBLANK($F$35)</formula>
    </cfRule>
  </conditionalFormatting>
  <conditionalFormatting sqref="B53:E58">
    <cfRule type="expression" dxfId="30" priority="19" stopIfTrue="1">
      <formula>ISBLANK($B$53)</formula>
    </cfRule>
  </conditionalFormatting>
  <dataValidations count="1">
    <dataValidation allowBlank="1" showErrorMessage="1" sqref="F19:W23 B26:W28 F35:I36 L35:O38 F39:W40 B53:I58 L53:O58 F59:W61 B63:W71 B73:W77 B79:W83 B86:W90">
      <formula1>0</formula1>
      <formula2>0</formula2>
    </dataValidation>
  </dataValidations>
  <pageMargins left="0.78749999999999998" right="0.59027777777777779" top="0.59027777777777779" bottom="0.59027777777777779" header="0.51180555555555551" footer="0.19652777777777777"/>
  <pageSetup paperSize="9" scale="94" firstPageNumber="0" fitToHeight="2" orientation="portrait" cellComments="atEnd" horizontalDpi="300" verticalDpi="300" r:id="rId1"/>
  <headerFooter alignWithMargins="0">
    <oddFooter>&amp;L&amp;"ＭＳ 明朝,標準"&amp;9専エ企025   22.1  A4  5年保存</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Y38"/>
  <sheetViews>
    <sheetView view="pageBreakPreview" zoomScaleNormal="100" zoomScaleSheetLayoutView="100" workbookViewId="0">
      <selection activeCell="X29" sqref="X29"/>
    </sheetView>
  </sheetViews>
  <sheetFormatPr defaultColWidth="9" defaultRowHeight="21" customHeight="1" x14ac:dyDescent="0.2"/>
  <cols>
    <col min="1" max="1" width="3.6640625" style="26" customWidth="1"/>
    <col min="2" max="2" width="4.6640625" style="26" customWidth="1"/>
    <col min="3" max="3" width="19.6640625" style="26" customWidth="1"/>
    <col min="4" max="4" width="6.6640625" style="26" customWidth="1"/>
    <col min="5" max="5" width="4.6640625" style="26" customWidth="1"/>
    <col min="6" max="6" width="3.109375" style="26" customWidth="1"/>
    <col min="7" max="7" width="4.6640625" style="26" customWidth="1"/>
    <col min="8" max="8" width="3.109375" style="26" customWidth="1"/>
    <col min="9" max="9" width="4.6640625" style="26" customWidth="1"/>
    <col min="10" max="10" width="3.109375" style="26" customWidth="1"/>
    <col min="11" max="11" width="3.6640625" style="26" customWidth="1"/>
    <col min="12" max="12" width="5.6640625" style="26" customWidth="1"/>
    <col min="13" max="13" width="4.6640625" style="26" customWidth="1"/>
    <col min="14" max="15" width="1.88671875" style="26" customWidth="1"/>
    <col min="16" max="16" width="4.6640625" style="26" customWidth="1"/>
    <col min="17" max="17" width="1.77734375" style="26" customWidth="1"/>
    <col min="18" max="18" width="1.88671875" style="26" customWidth="1"/>
    <col min="19" max="20" width="4.6640625" style="26" customWidth="1"/>
    <col min="21" max="21" width="3.6640625" style="26" customWidth="1"/>
    <col min="22" max="22" width="1.6640625" style="26" customWidth="1"/>
    <col min="23" max="23" width="3.6640625" style="27" customWidth="1"/>
    <col min="24" max="24" width="8.6640625" style="27" customWidth="1"/>
    <col min="25" max="25" width="41.6640625" style="27" customWidth="1"/>
    <col min="26" max="16384" width="9" style="26"/>
  </cols>
  <sheetData>
    <row r="1" spans="1:25" ht="18" customHeight="1" x14ac:dyDescent="0.2">
      <c r="A1" s="28"/>
      <c r="B1" s="29"/>
      <c r="C1" s="29"/>
      <c r="D1" s="29"/>
      <c r="E1" s="29"/>
      <c r="F1" s="29"/>
      <c r="G1" s="29"/>
      <c r="H1" s="29"/>
      <c r="I1" s="29"/>
      <c r="J1" s="29"/>
      <c r="K1" s="29"/>
      <c r="L1" s="29"/>
      <c r="M1" s="29"/>
      <c r="N1" s="29"/>
      <c r="O1" s="29"/>
      <c r="P1" s="29"/>
      <c r="Q1" s="29"/>
      <c r="R1" s="29"/>
      <c r="S1" s="29"/>
      <c r="T1" s="29"/>
      <c r="U1" s="29"/>
    </row>
    <row r="2" spans="1:25" ht="18" customHeight="1" x14ac:dyDescent="0.2">
      <c r="A2" s="29"/>
      <c r="B2" s="30" t="s">
        <v>147</v>
      </c>
      <c r="C2" s="30"/>
      <c r="D2" s="30"/>
      <c r="E2" s="30"/>
      <c r="F2" s="30"/>
      <c r="G2" s="30"/>
      <c r="H2" s="30"/>
      <c r="I2" s="30"/>
      <c r="J2" s="30"/>
      <c r="K2" s="30"/>
      <c r="L2" s="30"/>
      <c r="M2" s="30"/>
      <c r="N2" s="140"/>
      <c r="O2" s="140"/>
      <c r="P2" s="140"/>
      <c r="Q2" s="140"/>
      <c r="R2" s="140"/>
      <c r="S2" s="140"/>
      <c r="T2" s="140"/>
      <c r="U2" s="29"/>
      <c r="W2" s="31" t="s">
        <v>52</v>
      </c>
    </row>
    <row r="3" spans="1:25" ht="18" customHeight="1" x14ac:dyDescent="0.2">
      <c r="A3" s="29"/>
      <c r="B3" s="30"/>
      <c r="C3" s="30"/>
      <c r="D3" s="30"/>
      <c r="E3" s="30"/>
      <c r="F3" s="30"/>
      <c r="G3" s="30"/>
      <c r="H3" s="30"/>
      <c r="I3" s="30"/>
      <c r="J3" s="30"/>
      <c r="K3" s="30"/>
      <c r="L3" s="30"/>
      <c r="M3" s="30"/>
      <c r="N3" s="32"/>
      <c r="O3" s="32"/>
      <c r="P3" s="32"/>
      <c r="Q3" s="32"/>
      <c r="R3" s="32"/>
      <c r="S3" s="32"/>
      <c r="T3" s="32"/>
      <c r="U3" s="29"/>
      <c r="W3" s="33">
        <v>1</v>
      </c>
      <c r="X3" s="34" t="s">
        <v>53</v>
      </c>
    </row>
    <row r="4" spans="1:25" ht="18" customHeight="1" x14ac:dyDescent="0.2">
      <c r="A4" s="29"/>
      <c r="B4" s="35"/>
      <c r="C4" s="36"/>
      <c r="D4" s="35"/>
      <c r="E4" s="141" t="s">
        <v>148</v>
      </c>
      <c r="F4" s="141"/>
      <c r="G4" s="141"/>
      <c r="H4" s="141"/>
      <c r="I4" s="141"/>
      <c r="J4" s="141"/>
      <c r="K4" s="141"/>
      <c r="L4" s="37"/>
      <c r="M4" s="142"/>
      <c r="N4" s="142"/>
      <c r="O4" s="38"/>
      <c r="P4" s="142"/>
      <c r="Q4" s="142"/>
      <c r="R4" s="39"/>
      <c r="S4" s="38"/>
      <c r="T4" s="38"/>
      <c r="U4" s="98">
        <f>基本入力!G46</f>
        <v>0</v>
      </c>
      <c r="W4" s="41"/>
      <c r="X4" s="99"/>
      <c r="Y4" s="99"/>
    </row>
    <row r="5" spans="1:25" ht="18" customHeight="1" x14ac:dyDescent="0.2">
      <c r="A5" s="29"/>
      <c r="B5" s="30"/>
      <c r="C5" s="30"/>
      <c r="D5" s="30"/>
      <c r="E5" s="30"/>
      <c r="F5" s="30"/>
      <c r="G5" s="30"/>
      <c r="H5" s="30"/>
      <c r="I5" s="30"/>
      <c r="J5" s="30"/>
      <c r="K5" s="30"/>
      <c r="L5" s="30"/>
      <c r="M5" s="30"/>
      <c r="N5" s="30"/>
      <c r="O5" s="30"/>
      <c r="P5" s="30"/>
      <c r="Q5" s="30"/>
      <c r="R5" s="30"/>
      <c r="S5" s="30"/>
      <c r="T5" s="30"/>
      <c r="U5" s="29"/>
      <c r="W5" s="42"/>
      <c r="X5" s="99"/>
      <c r="Y5" s="99"/>
    </row>
    <row r="6" spans="1:25" ht="18" customHeight="1" x14ac:dyDescent="0.2">
      <c r="A6" s="29"/>
      <c r="B6" s="30"/>
      <c r="C6" s="30"/>
      <c r="D6" s="30"/>
      <c r="E6" s="30"/>
      <c r="F6" s="30"/>
      <c r="G6" s="30"/>
      <c r="H6" s="30"/>
      <c r="I6" s="30"/>
      <c r="J6" s="30"/>
      <c r="K6" s="30"/>
      <c r="L6" s="30" t="s">
        <v>172</v>
      </c>
      <c r="M6" s="43" t="str">
        <f>IF(基本入力!H58="","",IF(基本入力!H58=1,"元",基本入力!H58))</f>
        <v/>
      </c>
      <c r="N6" s="144" t="s">
        <v>39</v>
      </c>
      <c r="O6" s="144"/>
      <c r="P6" s="43" t="str">
        <f>IF(ISNUMBER(基本入力!J58),基本入力!J58,"")</f>
        <v/>
      </c>
      <c r="Q6" s="145" t="s">
        <v>40</v>
      </c>
      <c r="R6" s="145"/>
      <c r="S6" s="43" t="str">
        <f>IF(ISNUMBER(基本入力!L58),基本入力!L58,"")</f>
        <v/>
      </c>
      <c r="T6" s="30" t="s">
        <v>41</v>
      </c>
      <c r="U6" s="29"/>
      <c r="W6" s="42"/>
      <c r="X6" s="99"/>
      <c r="Y6" s="99"/>
    </row>
    <row r="7" spans="1:25" ht="18" customHeight="1" x14ac:dyDescent="0.2">
      <c r="A7" s="29"/>
      <c r="B7" s="30"/>
      <c r="C7" s="30"/>
      <c r="D7" s="30"/>
      <c r="E7" s="30"/>
      <c r="F7" s="30"/>
      <c r="G7" s="30"/>
      <c r="H7" s="30"/>
      <c r="I7" s="30"/>
      <c r="J7" s="30"/>
      <c r="K7" s="30"/>
      <c r="L7" s="30"/>
      <c r="M7" s="30"/>
      <c r="N7" s="30"/>
      <c r="O7" s="30"/>
      <c r="P7" s="30"/>
      <c r="Q7" s="30"/>
      <c r="R7" s="30"/>
      <c r="S7" s="30"/>
      <c r="T7" s="30"/>
      <c r="U7" s="29"/>
    </row>
    <row r="8" spans="1:25" ht="18" customHeight="1" x14ac:dyDescent="0.2">
      <c r="A8" s="29"/>
      <c r="B8" s="30" t="s">
        <v>61</v>
      </c>
      <c r="C8" s="30"/>
      <c r="D8" s="30"/>
      <c r="E8" s="30"/>
      <c r="F8" s="30"/>
      <c r="G8" s="30"/>
      <c r="H8" s="30"/>
      <c r="I8" s="30"/>
      <c r="J8" s="30"/>
      <c r="K8" s="30"/>
      <c r="L8" s="30"/>
      <c r="M8" s="30"/>
      <c r="N8" s="30"/>
      <c r="O8" s="30"/>
      <c r="P8" s="30"/>
      <c r="Q8" s="30"/>
      <c r="R8" s="30"/>
      <c r="S8" s="30"/>
      <c r="T8" s="30"/>
      <c r="U8" s="29"/>
    </row>
    <row r="9" spans="1:25" ht="18" customHeight="1" x14ac:dyDescent="0.2">
      <c r="A9" s="29"/>
      <c r="B9" s="30"/>
      <c r="C9" s="30"/>
      <c r="D9" s="30"/>
      <c r="E9" s="30"/>
      <c r="F9" s="30"/>
      <c r="G9" s="30"/>
      <c r="H9" s="30"/>
      <c r="I9" s="30"/>
      <c r="J9" s="30"/>
      <c r="K9" s="30"/>
      <c r="L9" s="30"/>
      <c r="M9" s="30"/>
      <c r="N9" s="30"/>
      <c r="O9" s="30"/>
      <c r="P9" s="30"/>
      <c r="Q9" s="30"/>
      <c r="R9" s="30"/>
      <c r="S9" s="30"/>
      <c r="T9" s="30"/>
      <c r="U9" s="29"/>
    </row>
    <row r="10" spans="1:25" ht="15" customHeight="1" x14ac:dyDescent="0.2">
      <c r="A10" s="29"/>
      <c r="B10" s="30"/>
      <c r="C10" s="30"/>
      <c r="D10" s="30"/>
      <c r="E10" s="146" t="s">
        <v>62</v>
      </c>
      <c r="F10" s="146"/>
      <c r="G10" s="44"/>
      <c r="H10" s="147" t="str">
        <f>IF(ISBLANK(基本入力!I17),"","〒"&amp;基本入力!G17&amp;"-"&amp;基本入力!I17)</f>
        <v/>
      </c>
      <c r="I10" s="147"/>
      <c r="J10" s="147"/>
      <c r="K10" s="147"/>
      <c r="L10" s="147"/>
      <c r="M10" s="147"/>
      <c r="N10" s="147"/>
      <c r="O10" s="147"/>
      <c r="P10" s="147"/>
      <c r="Q10" s="147"/>
      <c r="R10" s="147"/>
      <c r="S10" s="147"/>
      <c r="T10" s="30"/>
      <c r="U10" s="29"/>
    </row>
    <row r="11" spans="1:25" ht="27" customHeight="1" x14ac:dyDescent="0.2">
      <c r="A11" s="29"/>
      <c r="B11" s="30"/>
      <c r="C11" s="30"/>
      <c r="D11" s="45"/>
      <c r="E11" s="45"/>
      <c r="F11" s="46"/>
      <c r="G11" s="46"/>
      <c r="H11" s="148" t="str">
        <f>IF(ISBLANK(基本入力!G15),"",基本入力!G15)</f>
        <v/>
      </c>
      <c r="I11" s="148"/>
      <c r="J11" s="148"/>
      <c r="K11" s="148"/>
      <c r="L11" s="148"/>
      <c r="M11" s="148"/>
      <c r="N11" s="148"/>
      <c r="O11" s="148"/>
      <c r="P11" s="148"/>
      <c r="Q11" s="148"/>
      <c r="R11" s="148"/>
      <c r="S11" s="148"/>
      <c r="T11" s="30"/>
      <c r="U11" s="29"/>
    </row>
    <row r="12" spans="1:25" ht="18" customHeight="1" x14ac:dyDescent="0.15">
      <c r="A12" s="29"/>
      <c r="B12" s="30"/>
      <c r="C12" s="30"/>
      <c r="D12" s="45"/>
      <c r="E12" s="149" t="s">
        <v>63</v>
      </c>
      <c r="F12" s="149"/>
      <c r="G12" s="46"/>
      <c r="H12" s="150" t="str">
        <f>IF(ISBLANK(基本入力!G9),"",基本入力!G9)</f>
        <v/>
      </c>
      <c r="I12" s="150"/>
      <c r="J12" s="150"/>
      <c r="K12" s="150"/>
      <c r="L12" s="150"/>
      <c r="M12" s="150"/>
      <c r="N12" s="150"/>
      <c r="O12" s="150"/>
      <c r="P12" s="150"/>
      <c r="Q12" s="150"/>
      <c r="R12" s="150"/>
      <c r="S12" s="150"/>
      <c r="T12" s="30"/>
      <c r="U12" s="29"/>
    </row>
    <row r="13" spans="1:25" ht="18" customHeight="1" x14ac:dyDescent="0.2">
      <c r="A13" s="29"/>
      <c r="B13" s="30"/>
      <c r="C13" s="30"/>
      <c r="D13" s="30"/>
      <c r="E13" s="151" t="s">
        <v>64</v>
      </c>
      <c r="F13" s="151"/>
      <c r="G13" s="47"/>
      <c r="H13" s="152" t="str">
        <f>IF(ISBLANK(基本入力!G7),"",基本入力!G7)</f>
        <v/>
      </c>
      <c r="I13" s="152"/>
      <c r="J13" s="152"/>
      <c r="K13" s="152"/>
      <c r="L13" s="152"/>
      <c r="M13" s="152"/>
      <c r="N13" s="152"/>
      <c r="O13" s="152"/>
      <c r="P13" s="152"/>
      <c r="Q13" s="152"/>
      <c r="R13" s="152"/>
      <c r="S13" s="152"/>
      <c r="T13" s="119"/>
      <c r="U13" s="29"/>
    </row>
    <row r="14" spans="1:25" ht="18" customHeight="1" x14ac:dyDescent="0.2">
      <c r="A14" s="29"/>
      <c r="B14" s="30"/>
      <c r="C14" s="30"/>
      <c r="D14" s="30"/>
      <c r="E14" s="30"/>
      <c r="F14" s="30"/>
      <c r="G14" s="30"/>
      <c r="H14" s="152" t="str">
        <f>IF(ISBLANK(基本入力!J13),"",基本入力!G11&amp;"    "&amp;基本入力!G13&amp;"　"&amp;基本入力!J13)</f>
        <v/>
      </c>
      <c r="I14" s="152"/>
      <c r="J14" s="152"/>
      <c r="K14" s="152"/>
      <c r="L14" s="152"/>
      <c r="M14" s="152"/>
      <c r="N14" s="152"/>
      <c r="O14" s="152"/>
      <c r="P14" s="152"/>
      <c r="Q14" s="152"/>
      <c r="R14" s="152"/>
      <c r="S14" s="152"/>
      <c r="T14" s="30"/>
      <c r="U14" s="29"/>
    </row>
    <row r="15" spans="1:25" ht="18" customHeight="1" x14ac:dyDescent="0.2">
      <c r="A15" s="29"/>
      <c r="B15" s="30"/>
      <c r="C15" s="30"/>
      <c r="D15" s="30"/>
      <c r="E15" s="30"/>
      <c r="F15" s="30"/>
      <c r="G15" s="30"/>
      <c r="H15" s="48" t="s">
        <v>65</v>
      </c>
      <c r="I15" s="48"/>
      <c r="J15" s="48"/>
      <c r="K15" s="48"/>
      <c r="L15" s="30"/>
      <c r="M15" s="30"/>
      <c r="N15" s="30"/>
      <c r="O15" s="30"/>
      <c r="P15" s="30"/>
      <c r="Q15" s="30"/>
      <c r="R15" s="30"/>
      <c r="S15" s="30"/>
      <c r="T15" s="30"/>
      <c r="U15" s="29"/>
    </row>
    <row r="16" spans="1:25" ht="18" customHeight="1" x14ac:dyDescent="0.2">
      <c r="A16" s="29"/>
      <c r="B16" s="30"/>
      <c r="C16" s="30"/>
      <c r="D16" s="30"/>
      <c r="E16" s="30"/>
      <c r="F16" s="30"/>
      <c r="G16" s="30"/>
      <c r="H16" s="30"/>
      <c r="I16" s="30"/>
      <c r="J16" s="30"/>
      <c r="K16" s="30"/>
      <c r="L16" s="30"/>
      <c r="M16" s="30"/>
      <c r="N16" s="30"/>
      <c r="O16" s="30"/>
      <c r="P16" s="30"/>
      <c r="Q16" s="30"/>
      <c r="R16" s="30"/>
      <c r="S16" s="30"/>
      <c r="T16" s="30"/>
      <c r="U16" s="29"/>
    </row>
    <row r="17" spans="1:21" ht="18" customHeight="1" x14ac:dyDescent="0.2">
      <c r="A17" s="29"/>
      <c r="B17" s="153" t="s">
        <v>149</v>
      </c>
      <c r="C17" s="153"/>
      <c r="D17" s="153"/>
      <c r="E17" s="153"/>
      <c r="F17" s="153"/>
      <c r="G17" s="153"/>
      <c r="H17" s="153"/>
      <c r="I17" s="153"/>
      <c r="J17" s="153"/>
      <c r="K17" s="153"/>
      <c r="L17" s="153"/>
      <c r="M17" s="153"/>
      <c r="N17" s="153"/>
      <c r="O17" s="153"/>
      <c r="P17" s="153"/>
      <c r="Q17" s="153"/>
      <c r="R17" s="153"/>
      <c r="S17" s="153"/>
      <c r="T17" s="153"/>
      <c r="U17" s="29"/>
    </row>
    <row r="18" spans="1:21" ht="18" customHeight="1" x14ac:dyDescent="0.2">
      <c r="A18" s="29"/>
      <c r="B18" s="153"/>
      <c r="C18" s="153"/>
      <c r="D18" s="153"/>
      <c r="E18" s="153"/>
      <c r="F18" s="153"/>
      <c r="G18" s="153"/>
      <c r="H18" s="153"/>
      <c r="I18" s="153"/>
      <c r="J18" s="153"/>
      <c r="K18" s="153"/>
      <c r="L18" s="153"/>
      <c r="M18" s="153"/>
      <c r="N18" s="153"/>
      <c r="O18" s="153"/>
      <c r="P18" s="153"/>
      <c r="Q18" s="153"/>
      <c r="R18" s="153"/>
      <c r="S18" s="153"/>
      <c r="T18" s="153"/>
      <c r="U18" s="29"/>
    </row>
    <row r="19" spans="1:21" ht="27" customHeight="1" x14ac:dyDescent="0.2">
      <c r="A19" s="29"/>
      <c r="B19" s="154" t="s">
        <v>16</v>
      </c>
      <c r="C19" s="154"/>
      <c r="D19" s="155" t="s">
        <v>67</v>
      </c>
      <c r="E19" s="155"/>
      <c r="F19" s="155"/>
      <c r="G19" s="155"/>
      <c r="H19" s="155"/>
      <c r="I19" s="155"/>
      <c r="J19" s="155"/>
      <c r="K19" s="155"/>
      <c r="L19" s="155"/>
      <c r="M19" s="155"/>
      <c r="N19" s="155"/>
      <c r="O19" s="155"/>
      <c r="P19" s="155"/>
      <c r="Q19" s="155"/>
      <c r="R19" s="155"/>
      <c r="S19" s="155"/>
      <c r="T19" s="155"/>
      <c r="U19" s="29"/>
    </row>
    <row r="20" spans="1:21" ht="27" customHeight="1" x14ac:dyDescent="0.2">
      <c r="A20" s="29"/>
      <c r="B20" s="222" t="s">
        <v>68</v>
      </c>
      <c r="C20" s="222"/>
      <c r="D20" s="223" t="s">
        <v>67</v>
      </c>
      <c r="E20" s="223"/>
      <c r="F20" s="223"/>
      <c r="G20" s="223"/>
      <c r="H20" s="223"/>
      <c r="I20" s="223"/>
      <c r="J20" s="223"/>
      <c r="K20" s="223"/>
      <c r="L20" s="223"/>
      <c r="M20" s="223"/>
      <c r="N20" s="223"/>
      <c r="O20" s="223"/>
      <c r="P20" s="223"/>
      <c r="Q20" s="223"/>
      <c r="R20" s="223"/>
      <c r="S20" s="223"/>
      <c r="T20" s="223"/>
      <c r="U20" s="29"/>
    </row>
    <row r="21" spans="1:21" ht="27" customHeight="1" x14ac:dyDescent="0.2">
      <c r="A21" s="29"/>
      <c r="B21" s="222" t="s">
        <v>38</v>
      </c>
      <c r="C21" s="222"/>
      <c r="D21" s="100" t="str">
        <f>IF(基本入力!G48="","",基本入力!G48)</f>
        <v>令和</v>
      </c>
      <c r="E21" s="100" t="str">
        <f>IF(基本入力!H48="","",基本入力!H48)</f>
        <v/>
      </c>
      <c r="F21" s="100" t="s">
        <v>39</v>
      </c>
      <c r="G21" s="100">
        <f>IF(基本入力!J48="","",基本入力!J48)</f>
        <v>4</v>
      </c>
      <c r="H21" s="100" t="s">
        <v>40</v>
      </c>
      <c r="I21" s="100">
        <f>IF(基本入力!L48="","",基本入力!L48)</f>
        <v>1</v>
      </c>
      <c r="J21" s="100" t="s">
        <v>41</v>
      </c>
      <c r="K21" s="100" t="s">
        <v>42</v>
      </c>
      <c r="L21" s="100" t="str">
        <f>IF(基本入力!O48="","",基本入力!O48)</f>
        <v>令和</v>
      </c>
      <c r="M21" s="100" t="e">
        <f>IF(基本入力!P48="","",基本入力!P48)</f>
        <v>#VALUE!</v>
      </c>
      <c r="N21" s="224" t="s">
        <v>39</v>
      </c>
      <c r="O21" s="224"/>
      <c r="P21" s="100">
        <f>IF(基本入力!R48="","",基本入力!R48)</f>
        <v>3</v>
      </c>
      <c r="Q21" s="224" t="s">
        <v>40</v>
      </c>
      <c r="R21" s="224"/>
      <c r="S21" s="100">
        <f>IF(基本入力!T48="","",基本入力!T48)</f>
        <v>31</v>
      </c>
      <c r="T21" s="56" t="s">
        <v>69</v>
      </c>
      <c r="U21" s="29"/>
    </row>
    <row r="22" spans="1:21" ht="27" customHeight="1" x14ac:dyDescent="0.2">
      <c r="A22" s="29"/>
      <c r="B22" s="154" t="s">
        <v>150</v>
      </c>
      <c r="C22" s="154"/>
      <c r="D22" s="49" t="str">
        <f>IF(基本入力!G48="","",基本入力!G48)</f>
        <v>令和</v>
      </c>
      <c r="E22" s="49" t="str">
        <f>IF(基本入力!H48="","",基本入力!H48)</f>
        <v/>
      </c>
      <c r="F22" s="49" t="s">
        <v>39</v>
      </c>
      <c r="G22" s="49">
        <f>IF(基本入力!J48="","",基本入力!J48)</f>
        <v>4</v>
      </c>
      <c r="H22" s="49" t="s">
        <v>40</v>
      </c>
      <c r="I22" s="49">
        <f>IF(基本入力!L48="","",基本入力!L48)</f>
        <v>1</v>
      </c>
      <c r="J22" s="49" t="s">
        <v>41</v>
      </c>
      <c r="K22" s="49" t="s">
        <v>42</v>
      </c>
      <c r="L22" s="49" t="str">
        <f>IF(基本入力!O2="","",IF(AND(D22="平成",E22=31),"令和",D22))</f>
        <v>令和</v>
      </c>
      <c r="M22" s="49" t="e">
        <f>IF(基本入力!O2="","",IF(AND(D22="平成",E22=31),2,E22+1))</f>
        <v>#VALUE!</v>
      </c>
      <c r="N22" s="156" t="s">
        <v>39</v>
      </c>
      <c r="O22" s="156"/>
      <c r="P22" s="49">
        <f>IF(基本入力!R48="","",基本入力!R48)</f>
        <v>3</v>
      </c>
      <c r="Q22" s="156" t="s">
        <v>40</v>
      </c>
      <c r="R22" s="156"/>
      <c r="S22" s="49">
        <f>IF(基本入力!T48="","",基本入力!T48)</f>
        <v>31</v>
      </c>
      <c r="T22" s="50" t="s">
        <v>69</v>
      </c>
      <c r="U22" s="29"/>
    </row>
    <row r="23" spans="1:21" ht="42" customHeight="1" x14ac:dyDescent="0.2">
      <c r="A23" s="29"/>
      <c r="B23" s="154" t="s">
        <v>151</v>
      </c>
      <c r="C23" s="154"/>
      <c r="D23" s="155" t="s">
        <v>184</v>
      </c>
      <c r="E23" s="155"/>
      <c r="F23" s="155"/>
      <c r="G23" s="155"/>
      <c r="H23" s="155"/>
      <c r="I23" s="155"/>
      <c r="J23" s="155"/>
      <c r="K23" s="155"/>
      <c r="L23" s="155"/>
      <c r="M23" s="155"/>
      <c r="N23" s="155"/>
      <c r="O23" s="155"/>
      <c r="P23" s="155"/>
      <c r="Q23" s="155"/>
      <c r="R23" s="155"/>
      <c r="S23" s="155"/>
      <c r="T23" s="155"/>
      <c r="U23" s="29"/>
    </row>
    <row r="24" spans="1:21" ht="51" customHeight="1" x14ac:dyDescent="0.2">
      <c r="A24" s="29"/>
      <c r="B24" s="154" t="s">
        <v>152</v>
      </c>
      <c r="C24" s="154"/>
      <c r="D24" s="157" t="s">
        <v>72</v>
      </c>
      <c r="E24" s="157"/>
      <c r="F24" s="157"/>
      <c r="G24" s="157"/>
      <c r="H24" s="157"/>
      <c r="I24" s="157"/>
      <c r="J24" s="157"/>
      <c r="K24" s="157"/>
      <c r="L24" s="157"/>
      <c r="M24" s="157"/>
      <c r="N24" s="157"/>
      <c r="O24" s="157"/>
      <c r="P24" s="157"/>
      <c r="Q24" s="157"/>
      <c r="R24" s="157"/>
      <c r="S24" s="157"/>
      <c r="T24" s="157"/>
      <c r="U24" s="29"/>
    </row>
    <row r="25" spans="1:21" ht="24" customHeight="1" x14ac:dyDescent="0.2">
      <c r="A25" s="29"/>
      <c r="B25" s="226" t="s">
        <v>73</v>
      </c>
      <c r="C25" s="51" t="s">
        <v>28</v>
      </c>
      <c r="D25" s="163" t="str">
        <f>IF(ISBLANK(基本入力!G31),"","  "&amp;基本入力!G31)</f>
        <v/>
      </c>
      <c r="E25" s="163"/>
      <c r="F25" s="163"/>
      <c r="G25" s="163"/>
      <c r="H25" s="163"/>
      <c r="I25" s="163"/>
      <c r="J25" s="163"/>
      <c r="K25" s="163"/>
      <c r="L25" s="163"/>
      <c r="M25" s="163"/>
      <c r="N25" s="163"/>
      <c r="O25" s="163"/>
      <c r="P25" s="163"/>
      <c r="Q25" s="163"/>
      <c r="R25" s="163"/>
      <c r="S25" s="163"/>
      <c r="T25" s="163"/>
      <c r="U25" s="29"/>
    </row>
    <row r="26" spans="1:21" ht="24" customHeight="1" x14ac:dyDescent="0.2">
      <c r="A26" s="29"/>
      <c r="B26" s="226"/>
      <c r="C26" s="52" t="s">
        <v>74</v>
      </c>
      <c r="D26" s="164" t="str">
        <f>IF(ISBLANK(基本入力!J33),"","  "&amp;基本入力!G33&amp;"　"&amp;基本入力!J33)</f>
        <v/>
      </c>
      <c r="E26" s="164"/>
      <c r="F26" s="164"/>
      <c r="G26" s="164"/>
      <c r="H26" s="164"/>
      <c r="I26" s="164"/>
      <c r="J26" s="164"/>
      <c r="K26" s="164"/>
      <c r="L26" s="164"/>
      <c r="M26" s="164"/>
      <c r="N26" s="164"/>
      <c r="O26" s="164"/>
      <c r="P26" s="164"/>
      <c r="Q26" s="164"/>
      <c r="R26" s="164"/>
      <c r="S26" s="164"/>
      <c r="T26" s="164"/>
      <c r="U26" s="29"/>
    </row>
    <row r="27" spans="1:21" ht="24" customHeight="1" x14ac:dyDescent="0.2">
      <c r="A27" s="29"/>
      <c r="B27" s="226"/>
      <c r="C27" s="52" t="s">
        <v>62</v>
      </c>
      <c r="D27" s="164" t="str">
        <f>IF(ISBLANK(基本入力!G35),"","  "&amp;基本入力!G35)</f>
        <v/>
      </c>
      <c r="E27" s="164"/>
      <c r="F27" s="164"/>
      <c r="G27" s="164"/>
      <c r="H27" s="164"/>
      <c r="I27" s="164"/>
      <c r="J27" s="164"/>
      <c r="K27" s="164"/>
      <c r="L27" s="164"/>
      <c r="M27" s="164"/>
      <c r="N27" s="164"/>
      <c r="O27" s="164"/>
      <c r="P27" s="164"/>
      <c r="Q27" s="164"/>
      <c r="R27" s="164"/>
      <c r="S27" s="164"/>
      <c r="T27" s="164"/>
      <c r="U27" s="29"/>
    </row>
    <row r="28" spans="1:21" ht="24" customHeight="1" x14ac:dyDescent="0.2">
      <c r="A28" s="29"/>
      <c r="B28" s="226"/>
      <c r="C28" s="52" t="s">
        <v>31</v>
      </c>
      <c r="D28" s="164" t="str">
        <f>IF(ISBLANK(基本入力!G37),"","  "&amp;基本入力!G37)</f>
        <v/>
      </c>
      <c r="E28" s="164"/>
      <c r="F28" s="164"/>
      <c r="G28" s="164"/>
      <c r="H28" s="164"/>
      <c r="I28" s="164"/>
      <c r="J28" s="164"/>
      <c r="K28" s="164"/>
      <c r="L28" s="164"/>
      <c r="M28" s="164"/>
      <c r="N28" s="164"/>
      <c r="O28" s="164"/>
      <c r="P28" s="164"/>
      <c r="Q28" s="164"/>
      <c r="R28" s="164"/>
      <c r="S28" s="164"/>
      <c r="T28" s="164"/>
      <c r="U28" s="29"/>
    </row>
    <row r="29" spans="1:21" ht="24" customHeight="1" x14ac:dyDescent="0.2">
      <c r="A29" s="29"/>
      <c r="B29" s="226"/>
      <c r="C29" s="52" t="s">
        <v>32</v>
      </c>
      <c r="D29" s="164" t="str">
        <f>IF(ISBLANK(基本入力!G39),"","  "&amp;基本入力!G39)</f>
        <v/>
      </c>
      <c r="E29" s="164"/>
      <c r="F29" s="164"/>
      <c r="G29" s="164"/>
      <c r="H29" s="164"/>
      <c r="I29" s="164"/>
      <c r="J29" s="164"/>
      <c r="K29" s="164"/>
      <c r="L29" s="164"/>
      <c r="M29" s="164"/>
      <c r="N29" s="164"/>
      <c r="O29" s="164"/>
      <c r="P29" s="164"/>
      <c r="Q29" s="164"/>
      <c r="R29" s="164"/>
      <c r="S29" s="164"/>
      <c r="T29" s="164"/>
      <c r="U29" s="29"/>
    </row>
    <row r="30" spans="1:21" ht="24" customHeight="1" x14ac:dyDescent="0.2">
      <c r="A30" s="29"/>
      <c r="B30" s="226"/>
      <c r="C30" s="53" t="s">
        <v>33</v>
      </c>
      <c r="D30" s="165" t="str">
        <f>IF(ISBLANK(基本入力!G41),"","  "&amp;基本入力!G41)</f>
        <v/>
      </c>
      <c r="E30" s="165"/>
      <c r="F30" s="165"/>
      <c r="G30" s="165"/>
      <c r="H30" s="165"/>
      <c r="I30" s="165"/>
      <c r="J30" s="165"/>
      <c r="K30" s="165"/>
      <c r="L30" s="165"/>
      <c r="M30" s="165"/>
      <c r="N30" s="165"/>
      <c r="O30" s="165"/>
      <c r="P30" s="165"/>
      <c r="Q30" s="165"/>
      <c r="R30" s="165"/>
      <c r="S30" s="165"/>
      <c r="T30" s="165"/>
      <c r="U30" s="29"/>
    </row>
    <row r="31" spans="1:21" ht="24" customHeight="1" x14ac:dyDescent="0.2">
      <c r="A31" s="29"/>
      <c r="B31" s="54" t="s">
        <v>75</v>
      </c>
      <c r="C31" s="55"/>
      <c r="D31" s="55"/>
      <c r="E31" s="55"/>
      <c r="F31" s="55"/>
      <c r="G31" s="56"/>
      <c r="H31" s="120" t="s">
        <v>76</v>
      </c>
      <c r="I31" s="121"/>
      <c r="J31" s="121"/>
      <c r="K31" s="121"/>
      <c r="L31" s="121"/>
      <c r="M31" s="121"/>
      <c r="N31" s="121"/>
      <c r="O31" s="121"/>
      <c r="P31" s="121"/>
      <c r="Q31" s="121"/>
      <c r="R31" s="121"/>
      <c r="S31" s="121"/>
      <c r="T31" s="122"/>
      <c r="U31" s="29"/>
    </row>
    <row r="32" spans="1:21" ht="24" customHeight="1" x14ac:dyDescent="0.2">
      <c r="A32" s="29"/>
      <c r="B32" s="158"/>
      <c r="C32" s="158"/>
      <c r="D32" s="158"/>
      <c r="E32" s="158"/>
      <c r="F32" s="158"/>
      <c r="G32" s="158"/>
      <c r="H32" s="159"/>
      <c r="I32" s="159"/>
      <c r="J32" s="159"/>
      <c r="K32" s="159"/>
      <c r="L32" s="159"/>
      <c r="M32" s="159"/>
      <c r="N32" s="159"/>
      <c r="O32" s="159"/>
      <c r="P32" s="159"/>
      <c r="Q32" s="159"/>
      <c r="R32" s="159"/>
      <c r="S32" s="159"/>
      <c r="T32" s="159"/>
      <c r="U32" s="29"/>
    </row>
    <row r="33" spans="1:21" ht="24" customHeight="1" x14ac:dyDescent="0.2">
      <c r="A33" s="29"/>
      <c r="B33" s="158"/>
      <c r="C33" s="158"/>
      <c r="D33" s="158"/>
      <c r="E33" s="158"/>
      <c r="F33" s="158"/>
      <c r="G33" s="158"/>
      <c r="H33" s="159"/>
      <c r="I33" s="159"/>
      <c r="J33" s="159"/>
      <c r="K33" s="159"/>
      <c r="L33" s="159"/>
      <c r="M33" s="159"/>
      <c r="N33" s="159"/>
      <c r="O33" s="159"/>
      <c r="P33" s="159"/>
      <c r="Q33" s="159"/>
      <c r="R33" s="159"/>
      <c r="S33" s="159"/>
      <c r="T33" s="159"/>
      <c r="U33" s="29"/>
    </row>
    <row r="34" spans="1:21" ht="24" customHeight="1" x14ac:dyDescent="0.2">
      <c r="A34" s="29"/>
      <c r="B34" s="158"/>
      <c r="C34" s="158"/>
      <c r="D34" s="158"/>
      <c r="E34" s="158"/>
      <c r="F34" s="158"/>
      <c r="G34" s="158"/>
      <c r="H34" s="159"/>
      <c r="I34" s="159"/>
      <c r="J34" s="159"/>
      <c r="K34" s="159"/>
      <c r="L34" s="159"/>
      <c r="M34" s="159"/>
      <c r="N34" s="159"/>
      <c r="O34" s="159"/>
      <c r="P34" s="159"/>
      <c r="Q34" s="159"/>
      <c r="R34" s="159"/>
      <c r="S34" s="159"/>
      <c r="T34" s="159"/>
      <c r="U34" s="29"/>
    </row>
    <row r="35" spans="1:21" ht="27" customHeight="1" x14ac:dyDescent="0.2">
      <c r="A35" s="29"/>
      <c r="B35" s="225" t="s">
        <v>77</v>
      </c>
      <c r="C35" s="161" t="s">
        <v>182</v>
      </c>
      <c r="D35" s="161"/>
      <c r="E35" s="161"/>
      <c r="F35" s="161"/>
      <c r="G35" s="161"/>
      <c r="H35" s="161"/>
      <c r="I35" s="161"/>
      <c r="J35" s="161"/>
      <c r="K35" s="161"/>
      <c r="L35" s="161"/>
      <c r="M35" s="161"/>
      <c r="N35" s="161"/>
      <c r="O35" s="161"/>
      <c r="P35" s="161"/>
      <c r="Q35" s="161"/>
      <c r="R35" s="161"/>
      <c r="S35" s="161"/>
      <c r="T35" s="161"/>
      <c r="U35" s="29"/>
    </row>
    <row r="36" spans="1:21" ht="27" customHeight="1" x14ac:dyDescent="0.2">
      <c r="A36" s="29"/>
      <c r="B36" s="225"/>
      <c r="C36" s="161"/>
      <c r="D36" s="161"/>
      <c r="E36" s="161"/>
      <c r="F36" s="161"/>
      <c r="G36" s="161"/>
      <c r="H36" s="161"/>
      <c r="I36" s="161"/>
      <c r="J36" s="161"/>
      <c r="K36" s="161"/>
      <c r="L36" s="161"/>
      <c r="M36" s="161"/>
      <c r="N36" s="161"/>
      <c r="O36" s="161"/>
      <c r="P36" s="161"/>
      <c r="Q36" s="161"/>
      <c r="R36" s="161"/>
      <c r="S36" s="161"/>
      <c r="T36" s="161"/>
      <c r="U36" s="29"/>
    </row>
    <row r="37" spans="1:21" ht="33.75" customHeight="1" x14ac:dyDescent="0.2">
      <c r="A37" s="29"/>
      <c r="B37" s="225"/>
      <c r="C37" s="161"/>
      <c r="D37" s="161"/>
      <c r="E37" s="161"/>
      <c r="F37" s="161"/>
      <c r="G37" s="161"/>
      <c r="H37" s="161"/>
      <c r="I37" s="161"/>
      <c r="J37" s="161"/>
      <c r="K37" s="161"/>
      <c r="L37" s="161"/>
      <c r="M37" s="161"/>
      <c r="N37" s="161"/>
      <c r="O37" s="161"/>
      <c r="P37" s="161"/>
      <c r="Q37" s="161"/>
      <c r="R37" s="161"/>
      <c r="S37" s="161"/>
      <c r="T37" s="161"/>
      <c r="U37" s="29"/>
    </row>
    <row r="38" spans="1:21" ht="21" customHeight="1" x14ac:dyDescent="0.2">
      <c r="A38" s="29"/>
      <c r="B38" s="29"/>
      <c r="C38" s="29"/>
      <c r="D38" s="29"/>
      <c r="E38" s="29"/>
      <c r="F38" s="29"/>
      <c r="G38" s="29"/>
      <c r="H38" s="29"/>
      <c r="I38" s="29"/>
      <c r="J38" s="29"/>
      <c r="K38" s="29"/>
      <c r="L38" s="29"/>
      <c r="M38" s="29"/>
      <c r="N38" s="29"/>
      <c r="O38" s="29"/>
      <c r="P38" s="29"/>
      <c r="Q38" s="29"/>
      <c r="R38" s="29"/>
      <c r="S38" s="29"/>
      <c r="T38" s="29"/>
      <c r="U38" s="29"/>
    </row>
  </sheetData>
  <sheetProtection sheet="1" objects="1" scenarios="1"/>
  <mergeCells count="40">
    <mergeCell ref="B23:C23"/>
    <mergeCell ref="D23:T23"/>
    <mergeCell ref="B24:C24"/>
    <mergeCell ref="D24:T24"/>
    <mergeCell ref="B25:B30"/>
    <mergeCell ref="D30:T30"/>
    <mergeCell ref="B32:G34"/>
    <mergeCell ref="H32:T34"/>
    <mergeCell ref="B35:B37"/>
    <mergeCell ref="C35:T37"/>
    <mergeCell ref="D25:T25"/>
    <mergeCell ref="D26:T26"/>
    <mergeCell ref="D27:T27"/>
    <mergeCell ref="D28:T28"/>
    <mergeCell ref="D29:T29"/>
    <mergeCell ref="E13:F13"/>
    <mergeCell ref="H13:S13"/>
    <mergeCell ref="Q22:R22"/>
    <mergeCell ref="H14:S14"/>
    <mergeCell ref="B17:T18"/>
    <mergeCell ref="B19:C19"/>
    <mergeCell ref="D19:T19"/>
    <mergeCell ref="B20:C20"/>
    <mergeCell ref="D20:T20"/>
    <mergeCell ref="B21:C21"/>
    <mergeCell ref="N21:O21"/>
    <mergeCell ref="Q21:R21"/>
    <mergeCell ref="B22:C22"/>
    <mergeCell ref="N22:O22"/>
    <mergeCell ref="E10:F10"/>
    <mergeCell ref="H10:S10"/>
    <mergeCell ref="H11:S11"/>
    <mergeCell ref="E12:F12"/>
    <mergeCell ref="H12:S12"/>
    <mergeCell ref="N2:T2"/>
    <mergeCell ref="E4:K4"/>
    <mergeCell ref="M4:N4"/>
    <mergeCell ref="P4:Q4"/>
    <mergeCell ref="N6:O6"/>
    <mergeCell ref="Q6:R6"/>
  </mergeCells>
  <phoneticPr fontId="33"/>
  <conditionalFormatting sqref="M4:N4">
    <cfRule type="expression" dxfId="29" priority="1" stopIfTrue="1">
      <formula>$U$4=2</formula>
    </cfRule>
  </conditionalFormatting>
  <conditionalFormatting sqref="P4:Q4">
    <cfRule type="expression" dxfId="28" priority="2" stopIfTrue="1">
      <formula>$U$4=1</formula>
    </cfRule>
  </conditionalFormatting>
  <printOptions horizontalCentered="1"/>
  <pageMargins left="0.78749999999999998" right="0.55138888888888893" top="0.55138888888888893" bottom="0.55069444444444449" header="0.51180555555555551" footer="0.19652777777777777"/>
  <pageSetup paperSize="9" scale="96" firstPageNumber="0" orientation="portrait" horizontalDpi="300" verticalDpi="300" r:id="rId1"/>
  <headerFooter alignWithMargins="0">
    <oddFooter>&amp;L&amp;"ＭＳ 明朝,標準"&amp;9専エ企026   22.1  A4  5年保存</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AB93"/>
  <sheetViews>
    <sheetView view="pageBreakPreview" zoomScaleNormal="100" zoomScaleSheetLayoutView="100" workbookViewId="0">
      <selection activeCell="F64" sqref="F64:W66"/>
    </sheetView>
  </sheetViews>
  <sheetFormatPr defaultColWidth="4.109375" defaultRowHeight="18" customHeight="1" x14ac:dyDescent="0.2"/>
  <cols>
    <col min="1" max="24" width="4.109375" style="59" customWidth="1"/>
    <col min="25" max="25" width="2.6640625" style="59" customWidth="1"/>
    <col min="26" max="26" width="4.6640625" style="60" customWidth="1"/>
    <col min="27" max="27" width="5.6640625" style="60" customWidth="1"/>
    <col min="28" max="28" width="39.6640625" style="60" customWidth="1"/>
    <col min="29" max="16384" width="4.109375" style="59"/>
  </cols>
  <sheetData>
    <row r="1" spans="1:28" ht="18" customHeight="1" x14ac:dyDescent="0.2">
      <c r="A1" s="61" t="s">
        <v>78</v>
      </c>
      <c r="B1" s="62"/>
      <c r="C1" s="62"/>
      <c r="D1" s="62"/>
      <c r="E1" s="62"/>
      <c r="F1" s="62"/>
      <c r="G1" s="62"/>
      <c r="H1" s="62"/>
      <c r="I1" s="62"/>
      <c r="J1" s="62"/>
      <c r="K1" s="62"/>
      <c r="L1" s="62"/>
      <c r="M1" s="62"/>
      <c r="N1" s="62"/>
      <c r="O1" s="62"/>
      <c r="P1" s="62"/>
      <c r="Q1" s="62"/>
      <c r="R1" s="62"/>
      <c r="S1" s="62"/>
      <c r="T1" s="62"/>
      <c r="U1" s="62"/>
      <c r="V1" s="62"/>
      <c r="W1" s="62"/>
      <c r="X1" s="62"/>
    </row>
    <row r="2" spans="1:28" ht="18" customHeight="1" x14ac:dyDescent="0.2">
      <c r="A2" s="64" t="s">
        <v>79</v>
      </c>
      <c r="B2" s="96" t="s">
        <v>153</v>
      </c>
      <c r="C2" s="96"/>
      <c r="D2" s="96"/>
      <c r="E2" s="96"/>
      <c r="F2" s="96"/>
      <c r="G2" s="96"/>
      <c r="H2" s="96"/>
      <c r="I2" s="96"/>
      <c r="J2" s="96"/>
      <c r="K2" s="96"/>
      <c r="L2" s="96"/>
      <c r="M2" s="96"/>
      <c r="N2" s="96"/>
      <c r="O2" s="96"/>
      <c r="P2" s="96"/>
      <c r="Q2" s="96"/>
      <c r="R2" s="96"/>
      <c r="S2" s="96"/>
      <c r="T2" s="96"/>
      <c r="U2" s="96"/>
      <c r="V2" s="96"/>
      <c r="W2" s="101" t="str">
        <f>"（"&amp;基本入力!O2&amp;" "&amp;IF(ISBLANK(基本入力!$Q$2),"　",基本入力!$Q$2)&amp;" 年度計画分　事業活動環境報告書）"</f>
        <v>（令和 　 年度計画分　事業活動環境報告書）</v>
      </c>
      <c r="X2" s="62"/>
      <c r="Z2" s="68" t="s">
        <v>52</v>
      </c>
      <c r="AA2" s="69"/>
      <c r="AB2" s="69"/>
    </row>
    <row r="3" spans="1:28" ht="18" customHeight="1" x14ac:dyDescent="0.2">
      <c r="A3" s="62"/>
      <c r="B3" s="166" t="s">
        <v>81</v>
      </c>
      <c r="C3" s="166"/>
      <c r="D3" s="166"/>
      <c r="E3" s="166"/>
      <c r="F3" s="167" t="str">
        <f>IF(ISBLANK(基本入力!G7),""," "&amp;基本入力!G7)</f>
        <v/>
      </c>
      <c r="G3" s="167"/>
      <c r="H3" s="167"/>
      <c r="I3" s="167"/>
      <c r="J3" s="167"/>
      <c r="K3" s="167"/>
      <c r="L3" s="167"/>
      <c r="M3" s="167"/>
      <c r="N3" s="167"/>
      <c r="O3" s="167"/>
      <c r="P3" s="167"/>
      <c r="Q3" s="167"/>
      <c r="R3" s="167"/>
      <c r="S3" s="167"/>
      <c r="T3" s="167"/>
      <c r="U3" s="167"/>
      <c r="V3" s="167"/>
      <c r="W3" s="167"/>
      <c r="X3" s="62"/>
      <c r="Z3" s="70">
        <v>1</v>
      </c>
      <c r="AA3" s="71"/>
      <c r="AB3" s="69" t="s">
        <v>82</v>
      </c>
    </row>
    <row r="4" spans="1:28" ht="18" customHeight="1" x14ac:dyDescent="0.2">
      <c r="A4" s="62"/>
      <c r="B4" s="166"/>
      <c r="C4" s="166"/>
      <c r="D4" s="166"/>
      <c r="E4" s="166"/>
      <c r="F4" s="167"/>
      <c r="G4" s="167"/>
      <c r="H4" s="167"/>
      <c r="I4" s="167"/>
      <c r="J4" s="167"/>
      <c r="K4" s="167"/>
      <c r="L4" s="167"/>
      <c r="M4" s="167"/>
      <c r="N4" s="167"/>
      <c r="O4" s="167"/>
      <c r="P4" s="167"/>
      <c r="Q4" s="167"/>
      <c r="R4" s="167"/>
      <c r="S4" s="167"/>
      <c r="T4" s="167"/>
      <c r="U4" s="167"/>
      <c r="V4" s="167"/>
      <c r="W4" s="167"/>
      <c r="X4" s="62"/>
      <c r="Z4" s="63"/>
      <c r="AA4" s="63" t="s">
        <v>154</v>
      </c>
      <c r="AB4" s="63"/>
    </row>
    <row r="5" spans="1:28" ht="18" customHeight="1" x14ac:dyDescent="0.2">
      <c r="A5" s="62"/>
      <c r="B5" s="166" t="s">
        <v>62</v>
      </c>
      <c r="C5" s="166"/>
      <c r="D5" s="166"/>
      <c r="E5" s="166"/>
      <c r="F5" s="167" t="str">
        <f>IF(ISBLANK(基本入力!G15),""," "&amp;基本入力!G15)</f>
        <v/>
      </c>
      <c r="G5" s="167"/>
      <c r="H5" s="167"/>
      <c r="I5" s="167"/>
      <c r="J5" s="167"/>
      <c r="K5" s="167"/>
      <c r="L5" s="167"/>
      <c r="M5" s="167"/>
      <c r="N5" s="167"/>
      <c r="O5" s="167"/>
      <c r="P5" s="167"/>
      <c r="Q5" s="167"/>
      <c r="R5" s="167"/>
      <c r="S5" s="167"/>
      <c r="T5" s="167"/>
      <c r="U5" s="167"/>
      <c r="V5" s="167"/>
      <c r="W5" s="167"/>
      <c r="X5" s="62"/>
      <c r="Z5" s="70">
        <v>2</v>
      </c>
      <c r="AA5" s="168" t="s">
        <v>84</v>
      </c>
      <c r="AB5" s="168"/>
    </row>
    <row r="6" spans="1:28" ht="18" customHeight="1" x14ac:dyDescent="0.2">
      <c r="A6" s="62"/>
      <c r="B6" s="166"/>
      <c r="C6" s="166"/>
      <c r="D6" s="166"/>
      <c r="E6" s="166"/>
      <c r="F6" s="167"/>
      <c r="G6" s="167"/>
      <c r="H6" s="167"/>
      <c r="I6" s="167"/>
      <c r="J6" s="167"/>
      <c r="K6" s="167"/>
      <c r="L6" s="167"/>
      <c r="M6" s="167"/>
      <c r="N6" s="167"/>
      <c r="O6" s="167"/>
      <c r="P6" s="167"/>
      <c r="Q6" s="167"/>
      <c r="R6" s="167"/>
      <c r="S6" s="167"/>
      <c r="T6" s="167"/>
      <c r="U6" s="167"/>
      <c r="V6" s="167"/>
      <c r="W6" s="167"/>
      <c r="X6" s="62"/>
      <c r="Z6" s="169" t="s">
        <v>85</v>
      </c>
      <c r="AA6" s="170" t="s">
        <v>86</v>
      </c>
      <c r="AB6" s="170"/>
    </row>
    <row r="7" spans="1:28" ht="18" customHeight="1" x14ac:dyDescent="0.2">
      <c r="A7" s="62"/>
      <c r="B7" s="166" t="s">
        <v>38</v>
      </c>
      <c r="C7" s="166"/>
      <c r="D7" s="166"/>
      <c r="E7" s="166"/>
      <c r="F7" s="167" t="str">
        <f>IF(基本入力!Q2="",""," "&amp;基本入力!G48&amp;" "&amp;基本入力!H48&amp;" 年 "&amp;""&amp;基本入力!J48&amp;" 月 "&amp;基本入力!L48&amp;" 日 ～ "&amp;基本入力!O48&amp;" "&amp;基本入力!P48&amp;" 年 "&amp;""&amp;基本入力!R48&amp;" 月 "&amp;基本入力!T48&amp;" 日")</f>
        <v/>
      </c>
      <c r="G7" s="167"/>
      <c r="H7" s="167"/>
      <c r="I7" s="167"/>
      <c r="J7" s="167"/>
      <c r="K7" s="167"/>
      <c r="L7" s="167"/>
      <c r="M7" s="167"/>
      <c r="N7" s="167"/>
      <c r="O7" s="167"/>
      <c r="P7" s="167"/>
      <c r="Q7" s="167"/>
      <c r="R7" s="167"/>
      <c r="S7" s="167"/>
      <c r="T7" s="167"/>
      <c r="U7" s="167"/>
      <c r="V7" s="167"/>
      <c r="W7" s="167"/>
      <c r="X7" s="62"/>
      <c r="Z7" s="169"/>
      <c r="AA7" s="170"/>
      <c r="AB7" s="170"/>
    </row>
    <row r="8" spans="1:28" ht="18" customHeight="1" x14ac:dyDescent="0.2">
      <c r="A8" s="62"/>
      <c r="B8" s="166"/>
      <c r="C8" s="166"/>
      <c r="D8" s="166"/>
      <c r="E8" s="166"/>
      <c r="F8" s="167"/>
      <c r="G8" s="167"/>
      <c r="H8" s="167"/>
      <c r="I8" s="167"/>
      <c r="J8" s="167"/>
      <c r="K8" s="167"/>
      <c r="L8" s="167"/>
      <c r="M8" s="167"/>
      <c r="N8" s="167"/>
      <c r="O8" s="167"/>
      <c r="P8" s="167"/>
      <c r="Q8" s="167"/>
      <c r="R8" s="167"/>
      <c r="S8" s="167"/>
      <c r="T8" s="167"/>
      <c r="U8" s="167"/>
      <c r="V8" s="167"/>
      <c r="W8" s="167"/>
      <c r="X8" s="62"/>
      <c r="Z8" s="72">
        <v>4</v>
      </c>
      <c r="AA8" s="170" t="s">
        <v>87</v>
      </c>
      <c r="AB8" s="170"/>
    </row>
    <row r="9" spans="1:28" ht="18" customHeight="1" x14ac:dyDescent="0.2">
      <c r="A9" s="62"/>
      <c r="B9" s="166" t="s">
        <v>88</v>
      </c>
      <c r="C9" s="166"/>
      <c r="D9" s="166"/>
      <c r="E9" s="166"/>
      <c r="F9" s="167" t="str">
        <f>IF(基本入力!G50=1," "&amp;基本入力!J50&amp;" "&amp;基本入力!K50&amp;" 年度",IF(基本入力!G50=2," "&amp;基本入力!J51&amp;" "&amp;基本入力!K51&amp;" 年度 ～ "&amp;基本入力!N51&amp;" "&amp;基本入力!O51&amp;" 年度 （平均）",""))</f>
        <v/>
      </c>
      <c r="G9" s="167"/>
      <c r="H9" s="167"/>
      <c r="I9" s="167"/>
      <c r="J9" s="167"/>
      <c r="K9" s="167"/>
      <c r="L9" s="167"/>
      <c r="M9" s="167"/>
      <c r="N9" s="167"/>
      <c r="O9" s="167"/>
      <c r="P9" s="167"/>
      <c r="Q9" s="167"/>
      <c r="R9" s="167"/>
      <c r="S9" s="167"/>
      <c r="T9" s="167"/>
      <c r="U9" s="167"/>
      <c r="V9" s="167"/>
      <c r="W9" s="167"/>
      <c r="X9" s="62"/>
      <c r="Z9" s="70">
        <v>5</v>
      </c>
      <c r="AA9" s="63" t="s">
        <v>89</v>
      </c>
      <c r="AB9" s="63"/>
    </row>
    <row r="10" spans="1:28" ht="18" customHeight="1" x14ac:dyDescent="0.2">
      <c r="A10" s="62"/>
      <c r="B10" s="166"/>
      <c r="C10" s="166"/>
      <c r="D10" s="166"/>
      <c r="E10" s="166"/>
      <c r="F10" s="167"/>
      <c r="G10" s="167"/>
      <c r="H10" s="167"/>
      <c r="I10" s="167"/>
      <c r="J10" s="167"/>
      <c r="K10" s="167"/>
      <c r="L10" s="167"/>
      <c r="M10" s="167"/>
      <c r="N10" s="167"/>
      <c r="O10" s="167"/>
      <c r="P10" s="167"/>
      <c r="Q10" s="167"/>
      <c r="R10" s="167"/>
      <c r="S10" s="167"/>
      <c r="T10" s="167"/>
      <c r="U10" s="167"/>
      <c r="V10" s="167"/>
      <c r="W10" s="167"/>
      <c r="X10" s="62"/>
      <c r="Z10" s="169" t="s">
        <v>90</v>
      </c>
      <c r="AA10" s="170" t="s">
        <v>91</v>
      </c>
      <c r="AB10" s="170"/>
    </row>
    <row r="11" spans="1:28" ht="18" customHeight="1" x14ac:dyDescent="0.2">
      <c r="A11" s="62"/>
      <c r="B11" s="73"/>
      <c r="C11" s="73"/>
      <c r="D11" s="73"/>
      <c r="E11" s="73"/>
      <c r="F11" s="73"/>
      <c r="G11" s="74"/>
      <c r="H11" s="74"/>
      <c r="I11" s="74"/>
      <c r="J11" s="74"/>
      <c r="K11" s="74"/>
      <c r="L11" s="74"/>
      <c r="M11" s="74"/>
      <c r="N11" s="74"/>
      <c r="O11" s="74"/>
      <c r="P11" s="74"/>
      <c r="Q11" s="74"/>
      <c r="R11" s="74"/>
      <c r="S11" s="74"/>
      <c r="T11" s="74"/>
      <c r="U11" s="74"/>
      <c r="V11" s="74"/>
      <c r="W11" s="74"/>
      <c r="X11" s="62"/>
      <c r="Z11" s="169"/>
      <c r="AA11" s="170"/>
      <c r="AB11" s="170"/>
    </row>
    <row r="12" spans="1:28" ht="18" customHeight="1" x14ac:dyDescent="0.2">
      <c r="A12" s="62"/>
      <c r="B12" s="75" t="s">
        <v>92</v>
      </c>
      <c r="C12" s="76"/>
      <c r="D12" s="76"/>
      <c r="E12" s="76"/>
      <c r="F12" s="77"/>
      <c r="G12" s="76"/>
      <c r="H12" s="76"/>
      <c r="I12" s="76"/>
      <c r="J12" s="76"/>
      <c r="K12" s="76"/>
      <c r="L12" s="76"/>
      <c r="M12" s="74"/>
      <c r="N12" s="74"/>
      <c r="O12" s="74"/>
      <c r="P12" s="74"/>
      <c r="Q12" s="74"/>
      <c r="R12" s="74"/>
      <c r="S12" s="74"/>
      <c r="T12" s="74"/>
      <c r="U12" s="74"/>
      <c r="V12" s="74"/>
      <c r="W12" s="74"/>
      <c r="X12" s="62"/>
      <c r="Z12" s="70">
        <v>7</v>
      </c>
      <c r="AA12" s="63" t="s">
        <v>93</v>
      </c>
      <c r="AB12" s="63"/>
    </row>
    <row r="13" spans="1:28" ht="18" customHeight="1" x14ac:dyDescent="0.2">
      <c r="A13" s="62"/>
      <c r="B13" s="166" t="s">
        <v>94</v>
      </c>
      <c r="C13" s="166"/>
      <c r="D13" s="166"/>
      <c r="E13" s="166"/>
      <c r="F13" s="78" t="str">
        <f>IF(基本入力!G19=1,"☑","□")</f>
        <v>□</v>
      </c>
      <c r="G13" s="171" t="s">
        <v>95</v>
      </c>
      <c r="H13" s="171"/>
      <c r="I13" s="171"/>
      <c r="J13" s="171"/>
      <c r="K13" s="171"/>
      <c r="L13" s="171"/>
      <c r="M13" s="171"/>
      <c r="N13" s="171"/>
      <c r="O13" s="171"/>
      <c r="P13" s="171"/>
      <c r="Q13" s="171"/>
      <c r="R13" s="171"/>
      <c r="S13" s="171"/>
      <c r="T13" s="171"/>
      <c r="U13" s="171"/>
      <c r="V13" s="171"/>
      <c r="W13" s="171"/>
      <c r="X13" s="62"/>
      <c r="Z13" s="70">
        <v>8</v>
      </c>
      <c r="AA13" s="63" t="s">
        <v>96</v>
      </c>
      <c r="AB13" s="63"/>
    </row>
    <row r="14" spans="1:28" ht="18" customHeight="1" x14ac:dyDescent="0.2">
      <c r="A14" s="62"/>
      <c r="B14" s="166"/>
      <c r="C14" s="166"/>
      <c r="D14" s="166"/>
      <c r="E14" s="166"/>
      <c r="F14" s="79" t="str">
        <f>IF(基本入力!G22=1,"☑","□")</f>
        <v>□</v>
      </c>
      <c r="G14" s="172" t="s">
        <v>97</v>
      </c>
      <c r="H14" s="172"/>
      <c r="I14" s="172"/>
      <c r="J14" s="172"/>
      <c r="K14" s="172"/>
      <c r="L14" s="172"/>
      <c r="M14" s="172"/>
      <c r="N14" s="172"/>
      <c r="O14" s="172"/>
      <c r="P14" s="172"/>
      <c r="Q14" s="172"/>
      <c r="R14" s="172"/>
      <c r="S14" s="172"/>
      <c r="T14" s="172"/>
      <c r="U14" s="172"/>
      <c r="V14" s="172"/>
      <c r="W14" s="172"/>
      <c r="X14" s="62"/>
      <c r="Z14" s="169" t="s">
        <v>98</v>
      </c>
      <c r="AA14" s="170" t="s">
        <v>99</v>
      </c>
      <c r="AB14" s="170"/>
    </row>
    <row r="15" spans="1:28" ht="18" customHeight="1" x14ac:dyDescent="0.2">
      <c r="A15" s="62"/>
      <c r="B15" s="166"/>
      <c r="C15" s="166"/>
      <c r="D15" s="166"/>
      <c r="E15" s="166"/>
      <c r="F15" s="80"/>
      <c r="G15" s="173" t="s">
        <v>100</v>
      </c>
      <c r="H15" s="173"/>
      <c r="I15" s="173"/>
      <c r="J15" s="173"/>
      <c r="K15" s="173"/>
      <c r="L15" s="173"/>
      <c r="M15" s="173"/>
      <c r="N15" s="173"/>
      <c r="O15" s="173"/>
      <c r="P15" s="173"/>
      <c r="Q15" s="173"/>
      <c r="R15" s="173"/>
      <c r="S15" s="173"/>
      <c r="T15" s="173"/>
      <c r="U15" s="173"/>
      <c r="V15" s="173"/>
      <c r="W15" s="173"/>
      <c r="X15" s="62"/>
      <c r="Z15" s="169"/>
      <c r="AA15" s="170"/>
      <c r="AB15" s="170"/>
    </row>
    <row r="16" spans="1:28" ht="18" customHeight="1" x14ac:dyDescent="0.2">
      <c r="A16" s="62"/>
      <c r="B16" s="166"/>
      <c r="C16" s="166"/>
      <c r="D16" s="166"/>
      <c r="E16" s="166"/>
      <c r="F16" s="81" t="str">
        <f>IF(AND(基本入力!G19=2,基本入力!G22=2),"☑","□")</f>
        <v>□</v>
      </c>
      <c r="G16" s="174" t="s">
        <v>101</v>
      </c>
      <c r="H16" s="174"/>
      <c r="I16" s="174"/>
      <c r="J16" s="174"/>
      <c r="K16" s="174"/>
      <c r="L16" s="174"/>
      <c r="M16" s="174"/>
      <c r="N16" s="174"/>
      <c r="O16" s="174"/>
      <c r="P16" s="174"/>
      <c r="Q16" s="174"/>
      <c r="R16" s="174"/>
      <c r="S16" s="174"/>
      <c r="T16" s="174"/>
      <c r="U16" s="174"/>
      <c r="V16" s="174"/>
      <c r="W16" s="174"/>
      <c r="X16" s="62"/>
      <c r="Z16" s="169" t="s">
        <v>102</v>
      </c>
      <c r="AA16" s="170" t="s">
        <v>103</v>
      </c>
      <c r="AB16" s="170"/>
    </row>
    <row r="17" spans="1:28" ht="18" customHeight="1" x14ac:dyDescent="0.2">
      <c r="A17" s="62"/>
      <c r="B17" s="82"/>
      <c r="C17" s="82"/>
      <c r="D17" s="82"/>
      <c r="E17" s="80"/>
      <c r="F17" s="80"/>
      <c r="G17" s="80"/>
      <c r="H17" s="80"/>
      <c r="I17" s="80"/>
      <c r="J17" s="80"/>
      <c r="K17" s="80"/>
      <c r="L17" s="80"/>
      <c r="M17" s="80"/>
      <c r="N17" s="80"/>
      <c r="O17" s="80"/>
      <c r="P17" s="80"/>
      <c r="Q17" s="80"/>
      <c r="R17" s="80"/>
      <c r="S17" s="80"/>
      <c r="T17" s="80"/>
      <c r="U17" s="80"/>
      <c r="V17" s="80"/>
      <c r="W17" s="80"/>
      <c r="X17" s="62"/>
      <c r="Z17" s="169"/>
      <c r="AA17" s="170"/>
      <c r="AB17" s="170"/>
    </row>
    <row r="18" spans="1:28" ht="18" customHeight="1" x14ac:dyDescent="0.2">
      <c r="A18" s="62"/>
      <c r="B18" s="59" t="s">
        <v>104</v>
      </c>
      <c r="X18" s="62"/>
      <c r="Z18" s="169"/>
      <c r="AA18" s="170"/>
      <c r="AB18" s="170"/>
    </row>
    <row r="19" spans="1:28" ht="18" customHeight="1" x14ac:dyDescent="0.2">
      <c r="A19" s="62"/>
      <c r="B19" s="166" t="s">
        <v>105</v>
      </c>
      <c r="C19" s="166"/>
      <c r="D19" s="166"/>
      <c r="E19" s="166"/>
      <c r="F19" s="227" t="str">
        <f>IF(ISBLANK('計画書(別紙)'!F19:W20),"",'計画書(別紙)'!F19:W20)</f>
        <v/>
      </c>
      <c r="G19" s="227"/>
      <c r="H19" s="227"/>
      <c r="I19" s="227"/>
      <c r="J19" s="227"/>
      <c r="K19" s="227"/>
      <c r="L19" s="227"/>
      <c r="M19" s="227"/>
      <c r="N19" s="227"/>
      <c r="O19" s="227"/>
      <c r="P19" s="227"/>
      <c r="Q19" s="227"/>
      <c r="R19" s="227"/>
      <c r="S19" s="227"/>
      <c r="T19" s="227"/>
      <c r="U19" s="227"/>
      <c r="V19" s="227"/>
      <c r="W19" s="227"/>
      <c r="X19" s="62"/>
    </row>
    <row r="20" spans="1:28" ht="18" customHeight="1" x14ac:dyDescent="0.2">
      <c r="A20" s="62"/>
      <c r="B20" s="166"/>
      <c r="C20" s="166"/>
      <c r="D20" s="166"/>
      <c r="E20" s="166"/>
      <c r="F20" s="228" t="str">
        <f>IF(ISBLANK('計画書(別紙)'!F20:W21),"",'計画書(別紙)'!F20:W21)</f>
        <v/>
      </c>
      <c r="G20" s="228"/>
      <c r="H20" s="228"/>
      <c r="I20" s="228"/>
      <c r="J20" s="228"/>
      <c r="K20" s="228"/>
      <c r="L20" s="228"/>
      <c r="M20" s="228"/>
      <c r="N20" s="228"/>
      <c r="O20" s="228"/>
      <c r="P20" s="228"/>
      <c r="Q20" s="228"/>
      <c r="R20" s="228"/>
      <c r="S20" s="228"/>
      <c r="T20" s="228"/>
      <c r="U20" s="228"/>
      <c r="V20" s="228"/>
      <c r="W20" s="228"/>
      <c r="X20" s="62"/>
    </row>
    <row r="21" spans="1:28" ht="18" customHeight="1" x14ac:dyDescent="0.2">
      <c r="A21" s="62"/>
      <c r="B21" s="166" t="s">
        <v>155</v>
      </c>
      <c r="C21" s="166"/>
      <c r="D21" s="166"/>
      <c r="E21" s="166"/>
      <c r="F21" s="167" t="str">
        <f>IF(ISBLANK('計画書(別紙)'!F21:W23),"",'計画書(別紙)'!F21:W23)</f>
        <v/>
      </c>
      <c r="G21" s="167"/>
      <c r="H21" s="167"/>
      <c r="I21" s="167"/>
      <c r="J21" s="167"/>
      <c r="K21" s="167"/>
      <c r="L21" s="167"/>
      <c r="M21" s="167"/>
      <c r="N21" s="167"/>
      <c r="O21" s="167"/>
      <c r="P21" s="167"/>
      <c r="Q21" s="167"/>
      <c r="R21" s="167"/>
      <c r="S21" s="167"/>
      <c r="T21" s="167"/>
      <c r="U21" s="167"/>
      <c r="V21" s="167"/>
      <c r="W21" s="167"/>
      <c r="X21" s="62"/>
    </row>
    <row r="22" spans="1:28" ht="18" customHeight="1" x14ac:dyDescent="0.2">
      <c r="A22" s="62"/>
      <c r="B22" s="166"/>
      <c r="C22" s="166"/>
      <c r="D22" s="166"/>
      <c r="E22" s="166"/>
      <c r="F22" s="167"/>
      <c r="G22" s="167"/>
      <c r="H22" s="167"/>
      <c r="I22" s="167"/>
      <c r="J22" s="167"/>
      <c r="K22" s="167"/>
      <c r="L22" s="167"/>
      <c r="M22" s="167"/>
      <c r="N22" s="167"/>
      <c r="O22" s="167"/>
      <c r="P22" s="167"/>
      <c r="Q22" s="167"/>
      <c r="R22" s="167"/>
      <c r="S22" s="167"/>
      <c r="T22" s="167"/>
      <c r="U22" s="167"/>
      <c r="V22" s="167"/>
      <c r="W22" s="167"/>
      <c r="X22" s="62"/>
    </row>
    <row r="23" spans="1:28" ht="18" customHeight="1" x14ac:dyDescent="0.2">
      <c r="A23" s="62"/>
      <c r="B23" s="166"/>
      <c r="C23" s="166"/>
      <c r="D23" s="166"/>
      <c r="E23" s="166"/>
      <c r="F23" s="167"/>
      <c r="G23" s="167"/>
      <c r="H23" s="167"/>
      <c r="I23" s="167"/>
      <c r="J23" s="167"/>
      <c r="K23" s="167"/>
      <c r="L23" s="167"/>
      <c r="M23" s="167"/>
      <c r="N23" s="167"/>
      <c r="O23" s="167"/>
      <c r="P23" s="167"/>
      <c r="Q23" s="167"/>
      <c r="R23" s="167"/>
      <c r="S23" s="167"/>
      <c r="T23" s="167"/>
      <c r="U23" s="167"/>
      <c r="V23" s="167"/>
      <c r="W23" s="167"/>
      <c r="X23" s="62"/>
    </row>
    <row r="24" spans="1:28" ht="18" customHeight="1" x14ac:dyDescent="0.2">
      <c r="A24" s="62"/>
      <c r="U24" s="102"/>
      <c r="X24" s="62"/>
    </row>
    <row r="25" spans="1:28" ht="18" customHeight="1" x14ac:dyDescent="0.2">
      <c r="A25" s="62"/>
      <c r="B25" s="59" t="s">
        <v>156</v>
      </c>
      <c r="J25" s="77"/>
      <c r="K25" s="77"/>
      <c r="L25" s="77"/>
      <c r="M25" s="77"/>
      <c r="N25" s="77"/>
      <c r="O25" s="77"/>
      <c r="P25" s="77"/>
      <c r="Q25" s="77"/>
      <c r="R25" s="77"/>
      <c r="S25" s="77"/>
      <c r="T25" s="77"/>
      <c r="U25" s="77"/>
      <c r="V25" s="77"/>
      <c r="W25" s="77"/>
      <c r="X25" s="62"/>
    </row>
    <row r="26" spans="1:28" ht="18" customHeight="1" x14ac:dyDescent="0.2">
      <c r="A26" s="62"/>
      <c r="B26" s="77" t="s">
        <v>157</v>
      </c>
      <c r="J26" s="77"/>
      <c r="K26" s="77"/>
      <c r="L26" s="77"/>
      <c r="M26" s="77"/>
      <c r="N26" s="77"/>
      <c r="O26" s="77"/>
      <c r="P26" s="77"/>
      <c r="Q26" s="77"/>
      <c r="R26" s="77"/>
      <c r="S26" s="77"/>
      <c r="T26" s="77"/>
      <c r="U26" s="77"/>
      <c r="V26" s="77"/>
      <c r="W26" s="77"/>
      <c r="X26" s="62"/>
    </row>
    <row r="27" spans="1:28" ht="18" customHeight="1" x14ac:dyDescent="0.2">
      <c r="A27" s="62"/>
      <c r="B27" s="75" t="s">
        <v>158</v>
      </c>
      <c r="J27" s="77"/>
      <c r="K27" s="77"/>
      <c r="L27" s="77"/>
      <c r="M27" s="77"/>
      <c r="N27" s="77"/>
      <c r="O27" s="77"/>
      <c r="P27" s="77"/>
      <c r="Q27" s="77"/>
      <c r="R27" s="77"/>
      <c r="S27" s="77"/>
      <c r="T27" s="77"/>
      <c r="U27" s="77"/>
      <c r="V27" s="77"/>
      <c r="W27" s="77"/>
      <c r="X27" s="62"/>
    </row>
    <row r="28" spans="1:28" ht="18" customHeight="1" x14ac:dyDescent="0.2">
      <c r="A28" s="62"/>
      <c r="B28" s="182" t="s">
        <v>109</v>
      </c>
      <c r="C28" s="182"/>
      <c r="D28" s="182"/>
      <c r="E28" s="182"/>
      <c r="F28" s="209" t="s">
        <v>159</v>
      </c>
      <c r="G28" s="209"/>
      <c r="H28" s="209"/>
      <c r="I28" s="210" t="s">
        <v>160</v>
      </c>
      <c r="J28" s="210"/>
      <c r="K28" s="210"/>
      <c r="L28" s="211" t="s">
        <v>161</v>
      </c>
      <c r="M28" s="211"/>
      <c r="N28" s="211"/>
      <c r="O28" s="211"/>
      <c r="P28" s="211"/>
      <c r="Q28" s="211"/>
      <c r="R28" s="211"/>
      <c r="S28" s="211"/>
      <c r="T28" s="211"/>
      <c r="U28" s="211"/>
      <c r="V28" s="211"/>
      <c r="W28" s="211"/>
      <c r="X28" s="62"/>
    </row>
    <row r="29" spans="1:28" ht="18" customHeight="1" x14ac:dyDescent="0.2">
      <c r="A29" s="62"/>
      <c r="B29" s="182"/>
      <c r="C29" s="182"/>
      <c r="D29" s="182"/>
      <c r="E29" s="182"/>
      <c r="F29" s="209"/>
      <c r="G29" s="209"/>
      <c r="H29" s="209"/>
      <c r="I29" s="210"/>
      <c r="J29" s="210"/>
      <c r="K29" s="210"/>
      <c r="L29" s="211"/>
      <c r="M29" s="211"/>
      <c r="N29" s="211"/>
      <c r="O29" s="211"/>
      <c r="P29" s="211"/>
      <c r="Q29" s="211"/>
      <c r="R29" s="211"/>
      <c r="S29" s="211"/>
      <c r="T29" s="211"/>
      <c r="U29" s="211"/>
      <c r="V29" s="211"/>
      <c r="W29" s="211"/>
      <c r="X29" s="62"/>
    </row>
    <row r="30" spans="1:28" ht="18" customHeight="1" x14ac:dyDescent="0.15">
      <c r="A30" s="62"/>
      <c r="B30" s="182"/>
      <c r="C30" s="182"/>
      <c r="D30" s="182"/>
      <c r="E30" s="182"/>
      <c r="F30" s="229" t="str">
        <f>IF(基本入力!$G$50=1,基本入力!J50&amp;基本入力!$K$50&amp;" 年度",IF(基本入力!$G$50=2,基本入力!J51&amp;基本入力!$K$51&amp;"～"&amp;基本入力!$N$51&amp;基本入力!$O$51&amp;"年度","　　　年度"))</f>
        <v>　　　年度</v>
      </c>
      <c r="G30" s="230"/>
      <c r="H30" s="231"/>
      <c r="I30" s="232" t="str">
        <f>IF(基本入力!Q2="","　～　年度",基本入力!O62&amp;基本入力!P62&amp;"～"&amp;基本入力!R62&amp;基本入力!S62&amp;"年度")</f>
        <v>　～　年度</v>
      </c>
      <c r="J30" s="230"/>
      <c r="K30" s="231"/>
      <c r="L30" s="233" t="str">
        <f>IF(基本入力!Q2="","　　　年度",基本入力!O58&amp;" "&amp;基本入力!P58&amp;" 年度")</f>
        <v>　　　年度</v>
      </c>
      <c r="M30" s="233"/>
      <c r="N30" s="233"/>
      <c r="O30" s="234" t="str">
        <f>IF(基本入力!Q2="","　　　年度",基本入力!R60&amp;" "&amp;基本入力!S60&amp;" 年度")</f>
        <v>　　　年度</v>
      </c>
      <c r="P30" s="234"/>
      <c r="Q30" s="234"/>
      <c r="R30" s="234" t="str">
        <f>IF(基本入力!Q2="","　　　年度",基本入力!R62&amp;" "&amp;基本入力!S62&amp;" 年度")</f>
        <v>　　　年度</v>
      </c>
      <c r="S30" s="234"/>
      <c r="T30" s="234"/>
      <c r="U30" s="235" t="str">
        <f>IF(基本入力!Q2="","　～　年度",基本入力!O62&amp;基本入力!P62&amp;"～"&amp;基本入力!R62&amp;基本入力!S62&amp;"年度")</f>
        <v>　～　年度</v>
      </c>
      <c r="V30" s="230"/>
      <c r="W30" s="236"/>
      <c r="X30" s="62"/>
    </row>
    <row r="31" spans="1:28" ht="18" customHeight="1" x14ac:dyDescent="0.2">
      <c r="A31" s="62"/>
      <c r="B31" s="182"/>
      <c r="C31" s="182"/>
      <c r="D31" s="182"/>
      <c r="E31" s="182"/>
      <c r="F31" s="212" t="str">
        <f>IF(基本入力!$G$50=2,"（平均値）","")</f>
        <v/>
      </c>
      <c r="G31" s="212"/>
      <c r="H31" s="212"/>
      <c r="I31" s="190" t="s">
        <v>162</v>
      </c>
      <c r="J31" s="190"/>
      <c r="K31" s="190"/>
      <c r="L31" s="238"/>
      <c r="M31" s="238"/>
      <c r="N31" s="238"/>
      <c r="O31" s="239"/>
      <c r="P31" s="239"/>
      <c r="Q31" s="239"/>
      <c r="R31" s="239"/>
      <c r="S31" s="239"/>
      <c r="T31" s="239"/>
      <c r="U31" s="240" t="s">
        <v>162</v>
      </c>
      <c r="V31" s="240"/>
      <c r="W31" s="240"/>
      <c r="X31" s="62"/>
    </row>
    <row r="32" spans="1:28" ht="18" customHeight="1" x14ac:dyDescent="0.2">
      <c r="A32" s="62"/>
      <c r="B32" s="241" t="s">
        <v>116</v>
      </c>
      <c r="C32" s="241"/>
      <c r="D32" s="241"/>
      <c r="E32" s="241"/>
      <c r="F32" s="242" t="str">
        <f>IF(ISBLANK('計画書(別紙)'!F35),"",'計画書(別紙)'!F35)</f>
        <v/>
      </c>
      <c r="G32" s="242"/>
      <c r="H32" s="243" t="s">
        <v>117</v>
      </c>
      <c r="I32" s="244" t="str">
        <f>IF(ISBLANK('計画書(別紙)'!L35),"",'計画書(別紙)'!L35)</f>
        <v/>
      </c>
      <c r="J32" s="244"/>
      <c r="K32" s="245" t="s">
        <v>117</v>
      </c>
      <c r="L32" s="246"/>
      <c r="M32" s="246"/>
      <c r="N32" s="247" t="s">
        <v>117</v>
      </c>
      <c r="O32" s="237"/>
      <c r="P32" s="237"/>
      <c r="Q32" s="247" t="s">
        <v>117</v>
      </c>
      <c r="R32" s="237"/>
      <c r="S32" s="237"/>
      <c r="T32" s="247" t="s">
        <v>117</v>
      </c>
      <c r="U32" s="237" t="str">
        <f>IF(ISBLANK(R32),"",ROUND((L32+O32+R32)/3,0))</f>
        <v/>
      </c>
      <c r="V32" s="237"/>
      <c r="W32" s="248" t="s">
        <v>117</v>
      </c>
      <c r="X32" s="62"/>
    </row>
    <row r="33" spans="1:24" ht="18" customHeight="1" x14ac:dyDescent="0.2">
      <c r="A33" s="62"/>
      <c r="B33" s="241"/>
      <c r="C33" s="241"/>
      <c r="D33" s="241"/>
      <c r="E33" s="241"/>
      <c r="F33" s="242"/>
      <c r="G33" s="242"/>
      <c r="H33" s="243"/>
      <c r="I33" s="244"/>
      <c r="J33" s="244"/>
      <c r="K33" s="245"/>
      <c r="L33" s="246"/>
      <c r="M33" s="246"/>
      <c r="N33" s="247"/>
      <c r="O33" s="237"/>
      <c r="P33" s="237"/>
      <c r="Q33" s="247"/>
      <c r="R33" s="237"/>
      <c r="S33" s="237"/>
      <c r="T33" s="247"/>
      <c r="U33" s="237"/>
      <c r="V33" s="237"/>
      <c r="W33" s="248"/>
      <c r="X33" s="62"/>
    </row>
    <row r="34" spans="1:24" ht="18" customHeight="1" x14ac:dyDescent="0.2">
      <c r="A34" s="62"/>
      <c r="B34" s="241"/>
      <c r="C34" s="241"/>
      <c r="D34" s="241"/>
      <c r="E34" s="241"/>
      <c r="F34" s="249"/>
      <c r="G34" s="249"/>
      <c r="H34" s="249"/>
      <c r="I34" s="250" t="str">
        <f>IF(OR($F$32="",I32=""),"",ROUND(100*($F$32-I32)/$F$32,1))</f>
        <v/>
      </c>
      <c r="J34" s="250"/>
      <c r="K34" s="103" t="s">
        <v>118</v>
      </c>
      <c r="L34" s="251" t="str">
        <f>IF(OR($F$32="",L32=""),"",ROUND(100*($F$32-L32)/$F$32,1))</f>
        <v/>
      </c>
      <c r="M34" s="251"/>
      <c r="N34" s="104" t="s">
        <v>118</v>
      </c>
      <c r="O34" s="252" t="str">
        <f>IF(OR($F$32="",O32=""),"",ROUND(100*($F$32-O32)/$F$32,1))</f>
        <v/>
      </c>
      <c r="P34" s="252"/>
      <c r="Q34" s="104" t="s">
        <v>118</v>
      </c>
      <c r="R34" s="252" t="str">
        <f>IF(OR($F$32="",R32=""),"",ROUND(100*($F$32-R32)/$F$32,1))</f>
        <v/>
      </c>
      <c r="S34" s="252"/>
      <c r="T34" s="104" t="s">
        <v>118</v>
      </c>
      <c r="U34" s="252" t="str">
        <f>IF(OR($F$32="",U32=""),"",ROUND(100*($F$32-U32)/$F$32,1))</f>
        <v/>
      </c>
      <c r="V34" s="252"/>
      <c r="W34" s="105" t="s">
        <v>118</v>
      </c>
      <c r="X34" s="62"/>
    </row>
    <row r="35" spans="1:24" ht="18" customHeight="1" x14ac:dyDescent="0.2">
      <c r="A35" s="62"/>
      <c r="B35" s="203" t="s">
        <v>119</v>
      </c>
      <c r="C35" s="203"/>
      <c r="D35" s="203"/>
      <c r="E35" s="203"/>
      <c r="F35" s="253"/>
      <c r="G35" s="253"/>
      <c r="H35" s="253"/>
      <c r="I35" s="254" t="str">
        <f>IF(ISBLANK('計画書(別紙)'!L37),"",'計画書(別紙)'!L37)</f>
        <v/>
      </c>
      <c r="J35" s="254"/>
      <c r="K35" s="255" t="s">
        <v>117</v>
      </c>
      <c r="L35" s="256"/>
      <c r="M35" s="256"/>
      <c r="N35" s="257" t="s">
        <v>117</v>
      </c>
      <c r="O35" s="258"/>
      <c r="P35" s="258"/>
      <c r="Q35" s="257" t="s">
        <v>117</v>
      </c>
      <c r="R35" s="258"/>
      <c r="S35" s="258"/>
      <c r="T35" s="257" t="s">
        <v>117</v>
      </c>
      <c r="U35" s="258" t="str">
        <f>IF(ISBLANK(R35),"",ROUND((L35+O35+R35)/3,0))</f>
        <v/>
      </c>
      <c r="V35" s="258"/>
      <c r="W35" s="259" t="s">
        <v>117</v>
      </c>
      <c r="X35" s="62"/>
    </row>
    <row r="36" spans="1:24" ht="18" customHeight="1" x14ac:dyDescent="0.2">
      <c r="A36" s="62"/>
      <c r="B36" s="203"/>
      <c r="C36" s="203"/>
      <c r="D36" s="203"/>
      <c r="E36" s="203"/>
      <c r="F36" s="253"/>
      <c r="G36" s="253"/>
      <c r="H36" s="253"/>
      <c r="I36" s="254"/>
      <c r="J36" s="254"/>
      <c r="K36" s="255"/>
      <c r="L36" s="256"/>
      <c r="M36" s="256"/>
      <c r="N36" s="257"/>
      <c r="O36" s="258"/>
      <c r="P36" s="258"/>
      <c r="Q36" s="257"/>
      <c r="R36" s="258"/>
      <c r="S36" s="258"/>
      <c r="T36" s="257"/>
      <c r="U36" s="258"/>
      <c r="V36" s="258"/>
      <c r="W36" s="259"/>
      <c r="X36" s="62"/>
    </row>
    <row r="37" spans="1:24" ht="18" customHeight="1" x14ac:dyDescent="0.2">
      <c r="A37" s="62"/>
      <c r="B37" s="203"/>
      <c r="C37" s="203"/>
      <c r="D37" s="203"/>
      <c r="E37" s="203"/>
      <c r="F37" s="253"/>
      <c r="G37" s="253"/>
      <c r="H37" s="253"/>
      <c r="I37" s="250" t="str">
        <f>IF(OR($F$32="",I35=""),"",ROUND(100*($F$32-I35)/$F$32,1))</f>
        <v/>
      </c>
      <c r="J37" s="250"/>
      <c r="K37" s="106" t="s">
        <v>118</v>
      </c>
      <c r="L37" s="260" t="str">
        <f>IF(OR($F$32="",L35=""),"",ROUND(100*($F$32-L35)/$F$32,1))</f>
        <v/>
      </c>
      <c r="M37" s="260"/>
      <c r="N37" s="107" t="s">
        <v>118</v>
      </c>
      <c r="O37" s="261" t="str">
        <f>IF(OR($F$32="",O35=""),"",ROUND(100*($F$32-O35)/$F$32,1))</f>
        <v/>
      </c>
      <c r="P37" s="261"/>
      <c r="Q37" s="107" t="s">
        <v>118</v>
      </c>
      <c r="R37" s="261" t="str">
        <f>IF(OR($F$32="",R35=""),"",ROUND(100*($F$32-R35)/$F$32,1))</f>
        <v/>
      </c>
      <c r="S37" s="261"/>
      <c r="T37" s="107" t="s">
        <v>118</v>
      </c>
      <c r="U37" s="261" t="str">
        <f>IF(OR($F$32="",U35=""),"",ROUND(100*($F$32-U35)/$F$32,1))</f>
        <v/>
      </c>
      <c r="V37" s="261"/>
      <c r="W37" s="108" t="s">
        <v>118</v>
      </c>
      <c r="X37" s="62"/>
    </row>
    <row r="38" spans="1:24" ht="18" customHeight="1" x14ac:dyDescent="0.2">
      <c r="A38" s="62"/>
      <c r="B38" s="262" t="s">
        <v>163</v>
      </c>
      <c r="C38" s="262"/>
      <c r="D38" s="262"/>
      <c r="E38" s="262"/>
      <c r="F38" s="263"/>
      <c r="G38" s="263"/>
      <c r="H38" s="263"/>
      <c r="I38" s="263"/>
      <c r="J38" s="263"/>
      <c r="K38" s="263"/>
      <c r="L38" s="263"/>
      <c r="M38" s="263"/>
      <c r="N38" s="263"/>
      <c r="O38" s="263"/>
      <c r="P38" s="263"/>
      <c r="Q38" s="263"/>
      <c r="R38" s="263"/>
      <c r="S38" s="263"/>
      <c r="T38" s="263"/>
      <c r="U38" s="263"/>
      <c r="V38" s="263"/>
      <c r="W38" s="263"/>
      <c r="X38" s="62"/>
    </row>
    <row r="39" spans="1:24" ht="18" customHeight="1" x14ac:dyDescent="0.2">
      <c r="A39" s="62"/>
      <c r="B39" s="262"/>
      <c r="C39" s="262"/>
      <c r="D39" s="262"/>
      <c r="E39" s="262"/>
      <c r="F39" s="263"/>
      <c r="G39" s="263"/>
      <c r="H39" s="263"/>
      <c r="I39" s="263"/>
      <c r="J39" s="263"/>
      <c r="K39" s="263"/>
      <c r="L39" s="263"/>
      <c r="M39" s="263"/>
      <c r="N39" s="263"/>
      <c r="O39" s="263"/>
      <c r="P39" s="263"/>
      <c r="Q39" s="263"/>
      <c r="R39" s="263"/>
      <c r="S39" s="263"/>
      <c r="T39" s="263"/>
      <c r="U39" s="263"/>
      <c r="V39" s="263"/>
      <c r="W39" s="263"/>
      <c r="X39" s="62"/>
    </row>
    <row r="40" spans="1:24" ht="36" customHeight="1" x14ac:dyDescent="0.2">
      <c r="A40" s="62"/>
      <c r="B40" s="90" t="s">
        <v>121</v>
      </c>
      <c r="C40" s="207" t="s">
        <v>122</v>
      </c>
      <c r="D40" s="207"/>
      <c r="E40" s="207"/>
      <c r="F40" s="207"/>
      <c r="G40" s="207"/>
      <c r="H40" s="207"/>
      <c r="I40" s="207"/>
      <c r="J40" s="207"/>
      <c r="K40" s="207"/>
      <c r="L40" s="207"/>
      <c r="M40" s="207"/>
      <c r="N40" s="207"/>
      <c r="O40" s="207"/>
      <c r="P40" s="207"/>
      <c r="Q40" s="207"/>
      <c r="R40" s="207"/>
      <c r="S40" s="207"/>
      <c r="T40" s="207"/>
      <c r="U40" s="207"/>
      <c r="V40" s="207"/>
      <c r="W40" s="207"/>
      <c r="X40" s="62"/>
    </row>
    <row r="41" spans="1:24" ht="12" customHeight="1" x14ac:dyDescent="0.2">
      <c r="A41" s="62"/>
      <c r="B41" s="91" t="s">
        <v>123</v>
      </c>
      <c r="C41" s="208" t="s">
        <v>124</v>
      </c>
      <c r="D41" s="208"/>
      <c r="E41" s="208"/>
      <c r="F41" s="208"/>
      <c r="G41" s="208"/>
      <c r="H41" s="208"/>
      <c r="I41" s="208"/>
      <c r="J41" s="208"/>
      <c r="K41" s="208"/>
      <c r="L41" s="208"/>
      <c r="M41" s="208"/>
      <c r="N41" s="208"/>
      <c r="O41" s="208"/>
      <c r="P41" s="208"/>
      <c r="Q41" s="208"/>
      <c r="R41" s="208"/>
      <c r="S41" s="208"/>
      <c r="T41" s="208"/>
      <c r="U41" s="208"/>
      <c r="V41" s="208"/>
      <c r="W41" s="208"/>
      <c r="X41" s="62"/>
    </row>
    <row r="42" spans="1:24" ht="24" customHeight="1" x14ac:dyDescent="0.2">
      <c r="A42" s="62"/>
      <c r="B42" s="91" t="s">
        <v>125</v>
      </c>
      <c r="C42" s="208" t="s">
        <v>126</v>
      </c>
      <c r="D42" s="208"/>
      <c r="E42" s="208"/>
      <c r="F42" s="208"/>
      <c r="G42" s="208"/>
      <c r="H42" s="208"/>
      <c r="I42" s="208"/>
      <c r="J42" s="208"/>
      <c r="K42" s="208"/>
      <c r="L42" s="208"/>
      <c r="M42" s="208"/>
      <c r="N42" s="208"/>
      <c r="O42" s="208"/>
      <c r="P42" s="208"/>
      <c r="Q42" s="208"/>
      <c r="R42" s="208"/>
      <c r="S42" s="208"/>
      <c r="T42" s="208"/>
      <c r="U42" s="208"/>
      <c r="V42" s="208"/>
      <c r="W42" s="208"/>
      <c r="X42" s="62"/>
    </row>
    <row r="43" spans="1:24" ht="24" customHeight="1" x14ac:dyDescent="0.2">
      <c r="A43" s="62"/>
      <c r="B43" s="91" t="s">
        <v>127</v>
      </c>
      <c r="C43" s="208" t="s">
        <v>128</v>
      </c>
      <c r="D43" s="208"/>
      <c r="E43" s="208"/>
      <c r="F43" s="208"/>
      <c r="G43" s="208"/>
      <c r="H43" s="208"/>
      <c r="I43" s="208"/>
      <c r="J43" s="208"/>
      <c r="K43" s="208"/>
      <c r="L43" s="208"/>
      <c r="M43" s="208"/>
      <c r="N43" s="208"/>
      <c r="O43" s="208"/>
      <c r="P43" s="208"/>
      <c r="Q43" s="208"/>
      <c r="R43" s="208"/>
      <c r="S43" s="208"/>
      <c r="T43" s="208"/>
      <c r="U43" s="208"/>
      <c r="V43" s="208"/>
      <c r="W43" s="208"/>
      <c r="X43" s="62"/>
    </row>
    <row r="44" spans="1:24" ht="24" customHeight="1" x14ac:dyDescent="0.2">
      <c r="A44" s="62"/>
      <c r="B44" s="91" t="s">
        <v>129</v>
      </c>
      <c r="C44" s="208" t="s">
        <v>130</v>
      </c>
      <c r="D44" s="208"/>
      <c r="E44" s="208"/>
      <c r="F44" s="208"/>
      <c r="G44" s="208"/>
      <c r="H44" s="208"/>
      <c r="I44" s="208"/>
      <c r="J44" s="208"/>
      <c r="K44" s="208"/>
      <c r="L44" s="208"/>
      <c r="M44" s="208"/>
      <c r="N44" s="208"/>
      <c r="O44" s="208"/>
      <c r="P44" s="208"/>
      <c r="Q44" s="208"/>
      <c r="R44" s="208"/>
      <c r="S44" s="208"/>
      <c r="T44" s="208"/>
      <c r="U44" s="208"/>
      <c r="V44" s="208"/>
      <c r="W44" s="208"/>
      <c r="X44" s="62"/>
    </row>
    <row r="45" spans="1:24" ht="24" customHeight="1" x14ac:dyDescent="0.2">
      <c r="A45" s="62"/>
      <c r="B45" s="91" t="s">
        <v>131</v>
      </c>
      <c r="C45" s="208" t="s">
        <v>132</v>
      </c>
      <c r="D45" s="208"/>
      <c r="E45" s="208"/>
      <c r="F45" s="208"/>
      <c r="G45" s="208"/>
      <c r="H45" s="208"/>
      <c r="I45" s="208"/>
      <c r="J45" s="208"/>
      <c r="K45" s="208"/>
      <c r="L45" s="208"/>
      <c r="M45" s="208"/>
      <c r="N45" s="208"/>
      <c r="O45" s="208"/>
      <c r="P45" s="208"/>
      <c r="Q45" s="208"/>
      <c r="R45" s="208"/>
      <c r="S45" s="208"/>
      <c r="T45" s="208"/>
      <c r="U45" s="208"/>
      <c r="V45" s="208"/>
      <c r="W45" s="208"/>
      <c r="X45" s="62"/>
    </row>
    <row r="46" spans="1:24" ht="18" customHeight="1" x14ac:dyDescent="0.2">
      <c r="A46" s="92" t="s">
        <v>78</v>
      </c>
      <c r="B46" s="91"/>
      <c r="C46" s="208"/>
      <c r="D46" s="208"/>
      <c r="E46" s="208"/>
      <c r="F46" s="208"/>
      <c r="G46" s="208"/>
      <c r="H46" s="208"/>
      <c r="I46" s="208"/>
      <c r="J46" s="208"/>
      <c r="K46" s="208"/>
      <c r="L46" s="208"/>
      <c r="M46" s="208"/>
      <c r="N46" s="208"/>
      <c r="O46" s="208"/>
      <c r="P46" s="208"/>
      <c r="Q46" s="208"/>
      <c r="R46" s="208"/>
      <c r="S46" s="208"/>
      <c r="T46" s="208"/>
      <c r="U46" s="208"/>
      <c r="V46" s="208"/>
      <c r="W46" s="208"/>
      <c r="X46" s="62"/>
    </row>
    <row r="47" spans="1:24" ht="18" customHeight="1" x14ac:dyDescent="0.2">
      <c r="A47" s="93" t="s">
        <v>133</v>
      </c>
      <c r="B47" s="96" t="s">
        <v>164</v>
      </c>
      <c r="C47" s="96"/>
      <c r="D47" s="96"/>
      <c r="E47" s="96"/>
      <c r="F47" s="96"/>
      <c r="G47" s="96"/>
      <c r="H47" s="96"/>
      <c r="I47" s="96"/>
      <c r="J47" s="96"/>
      <c r="K47" s="96"/>
      <c r="L47" s="96"/>
      <c r="M47" s="96"/>
      <c r="N47" s="96"/>
      <c r="O47" s="96"/>
      <c r="P47" s="96"/>
      <c r="Q47" s="96"/>
      <c r="R47" s="96"/>
      <c r="S47" s="96"/>
      <c r="T47" s="96"/>
      <c r="U47" s="96"/>
      <c r="V47" s="96"/>
      <c r="W47" s="101" t="str">
        <f>"（"&amp;基本入力!O2&amp;" "&amp;IF(ISBLANK(基本入力!$Q$2),"　",基本入力!$Q$2)&amp;" 年度計画分　事業活動環境報告書）"</f>
        <v>（令和 　 年度計画分　事業活動環境報告書）</v>
      </c>
      <c r="X47" s="62"/>
    </row>
    <row r="48" spans="1:24" ht="18" customHeight="1" x14ac:dyDescent="0.2">
      <c r="A48" s="62"/>
      <c r="B48" s="109"/>
      <c r="C48" s="109"/>
      <c r="D48" s="109"/>
      <c r="E48" s="109"/>
      <c r="F48" s="109"/>
      <c r="G48" s="109"/>
      <c r="H48" s="109"/>
      <c r="I48" s="109"/>
      <c r="J48" s="109"/>
      <c r="K48" s="109"/>
      <c r="L48" s="109"/>
      <c r="M48" s="109"/>
      <c r="N48" s="109"/>
      <c r="O48" s="109"/>
      <c r="P48" s="109"/>
      <c r="Q48" s="109"/>
      <c r="R48" s="109"/>
      <c r="S48" s="109"/>
      <c r="T48" s="109"/>
      <c r="U48" s="109"/>
      <c r="V48" s="109"/>
      <c r="W48" s="110"/>
      <c r="X48" s="62"/>
    </row>
    <row r="49" spans="1:24" ht="18" customHeight="1" x14ac:dyDescent="0.2">
      <c r="A49" s="62"/>
      <c r="B49" s="77" t="s">
        <v>165</v>
      </c>
      <c r="C49" s="109"/>
      <c r="D49" s="109"/>
      <c r="E49" s="109"/>
      <c r="F49" s="109"/>
      <c r="G49" s="109"/>
      <c r="H49" s="109"/>
      <c r="I49" s="109"/>
      <c r="J49" s="109"/>
      <c r="K49" s="109"/>
      <c r="L49" s="109"/>
      <c r="M49" s="109"/>
      <c r="N49" s="109"/>
      <c r="O49" s="109"/>
      <c r="P49" s="109"/>
      <c r="Q49" s="109"/>
      <c r="R49" s="109"/>
      <c r="S49" s="109"/>
      <c r="T49" s="109"/>
      <c r="U49" s="109"/>
      <c r="V49" s="109"/>
      <c r="W49" s="110"/>
      <c r="X49" s="62"/>
    </row>
    <row r="50" spans="1:24" ht="18" customHeight="1" x14ac:dyDescent="0.2">
      <c r="A50" s="62"/>
      <c r="B50" s="75" t="s">
        <v>166</v>
      </c>
      <c r="C50" s="109"/>
      <c r="D50" s="109"/>
      <c r="E50" s="109"/>
      <c r="F50" s="109"/>
      <c r="G50" s="109"/>
      <c r="H50" s="109"/>
      <c r="I50" s="109"/>
      <c r="J50" s="109"/>
      <c r="K50" s="109"/>
      <c r="L50" s="109"/>
      <c r="M50" s="109"/>
      <c r="N50" s="109"/>
      <c r="O50" s="109"/>
      <c r="P50" s="109"/>
      <c r="Q50" s="109"/>
      <c r="R50" s="109"/>
      <c r="S50" s="109"/>
      <c r="T50" s="109"/>
      <c r="U50" s="109"/>
      <c r="V50" s="109"/>
      <c r="W50" s="110"/>
      <c r="X50" s="62"/>
    </row>
    <row r="51" spans="1:24" ht="18" customHeight="1" x14ac:dyDescent="0.2">
      <c r="A51" s="62"/>
      <c r="B51" s="182" t="s">
        <v>136</v>
      </c>
      <c r="C51" s="182"/>
      <c r="D51" s="182"/>
      <c r="E51" s="182"/>
      <c r="F51" s="183" t="s">
        <v>159</v>
      </c>
      <c r="G51" s="183"/>
      <c r="H51" s="183"/>
      <c r="I51" s="184" t="s">
        <v>160</v>
      </c>
      <c r="J51" s="184"/>
      <c r="K51" s="184"/>
      <c r="L51" s="211" t="s">
        <v>161</v>
      </c>
      <c r="M51" s="211"/>
      <c r="N51" s="211"/>
      <c r="O51" s="211"/>
      <c r="P51" s="211"/>
      <c r="Q51" s="211"/>
      <c r="R51" s="211"/>
      <c r="S51" s="211"/>
      <c r="T51" s="211"/>
      <c r="U51" s="211"/>
      <c r="V51" s="211"/>
      <c r="W51" s="211"/>
      <c r="X51" s="62"/>
    </row>
    <row r="52" spans="1:24" ht="18" customHeight="1" x14ac:dyDescent="0.2">
      <c r="A52" s="62"/>
      <c r="B52" s="182"/>
      <c r="C52" s="182"/>
      <c r="D52" s="182"/>
      <c r="E52" s="182"/>
      <c r="F52" s="183"/>
      <c r="G52" s="183"/>
      <c r="H52" s="183"/>
      <c r="I52" s="184"/>
      <c r="J52" s="184"/>
      <c r="K52" s="184"/>
      <c r="L52" s="211"/>
      <c r="M52" s="211"/>
      <c r="N52" s="211"/>
      <c r="O52" s="211"/>
      <c r="P52" s="211"/>
      <c r="Q52" s="211"/>
      <c r="R52" s="211"/>
      <c r="S52" s="211"/>
      <c r="T52" s="211"/>
      <c r="U52" s="211"/>
      <c r="V52" s="211"/>
      <c r="W52" s="211"/>
      <c r="X52" s="62"/>
    </row>
    <row r="53" spans="1:24" ht="18" customHeight="1" x14ac:dyDescent="0.15">
      <c r="A53" s="62"/>
      <c r="B53" s="182"/>
      <c r="C53" s="182"/>
      <c r="D53" s="182"/>
      <c r="E53" s="182"/>
      <c r="F53" s="229" t="str">
        <f>IF(基本入力!$G$50=1,基本入力!J50&amp;基本入力!$K$50&amp;" 年度",IF(基本入力!$G$50=2,基本入力!J51&amp;基本入力!$K$51&amp;"～"&amp;基本入力!$N$51&amp;基本入力!$O$51&amp;"年度","　　　年度"))</f>
        <v>　　　年度</v>
      </c>
      <c r="G53" s="230"/>
      <c r="H53" s="231"/>
      <c r="I53" s="232" t="str">
        <f>IF(基本入力!Q2="","　～　年度",基本入力!O62&amp;基本入力!P62&amp;"～"&amp;基本入力!R62&amp;基本入力!S62&amp;"年度")</f>
        <v>　～　年度</v>
      </c>
      <c r="J53" s="230"/>
      <c r="K53" s="231"/>
      <c r="L53" s="264" t="str">
        <f>IF(基本入力!Q2="","　　　年度",基本入力!O58&amp;" "&amp;基本入力!P58&amp;" 年度")</f>
        <v>　　　年度</v>
      </c>
      <c r="M53" s="264"/>
      <c r="N53" s="264"/>
      <c r="O53" s="234" t="str">
        <f>IF(基本入力!Q2="","　　　年度",基本入力!R60&amp;" "&amp;基本入力!S60&amp;" 年度")</f>
        <v>　　　年度</v>
      </c>
      <c r="P53" s="234"/>
      <c r="Q53" s="234"/>
      <c r="R53" s="264" t="str">
        <f>IF(基本入力!Q2="","　　　年度",基本入力!R62&amp;" "&amp;基本入力!S62&amp;" 年度")</f>
        <v>　　　年度</v>
      </c>
      <c r="S53" s="264"/>
      <c r="T53" s="264"/>
      <c r="U53" s="265" t="str">
        <f>IF(基本入力!Q2="","　～　年度",基本入力!O62&amp;基本入力!P62&amp;"～"&amp;基本入力!R62&amp;基本入力!S62&amp;"年度")</f>
        <v>　～　年度</v>
      </c>
      <c r="V53" s="265"/>
      <c r="W53" s="265"/>
      <c r="X53" s="62"/>
    </row>
    <row r="54" spans="1:24" ht="18" customHeight="1" x14ac:dyDescent="0.2">
      <c r="A54" s="62"/>
      <c r="B54" s="182"/>
      <c r="C54" s="182"/>
      <c r="D54" s="182"/>
      <c r="E54" s="182"/>
      <c r="F54" s="189" t="str">
        <f>IF(基本入力!$G$50=2,"（平均値）","")</f>
        <v/>
      </c>
      <c r="G54" s="189"/>
      <c r="H54" s="189"/>
      <c r="I54" s="190" t="s">
        <v>162</v>
      </c>
      <c r="J54" s="190"/>
      <c r="K54" s="190"/>
      <c r="L54" s="238"/>
      <c r="M54" s="238"/>
      <c r="N54" s="238"/>
      <c r="O54" s="239"/>
      <c r="P54" s="239"/>
      <c r="Q54" s="239"/>
      <c r="R54" s="266"/>
      <c r="S54" s="266"/>
      <c r="T54" s="266"/>
      <c r="U54" s="240" t="s">
        <v>162</v>
      </c>
      <c r="V54" s="240"/>
      <c r="W54" s="240"/>
      <c r="X54" s="62"/>
    </row>
    <row r="55" spans="1:24" ht="18" customHeight="1" x14ac:dyDescent="0.2">
      <c r="A55" s="62"/>
      <c r="B55" s="227" t="str">
        <f>IF(ISBLANK('計画書(別紙)'!B53),"",'計画書(別紙)'!B53)</f>
        <v/>
      </c>
      <c r="C55" s="227"/>
      <c r="D55" s="227"/>
      <c r="E55" s="227"/>
      <c r="F55" s="267" t="str">
        <f>IF(ISBLANK('計画書(別紙)'!F53),"",'計画書(別紙)'!F53)</f>
        <v/>
      </c>
      <c r="G55" s="267"/>
      <c r="H55" s="268"/>
      <c r="I55" s="269" t="str">
        <f>IF(ISBLANK('計画書(別紙)'!L53),"",'計画書(別紙)'!L53)</f>
        <v/>
      </c>
      <c r="J55" s="269"/>
      <c r="K55" s="271"/>
      <c r="L55" s="272"/>
      <c r="M55" s="272"/>
      <c r="N55" s="273"/>
      <c r="O55" s="270"/>
      <c r="P55" s="270"/>
      <c r="Q55" s="273"/>
      <c r="R55" s="270"/>
      <c r="S55" s="270"/>
      <c r="T55" s="268"/>
      <c r="U55" s="270" t="str">
        <f>IF(ISBLANK(R55),"",ROUND((L55+O55+R55)/3,0))</f>
        <v/>
      </c>
      <c r="V55" s="270"/>
      <c r="W55" s="248"/>
      <c r="X55" s="62"/>
    </row>
    <row r="56" spans="1:24" ht="18" customHeight="1" x14ac:dyDescent="0.2">
      <c r="A56" s="62"/>
      <c r="B56" s="227"/>
      <c r="C56" s="227"/>
      <c r="D56" s="227"/>
      <c r="E56" s="227"/>
      <c r="F56" s="267"/>
      <c r="G56" s="267"/>
      <c r="H56" s="268"/>
      <c r="I56" s="269"/>
      <c r="J56" s="269"/>
      <c r="K56" s="271"/>
      <c r="L56" s="272"/>
      <c r="M56" s="272"/>
      <c r="N56" s="273"/>
      <c r="O56" s="270"/>
      <c r="P56" s="270"/>
      <c r="Q56" s="273"/>
      <c r="R56" s="270"/>
      <c r="S56" s="270"/>
      <c r="T56" s="268"/>
      <c r="U56" s="270"/>
      <c r="V56" s="270"/>
      <c r="W56" s="248"/>
      <c r="X56" s="62"/>
    </row>
    <row r="57" spans="1:24" ht="18" customHeight="1" x14ac:dyDescent="0.2">
      <c r="A57" s="62"/>
      <c r="B57" s="227"/>
      <c r="C57" s="227"/>
      <c r="D57" s="227"/>
      <c r="E57" s="227"/>
      <c r="F57" s="274"/>
      <c r="G57" s="274"/>
      <c r="H57" s="274"/>
      <c r="I57" s="275" t="str">
        <f>IF(OR($F55="",I55=""),"",ROUND(100*($F55-I55)/$F55,1))</f>
        <v/>
      </c>
      <c r="J57" s="275"/>
      <c r="K57" s="103" t="s">
        <v>118</v>
      </c>
      <c r="L57" s="251" t="str">
        <f>IF(OR($F55="",L55=""),"",ROUND(100*($F55-L55)/$F55,1))</f>
        <v/>
      </c>
      <c r="M57" s="251"/>
      <c r="N57" s="104" t="s">
        <v>118</v>
      </c>
      <c r="O57" s="252" t="str">
        <f>IF(OR($F55="",O55=""),"",ROUND(100*($F55-O55)/$F55,1))</f>
        <v/>
      </c>
      <c r="P57" s="252"/>
      <c r="Q57" s="104" t="s">
        <v>118</v>
      </c>
      <c r="R57" s="252" t="str">
        <f>IF(OR($F55="",R55=""),"",ROUND(100*($F55-R55)/$F55,1))</f>
        <v/>
      </c>
      <c r="S57" s="252"/>
      <c r="T57" s="111" t="s">
        <v>118</v>
      </c>
      <c r="U57" s="252" t="str">
        <f>IF(OR($F55="",U55=""),"",ROUND(100*($F55-U55)/$F55,1))</f>
        <v/>
      </c>
      <c r="V57" s="252"/>
      <c r="W57" s="105" t="s">
        <v>118</v>
      </c>
      <c r="X57" s="62"/>
    </row>
    <row r="58" spans="1:24" ht="18" customHeight="1" x14ac:dyDescent="0.2">
      <c r="A58" s="62"/>
      <c r="B58" s="276" t="str">
        <f>IF(ISBLANK('計画書(別紙)'!B55),"",'計画書(別紙)'!B55)</f>
        <v/>
      </c>
      <c r="C58" s="276"/>
      <c r="D58" s="276"/>
      <c r="E58" s="276"/>
      <c r="F58" s="277" t="str">
        <f>IF(ISBLANK('計画書(別紙)'!F55),"",'計画書(別紙)'!F55)</f>
        <v/>
      </c>
      <c r="G58" s="277"/>
      <c r="H58" s="278"/>
      <c r="I58" s="279" t="str">
        <f>IF(ISBLANK('計画書(別紙)'!L55),"",'計画書(別紙)'!L55)</f>
        <v/>
      </c>
      <c r="J58" s="279"/>
      <c r="K58" s="281"/>
      <c r="L58" s="282"/>
      <c r="M58" s="282"/>
      <c r="N58" s="283"/>
      <c r="O58" s="280"/>
      <c r="P58" s="280"/>
      <c r="Q58" s="283"/>
      <c r="R58" s="280"/>
      <c r="S58" s="280"/>
      <c r="T58" s="278"/>
      <c r="U58" s="280" t="str">
        <f>IF(ISBLANK(R58),"",ROUND((L58+O58+R58)/3,0))</f>
        <v/>
      </c>
      <c r="V58" s="280"/>
      <c r="W58" s="259"/>
      <c r="X58" s="62"/>
    </row>
    <row r="59" spans="1:24" ht="18" customHeight="1" x14ac:dyDescent="0.2">
      <c r="A59" s="62"/>
      <c r="B59" s="276"/>
      <c r="C59" s="276"/>
      <c r="D59" s="276"/>
      <c r="E59" s="276"/>
      <c r="F59" s="277"/>
      <c r="G59" s="277"/>
      <c r="H59" s="278"/>
      <c r="I59" s="279"/>
      <c r="J59" s="279"/>
      <c r="K59" s="281"/>
      <c r="L59" s="282"/>
      <c r="M59" s="282"/>
      <c r="N59" s="283"/>
      <c r="O59" s="280"/>
      <c r="P59" s="280"/>
      <c r="Q59" s="283"/>
      <c r="R59" s="280"/>
      <c r="S59" s="280"/>
      <c r="T59" s="278"/>
      <c r="U59" s="280"/>
      <c r="V59" s="280"/>
      <c r="W59" s="259"/>
      <c r="X59" s="62"/>
    </row>
    <row r="60" spans="1:24" ht="18" customHeight="1" x14ac:dyDescent="0.2">
      <c r="A60" s="62"/>
      <c r="B60" s="276"/>
      <c r="C60" s="276"/>
      <c r="D60" s="276"/>
      <c r="E60" s="276"/>
      <c r="F60" s="284"/>
      <c r="G60" s="284"/>
      <c r="H60" s="284"/>
      <c r="I60" s="250" t="str">
        <f>IF(OR($F58="",I58=""),"",ROUND(100*($F58-I58)/$F58,1))</f>
        <v/>
      </c>
      <c r="J60" s="250"/>
      <c r="K60" s="106" t="s">
        <v>118</v>
      </c>
      <c r="L60" s="260" t="str">
        <f>IF(OR($F58="",L58=""),"",ROUND(100*($F58-L58)/$F58,1))</f>
        <v/>
      </c>
      <c r="M60" s="260"/>
      <c r="N60" s="107" t="s">
        <v>118</v>
      </c>
      <c r="O60" s="261" t="str">
        <f>IF(OR($F58="",O58=""),"",ROUND(100*($F58-O58)/$F58,1))</f>
        <v/>
      </c>
      <c r="P60" s="261"/>
      <c r="Q60" s="107" t="s">
        <v>118</v>
      </c>
      <c r="R60" s="261" t="str">
        <f>IF(OR($F58="",R58=""),"",ROUND(100*($F58-R58)/$F58,1))</f>
        <v/>
      </c>
      <c r="S60" s="261"/>
      <c r="T60" s="112" t="s">
        <v>118</v>
      </c>
      <c r="U60" s="261" t="str">
        <f>IF(OR($F58="",U58=""),"",ROUND(100*($F58-U58)/$F58,1))</f>
        <v/>
      </c>
      <c r="V60" s="261"/>
      <c r="W60" s="108" t="s">
        <v>118</v>
      </c>
      <c r="X60" s="62"/>
    </row>
    <row r="61" spans="1:24" ht="18" customHeight="1" x14ac:dyDescent="0.2">
      <c r="A61" s="62"/>
      <c r="B61" s="285" t="str">
        <f>IF(ISBLANK('計画書(別紙)'!B57),"",'計画書(別紙)'!B57)</f>
        <v/>
      </c>
      <c r="C61" s="285"/>
      <c r="D61" s="285"/>
      <c r="E61" s="285"/>
      <c r="F61" s="286" t="str">
        <f>IF(ISBLANK('計画書(別紙)'!F57),"",'計画書(別紙)'!F57)</f>
        <v/>
      </c>
      <c r="G61" s="286"/>
      <c r="H61" s="287"/>
      <c r="I61" s="288" t="str">
        <f>IF(ISBLANK('計画書(別紙)'!L57),"",'計画書(別紙)'!L57)</f>
        <v/>
      </c>
      <c r="J61" s="288"/>
      <c r="K61" s="290"/>
      <c r="L61" s="291"/>
      <c r="M61" s="291"/>
      <c r="N61" s="292"/>
      <c r="O61" s="289"/>
      <c r="P61" s="289"/>
      <c r="Q61" s="292"/>
      <c r="R61" s="289"/>
      <c r="S61" s="289"/>
      <c r="T61" s="287"/>
      <c r="U61" s="289" t="str">
        <f>IF(ISBLANK(R61),"",ROUND((L61+O61+R61)/3,0))</f>
        <v/>
      </c>
      <c r="V61" s="289"/>
      <c r="W61" s="293"/>
      <c r="X61" s="62"/>
    </row>
    <row r="62" spans="1:24" ht="18" customHeight="1" x14ac:dyDescent="0.2">
      <c r="A62" s="62"/>
      <c r="B62" s="285"/>
      <c r="C62" s="285"/>
      <c r="D62" s="285"/>
      <c r="E62" s="285"/>
      <c r="F62" s="286"/>
      <c r="G62" s="286"/>
      <c r="H62" s="287"/>
      <c r="I62" s="288"/>
      <c r="J62" s="288"/>
      <c r="K62" s="290"/>
      <c r="L62" s="291"/>
      <c r="M62" s="291"/>
      <c r="N62" s="292"/>
      <c r="O62" s="289"/>
      <c r="P62" s="289"/>
      <c r="Q62" s="292"/>
      <c r="R62" s="289"/>
      <c r="S62" s="289"/>
      <c r="T62" s="287"/>
      <c r="U62" s="289"/>
      <c r="V62" s="289"/>
      <c r="W62" s="293"/>
      <c r="X62" s="62"/>
    </row>
    <row r="63" spans="1:24" ht="18" customHeight="1" x14ac:dyDescent="0.2">
      <c r="A63" s="62"/>
      <c r="B63" s="285"/>
      <c r="C63" s="285"/>
      <c r="D63" s="285"/>
      <c r="E63" s="285"/>
      <c r="F63" s="274"/>
      <c r="G63" s="274"/>
      <c r="H63" s="274"/>
      <c r="I63" s="250" t="str">
        <f>IF(OR($F61="",I61=""),"",ROUND(100*($F61-I61)/$F61,1))</f>
        <v/>
      </c>
      <c r="J63" s="250"/>
      <c r="K63" s="106" t="s">
        <v>118</v>
      </c>
      <c r="L63" s="251" t="str">
        <f>IF(OR($F61="",L61=""),"",ROUND(100*($F61-L61)/$F61,1))</f>
        <v/>
      </c>
      <c r="M63" s="251"/>
      <c r="N63" s="104" t="s">
        <v>118</v>
      </c>
      <c r="O63" s="261" t="str">
        <f>IF(OR($F61="",O61=""),"",ROUND(100*($F61-O61)/$F61,1))</f>
        <v/>
      </c>
      <c r="P63" s="261"/>
      <c r="Q63" s="107" t="s">
        <v>118</v>
      </c>
      <c r="R63" s="261" t="str">
        <f>IF(OR($F61="",R61=""),"",ROUND(100*($F61-R61)/$F61,1))</f>
        <v/>
      </c>
      <c r="S63" s="261"/>
      <c r="T63" s="112" t="s">
        <v>118</v>
      </c>
      <c r="U63" s="261" t="str">
        <f>IF(OR($F61="",U61=""),"",ROUND(100*($F61-U61)/$F61,1))</f>
        <v/>
      </c>
      <c r="V63" s="261"/>
      <c r="W63" s="108" t="s">
        <v>118</v>
      </c>
      <c r="X63" s="62"/>
    </row>
    <row r="64" spans="1:24" ht="18" customHeight="1" x14ac:dyDescent="0.2">
      <c r="A64" s="62"/>
      <c r="B64" s="220" t="s">
        <v>167</v>
      </c>
      <c r="C64" s="220"/>
      <c r="D64" s="220"/>
      <c r="E64" s="220"/>
      <c r="F64" s="294"/>
      <c r="G64" s="294"/>
      <c r="H64" s="294"/>
      <c r="I64" s="294"/>
      <c r="J64" s="294"/>
      <c r="K64" s="294"/>
      <c r="L64" s="294"/>
      <c r="M64" s="294"/>
      <c r="N64" s="294"/>
      <c r="O64" s="294"/>
      <c r="P64" s="294"/>
      <c r="Q64" s="294"/>
      <c r="R64" s="294"/>
      <c r="S64" s="294"/>
      <c r="T64" s="294"/>
      <c r="U64" s="294"/>
      <c r="V64" s="294"/>
      <c r="W64" s="294"/>
      <c r="X64" s="62"/>
    </row>
    <row r="65" spans="1:24" ht="18" customHeight="1" x14ac:dyDescent="0.2">
      <c r="A65" s="62"/>
      <c r="B65" s="220"/>
      <c r="C65" s="220"/>
      <c r="D65" s="220"/>
      <c r="E65" s="220"/>
      <c r="F65" s="294"/>
      <c r="G65" s="294"/>
      <c r="H65" s="294"/>
      <c r="I65" s="294"/>
      <c r="J65" s="294"/>
      <c r="K65" s="294"/>
      <c r="L65" s="294"/>
      <c r="M65" s="294"/>
      <c r="N65" s="294"/>
      <c r="O65" s="294"/>
      <c r="P65" s="294"/>
      <c r="Q65" s="294"/>
      <c r="R65" s="294"/>
      <c r="S65" s="294"/>
      <c r="T65" s="294"/>
      <c r="U65" s="294"/>
      <c r="V65" s="294"/>
      <c r="W65" s="294"/>
      <c r="X65" s="62"/>
    </row>
    <row r="66" spans="1:24" ht="18" customHeight="1" x14ac:dyDescent="0.2">
      <c r="A66" s="62"/>
      <c r="B66" s="220"/>
      <c r="C66" s="220"/>
      <c r="D66" s="220"/>
      <c r="E66" s="220"/>
      <c r="F66" s="294"/>
      <c r="G66" s="294"/>
      <c r="H66" s="294"/>
      <c r="I66" s="294"/>
      <c r="J66" s="294"/>
      <c r="K66" s="294"/>
      <c r="L66" s="294"/>
      <c r="M66" s="294"/>
      <c r="N66" s="294"/>
      <c r="O66" s="294"/>
      <c r="P66" s="294"/>
      <c r="Q66" s="294"/>
      <c r="R66" s="294"/>
      <c r="S66" s="294"/>
      <c r="T66" s="294"/>
      <c r="U66" s="294"/>
      <c r="V66" s="294"/>
      <c r="W66" s="294"/>
      <c r="X66" s="62"/>
    </row>
    <row r="67" spans="1:24" ht="18" customHeight="1" x14ac:dyDescent="0.2">
      <c r="A67" s="62"/>
      <c r="B67" s="75" t="s">
        <v>168</v>
      </c>
      <c r="C67" s="84"/>
      <c r="D67" s="84"/>
      <c r="E67" s="84"/>
      <c r="F67" s="84"/>
      <c r="G67" s="84"/>
      <c r="H67" s="84"/>
      <c r="I67" s="84"/>
      <c r="J67" s="84"/>
      <c r="K67" s="84"/>
      <c r="L67" s="84"/>
      <c r="M67" s="84"/>
      <c r="N67" s="85"/>
      <c r="O67" s="85"/>
      <c r="P67" s="85"/>
      <c r="Q67" s="85"/>
      <c r="R67" s="85"/>
      <c r="S67" s="85"/>
      <c r="T67" s="85"/>
      <c r="U67" s="85"/>
      <c r="V67" s="85"/>
      <c r="W67" s="86"/>
      <c r="X67" s="89"/>
    </row>
    <row r="68" spans="1:24" ht="18" customHeight="1" x14ac:dyDescent="0.2">
      <c r="A68" s="62"/>
      <c r="B68" s="181"/>
      <c r="C68" s="181"/>
      <c r="D68" s="181"/>
      <c r="E68" s="181"/>
      <c r="F68" s="181"/>
      <c r="G68" s="181"/>
      <c r="H68" s="181"/>
      <c r="I68" s="181"/>
      <c r="J68" s="181"/>
      <c r="K68" s="181"/>
      <c r="L68" s="181"/>
      <c r="M68" s="181"/>
      <c r="N68" s="181"/>
      <c r="O68" s="181"/>
      <c r="P68" s="181"/>
      <c r="Q68" s="181"/>
      <c r="R68" s="181"/>
      <c r="S68" s="181"/>
      <c r="T68" s="181"/>
      <c r="U68" s="181"/>
      <c r="V68" s="181"/>
      <c r="W68" s="181"/>
      <c r="X68" s="89"/>
    </row>
    <row r="69" spans="1:24" ht="18" customHeight="1" x14ac:dyDescent="0.2">
      <c r="A69" s="62"/>
      <c r="B69" s="181"/>
      <c r="C69" s="181"/>
      <c r="D69" s="181"/>
      <c r="E69" s="181"/>
      <c r="F69" s="181"/>
      <c r="G69" s="181"/>
      <c r="H69" s="181"/>
      <c r="I69" s="181"/>
      <c r="J69" s="181"/>
      <c r="K69" s="181"/>
      <c r="L69" s="181"/>
      <c r="M69" s="181"/>
      <c r="N69" s="181"/>
      <c r="O69" s="181"/>
      <c r="P69" s="181"/>
      <c r="Q69" s="181"/>
      <c r="R69" s="181"/>
      <c r="S69" s="181"/>
      <c r="T69" s="181"/>
      <c r="U69" s="181"/>
      <c r="V69" s="181"/>
      <c r="W69" s="181"/>
      <c r="X69" s="89"/>
    </row>
    <row r="70" spans="1:24" ht="18" customHeight="1" x14ac:dyDescent="0.2">
      <c r="A70" s="62"/>
      <c r="B70" s="181"/>
      <c r="C70" s="181"/>
      <c r="D70" s="181"/>
      <c r="E70" s="181"/>
      <c r="F70" s="181"/>
      <c r="G70" s="181"/>
      <c r="H70" s="181"/>
      <c r="I70" s="181"/>
      <c r="J70" s="181"/>
      <c r="K70" s="181"/>
      <c r="L70" s="181"/>
      <c r="M70" s="181"/>
      <c r="N70" s="181"/>
      <c r="O70" s="181"/>
      <c r="P70" s="181"/>
      <c r="Q70" s="181"/>
      <c r="R70" s="181"/>
      <c r="S70" s="181"/>
      <c r="T70" s="181"/>
      <c r="U70" s="181"/>
      <c r="V70" s="181"/>
      <c r="W70" s="181"/>
      <c r="X70" s="89"/>
    </row>
    <row r="71" spans="1:24" ht="18" customHeight="1" x14ac:dyDescent="0.2">
      <c r="A71" s="62"/>
      <c r="B71" s="181"/>
      <c r="C71" s="181"/>
      <c r="D71" s="181"/>
      <c r="E71" s="181"/>
      <c r="F71" s="181"/>
      <c r="G71" s="181"/>
      <c r="H71" s="181"/>
      <c r="I71" s="181"/>
      <c r="J71" s="181"/>
      <c r="K71" s="181"/>
      <c r="L71" s="181"/>
      <c r="M71" s="181"/>
      <c r="N71" s="181"/>
      <c r="O71" s="181"/>
      <c r="P71" s="181"/>
      <c r="Q71" s="181"/>
      <c r="R71" s="181"/>
      <c r="S71" s="181"/>
      <c r="T71" s="181"/>
      <c r="U71" s="181"/>
      <c r="V71" s="181"/>
      <c r="W71" s="181"/>
      <c r="X71" s="89"/>
    </row>
    <row r="72" spans="1:24" ht="18" customHeight="1" x14ac:dyDescent="0.2">
      <c r="A72" s="62"/>
      <c r="B72" s="181"/>
      <c r="C72" s="181"/>
      <c r="D72" s="181"/>
      <c r="E72" s="181"/>
      <c r="F72" s="181"/>
      <c r="G72" s="181"/>
      <c r="H72" s="181"/>
      <c r="I72" s="181"/>
      <c r="J72" s="181"/>
      <c r="K72" s="181"/>
      <c r="L72" s="181"/>
      <c r="M72" s="181"/>
      <c r="N72" s="181"/>
      <c r="O72" s="181"/>
      <c r="P72" s="181"/>
      <c r="Q72" s="181"/>
      <c r="R72" s="181"/>
      <c r="S72" s="181"/>
      <c r="T72" s="181"/>
      <c r="U72" s="181"/>
      <c r="V72" s="181"/>
      <c r="W72" s="181"/>
      <c r="X72" s="89"/>
    </row>
    <row r="73" spans="1:24" ht="18" customHeight="1" x14ac:dyDescent="0.2">
      <c r="A73" s="62"/>
      <c r="B73" s="181"/>
      <c r="C73" s="181"/>
      <c r="D73" s="181"/>
      <c r="E73" s="181"/>
      <c r="F73" s="181"/>
      <c r="G73" s="181"/>
      <c r="H73" s="181"/>
      <c r="I73" s="181"/>
      <c r="J73" s="181"/>
      <c r="K73" s="181"/>
      <c r="L73" s="181"/>
      <c r="M73" s="181"/>
      <c r="N73" s="181"/>
      <c r="O73" s="181"/>
      <c r="P73" s="181"/>
      <c r="Q73" s="181"/>
      <c r="R73" s="181"/>
      <c r="S73" s="181"/>
      <c r="T73" s="181"/>
      <c r="U73" s="181"/>
      <c r="V73" s="181"/>
      <c r="W73" s="181"/>
      <c r="X73" s="89"/>
    </row>
    <row r="74" spans="1:24" ht="18" customHeight="1" x14ac:dyDescent="0.2">
      <c r="A74" s="62"/>
      <c r="B74" s="181"/>
      <c r="C74" s="181"/>
      <c r="D74" s="181"/>
      <c r="E74" s="181"/>
      <c r="F74" s="181"/>
      <c r="G74" s="181"/>
      <c r="H74" s="181"/>
      <c r="I74" s="181"/>
      <c r="J74" s="181"/>
      <c r="K74" s="181"/>
      <c r="L74" s="181"/>
      <c r="M74" s="181"/>
      <c r="N74" s="181"/>
      <c r="O74" s="181"/>
      <c r="P74" s="181"/>
      <c r="Q74" s="181"/>
      <c r="R74" s="181"/>
      <c r="S74" s="181"/>
      <c r="T74" s="181"/>
      <c r="U74" s="181"/>
      <c r="V74" s="181"/>
      <c r="W74" s="181"/>
      <c r="X74" s="89"/>
    </row>
    <row r="75" spans="1:24" ht="18" customHeight="1" x14ac:dyDescent="0.2">
      <c r="A75" s="62"/>
      <c r="B75" s="181"/>
      <c r="C75" s="181"/>
      <c r="D75" s="181"/>
      <c r="E75" s="181"/>
      <c r="F75" s="181"/>
      <c r="G75" s="181"/>
      <c r="H75" s="181"/>
      <c r="I75" s="181"/>
      <c r="J75" s="181"/>
      <c r="K75" s="181"/>
      <c r="L75" s="181"/>
      <c r="M75" s="181"/>
      <c r="N75" s="181"/>
      <c r="O75" s="181"/>
      <c r="P75" s="181"/>
      <c r="Q75" s="181"/>
      <c r="R75" s="181"/>
      <c r="S75" s="181"/>
      <c r="T75" s="181"/>
      <c r="U75" s="181"/>
      <c r="V75" s="181"/>
      <c r="W75" s="181"/>
      <c r="X75" s="89"/>
    </row>
    <row r="76" spans="1:24" ht="18" customHeight="1" x14ac:dyDescent="0.2">
      <c r="A76" s="62"/>
      <c r="B76" s="181"/>
      <c r="C76" s="181"/>
      <c r="D76" s="181"/>
      <c r="E76" s="181"/>
      <c r="F76" s="181"/>
      <c r="G76" s="181"/>
      <c r="H76" s="181"/>
      <c r="I76" s="181"/>
      <c r="J76" s="181"/>
      <c r="K76" s="181"/>
      <c r="L76" s="181"/>
      <c r="M76" s="181"/>
      <c r="N76" s="181"/>
      <c r="O76" s="181"/>
      <c r="P76" s="181"/>
      <c r="Q76" s="181"/>
      <c r="R76" s="181"/>
      <c r="S76" s="181"/>
      <c r="T76" s="181"/>
      <c r="U76" s="181"/>
      <c r="V76" s="181"/>
      <c r="W76" s="181"/>
      <c r="X76" s="89"/>
    </row>
    <row r="77" spans="1:24" ht="18" customHeight="1" x14ac:dyDescent="0.2">
      <c r="A77" s="62"/>
      <c r="B77" s="181"/>
      <c r="C77" s="181"/>
      <c r="D77" s="181"/>
      <c r="E77" s="181"/>
      <c r="F77" s="181"/>
      <c r="G77" s="181"/>
      <c r="H77" s="181"/>
      <c r="I77" s="181"/>
      <c r="J77" s="181"/>
      <c r="K77" s="181"/>
      <c r="L77" s="181"/>
      <c r="M77" s="181"/>
      <c r="N77" s="181"/>
      <c r="O77" s="181"/>
      <c r="P77" s="181"/>
      <c r="Q77" s="181"/>
      <c r="R77" s="181"/>
      <c r="S77" s="181"/>
      <c r="T77" s="181"/>
      <c r="U77" s="181"/>
      <c r="V77" s="181"/>
      <c r="W77" s="181"/>
      <c r="X77" s="89"/>
    </row>
    <row r="78" spans="1:24" ht="18" customHeight="1" x14ac:dyDescent="0.2">
      <c r="A78" s="62"/>
      <c r="B78" s="59" t="s">
        <v>169</v>
      </c>
      <c r="X78" s="62"/>
    </row>
    <row r="79" spans="1:24" ht="18" customHeight="1" x14ac:dyDescent="0.2">
      <c r="A79" s="62"/>
      <c r="B79" s="181"/>
      <c r="C79" s="181"/>
      <c r="D79" s="181"/>
      <c r="E79" s="181"/>
      <c r="F79" s="181"/>
      <c r="G79" s="181"/>
      <c r="H79" s="181"/>
      <c r="I79" s="181"/>
      <c r="J79" s="181"/>
      <c r="K79" s="181"/>
      <c r="L79" s="181"/>
      <c r="M79" s="181"/>
      <c r="N79" s="181"/>
      <c r="O79" s="181"/>
      <c r="P79" s="181"/>
      <c r="Q79" s="181"/>
      <c r="R79" s="181"/>
      <c r="S79" s="181"/>
      <c r="T79" s="181"/>
      <c r="U79" s="181"/>
      <c r="V79" s="181"/>
      <c r="W79" s="181"/>
      <c r="X79" s="62"/>
    </row>
    <row r="80" spans="1:24" ht="18" customHeight="1" x14ac:dyDescent="0.2">
      <c r="A80" s="62"/>
      <c r="B80" s="181"/>
      <c r="C80" s="181"/>
      <c r="D80" s="181"/>
      <c r="E80" s="181"/>
      <c r="F80" s="181"/>
      <c r="G80" s="181"/>
      <c r="H80" s="181"/>
      <c r="I80" s="181"/>
      <c r="J80" s="181"/>
      <c r="K80" s="181"/>
      <c r="L80" s="181"/>
      <c r="M80" s="181"/>
      <c r="N80" s="181"/>
      <c r="O80" s="181"/>
      <c r="P80" s="181"/>
      <c r="Q80" s="181"/>
      <c r="R80" s="181"/>
      <c r="S80" s="181"/>
      <c r="T80" s="181"/>
      <c r="U80" s="181"/>
      <c r="V80" s="181"/>
      <c r="W80" s="181"/>
      <c r="X80" s="62"/>
    </row>
    <row r="81" spans="1:24" ht="18" customHeight="1" x14ac:dyDescent="0.2">
      <c r="A81" s="62"/>
      <c r="B81" s="181"/>
      <c r="C81" s="181"/>
      <c r="D81" s="181"/>
      <c r="E81" s="181"/>
      <c r="F81" s="181"/>
      <c r="G81" s="181"/>
      <c r="H81" s="181"/>
      <c r="I81" s="181"/>
      <c r="J81" s="181"/>
      <c r="K81" s="181"/>
      <c r="L81" s="181"/>
      <c r="M81" s="181"/>
      <c r="N81" s="181"/>
      <c r="O81" s="181"/>
      <c r="P81" s="181"/>
      <c r="Q81" s="181"/>
      <c r="R81" s="181"/>
      <c r="S81" s="181"/>
      <c r="T81" s="181"/>
      <c r="U81" s="181"/>
      <c r="V81" s="181"/>
      <c r="W81" s="181"/>
      <c r="X81" s="62"/>
    </row>
    <row r="82" spans="1:24" ht="18" customHeight="1" x14ac:dyDescent="0.2">
      <c r="A82" s="62"/>
      <c r="B82" s="181"/>
      <c r="C82" s="181"/>
      <c r="D82" s="181"/>
      <c r="E82" s="181"/>
      <c r="F82" s="181"/>
      <c r="G82" s="181"/>
      <c r="H82" s="181"/>
      <c r="I82" s="181"/>
      <c r="J82" s="181"/>
      <c r="K82" s="181"/>
      <c r="L82" s="181"/>
      <c r="M82" s="181"/>
      <c r="N82" s="181"/>
      <c r="O82" s="181"/>
      <c r="P82" s="181"/>
      <c r="Q82" s="181"/>
      <c r="R82" s="181"/>
      <c r="S82" s="181"/>
      <c r="T82" s="181"/>
      <c r="U82" s="181"/>
      <c r="V82" s="181"/>
      <c r="W82" s="181"/>
      <c r="X82" s="62"/>
    </row>
    <row r="83" spans="1:24" ht="18" customHeight="1" x14ac:dyDescent="0.2">
      <c r="A83" s="62"/>
      <c r="B83" s="181"/>
      <c r="C83" s="181"/>
      <c r="D83" s="181"/>
      <c r="E83" s="181"/>
      <c r="F83" s="181"/>
      <c r="G83" s="181"/>
      <c r="H83" s="181"/>
      <c r="I83" s="181"/>
      <c r="J83" s="181"/>
      <c r="K83" s="181"/>
      <c r="L83" s="181"/>
      <c r="M83" s="181"/>
      <c r="N83" s="181"/>
      <c r="O83" s="181"/>
      <c r="P83" s="181"/>
      <c r="Q83" s="181"/>
      <c r="R83" s="181"/>
      <c r="S83" s="181"/>
      <c r="T83" s="181"/>
      <c r="U83" s="181"/>
      <c r="V83" s="181"/>
      <c r="W83" s="181"/>
      <c r="X83" s="62"/>
    </row>
    <row r="84" spans="1:24" ht="18" customHeight="1" x14ac:dyDescent="0.2">
      <c r="A84" s="62"/>
      <c r="B84" s="113"/>
      <c r="C84" s="113"/>
      <c r="D84" s="113"/>
      <c r="E84" s="113"/>
      <c r="F84" s="113"/>
      <c r="G84" s="113"/>
      <c r="H84" s="113"/>
      <c r="I84" s="113"/>
      <c r="J84" s="113"/>
      <c r="K84" s="113"/>
      <c r="L84" s="113"/>
      <c r="M84" s="113"/>
      <c r="N84" s="113"/>
      <c r="O84" s="113"/>
      <c r="P84" s="113"/>
      <c r="Q84" s="113"/>
      <c r="R84" s="113"/>
      <c r="S84" s="113"/>
      <c r="T84" s="113"/>
      <c r="U84" s="113"/>
      <c r="V84" s="113"/>
      <c r="W84" s="113"/>
      <c r="X84" s="62"/>
    </row>
    <row r="85" spans="1:24" ht="18" customHeight="1" x14ac:dyDescent="0.2">
      <c r="A85" s="62"/>
      <c r="B85" s="75" t="s">
        <v>170</v>
      </c>
      <c r="C85" s="74"/>
      <c r="D85" s="74"/>
      <c r="E85" s="74"/>
      <c r="F85" s="74"/>
      <c r="G85" s="74"/>
      <c r="H85" s="74"/>
      <c r="I85" s="74"/>
      <c r="J85" s="74"/>
      <c r="K85" s="114"/>
      <c r="L85" s="114"/>
      <c r="M85" s="114"/>
      <c r="N85" s="114"/>
      <c r="O85" s="114"/>
      <c r="P85" s="114"/>
      <c r="Q85" s="114"/>
      <c r="R85" s="114"/>
      <c r="S85" s="114"/>
      <c r="T85" s="114"/>
      <c r="U85" s="97"/>
      <c r="V85" s="97"/>
      <c r="W85" s="97"/>
      <c r="X85" s="62"/>
    </row>
    <row r="86" spans="1:24" ht="18" customHeight="1" x14ac:dyDescent="0.2">
      <c r="A86" s="62"/>
      <c r="B86" s="181"/>
      <c r="C86" s="181"/>
      <c r="D86" s="181"/>
      <c r="E86" s="181"/>
      <c r="F86" s="181"/>
      <c r="G86" s="181"/>
      <c r="H86" s="181"/>
      <c r="I86" s="181"/>
      <c r="J86" s="181"/>
      <c r="K86" s="181"/>
      <c r="L86" s="181"/>
      <c r="M86" s="181"/>
      <c r="N86" s="181"/>
      <c r="O86" s="181"/>
      <c r="P86" s="181"/>
      <c r="Q86" s="181"/>
      <c r="R86" s="181"/>
      <c r="S86" s="181"/>
      <c r="T86" s="181"/>
      <c r="U86" s="181"/>
      <c r="V86" s="181"/>
      <c r="W86" s="181"/>
      <c r="X86" s="62"/>
    </row>
    <row r="87" spans="1:24" ht="18" customHeight="1" x14ac:dyDescent="0.2">
      <c r="A87" s="62"/>
      <c r="B87" s="181"/>
      <c r="C87" s="181"/>
      <c r="D87" s="181"/>
      <c r="E87" s="181"/>
      <c r="F87" s="181"/>
      <c r="G87" s="181"/>
      <c r="H87" s="181"/>
      <c r="I87" s="181"/>
      <c r="J87" s="181"/>
      <c r="K87" s="181"/>
      <c r="L87" s="181"/>
      <c r="M87" s="181"/>
      <c r="N87" s="181"/>
      <c r="O87" s="181"/>
      <c r="P87" s="181"/>
      <c r="Q87" s="181"/>
      <c r="R87" s="181"/>
      <c r="S87" s="181"/>
      <c r="T87" s="181"/>
      <c r="U87" s="181"/>
      <c r="V87" s="181"/>
      <c r="W87" s="181"/>
      <c r="X87" s="62"/>
    </row>
    <row r="88" spans="1:24" ht="18" customHeight="1" x14ac:dyDescent="0.2">
      <c r="A88" s="62"/>
      <c r="B88" s="181"/>
      <c r="C88" s="181"/>
      <c r="D88" s="181"/>
      <c r="E88" s="181"/>
      <c r="F88" s="181"/>
      <c r="G88" s="181"/>
      <c r="H88" s="181"/>
      <c r="I88" s="181"/>
      <c r="J88" s="181"/>
      <c r="K88" s="181"/>
      <c r="L88" s="181"/>
      <c r="M88" s="181"/>
      <c r="N88" s="181"/>
      <c r="O88" s="181"/>
      <c r="P88" s="181"/>
      <c r="Q88" s="181"/>
      <c r="R88" s="181"/>
      <c r="S88" s="181"/>
      <c r="T88" s="181"/>
      <c r="U88" s="181"/>
      <c r="V88" s="181"/>
      <c r="W88" s="181"/>
      <c r="X88" s="62"/>
    </row>
    <row r="89" spans="1:24" ht="18" customHeight="1" x14ac:dyDescent="0.2">
      <c r="A89" s="62"/>
      <c r="B89" s="181"/>
      <c r="C89" s="181"/>
      <c r="D89" s="181"/>
      <c r="E89" s="181"/>
      <c r="F89" s="181"/>
      <c r="G89" s="181"/>
      <c r="H89" s="181"/>
      <c r="I89" s="181"/>
      <c r="J89" s="181"/>
      <c r="K89" s="181"/>
      <c r="L89" s="181"/>
      <c r="M89" s="181"/>
      <c r="N89" s="181"/>
      <c r="O89" s="181"/>
      <c r="P89" s="181"/>
      <c r="Q89" s="181"/>
      <c r="R89" s="181"/>
      <c r="S89" s="181"/>
      <c r="T89" s="181"/>
      <c r="U89" s="181"/>
      <c r="V89" s="181"/>
      <c r="W89" s="181"/>
      <c r="X89" s="62"/>
    </row>
    <row r="90" spans="1:24" ht="18" customHeight="1" x14ac:dyDescent="0.2">
      <c r="A90" s="62"/>
      <c r="B90" s="181"/>
      <c r="C90" s="181"/>
      <c r="D90" s="181"/>
      <c r="E90" s="181"/>
      <c r="F90" s="181"/>
      <c r="G90" s="181"/>
      <c r="H90" s="181"/>
      <c r="I90" s="181"/>
      <c r="J90" s="181"/>
      <c r="K90" s="181"/>
      <c r="L90" s="181"/>
      <c r="M90" s="181"/>
      <c r="N90" s="181"/>
      <c r="O90" s="181"/>
      <c r="P90" s="181"/>
      <c r="Q90" s="181"/>
      <c r="R90" s="181"/>
      <c r="S90" s="181"/>
      <c r="T90" s="181"/>
      <c r="U90" s="181"/>
      <c r="V90" s="181"/>
      <c r="W90" s="181"/>
      <c r="X90" s="62"/>
    </row>
    <row r="91" spans="1:24" ht="12" customHeight="1" x14ac:dyDescent="0.2">
      <c r="A91" s="62"/>
      <c r="B91" s="91" t="s">
        <v>142</v>
      </c>
      <c r="C91" s="208" t="s">
        <v>143</v>
      </c>
      <c r="D91" s="208"/>
      <c r="E91" s="208"/>
      <c r="F91" s="208"/>
      <c r="G91" s="208"/>
      <c r="H91" s="208"/>
      <c r="I91" s="208"/>
      <c r="J91" s="208"/>
      <c r="K91" s="208"/>
      <c r="L91" s="208"/>
      <c r="M91" s="208"/>
      <c r="N91" s="208"/>
      <c r="O91" s="208"/>
      <c r="P91" s="208"/>
      <c r="Q91" s="208"/>
      <c r="R91" s="208"/>
      <c r="S91" s="208"/>
      <c r="T91" s="208"/>
      <c r="U91" s="208"/>
      <c r="V91" s="208"/>
      <c r="W91" s="208"/>
      <c r="X91" s="62"/>
    </row>
    <row r="92" spans="1:24" ht="36" customHeight="1" x14ac:dyDescent="0.2">
      <c r="A92" s="92" t="s">
        <v>78</v>
      </c>
      <c r="B92" s="91" t="s">
        <v>144</v>
      </c>
      <c r="C92" s="208" t="s">
        <v>145</v>
      </c>
      <c r="D92" s="208"/>
      <c r="E92" s="208"/>
      <c r="F92" s="208"/>
      <c r="G92" s="208"/>
      <c r="H92" s="208"/>
      <c r="I92" s="208"/>
      <c r="J92" s="208"/>
      <c r="K92" s="208"/>
      <c r="L92" s="208"/>
      <c r="M92" s="208"/>
      <c r="N92" s="208"/>
      <c r="O92" s="208"/>
      <c r="P92" s="208"/>
      <c r="Q92" s="208"/>
      <c r="R92" s="208"/>
      <c r="S92" s="208"/>
      <c r="T92" s="208"/>
      <c r="U92" s="208"/>
      <c r="V92" s="208"/>
      <c r="W92" s="208"/>
      <c r="X92" s="62"/>
    </row>
    <row r="93" spans="1:24" ht="18" customHeight="1" x14ac:dyDescent="0.2">
      <c r="A93" s="93" t="s">
        <v>146</v>
      </c>
      <c r="B93" s="62"/>
      <c r="C93" s="62"/>
      <c r="D93" s="62"/>
      <c r="E93" s="62"/>
      <c r="F93" s="62"/>
      <c r="G93" s="62"/>
      <c r="H93" s="62"/>
      <c r="I93" s="62"/>
      <c r="J93" s="62"/>
      <c r="K93" s="62"/>
      <c r="L93" s="62"/>
      <c r="M93" s="62"/>
      <c r="N93" s="62"/>
      <c r="O93" s="62"/>
      <c r="P93" s="62"/>
      <c r="Q93" s="62"/>
      <c r="R93" s="62"/>
      <c r="S93" s="62"/>
      <c r="T93" s="62"/>
      <c r="U93" s="62"/>
      <c r="V93" s="62"/>
      <c r="W93" s="62"/>
      <c r="X93" s="62"/>
    </row>
  </sheetData>
  <sheetProtection sheet="1" selectLockedCells="1"/>
  <mergeCells count="169">
    <mergeCell ref="B86:W90"/>
    <mergeCell ref="C91:W91"/>
    <mergeCell ref="C92:W92"/>
    <mergeCell ref="B64:E66"/>
    <mergeCell ref="F64:W66"/>
    <mergeCell ref="B68:W77"/>
    <mergeCell ref="B79:W83"/>
    <mergeCell ref="W61:W62"/>
    <mergeCell ref="F63:H63"/>
    <mergeCell ref="I63:J63"/>
    <mergeCell ref="L63:M63"/>
    <mergeCell ref="O63:P63"/>
    <mergeCell ref="R63:S63"/>
    <mergeCell ref="U63:V63"/>
    <mergeCell ref="Q61:Q62"/>
    <mergeCell ref="R61:S62"/>
    <mergeCell ref="T61:T62"/>
    <mergeCell ref="B61:E63"/>
    <mergeCell ref="F61:G62"/>
    <mergeCell ref="H61:H62"/>
    <mergeCell ref="I61:J62"/>
    <mergeCell ref="U61:V62"/>
    <mergeCell ref="K61:K62"/>
    <mergeCell ref="L61:M62"/>
    <mergeCell ref="N61:N62"/>
    <mergeCell ref="O61:P62"/>
    <mergeCell ref="W58:W59"/>
    <mergeCell ref="F60:H60"/>
    <mergeCell ref="I60:J60"/>
    <mergeCell ref="L60:M60"/>
    <mergeCell ref="O60:P60"/>
    <mergeCell ref="R60:S60"/>
    <mergeCell ref="U60:V60"/>
    <mergeCell ref="Q58:Q59"/>
    <mergeCell ref="R58:S59"/>
    <mergeCell ref="T58:T59"/>
    <mergeCell ref="B58:E60"/>
    <mergeCell ref="F58:G59"/>
    <mergeCell ref="H58:H59"/>
    <mergeCell ref="I58:J59"/>
    <mergeCell ref="U58:V59"/>
    <mergeCell ref="K58:K59"/>
    <mergeCell ref="L58:M59"/>
    <mergeCell ref="N58:N59"/>
    <mergeCell ref="O58:P59"/>
    <mergeCell ref="W55:W56"/>
    <mergeCell ref="F57:H57"/>
    <mergeCell ref="I57:J57"/>
    <mergeCell ref="L57:M57"/>
    <mergeCell ref="O57:P57"/>
    <mergeCell ref="R57:S57"/>
    <mergeCell ref="U57:V57"/>
    <mergeCell ref="Q55:Q56"/>
    <mergeCell ref="R55:S56"/>
    <mergeCell ref="T55:T56"/>
    <mergeCell ref="B55:E57"/>
    <mergeCell ref="F55:G56"/>
    <mergeCell ref="H55:H56"/>
    <mergeCell ref="I55:J56"/>
    <mergeCell ref="U55:V56"/>
    <mergeCell ref="K55:K56"/>
    <mergeCell ref="L55:M56"/>
    <mergeCell ref="N55:N56"/>
    <mergeCell ref="O55:P56"/>
    <mergeCell ref="C41:W41"/>
    <mergeCell ref="C42:W42"/>
    <mergeCell ref="C43:W43"/>
    <mergeCell ref="C44:W44"/>
    <mergeCell ref="C45:W45"/>
    <mergeCell ref="C46:W46"/>
    <mergeCell ref="B51:E54"/>
    <mergeCell ref="F51:H52"/>
    <mergeCell ref="I51:K52"/>
    <mergeCell ref="L51:W52"/>
    <mergeCell ref="F53:H53"/>
    <mergeCell ref="I53:K53"/>
    <mergeCell ref="L53:N53"/>
    <mergeCell ref="O53:Q53"/>
    <mergeCell ref="R53:T53"/>
    <mergeCell ref="U53:W53"/>
    <mergeCell ref="F54:H54"/>
    <mergeCell ref="I54:K54"/>
    <mergeCell ref="L54:N54"/>
    <mergeCell ref="O54:Q54"/>
    <mergeCell ref="R54:T54"/>
    <mergeCell ref="U54:W54"/>
    <mergeCell ref="U35:V36"/>
    <mergeCell ref="W35:W36"/>
    <mergeCell ref="L37:M37"/>
    <mergeCell ref="O37:P37"/>
    <mergeCell ref="R37:S37"/>
    <mergeCell ref="U37:V37"/>
    <mergeCell ref="B38:E39"/>
    <mergeCell ref="F38:W39"/>
    <mergeCell ref="C40:W40"/>
    <mergeCell ref="T32:T33"/>
    <mergeCell ref="B35:E37"/>
    <mergeCell ref="F35:H37"/>
    <mergeCell ref="I35:J36"/>
    <mergeCell ref="K35:K36"/>
    <mergeCell ref="I37:J37"/>
    <mergeCell ref="L35:M36"/>
    <mergeCell ref="N35:N36"/>
    <mergeCell ref="O35:P36"/>
    <mergeCell ref="Q35:Q36"/>
    <mergeCell ref="R35:S36"/>
    <mergeCell ref="T35:T36"/>
    <mergeCell ref="O32:P33"/>
    <mergeCell ref="F31:H31"/>
    <mergeCell ref="I31:K31"/>
    <mergeCell ref="L31:N31"/>
    <mergeCell ref="O31:Q31"/>
    <mergeCell ref="U32:V33"/>
    <mergeCell ref="R31:T31"/>
    <mergeCell ref="U31:W31"/>
    <mergeCell ref="B32:E34"/>
    <mergeCell ref="F32:G33"/>
    <mergeCell ref="H32:H33"/>
    <mergeCell ref="I32:J33"/>
    <mergeCell ref="K32:K33"/>
    <mergeCell ref="L32:M33"/>
    <mergeCell ref="N32:N33"/>
    <mergeCell ref="W32:W33"/>
    <mergeCell ref="F34:H34"/>
    <mergeCell ref="I34:J34"/>
    <mergeCell ref="L34:M34"/>
    <mergeCell ref="O34:P34"/>
    <mergeCell ref="R34:S34"/>
    <mergeCell ref="U34:V34"/>
    <mergeCell ref="Q32:Q33"/>
    <mergeCell ref="R32:S33"/>
    <mergeCell ref="B19:E20"/>
    <mergeCell ref="F19:W19"/>
    <mergeCell ref="F20:W20"/>
    <mergeCell ref="B21:E23"/>
    <mergeCell ref="F21:W23"/>
    <mergeCell ref="B28:E31"/>
    <mergeCell ref="F28:H29"/>
    <mergeCell ref="I28:K29"/>
    <mergeCell ref="L28:W29"/>
    <mergeCell ref="F30:H30"/>
    <mergeCell ref="I30:K30"/>
    <mergeCell ref="L30:N30"/>
    <mergeCell ref="O30:Q30"/>
    <mergeCell ref="R30:T30"/>
    <mergeCell ref="U30:W30"/>
    <mergeCell ref="B9:E10"/>
    <mergeCell ref="F9:W10"/>
    <mergeCell ref="Z10:Z11"/>
    <mergeCell ref="AA10:AB11"/>
    <mergeCell ref="B13:E16"/>
    <mergeCell ref="G13:W13"/>
    <mergeCell ref="G14:W14"/>
    <mergeCell ref="Z14:Z15"/>
    <mergeCell ref="AA14:AB15"/>
    <mergeCell ref="G15:W15"/>
    <mergeCell ref="G16:W16"/>
    <mergeCell ref="Z16:Z18"/>
    <mergeCell ref="AA16:AB18"/>
    <mergeCell ref="B3:E4"/>
    <mergeCell ref="F3:W4"/>
    <mergeCell ref="B5:E6"/>
    <mergeCell ref="F5:W6"/>
    <mergeCell ref="AA5:AB5"/>
    <mergeCell ref="Z6:Z7"/>
    <mergeCell ref="AA6:AB7"/>
    <mergeCell ref="B7:E8"/>
    <mergeCell ref="F7:W8"/>
    <mergeCell ref="AA8:AB8"/>
  </mergeCells>
  <phoneticPr fontId="33"/>
  <conditionalFormatting sqref="L35:M36">
    <cfRule type="expression" dxfId="27" priority="1" stopIfTrue="1">
      <formula>ISBLANK($L$35)</formula>
    </cfRule>
  </conditionalFormatting>
  <conditionalFormatting sqref="F38:W39">
    <cfRule type="expression" dxfId="26" priority="2" stopIfTrue="1">
      <formula>ISBLANK($F$38)</formula>
    </cfRule>
  </conditionalFormatting>
  <conditionalFormatting sqref="F64:W66">
    <cfRule type="expression" dxfId="25" priority="3" stopIfTrue="1">
      <formula>ISBLANK($F$64)</formula>
    </cfRule>
  </conditionalFormatting>
  <conditionalFormatting sqref="B68:W77">
    <cfRule type="expression" dxfId="24" priority="4" stopIfTrue="1">
      <formula>ISBLANK($B$68)</formula>
    </cfRule>
  </conditionalFormatting>
  <conditionalFormatting sqref="B79:W83">
    <cfRule type="expression" dxfId="23" priority="5" stopIfTrue="1">
      <formula>ISBLANK($B$79)</formula>
    </cfRule>
  </conditionalFormatting>
  <conditionalFormatting sqref="B86:W90">
    <cfRule type="expression" dxfId="22" priority="6" stopIfTrue="1">
      <formula>ISBLANK($B$86)</formula>
    </cfRule>
  </conditionalFormatting>
  <conditionalFormatting sqref="L32:M33">
    <cfRule type="expression" dxfId="21" priority="7" stopIfTrue="1">
      <formula>ISBLANK($L$32)</formula>
    </cfRule>
  </conditionalFormatting>
  <conditionalFormatting sqref="L55:M56 L58:M59 L61:M62">
    <cfRule type="expression" dxfId="20" priority="8" stopIfTrue="1">
      <formula>ISBLANK($L$55)</formula>
    </cfRule>
  </conditionalFormatting>
  <dataValidations count="1">
    <dataValidation allowBlank="1" showErrorMessage="1" sqref="F3:W6 F19:F23 G21:W23 F32:G33 I32:J33 L32:M33 O32:P33 R32:S33 U32:V33 I35:J36 L35:M36 O35:P36 R35:S36 U35:V36 F38:W39 B55:G56 I55:J56 L55:M56 O55:P56 R55:S56 U55:V56 B57:E63 F58:G59 I58:J59 L58:M59 O58:P59 R58:S59 U58:V59 F61:G62 I61:J62 L61:M62 O61:P62 R61:S62 U61:V62 F64:W66 B68:W77 B79:W83 B86:W90">
      <formula1>0</formula1>
      <formula2>0</formula2>
    </dataValidation>
  </dataValidations>
  <pageMargins left="0.78749999999999998" right="0.59027777777777779" top="0.59027777777777779" bottom="0.59027777777777779" header="0.51180555555555551" footer="0.19652777777777777"/>
  <pageSetup paperSize="9" scale="94" firstPageNumber="0" fitToHeight="2" orientation="portrait" horizontalDpi="300" verticalDpi="300" r:id="rId1"/>
  <headerFooter alignWithMargins="0">
    <oddFooter>&amp;L&amp;"ＭＳ 明朝,標準"&amp;9専エ企026   22.1  A4  5年保存</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Y38"/>
  <sheetViews>
    <sheetView view="pageBreakPreview" zoomScaleNormal="100" zoomScaleSheetLayoutView="100" workbookViewId="0">
      <selection activeCell="W6" sqref="W6"/>
    </sheetView>
  </sheetViews>
  <sheetFormatPr defaultColWidth="9" defaultRowHeight="21" customHeight="1" x14ac:dyDescent="0.2"/>
  <cols>
    <col min="1" max="1" width="3.6640625" style="26" customWidth="1"/>
    <col min="2" max="2" width="4.6640625" style="26" customWidth="1"/>
    <col min="3" max="3" width="19.6640625" style="26" customWidth="1"/>
    <col min="4" max="4" width="6.6640625" style="26" customWidth="1"/>
    <col min="5" max="5" width="4.6640625" style="26" customWidth="1"/>
    <col min="6" max="6" width="3.109375" style="26" customWidth="1"/>
    <col min="7" max="7" width="4.6640625" style="26" customWidth="1"/>
    <col min="8" max="8" width="3.109375" style="26" customWidth="1"/>
    <col min="9" max="9" width="4.6640625" style="26" customWidth="1"/>
    <col min="10" max="10" width="3.109375" style="26" customWidth="1"/>
    <col min="11" max="11" width="3.6640625" style="26" customWidth="1"/>
    <col min="12" max="12" width="5.6640625" style="26" customWidth="1"/>
    <col min="13" max="13" width="4.6640625" style="26" customWidth="1"/>
    <col min="14" max="15" width="1.88671875" style="26" customWidth="1"/>
    <col min="16" max="16" width="4.6640625" style="26" customWidth="1"/>
    <col min="17" max="17" width="1.77734375" style="26" customWidth="1"/>
    <col min="18" max="18" width="1.88671875" style="26" customWidth="1"/>
    <col min="19" max="20" width="4.6640625" style="26" customWidth="1"/>
    <col min="21" max="21" width="3.6640625" style="26" customWidth="1"/>
    <col min="22" max="22" width="1.6640625" style="26" customWidth="1"/>
    <col min="23" max="23" width="3.6640625" style="27" customWidth="1"/>
    <col min="24" max="24" width="8.6640625" style="27" customWidth="1"/>
    <col min="25" max="25" width="41.6640625" style="27" customWidth="1"/>
    <col min="26" max="16384" width="9" style="26"/>
  </cols>
  <sheetData>
    <row r="1" spans="1:25" ht="18" customHeight="1" x14ac:dyDescent="0.2">
      <c r="A1" s="28"/>
      <c r="B1" s="29"/>
      <c r="C1" s="29"/>
      <c r="D1" s="29"/>
      <c r="E1" s="29"/>
      <c r="F1" s="29"/>
      <c r="G1" s="29"/>
      <c r="H1" s="29"/>
      <c r="I1" s="29"/>
      <c r="J1" s="29"/>
      <c r="K1" s="29"/>
      <c r="L1" s="29"/>
      <c r="M1" s="29"/>
      <c r="N1" s="29"/>
      <c r="O1" s="29"/>
      <c r="P1" s="29"/>
      <c r="Q1" s="29"/>
      <c r="R1" s="29"/>
      <c r="S1" s="29"/>
      <c r="T1" s="29"/>
      <c r="U1" s="29"/>
    </row>
    <row r="2" spans="1:25" ht="18" customHeight="1" x14ac:dyDescent="0.2">
      <c r="A2" s="29"/>
      <c r="B2" s="30" t="s">
        <v>147</v>
      </c>
      <c r="C2" s="30"/>
      <c r="D2" s="30"/>
      <c r="E2" s="30"/>
      <c r="F2" s="30"/>
      <c r="G2" s="30"/>
      <c r="H2" s="30"/>
      <c r="I2" s="30"/>
      <c r="J2" s="30"/>
      <c r="K2" s="30"/>
      <c r="L2" s="30"/>
      <c r="M2" s="30"/>
      <c r="N2" s="140"/>
      <c r="O2" s="140"/>
      <c r="P2" s="140"/>
      <c r="Q2" s="140"/>
      <c r="R2" s="140"/>
      <c r="S2" s="140"/>
      <c r="T2" s="140"/>
      <c r="U2" s="29"/>
      <c r="W2" s="31" t="s">
        <v>52</v>
      </c>
    </row>
    <row r="3" spans="1:25" ht="18" customHeight="1" x14ac:dyDescent="0.2">
      <c r="A3" s="29"/>
      <c r="B3" s="30"/>
      <c r="C3" s="30"/>
      <c r="D3" s="30"/>
      <c r="E3" s="30"/>
      <c r="F3" s="30"/>
      <c r="G3" s="30"/>
      <c r="H3" s="30"/>
      <c r="I3" s="30"/>
      <c r="J3" s="30"/>
      <c r="K3" s="30"/>
      <c r="L3" s="30"/>
      <c r="M3" s="30"/>
      <c r="N3" s="32"/>
      <c r="O3" s="32"/>
      <c r="P3" s="32"/>
      <c r="Q3" s="32"/>
      <c r="R3" s="32"/>
      <c r="S3" s="32"/>
      <c r="T3" s="32"/>
      <c r="U3" s="29"/>
      <c r="W3" s="33">
        <v>1</v>
      </c>
      <c r="X3" s="34" t="s">
        <v>53</v>
      </c>
    </row>
    <row r="4" spans="1:25" ht="18" customHeight="1" x14ac:dyDescent="0.2">
      <c r="A4" s="29"/>
      <c r="B4" s="35"/>
      <c r="C4" s="36"/>
      <c r="D4" s="35"/>
      <c r="E4" s="141" t="s">
        <v>148</v>
      </c>
      <c r="F4" s="141"/>
      <c r="G4" s="141"/>
      <c r="H4" s="141"/>
      <c r="I4" s="141"/>
      <c r="J4" s="141"/>
      <c r="K4" s="141"/>
      <c r="L4" s="37"/>
      <c r="M4" s="142"/>
      <c r="N4" s="142"/>
      <c r="O4" s="38"/>
      <c r="P4" s="142"/>
      <c r="Q4" s="142"/>
      <c r="R4" s="39"/>
      <c r="S4" s="38"/>
      <c r="T4" s="38"/>
      <c r="U4" s="98">
        <f>基本入力!G46</f>
        <v>0</v>
      </c>
      <c r="W4" s="41"/>
      <c r="X4" s="99"/>
      <c r="Y4" s="99"/>
    </row>
    <row r="5" spans="1:25" ht="18" customHeight="1" x14ac:dyDescent="0.2">
      <c r="A5" s="29"/>
      <c r="B5" s="30"/>
      <c r="C5" s="30"/>
      <c r="D5" s="30"/>
      <c r="E5" s="30"/>
      <c r="F5" s="30"/>
      <c r="G5" s="30"/>
      <c r="H5" s="30"/>
      <c r="I5" s="30"/>
      <c r="J5" s="30"/>
      <c r="K5" s="30"/>
      <c r="L5" s="30"/>
      <c r="M5" s="30"/>
      <c r="N5" s="30"/>
      <c r="O5" s="30"/>
      <c r="P5" s="30"/>
      <c r="Q5" s="30"/>
      <c r="R5" s="30"/>
      <c r="S5" s="30"/>
      <c r="T5" s="30"/>
      <c r="U5" s="29"/>
      <c r="W5" s="42"/>
      <c r="X5" s="99"/>
      <c r="Y5" s="99"/>
    </row>
    <row r="6" spans="1:25" ht="18" customHeight="1" x14ac:dyDescent="0.2">
      <c r="A6" s="29"/>
      <c r="B6" s="30"/>
      <c r="C6" s="30"/>
      <c r="D6" s="30"/>
      <c r="E6" s="30"/>
      <c r="F6" s="30"/>
      <c r="G6" s="30"/>
      <c r="H6" s="30"/>
      <c r="I6" s="30"/>
      <c r="J6" s="30"/>
      <c r="K6" s="30"/>
      <c r="L6" s="30" t="s">
        <v>172</v>
      </c>
      <c r="M6" s="43" t="str">
        <f>IF(基本入力!H60="","",IF(基本入力!H60=1,"元",基本入力!H60))</f>
        <v/>
      </c>
      <c r="N6" s="144" t="s">
        <v>39</v>
      </c>
      <c r="O6" s="144"/>
      <c r="P6" s="43" t="str">
        <f>IF(ISNUMBER(基本入力!J60),基本入力!J60,"")</f>
        <v/>
      </c>
      <c r="Q6" s="145" t="s">
        <v>40</v>
      </c>
      <c r="R6" s="145"/>
      <c r="S6" s="43" t="str">
        <f>IF(ISNUMBER(基本入力!L60),基本入力!L60,"")</f>
        <v/>
      </c>
      <c r="T6" s="30" t="s">
        <v>41</v>
      </c>
      <c r="U6" s="29"/>
      <c r="W6" s="42"/>
      <c r="X6" s="99"/>
      <c r="Y6" s="99"/>
    </row>
    <row r="7" spans="1:25" ht="18" customHeight="1" x14ac:dyDescent="0.2">
      <c r="A7" s="29"/>
      <c r="B7" s="30"/>
      <c r="C7" s="30"/>
      <c r="D7" s="30"/>
      <c r="E7" s="30"/>
      <c r="F7" s="30"/>
      <c r="G7" s="30"/>
      <c r="H7" s="30"/>
      <c r="I7" s="30"/>
      <c r="J7" s="30"/>
      <c r="K7" s="30"/>
      <c r="L7" s="30"/>
      <c r="M7" s="30"/>
      <c r="N7" s="30"/>
      <c r="O7" s="30"/>
      <c r="P7" s="30"/>
      <c r="Q7" s="30"/>
      <c r="R7" s="30"/>
      <c r="S7" s="30"/>
      <c r="T7" s="30"/>
      <c r="U7" s="29"/>
    </row>
    <row r="8" spans="1:25" ht="18" customHeight="1" x14ac:dyDescent="0.2">
      <c r="A8" s="29"/>
      <c r="B8" s="30" t="s">
        <v>61</v>
      </c>
      <c r="C8" s="30"/>
      <c r="D8" s="30"/>
      <c r="E8" s="30"/>
      <c r="F8" s="30"/>
      <c r="G8" s="30"/>
      <c r="H8" s="30"/>
      <c r="I8" s="30"/>
      <c r="J8" s="30"/>
      <c r="K8" s="30"/>
      <c r="L8" s="30"/>
      <c r="M8" s="30"/>
      <c r="N8" s="30"/>
      <c r="O8" s="30"/>
      <c r="P8" s="30"/>
      <c r="Q8" s="30"/>
      <c r="R8" s="30"/>
      <c r="S8" s="30"/>
      <c r="T8" s="30"/>
      <c r="U8" s="29"/>
    </row>
    <row r="9" spans="1:25" ht="18" customHeight="1" x14ac:dyDescent="0.2">
      <c r="A9" s="29"/>
      <c r="B9" s="30"/>
      <c r="C9" s="30"/>
      <c r="D9" s="30"/>
      <c r="E9" s="30"/>
      <c r="F9" s="30"/>
      <c r="G9" s="30"/>
      <c r="H9" s="30"/>
      <c r="I9" s="30"/>
      <c r="J9" s="30"/>
      <c r="K9" s="30"/>
      <c r="L9" s="30"/>
      <c r="M9" s="30"/>
      <c r="N9" s="30"/>
      <c r="O9" s="30"/>
      <c r="P9" s="30"/>
      <c r="Q9" s="30"/>
      <c r="R9" s="30"/>
      <c r="S9" s="30"/>
      <c r="T9" s="30"/>
      <c r="U9" s="29"/>
    </row>
    <row r="10" spans="1:25" ht="15" customHeight="1" x14ac:dyDescent="0.2">
      <c r="A10" s="29"/>
      <c r="B10" s="30"/>
      <c r="C10" s="30"/>
      <c r="D10" s="30"/>
      <c r="E10" s="146" t="s">
        <v>62</v>
      </c>
      <c r="F10" s="146"/>
      <c r="G10" s="44"/>
      <c r="H10" s="147" t="str">
        <f>IF(ISBLANK(基本入力!I17),"","〒"&amp;基本入力!G17&amp;"-"&amp;基本入力!I17)</f>
        <v/>
      </c>
      <c r="I10" s="147"/>
      <c r="J10" s="147"/>
      <c r="K10" s="147"/>
      <c r="L10" s="147"/>
      <c r="M10" s="147"/>
      <c r="N10" s="147"/>
      <c r="O10" s="147"/>
      <c r="P10" s="147"/>
      <c r="Q10" s="147"/>
      <c r="R10" s="147"/>
      <c r="S10" s="147"/>
      <c r="T10" s="30"/>
      <c r="U10" s="29"/>
    </row>
    <row r="11" spans="1:25" ht="27" customHeight="1" x14ac:dyDescent="0.2">
      <c r="A11" s="29"/>
      <c r="B11" s="30"/>
      <c r="C11" s="30"/>
      <c r="D11" s="45"/>
      <c r="E11" s="45"/>
      <c r="F11" s="46"/>
      <c r="G11" s="46"/>
      <c r="H11" s="148" t="str">
        <f>IF(ISBLANK(基本入力!G15),"",基本入力!G15)</f>
        <v/>
      </c>
      <c r="I11" s="148"/>
      <c r="J11" s="148"/>
      <c r="K11" s="148"/>
      <c r="L11" s="148"/>
      <c r="M11" s="148"/>
      <c r="N11" s="148"/>
      <c r="O11" s="148"/>
      <c r="P11" s="148"/>
      <c r="Q11" s="148"/>
      <c r="R11" s="148"/>
      <c r="S11" s="148"/>
      <c r="T11" s="30"/>
      <c r="U11" s="29"/>
    </row>
    <row r="12" spans="1:25" ht="18" customHeight="1" x14ac:dyDescent="0.15">
      <c r="A12" s="29"/>
      <c r="B12" s="30"/>
      <c r="C12" s="30"/>
      <c r="D12" s="45"/>
      <c r="E12" s="149" t="s">
        <v>63</v>
      </c>
      <c r="F12" s="149"/>
      <c r="G12" s="46"/>
      <c r="H12" s="150" t="str">
        <f>IF(ISBLANK(基本入力!G9),"",基本入力!G9)</f>
        <v/>
      </c>
      <c r="I12" s="150"/>
      <c r="J12" s="150"/>
      <c r="K12" s="150"/>
      <c r="L12" s="150"/>
      <c r="M12" s="150"/>
      <c r="N12" s="150"/>
      <c r="O12" s="150"/>
      <c r="P12" s="150"/>
      <c r="Q12" s="150"/>
      <c r="R12" s="150"/>
      <c r="S12" s="150"/>
      <c r="T12" s="30"/>
      <c r="U12" s="29"/>
    </row>
    <row r="13" spans="1:25" ht="18" customHeight="1" x14ac:dyDescent="0.2">
      <c r="A13" s="29"/>
      <c r="B13" s="30"/>
      <c r="C13" s="30"/>
      <c r="D13" s="30"/>
      <c r="E13" s="151" t="s">
        <v>64</v>
      </c>
      <c r="F13" s="151"/>
      <c r="G13" s="47"/>
      <c r="H13" s="152" t="str">
        <f>IF(ISBLANK(基本入力!G7),"",基本入力!G7)</f>
        <v/>
      </c>
      <c r="I13" s="152"/>
      <c r="J13" s="152"/>
      <c r="K13" s="152"/>
      <c r="L13" s="152"/>
      <c r="M13" s="152"/>
      <c r="N13" s="152"/>
      <c r="O13" s="152"/>
      <c r="P13" s="152"/>
      <c r="Q13" s="152"/>
      <c r="R13" s="152"/>
      <c r="S13" s="152"/>
      <c r="T13" s="30"/>
      <c r="U13" s="29"/>
    </row>
    <row r="14" spans="1:25" ht="18" customHeight="1" x14ac:dyDescent="0.2">
      <c r="A14" s="29"/>
      <c r="B14" s="30"/>
      <c r="C14" s="30"/>
      <c r="D14" s="30"/>
      <c r="E14" s="30"/>
      <c r="F14" s="30"/>
      <c r="G14" s="30"/>
      <c r="H14" s="152" t="str">
        <f>IF(ISBLANK(基本入力!J13),"",基本入力!G11&amp;"    "&amp;基本入力!G13&amp;"　"&amp;基本入力!J13)</f>
        <v/>
      </c>
      <c r="I14" s="152"/>
      <c r="J14" s="152"/>
      <c r="K14" s="152"/>
      <c r="L14" s="152"/>
      <c r="M14" s="152"/>
      <c r="N14" s="152"/>
      <c r="O14" s="152"/>
      <c r="P14" s="152"/>
      <c r="Q14" s="152"/>
      <c r="R14" s="152"/>
      <c r="S14" s="152"/>
      <c r="T14" s="30"/>
      <c r="U14" s="29"/>
    </row>
    <row r="15" spans="1:25" ht="18" customHeight="1" x14ac:dyDescent="0.2">
      <c r="A15" s="29"/>
      <c r="B15" s="30"/>
      <c r="C15" s="30"/>
      <c r="D15" s="30"/>
      <c r="E15" s="30"/>
      <c r="F15" s="30"/>
      <c r="G15" s="30"/>
      <c r="H15" s="48" t="s">
        <v>65</v>
      </c>
      <c r="I15" s="48"/>
      <c r="J15" s="48"/>
      <c r="K15" s="48"/>
      <c r="L15" s="30"/>
      <c r="M15" s="30"/>
      <c r="N15" s="30"/>
      <c r="O15" s="30"/>
      <c r="P15" s="30"/>
      <c r="Q15" s="30"/>
      <c r="R15" s="30"/>
      <c r="S15" s="30"/>
      <c r="T15" s="30"/>
      <c r="U15" s="29"/>
    </row>
    <row r="16" spans="1:25" ht="18" customHeight="1" x14ac:dyDescent="0.2">
      <c r="A16" s="29"/>
      <c r="B16" s="30"/>
      <c r="C16" s="30"/>
      <c r="D16" s="30"/>
      <c r="E16" s="30"/>
      <c r="F16" s="30"/>
      <c r="G16" s="30"/>
      <c r="H16" s="30"/>
      <c r="I16" s="30"/>
      <c r="J16" s="30"/>
      <c r="K16" s="30"/>
      <c r="L16" s="30"/>
      <c r="M16" s="30"/>
      <c r="N16" s="30"/>
      <c r="O16" s="30"/>
      <c r="P16" s="30"/>
      <c r="Q16" s="30"/>
      <c r="R16" s="30"/>
      <c r="S16" s="30"/>
      <c r="T16" s="30"/>
      <c r="U16" s="29"/>
    </row>
    <row r="17" spans="1:21" ht="18" customHeight="1" x14ac:dyDescent="0.2">
      <c r="A17" s="29"/>
      <c r="B17" s="153" t="s">
        <v>149</v>
      </c>
      <c r="C17" s="153"/>
      <c r="D17" s="153"/>
      <c r="E17" s="153"/>
      <c r="F17" s="153"/>
      <c r="G17" s="153"/>
      <c r="H17" s="153"/>
      <c r="I17" s="153"/>
      <c r="J17" s="153"/>
      <c r="K17" s="153"/>
      <c r="L17" s="153"/>
      <c r="M17" s="153"/>
      <c r="N17" s="153"/>
      <c r="O17" s="153"/>
      <c r="P17" s="153"/>
      <c r="Q17" s="153"/>
      <c r="R17" s="153"/>
      <c r="S17" s="153"/>
      <c r="T17" s="153"/>
      <c r="U17" s="29"/>
    </row>
    <row r="18" spans="1:21" ht="18" customHeight="1" x14ac:dyDescent="0.2">
      <c r="A18" s="29"/>
      <c r="B18" s="153"/>
      <c r="C18" s="153"/>
      <c r="D18" s="153"/>
      <c r="E18" s="153"/>
      <c r="F18" s="153"/>
      <c r="G18" s="153"/>
      <c r="H18" s="153"/>
      <c r="I18" s="153"/>
      <c r="J18" s="153"/>
      <c r="K18" s="153"/>
      <c r="L18" s="153"/>
      <c r="M18" s="153"/>
      <c r="N18" s="153"/>
      <c r="O18" s="153"/>
      <c r="P18" s="153"/>
      <c r="Q18" s="153"/>
      <c r="R18" s="153"/>
      <c r="S18" s="153"/>
      <c r="T18" s="153"/>
      <c r="U18" s="29"/>
    </row>
    <row r="19" spans="1:21" ht="27" customHeight="1" x14ac:dyDescent="0.2">
      <c r="A19" s="29"/>
      <c r="B19" s="154" t="s">
        <v>16</v>
      </c>
      <c r="C19" s="154"/>
      <c r="D19" s="155" t="s">
        <v>67</v>
      </c>
      <c r="E19" s="155"/>
      <c r="F19" s="155"/>
      <c r="G19" s="155"/>
      <c r="H19" s="155"/>
      <c r="I19" s="155"/>
      <c r="J19" s="155"/>
      <c r="K19" s="155"/>
      <c r="L19" s="155"/>
      <c r="M19" s="155"/>
      <c r="N19" s="155"/>
      <c r="O19" s="155"/>
      <c r="P19" s="155"/>
      <c r="Q19" s="155"/>
      <c r="R19" s="155"/>
      <c r="S19" s="155"/>
      <c r="T19" s="155"/>
      <c r="U19" s="29"/>
    </row>
    <row r="20" spans="1:21" ht="27" customHeight="1" x14ac:dyDescent="0.2">
      <c r="A20" s="29"/>
      <c r="B20" s="222" t="s">
        <v>68</v>
      </c>
      <c r="C20" s="222"/>
      <c r="D20" s="223" t="s">
        <v>67</v>
      </c>
      <c r="E20" s="223"/>
      <c r="F20" s="223"/>
      <c r="G20" s="223"/>
      <c r="H20" s="223"/>
      <c r="I20" s="223"/>
      <c r="J20" s="223"/>
      <c r="K20" s="223"/>
      <c r="L20" s="223"/>
      <c r="M20" s="223"/>
      <c r="N20" s="223"/>
      <c r="O20" s="223"/>
      <c r="P20" s="223"/>
      <c r="Q20" s="223"/>
      <c r="R20" s="223"/>
      <c r="S20" s="223"/>
      <c r="T20" s="223"/>
      <c r="U20" s="29"/>
    </row>
    <row r="21" spans="1:21" ht="27" customHeight="1" x14ac:dyDescent="0.2">
      <c r="A21" s="29"/>
      <c r="B21" s="222" t="s">
        <v>38</v>
      </c>
      <c r="C21" s="222"/>
      <c r="D21" s="100" t="str">
        <f>IF(基本入力!G48="","",基本入力!G48)</f>
        <v>令和</v>
      </c>
      <c r="E21" s="100" t="str">
        <f>IF(基本入力!H48="","",基本入力!H48)</f>
        <v/>
      </c>
      <c r="F21" s="100" t="s">
        <v>39</v>
      </c>
      <c r="G21" s="100">
        <f>IF(基本入力!J48="","",基本入力!J48)</f>
        <v>4</v>
      </c>
      <c r="H21" s="100" t="s">
        <v>40</v>
      </c>
      <c r="I21" s="100">
        <f>IF(基本入力!L48="","",基本入力!L48)</f>
        <v>1</v>
      </c>
      <c r="J21" s="100" t="s">
        <v>41</v>
      </c>
      <c r="K21" s="100" t="s">
        <v>42</v>
      </c>
      <c r="L21" s="100" t="str">
        <f>IF(基本入力!O48="","",基本入力!O48)</f>
        <v>令和</v>
      </c>
      <c r="M21" s="100" t="e">
        <f>IF(基本入力!P48="","",基本入力!P48)</f>
        <v>#VALUE!</v>
      </c>
      <c r="N21" s="224" t="s">
        <v>39</v>
      </c>
      <c r="O21" s="224"/>
      <c r="P21" s="100">
        <f>IF(基本入力!R48="","",基本入力!R48)</f>
        <v>3</v>
      </c>
      <c r="Q21" s="224" t="s">
        <v>40</v>
      </c>
      <c r="R21" s="224"/>
      <c r="S21" s="100">
        <f>IF(基本入力!T48="","",基本入力!T48)</f>
        <v>31</v>
      </c>
      <c r="T21" s="56" t="s">
        <v>69</v>
      </c>
      <c r="U21" s="29"/>
    </row>
    <row r="22" spans="1:21" ht="27" customHeight="1" x14ac:dyDescent="0.2">
      <c r="A22" s="29"/>
      <c r="B22" s="154" t="s">
        <v>150</v>
      </c>
      <c r="C22" s="154"/>
      <c r="D22" s="49" t="str">
        <f>IF(基本入力!G48="","",基本入力!G48)</f>
        <v>令和</v>
      </c>
      <c r="E22" s="49" t="str">
        <f>IF(基本入力!H48="","",基本入力!H48)</f>
        <v/>
      </c>
      <c r="F22" s="49" t="s">
        <v>39</v>
      </c>
      <c r="G22" s="49">
        <f>IF(基本入力!J48="","",基本入力!J48)</f>
        <v>4</v>
      </c>
      <c r="H22" s="49" t="s">
        <v>40</v>
      </c>
      <c r="I22" s="49">
        <f>IF(基本入力!L48="","",基本入力!L48)</f>
        <v>1</v>
      </c>
      <c r="J22" s="49" t="s">
        <v>41</v>
      </c>
      <c r="K22" s="49" t="s">
        <v>42</v>
      </c>
      <c r="L22" s="49" t="str">
        <f>IF(基本入力!O2="","",IF(AND(D22="平成",E22=30),"令和",IF(AND(D22="平成",E22=31),"令和",D22)))</f>
        <v>令和</v>
      </c>
      <c r="M22" s="49" t="e">
        <f>IF(基本入力!O2="","",IF(AND(D22="平成",OR(E22=30,E22=31)),E22-28,E22+2))</f>
        <v>#VALUE!</v>
      </c>
      <c r="N22" s="156" t="s">
        <v>39</v>
      </c>
      <c r="O22" s="156"/>
      <c r="P22" s="49">
        <f>IF(基本入力!R48="","",基本入力!R48)</f>
        <v>3</v>
      </c>
      <c r="Q22" s="156" t="s">
        <v>40</v>
      </c>
      <c r="R22" s="156"/>
      <c r="S22" s="49">
        <f>IF(基本入力!T48="","",基本入力!T48)</f>
        <v>31</v>
      </c>
      <c r="T22" s="50" t="s">
        <v>69</v>
      </c>
      <c r="U22" s="29"/>
    </row>
    <row r="23" spans="1:21" ht="42" customHeight="1" x14ac:dyDescent="0.2">
      <c r="A23" s="29"/>
      <c r="B23" s="154" t="s">
        <v>151</v>
      </c>
      <c r="C23" s="154"/>
      <c r="D23" s="155" t="s">
        <v>67</v>
      </c>
      <c r="E23" s="155"/>
      <c r="F23" s="155"/>
      <c r="G23" s="155"/>
      <c r="H23" s="155"/>
      <c r="I23" s="155"/>
      <c r="J23" s="155"/>
      <c r="K23" s="155"/>
      <c r="L23" s="155"/>
      <c r="M23" s="155"/>
      <c r="N23" s="155"/>
      <c r="O23" s="155"/>
      <c r="P23" s="155"/>
      <c r="Q23" s="155"/>
      <c r="R23" s="155"/>
      <c r="S23" s="155"/>
      <c r="T23" s="155"/>
      <c r="U23" s="29"/>
    </row>
    <row r="24" spans="1:21" ht="51" customHeight="1" x14ac:dyDescent="0.2">
      <c r="A24" s="29"/>
      <c r="B24" s="154" t="s">
        <v>152</v>
      </c>
      <c r="C24" s="154"/>
      <c r="D24" s="157" t="s">
        <v>72</v>
      </c>
      <c r="E24" s="157"/>
      <c r="F24" s="157"/>
      <c r="G24" s="157"/>
      <c r="H24" s="157"/>
      <c r="I24" s="157"/>
      <c r="J24" s="157"/>
      <c r="K24" s="157"/>
      <c r="L24" s="157"/>
      <c r="M24" s="157"/>
      <c r="N24" s="157"/>
      <c r="O24" s="157"/>
      <c r="P24" s="157"/>
      <c r="Q24" s="157"/>
      <c r="R24" s="157"/>
      <c r="S24" s="157"/>
      <c r="T24" s="157"/>
      <c r="U24" s="29"/>
    </row>
    <row r="25" spans="1:21" ht="24" customHeight="1" x14ac:dyDescent="0.2">
      <c r="A25" s="29"/>
      <c r="B25" s="226" t="s">
        <v>73</v>
      </c>
      <c r="C25" s="51" t="s">
        <v>28</v>
      </c>
      <c r="D25" s="163" t="str">
        <f>IF(ISBLANK(基本入力!G31),"","  "&amp;基本入力!G31)</f>
        <v/>
      </c>
      <c r="E25" s="163"/>
      <c r="F25" s="163"/>
      <c r="G25" s="163"/>
      <c r="H25" s="163"/>
      <c r="I25" s="163"/>
      <c r="J25" s="163"/>
      <c r="K25" s="163"/>
      <c r="L25" s="163"/>
      <c r="M25" s="163"/>
      <c r="N25" s="163"/>
      <c r="O25" s="163"/>
      <c r="P25" s="163"/>
      <c r="Q25" s="163"/>
      <c r="R25" s="163"/>
      <c r="S25" s="163"/>
      <c r="T25" s="163"/>
      <c r="U25" s="29"/>
    </row>
    <row r="26" spans="1:21" ht="24" customHeight="1" x14ac:dyDescent="0.2">
      <c r="A26" s="29"/>
      <c r="B26" s="226"/>
      <c r="C26" s="52" t="s">
        <v>74</v>
      </c>
      <c r="D26" s="164" t="str">
        <f>IF(ISBLANK(基本入力!J33),"","  "&amp;基本入力!G33&amp;"　"&amp;基本入力!J33)</f>
        <v/>
      </c>
      <c r="E26" s="164"/>
      <c r="F26" s="164"/>
      <c r="G26" s="164"/>
      <c r="H26" s="164"/>
      <c r="I26" s="164"/>
      <c r="J26" s="164"/>
      <c r="K26" s="164"/>
      <c r="L26" s="164"/>
      <c r="M26" s="164"/>
      <c r="N26" s="164"/>
      <c r="O26" s="164"/>
      <c r="P26" s="164"/>
      <c r="Q26" s="164"/>
      <c r="R26" s="164"/>
      <c r="S26" s="164"/>
      <c r="T26" s="164"/>
      <c r="U26" s="29"/>
    </row>
    <row r="27" spans="1:21" ht="24" customHeight="1" x14ac:dyDescent="0.2">
      <c r="A27" s="29"/>
      <c r="B27" s="226"/>
      <c r="C27" s="52" t="s">
        <v>62</v>
      </c>
      <c r="D27" s="164" t="str">
        <f>IF(ISBLANK(基本入力!G35),"","  "&amp;基本入力!G35)</f>
        <v/>
      </c>
      <c r="E27" s="164"/>
      <c r="F27" s="164"/>
      <c r="G27" s="164"/>
      <c r="H27" s="164"/>
      <c r="I27" s="164"/>
      <c r="J27" s="164"/>
      <c r="K27" s="164"/>
      <c r="L27" s="164"/>
      <c r="M27" s="164"/>
      <c r="N27" s="164"/>
      <c r="O27" s="164"/>
      <c r="P27" s="164"/>
      <c r="Q27" s="164"/>
      <c r="R27" s="164"/>
      <c r="S27" s="164"/>
      <c r="T27" s="164"/>
      <c r="U27" s="29"/>
    </row>
    <row r="28" spans="1:21" ht="24" customHeight="1" x14ac:dyDescent="0.2">
      <c r="A28" s="29"/>
      <c r="B28" s="226"/>
      <c r="C28" s="52" t="s">
        <v>31</v>
      </c>
      <c r="D28" s="164" t="str">
        <f>IF(ISBLANK(基本入力!G37),"","  "&amp;基本入力!G37)</f>
        <v/>
      </c>
      <c r="E28" s="164"/>
      <c r="F28" s="164"/>
      <c r="G28" s="164"/>
      <c r="H28" s="164"/>
      <c r="I28" s="164"/>
      <c r="J28" s="164"/>
      <c r="K28" s="164"/>
      <c r="L28" s="164"/>
      <c r="M28" s="164"/>
      <c r="N28" s="164"/>
      <c r="O28" s="164"/>
      <c r="P28" s="164"/>
      <c r="Q28" s="164"/>
      <c r="R28" s="164"/>
      <c r="S28" s="164"/>
      <c r="T28" s="164"/>
      <c r="U28" s="29"/>
    </row>
    <row r="29" spans="1:21" ht="24" customHeight="1" x14ac:dyDescent="0.2">
      <c r="A29" s="29"/>
      <c r="B29" s="226"/>
      <c r="C29" s="52" t="s">
        <v>32</v>
      </c>
      <c r="D29" s="164" t="str">
        <f>IF(ISBLANK(基本入力!G39),"","  "&amp;基本入力!G39)</f>
        <v/>
      </c>
      <c r="E29" s="164"/>
      <c r="F29" s="164"/>
      <c r="G29" s="164"/>
      <c r="H29" s="164"/>
      <c r="I29" s="164"/>
      <c r="J29" s="164"/>
      <c r="K29" s="164"/>
      <c r="L29" s="164"/>
      <c r="M29" s="164"/>
      <c r="N29" s="164"/>
      <c r="O29" s="164"/>
      <c r="P29" s="164"/>
      <c r="Q29" s="164"/>
      <c r="R29" s="164"/>
      <c r="S29" s="164"/>
      <c r="T29" s="164"/>
      <c r="U29" s="29"/>
    </row>
    <row r="30" spans="1:21" ht="24" customHeight="1" x14ac:dyDescent="0.2">
      <c r="A30" s="29"/>
      <c r="B30" s="226"/>
      <c r="C30" s="53" t="s">
        <v>33</v>
      </c>
      <c r="D30" s="165" t="str">
        <f>IF(ISBLANK(基本入力!G41),"","  "&amp;基本入力!G41)</f>
        <v/>
      </c>
      <c r="E30" s="165"/>
      <c r="F30" s="165"/>
      <c r="G30" s="165"/>
      <c r="H30" s="165"/>
      <c r="I30" s="165"/>
      <c r="J30" s="165"/>
      <c r="K30" s="165"/>
      <c r="L30" s="165"/>
      <c r="M30" s="165"/>
      <c r="N30" s="165"/>
      <c r="O30" s="165"/>
      <c r="P30" s="165"/>
      <c r="Q30" s="165"/>
      <c r="R30" s="165"/>
      <c r="S30" s="165"/>
      <c r="T30" s="165"/>
      <c r="U30" s="29"/>
    </row>
    <row r="31" spans="1:21" ht="24" customHeight="1" x14ac:dyDescent="0.2">
      <c r="A31" s="29"/>
      <c r="B31" s="54" t="s">
        <v>75</v>
      </c>
      <c r="C31" s="55"/>
      <c r="D31" s="55"/>
      <c r="E31" s="55"/>
      <c r="F31" s="55"/>
      <c r="G31" s="56"/>
      <c r="H31" s="120" t="s">
        <v>76</v>
      </c>
      <c r="I31" s="121"/>
      <c r="J31" s="121"/>
      <c r="K31" s="121"/>
      <c r="L31" s="121"/>
      <c r="M31" s="121"/>
      <c r="N31" s="121"/>
      <c r="O31" s="121"/>
      <c r="P31" s="121"/>
      <c r="Q31" s="121"/>
      <c r="R31" s="121"/>
      <c r="S31" s="121"/>
      <c r="T31" s="122"/>
      <c r="U31" s="29"/>
    </row>
    <row r="32" spans="1:21" ht="24" customHeight="1" x14ac:dyDescent="0.2">
      <c r="A32" s="29"/>
      <c r="B32" s="158"/>
      <c r="C32" s="158"/>
      <c r="D32" s="158"/>
      <c r="E32" s="158"/>
      <c r="F32" s="158"/>
      <c r="G32" s="158"/>
      <c r="H32" s="159"/>
      <c r="I32" s="159"/>
      <c r="J32" s="159"/>
      <c r="K32" s="159"/>
      <c r="L32" s="159"/>
      <c r="M32" s="159"/>
      <c r="N32" s="159"/>
      <c r="O32" s="159"/>
      <c r="P32" s="159"/>
      <c r="Q32" s="159"/>
      <c r="R32" s="159"/>
      <c r="S32" s="159"/>
      <c r="T32" s="159"/>
      <c r="U32" s="29"/>
    </row>
    <row r="33" spans="1:21" ht="24" customHeight="1" x14ac:dyDescent="0.2">
      <c r="A33" s="29"/>
      <c r="B33" s="158"/>
      <c r="C33" s="158"/>
      <c r="D33" s="158"/>
      <c r="E33" s="158"/>
      <c r="F33" s="158"/>
      <c r="G33" s="158"/>
      <c r="H33" s="159"/>
      <c r="I33" s="159"/>
      <c r="J33" s="159"/>
      <c r="K33" s="159"/>
      <c r="L33" s="159"/>
      <c r="M33" s="159"/>
      <c r="N33" s="159"/>
      <c r="O33" s="159"/>
      <c r="P33" s="159"/>
      <c r="Q33" s="159"/>
      <c r="R33" s="159"/>
      <c r="S33" s="159"/>
      <c r="T33" s="159"/>
      <c r="U33" s="29"/>
    </row>
    <row r="34" spans="1:21" ht="24" customHeight="1" x14ac:dyDescent="0.2">
      <c r="A34" s="29"/>
      <c r="B34" s="158"/>
      <c r="C34" s="158"/>
      <c r="D34" s="158"/>
      <c r="E34" s="158"/>
      <c r="F34" s="158"/>
      <c r="G34" s="158"/>
      <c r="H34" s="159"/>
      <c r="I34" s="159"/>
      <c r="J34" s="159"/>
      <c r="K34" s="159"/>
      <c r="L34" s="159"/>
      <c r="M34" s="159"/>
      <c r="N34" s="159"/>
      <c r="O34" s="159"/>
      <c r="P34" s="159"/>
      <c r="Q34" s="159"/>
      <c r="R34" s="159"/>
      <c r="S34" s="159"/>
      <c r="T34" s="159"/>
      <c r="U34" s="29"/>
    </row>
    <row r="35" spans="1:21" ht="31.5" customHeight="1" x14ac:dyDescent="0.2">
      <c r="A35" s="29"/>
      <c r="B35" s="225" t="s">
        <v>77</v>
      </c>
      <c r="C35" s="161" t="s">
        <v>182</v>
      </c>
      <c r="D35" s="161"/>
      <c r="E35" s="161"/>
      <c r="F35" s="161"/>
      <c r="G35" s="161"/>
      <c r="H35" s="161"/>
      <c r="I35" s="161"/>
      <c r="J35" s="161"/>
      <c r="K35" s="161"/>
      <c r="L35" s="161"/>
      <c r="M35" s="161"/>
      <c r="N35" s="161"/>
      <c r="O35" s="161"/>
      <c r="P35" s="161"/>
      <c r="Q35" s="161"/>
      <c r="R35" s="161"/>
      <c r="S35" s="161"/>
      <c r="T35" s="161"/>
      <c r="U35" s="29"/>
    </row>
    <row r="36" spans="1:21" ht="31.5" customHeight="1" x14ac:dyDescent="0.2">
      <c r="A36" s="29"/>
      <c r="B36" s="225"/>
      <c r="C36" s="161"/>
      <c r="D36" s="161"/>
      <c r="E36" s="161"/>
      <c r="F36" s="161"/>
      <c r="G36" s="161"/>
      <c r="H36" s="161"/>
      <c r="I36" s="161"/>
      <c r="J36" s="161"/>
      <c r="K36" s="161"/>
      <c r="L36" s="161"/>
      <c r="M36" s="161"/>
      <c r="N36" s="161"/>
      <c r="O36" s="161"/>
      <c r="P36" s="161"/>
      <c r="Q36" s="161"/>
      <c r="R36" s="161"/>
      <c r="S36" s="161"/>
      <c r="T36" s="161"/>
      <c r="U36" s="29"/>
    </row>
    <row r="37" spans="1:21" ht="24" customHeight="1" x14ac:dyDescent="0.2">
      <c r="A37" s="29"/>
      <c r="B37" s="225"/>
      <c r="C37" s="161"/>
      <c r="D37" s="161"/>
      <c r="E37" s="161"/>
      <c r="F37" s="161"/>
      <c r="G37" s="161"/>
      <c r="H37" s="161"/>
      <c r="I37" s="161"/>
      <c r="J37" s="161"/>
      <c r="K37" s="161"/>
      <c r="L37" s="161"/>
      <c r="M37" s="161"/>
      <c r="N37" s="161"/>
      <c r="O37" s="161"/>
      <c r="P37" s="161"/>
      <c r="Q37" s="161"/>
      <c r="R37" s="161"/>
      <c r="S37" s="161"/>
      <c r="T37" s="161"/>
      <c r="U37" s="29"/>
    </row>
    <row r="38" spans="1:21" ht="21" customHeight="1" x14ac:dyDescent="0.2">
      <c r="A38" s="29"/>
      <c r="B38" s="29"/>
      <c r="C38" s="29"/>
      <c r="D38" s="29"/>
      <c r="E38" s="29"/>
      <c r="F38" s="29"/>
      <c r="G38" s="29"/>
      <c r="H38" s="29"/>
      <c r="I38" s="29"/>
      <c r="J38" s="29"/>
      <c r="K38" s="29"/>
      <c r="L38" s="29"/>
      <c r="M38" s="29"/>
      <c r="N38" s="29"/>
      <c r="O38" s="29"/>
      <c r="P38" s="29"/>
      <c r="Q38" s="29"/>
      <c r="R38" s="29"/>
      <c r="S38" s="29"/>
      <c r="T38" s="29"/>
      <c r="U38" s="29"/>
    </row>
  </sheetData>
  <sheetProtection sheet="1" objects="1"/>
  <mergeCells count="40">
    <mergeCell ref="B23:C23"/>
    <mergeCell ref="D23:T23"/>
    <mergeCell ref="B24:C24"/>
    <mergeCell ref="D24:T24"/>
    <mergeCell ref="B25:B30"/>
    <mergeCell ref="D30:T30"/>
    <mergeCell ref="B32:G34"/>
    <mergeCell ref="H32:T34"/>
    <mergeCell ref="B35:B37"/>
    <mergeCell ref="C35:T37"/>
    <mergeCell ref="D25:T25"/>
    <mergeCell ref="D26:T26"/>
    <mergeCell ref="D27:T27"/>
    <mergeCell ref="D28:T28"/>
    <mergeCell ref="D29:T29"/>
    <mergeCell ref="E13:F13"/>
    <mergeCell ref="H13:S13"/>
    <mergeCell ref="Q22:R22"/>
    <mergeCell ref="H14:S14"/>
    <mergeCell ref="B17:T18"/>
    <mergeCell ref="B19:C19"/>
    <mergeCell ref="D19:T19"/>
    <mergeCell ref="B20:C20"/>
    <mergeCell ref="D20:T20"/>
    <mergeCell ref="B21:C21"/>
    <mergeCell ref="N21:O21"/>
    <mergeCell ref="Q21:R21"/>
    <mergeCell ref="B22:C22"/>
    <mergeCell ref="N22:O22"/>
    <mergeCell ref="E10:F10"/>
    <mergeCell ref="H10:S10"/>
    <mergeCell ref="H11:S11"/>
    <mergeCell ref="E12:F12"/>
    <mergeCell ref="H12:S12"/>
    <mergeCell ref="N2:T2"/>
    <mergeCell ref="E4:K4"/>
    <mergeCell ref="M4:N4"/>
    <mergeCell ref="P4:Q4"/>
    <mergeCell ref="N6:O6"/>
    <mergeCell ref="Q6:R6"/>
  </mergeCells>
  <phoneticPr fontId="33"/>
  <conditionalFormatting sqref="M4:N4">
    <cfRule type="expression" dxfId="19" priority="1" stopIfTrue="1">
      <formula>$U$4=2</formula>
    </cfRule>
  </conditionalFormatting>
  <conditionalFormatting sqref="P4:Q4">
    <cfRule type="expression" dxfId="18" priority="2" stopIfTrue="1">
      <formula>$U$4=1</formula>
    </cfRule>
  </conditionalFormatting>
  <printOptions horizontalCentered="1"/>
  <pageMargins left="0.78749999999999998" right="0.55138888888888893" top="0.55138888888888893" bottom="0.55069444444444449" header="0.51180555555555551" footer="0.19652777777777777"/>
  <pageSetup paperSize="9" scale="96" firstPageNumber="0" orientation="portrait" horizontalDpi="300" verticalDpi="300" r:id="rId1"/>
  <headerFooter alignWithMargins="0">
    <oddFooter>&amp;L&amp;"ＭＳ 明朝,標準"&amp;9専エ企026   22.1  A4  5年保存</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AB93"/>
  <sheetViews>
    <sheetView view="pageBreakPreview" zoomScaleNormal="100" zoomScaleSheetLayoutView="100" workbookViewId="0">
      <selection activeCell="B79" sqref="B79:W83"/>
    </sheetView>
  </sheetViews>
  <sheetFormatPr defaultColWidth="4.109375" defaultRowHeight="18" customHeight="1" x14ac:dyDescent="0.2"/>
  <cols>
    <col min="1" max="24" width="4.109375" style="59" customWidth="1"/>
    <col min="25" max="25" width="2.6640625" style="59" customWidth="1"/>
    <col min="26" max="26" width="4.6640625" style="60" customWidth="1"/>
    <col min="27" max="27" width="5.6640625" style="60" customWidth="1"/>
    <col min="28" max="28" width="39.6640625" style="60" customWidth="1"/>
    <col min="29" max="16384" width="4.109375" style="59"/>
  </cols>
  <sheetData>
    <row r="1" spans="1:28" ht="18" customHeight="1" x14ac:dyDescent="0.2">
      <c r="A1" s="61" t="s">
        <v>78</v>
      </c>
      <c r="B1" s="62"/>
      <c r="C1" s="62"/>
      <c r="D1" s="62"/>
      <c r="E1" s="62"/>
      <c r="F1" s="62"/>
      <c r="G1" s="62"/>
      <c r="H1" s="62"/>
      <c r="I1" s="62"/>
      <c r="J1" s="62"/>
      <c r="K1" s="62"/>
      <c r="L1" s="62"/>
      <c r="M1" s="62"/>
      <c r="N1" s="62"/>
      <c r="O1" s="62"/>
      <c r="P1" s="62"/>
      <c r="Q1" s="62"/>
      <c r="R1" s="62"/>
      <c r="S1" s="62"/>
      <c r="T1" s="62"/>
      <c r="U1" s="62"/>
      <c r="V1" s="62"/>
      <c r="W1" s="62"/>
      <c r="X1" s="62"/>
    </row>
    <row r="2" spans="1:28" ht="18" customHeight="1" x14ac:dyDescent="0.2">
      <c r="A2" s="64" t="s">
        <v>79</v>
      </c>
      <c r="B2" s="96" t="s">
        <v>153</v>
      </c>
      <c r="C2" s="96"/>
      <c r="D2" s="96"/>
      <c r="E2" s="96"/>
      <c r="F2" s="96"/>
      <c r="G2" s="96"/>
      <c r="H2" s="96"/>
      <c r="I2" s="96"/>
      <c r="J2" s="96"/>
      <c r="K2" s="96"/>
      <c r="L2" s="96"/>
      <c r="M2" s="96"/>
      <c r="N2" s="96"/>
      <c r="O2" s="96"/>
      <c r="P2" s="96"/>
      <c r="Q2" s="96"/>
      <c r="R2" s="96"/>
      <c r="S2" s="96"/>
      <c r="T2" s="96"/>
      <c r="U2" s="96"/>
      <c r="V2" s="96"/>
      <c r="W2" s="101" t="str">
        <f>"（"&amp;基本入力!O2&amp;" "&amp;IF(ISBLANK(基本入力!$Q$2),"　",基本入力!$Q$2)&amp;" 年度計画分　事業活動環境報告書）"</f>
        <v>（令和 　 年度計画分　事業活動環境報告書）</v>
      </c>
      <c r="X2" s="62"/>
      <c r="Z2" s="68" t="s">
        <v>52</v>
      </c>
      <c r="AA2" s="69"/>
      <c r="AB2" s="69"/>
    </row>
    <row r="3" spans="1:28" ht="18" customHeight="1" x14ac:dyDescent="0.2">
      <c r="A3" s="62"/>
      <c r="B3" s="166" t="s">
        <v>81</v>
      </c>
      <c r="C3" s="166"/>
      <c r="D3" s="166"/>
      <c r="E3" s="166"/>
      <c r="F3" s="167" t="str">
        <f>IF(ISBLANK(基本入力!G7),""," "&amp;基本入力!G7)</f>
        <v/>
      </c>
      <c r="G3" s="167"/>
      <c r="H3" s="167"/>
      <c r="I3" s="167"/>
      <c r="J3" s="167"/>
      <c r="K3" s="167"/>
      <c r="L3" s="167"/>
      <c r="M3" s="167"/>
      <c r="N3" s="167"/>
      <c r="O3" s="167"/>
      <c r="P3" s="167"/>
      <c r="Q3" s="167"/>
      <c r="R3" s="167"/>
      <c r="S3" s="167"/>
      <c r="T3" s="167"/>
      <c r="U3" s="167"/>
      <c r="V3" s="167"/>
      <c r="W3" s="167"/>
      <c r="X3" s="62"/>
      <c r="Z3" s="70">
        <v>1</v>
      </c>
      <c r="AA3" s="115"/>
      <c r="AB3" s="69" t="s">
        <v>82</v>
      </c>
    </row>
    <row r="4" spans="1:28" ht="18" customHeight="1" x14ac:dyDescent="0.2">
      <c r="A4" s="62"/>
      <c r="B4" s="166"/>
      <c r="C4" s="166"/>
      <c r="D4" s="166"/>
      <c r="E4" s="166"/>
      <c r="F4" s="167"/>
      <c r="G4" s="167"/>
      <c r="H4" s="167"/>
      <c r="I4" s="167"/>
      <c r="J4" s="167"/>
      <c r="K4" s="167"/>
      <c r="L4" s="167"/>
      <c r="M4" s="167"/>
      <c r="N4" s="167"/>
      <c r="O4" s="167"/>
      <c r="P4" s="167"/>
      <c r="Q4" s="167"/>
      <c r="R4" s="167"/>
      <c r="S4" s="167"/>
      <c r="T4" s="167"/>
      <c r="U4" s="167"/>
      <c r="V4" s="167"/>
      <c r="W4" s="167"/>
      <c r="X4" s="62"/>
      <c r="AA4" s="60" t="s">
        <v>154</v>
      </c>
    </row>
    <row r="5" spans="1:28" ht="18" customHeight="1" x14ac:dyDescent="0.2">
      <c r="A5" s="62"/>
      <c r="B5" s="166" t="s">
        <v>62</v>
      </c>
      <c r="C5" s="166"/>
      <c r="D5" s="166"/>
      <c r="E5" s="166"/>
      <c r="F5" s="167" t="str">
        <f>IF(ISBLANK(基本入力!G15),""," "&amp;基本入力!G15)</f>
        <v/>
      </c>
      <c r="G5" s="167"/>
      <c r="H5" s="167"/>
      <c r="I5" s="167"/>
      <c r="J5" s="167"/>
      <c r="K5" s="167"/>
      <c r="L5" s="167"/>
      <c r="M5" s="167"/>
      <c r="N5" s="167"/>
      <c r="O5" s="167"/>
      <c r="P5" s="167"/>
      <c r="Q5" s="167"/>
      <c r="R5" s="167"/>
      <c r="S5" s="167"/>
      <c r="T5" s="167"/>
      <c r="U5" s="167"/>
      <c r="V5" s="167"/>
      <c r="W5" s="167"/>
      <c r="X5" s="62"/>
      <c r="Z5" s="70">
        <v>2</v>
      </c>
      <c r="AA5" s="168" t="s">
        <v>84</v>
      </c>
      <c r="AB5" s="168"/>
    </row>
    <row r="6" spans="1:28" ht="18" customHeight="1" x14ac:dyDescent="0.2">
      <c r="A6" s="62"/>
      <c r="B6" s="166"/>
      <c r="C6" s="166"/>
      <c r="D6" s="166"/>
      <c r="E6" s="166"/>
      <c r="F6" s="167"/>
      <c r="G6" s="167"/>
      <c r="H6" s="167"/>
      <c r="I6" s="167"/>
      <c r="J6" s="167"/>
      <c r="K6" s="167"/>
      <c r="L6" s="167"/>
      <c r="M6" s="167"/>
      <c r="N6" s="167"/>
      <c r="O6" s="167"/>
      <c r="P6" s="167"/>
      <c r="Q6" s="167"/>
      <c r="R6" s="167"/>
      <c r="S6" s="167"/>
      <c r="T6" s="167"/>
      <c r="U6" s="167"/>
      <c r="V6" s="167"/>
      <c r="W6" s="167"/>
      <c r="X6" s="62"/>
      <c r="Z6" s="169" t="s">
        <v>85</v>
      </c>
      <c r="AA6" s="170" t="s">
        <v>86</v>
      </c>
      <c r="AB6" s="170"/>
    </row>
    <row r="7" spans="1:28" ht="18" customHeight="1" x14ac:dyDescent="0.2">
      <c r="A7" s="62"/>
      <c r="B7" s="166" t="s">
        <v>38</v>
      </c>
      <c r="C7" s="166"/>
      <c r="D7" s="166"/>
      <c r="E7" s="166"/>
      <c r="F7" s="167" t="str">
        <f>IF(基本入力!Q2="",""," "&amp;基本入力!G48&amp;" "&amp;基本入力!H48&amp;" 年 "&amp;""&amp;基本入力!J48&amp;" 月 "&amp;基本入力!L48&amp;" 日 ～ "&amp;基本入力!O48&amp;" "&amp;基本入力!P48&amp;" 年 "&amp;""&amp;基本入力!R48&amp;" 月 "&amp;基本入力!T48&amp;" 日")</f>
        <v/>
      </c>
      <c r="G7" s="167"/>
      <c r="H7" s="167"/>
      <c r="I7" s="167"/>
      <c r="J7" s="167"/>
      <c r="K7" s="167"/>
      <c r="L7" s="167"/>
      <c r="M7" s="167"/>
      <c r="N7" s="167"/>
      <c r="O7" s="167"/>
      <c r="P7" s="167"/>
      <c r="Q7" s="167"/>
      <c r="R7" s="167"/>
      <c r="S7" s="167"/>
      <c r="T7" s="167"/>
      <c r="U7" s="167"/>
      <c r="V7" s="167"/>
      <c r="W7" s="167"/>
      <c r="X7" s="62"/>
      <c r="Z7" s="169"/>
      <c r="AA7" s="170"/>
      <c r="AB7" s="170"/>
    </row>
    <row r="8" spans="1:28" ht="18" customHeight="1" x14ac:dyDescent="0.2">
      <c r="A8" s="62"/>
      <c r="B8" s="166"/>
      <c r="C8" s="166"/>
      <c r="D8" s="166"/>
      <c r="E8" s="166"/>
      <c r="F8" s="167"/>
      <c r="G8" s="167"/>
      <c r="H8" s="167"/>
      <c r="I8" s="167"/>
      <c r="J8" s="167"/>
      <c r="K8" s="167"/>
      <c r="L8" s="167"/>
      <c r="M8" s="167"/>
      <c r="N8" s="167"/>
      <c r="O8" s="167"/>
      <c r="P8" s="167"/>
      <c r="Q8" s="167"/>
      <c r="R8" s="167"/>
      <c r="S8" s="167"/>
      <c r="T8" s="167"/>
      <c r="U8" s="167"/>
      <c r="V8" s="167"/>
      <c r="W8" s="167"/>
      <c r="X8" s="62"/>
      <c r="Z8" s="72">
        <v>4</v>
      </c>
      <c r="AA8" s="170" t="s">
        <v>87</v>
      </c>
      <c r="AB8" s="170"/>
    </row>
    <row r="9" spans="1:28" ht="18" customHeight="1" x14ac:dyDescent="0.2">
      <c r="A9" s="62"/>
      <c r="B9" s="166" t="s">
        <v>88</v>
      </c>
      <c r="C9" s="166"/>
      <c r="D9" s="166"/>
      <c r="E9" s="166"/>
      <c r="F9" s="167" t="str">
        <f>IF(基本入力!G50=1," "&amp;基本入力!J50&amp;" "&amp;基本入力!K50&amp;" 年度",IF(基本入力!G50=2," "&amp;基本入力!J51&amp;" "&amp;基本入力!K51&amp;" 年度 ～ "&amp;基本入力!N51&amp;" "&amp;基本入力!O51&amp;" 年度 （平均）",""))</f>
        <v/>
      </c>
      <c r="G9" s="167"/>
      <c r="H9" s="167"/>
      <c r="I9" s="167"/>
      <c r="J9" s="167"/>
      <c r="K9" s="167"/>
      <c r="L9" s="167"/>
      <c r="M9" s="167"/>
      <c r="N9" s="167"/>
      <c r="O9" s="167"/>
      <c r="P9" s="167"/>
      <c r="Q9" s="167"/>
      <c r="R9" s="167"/>
      <c r="S9" s="167"/>
      <c r="T9" s="167"/>
      <c r="U9" s="167"/>
      <c r="V9" s="167"/>
      <c r="W9" s="167"/>
      <c r="X9" s="62"/>
      <c r="Z9" s="70">
        <v>5</v>
      </c>
      <c r="AA9" s="63" t="s">
        <v>89</v>
      </c>
      <c r="AB9" s="63"/>
    </row>
    <row r="10" spans="1:28" ht="18" customHeight="1" x14ac:dyDescent="0.2">
      <c r="A10" s="62"/>
      <c r="B10" s="166"/>
      <c r="C10" s="166"/>
      <c r="D10" s="166"/>
      <c r="E10" s="166"/>
      <c r="F10" s="167"/>
      <c r="G10" s="167"/>
      <c r="H10" s="167"/>
      <c r="I10" s="167"/>
      <c r="J10" s="167"/>
      <c r="K10" s="167"/>
      <c r="L10" s="167"/>
      <c r="M10" s="167"/>
      <c r="N10" s="167"/>
      <c r="O10" s="167"/>
      <c r="P10" s="167"/>
      <c r="Q10" s="167"/>
      <c r="R10" s="167"/>
      <c r="S10" s="167"/>
      <c r="T10" s="167"/>
      <c r="U10" s="167"/>
      <c r="V10" s="167"/>
      <c r="W10" s="167"/>
      <c r="X10" s="62"/>
      <c r="Z10" s="169" t="s">
        <v>90</v>
      </c>
      <c r="AA10" s="170" t="s">
        <v>91</v>
      </c>
      <c r="AB10" s="170"/>
    </row>
    <row r="11" spans="1:28" ht="18" customHeight="1" x14ac:dyDescent="0.2">
      <c r="A11" s="62"/>
      <c r="B11" s="73"/>
      <c r="C11" s="73"/>
      <c r="D11" s="73"/>
      <c r="E11" s="73"/>
      <c r="F11" s="73"/>
      <c r="G11" s="74"/>
      <c r="H11" s="74"/>
      <c r="I11" s="74"/>
      <c r="J11" s="74"/>
      <c r="K11" s="74"/>
      <c r="L11" s="74"/>
      <c r="M11" s="74"/>
      <c r="N11" s="74"/>
      <c r="O11" s="74"/>
      <c r="P11" s="74"/>
      <c r="Q11" s="74"/>
      <c r="R11" s="74"/>
      <c r="S11" s="74"/>
      <c r="T11" s="74"/>
      <c r="U11" s="74"/>
      <c r="V11" s="74"/>
      <c r="W11" s="74"/>
      <c r="X11" s="62"/>
      <c r="Z11" s="169"/>
      <c r="AA11" s="170"/>
      <c r="AB11" s="170"/>
    </row>
    <row r="12" spans="1:28" ht="18" customHeight="1" x14ac:dyDescent="0.2">
      <c r="A12" s="62"/>
      <c r="B12" s="75" t="s">
        <v>92</v>
      </c>
      <c r="C12" s="76"/>
      <c r="D12" s="76"/>
      <c r="E12" s="76"/>
      <c r="F12" s="77"/>
      <c r="G12" s="76"/>
      <c r="H12" s="76"/>
      <c r="I12" s="76"/>
      <c r="J12" s="76"/>
      <c r="K12" s="76"/>
      <c r="L12" s="76"/>
      <c r="M12" s="74"/>
      <c r="N12" s="74"/>
      <c r="O12" s="74"/>
      <c r="P12" s="74"/>
      <c r="Q12" s="74"/>
      <c r="R12" s="74"/>
      <c r="S12" s="74"/>
      <c r="T12" s="74"/>
      <c r="U12" s="74"/>
      <c r="V12" s="74"/>
      <c r="W12" s="74"/>
      <c r="X12" s="62"/>
      <c r="Z12" s="70">
        <v>7</v>
      </c>
      <c r="AA12" s="63" t="s">
        <v>93</v>
      </c>
      <c r="AB12" s="63"/>
    </row>
    <row r="13" spans="1:28" ht="18" customHeight="1" x14ac:dyDescent="0.2">
      <c r="A13" s="62"/>
      <c r="B13" s="166" t="s">
        <v>94</v>
      </c>
      <c r="C13" s="166"/>
      <c r="D13" s="166"/>
      <c r="E13" s="166"/>
      <c r="F13" s="78" t="str">
        <f>IF(基本入力!G19=1,"☑","□")</f>
        <v>□</v>
      </c>
      <c r="G13" s="171" t="s">
        <v>95</v>
      </c>
      <c r="H13" s="171"/>
      <c r="I13" s="171"/>
      <c r="J13" s="171"/>
      <c r="K13" s="171"/>
      <c r="L13" s="171"/>
      <c r="M13" s="171"/>
      <c r="N13" s="171"/>
      <c r="O13" s="171"/>
      <c r="P13" s="171"/>
      <c r="Q13" s="171"/>
      <c r="R13" s="171"/>
      <c r="S13" s="171"/>
      <c r="T13" s="171"/>
      <c r="U13" s="171"/>
      <c r="V13" s="171"/>
      <c r="W13" s="171"/>
      <c r="X13" s="62"/>
      <c r="Z13" s="70">
        <v>8</v>
      </c>
      <c r="AA13" s="63" t="s">
        <v>96</v>
      </c>
      <c r="AB13" s="63"/>
    </row>
    <row r="14" spans="1:28" ht="18" customHeight="1" x14ac:dyDescent="0.2">
      <c r="A14" s="62"/>
      <c r="B14" s="166"/>
      <c r="C14" s="166"/>
      <c r="D14" s="166"/>
      <c r="E14" s="166"/>
      <c r="F14" s="79" t="str">
        <f>IF(基本入力!G22=1,"☑","□")</f>
        <v>□</v>
      </c>
      <c r="G14" s="172" t="s">
        <v>97</v>
      </c>
      <c r="H14" s="172"/>
      <c r="I14" s="172"/>
      <c r="J14" s="172"/>
      <c r="K14" s="172"/>
      <c r="L14" s="172"/>
      <c r="M14" s="172"/>
      <c r="N14" s="172"/>
      <c r="O14" s="172"/>
      <c r="P14" s="172"/>
      <c r="Q14" s="172"/>
      <c r="R14" s="172"/>
      <c r="S14" s="172"/>
      <c r="T14" s="172"/>
      <c r="U14" s="172"/>
      <c r="V14" s="172"/>
      <c r="W14" s="172"/>
      <c r="X14" s="62"/>
      <c r="Z14" s="169" t="s">
        <v>98</v>
      </c>
      <c r="AA14" s="170" t="s">
        <v>99</v>
      </c>
      <c r="AB14" s="170"/>
    </row>
    <row r="15" spans="1:28" ht="18" customHeight="1" x14ac:dyDescent="0.2">
      <c r="A15" s="62"/>
      <c r="B15" s="166"/>
      <c r="C15" s="166"/>
      <c r="D15" s="166"/>
      <c r="E15" s="166"/>
      <c r="F15" s="80"/>
      <c r="G15" s="173" t="s">
        <v>100</v>
      </c>
      <c r="H15" s="173"/>
      <c r="I15" s="173"/>
      <c r="J15" s="173"/>
      <c r="K15" s="173"/>
      <c r="L15" s="173"/>
      <c r="M15" s="173"/>
      <c r="N15" s="173"/>
      <c r="O15" s="173"/>
      <c r="P15" s="173"/>
      <c r="Q15" s="173"/>
      <c r="R15" s="173"/>
      <c r="S15" s="173"/>
      <c r="T15" s="173"/>
      <c r="U15" s="173"/>
      <c r="V15" s="173"/>
      <c r="W15" s="173"/>
      <c r="X15" s="62"/>
      <c r="Z15" s="169"/>
      <c r="AA15" s="170"/>
      <c r="AB15" s="170"/>
    </row>
    <row r="16" spans="1:28" ht="18" customHeight="1" x14ac:dyDescent="0.2">
      <c r="A16" s="62"/>
      <c r="B16" s="166"/>
      <c r="C16" s="166"/>
      <c r="D16" s="166"/>
      <c r="E16" s="166"/>
      <c r="F16" s="81" t="str">
        <f>IF(AND(基本入力!G19=2,基本入力!G22=2),"☑","□")</f>
        <v>□</v>
      </c>
      <c r="G16" s="174" t="s">
        <v>101</v>
      </c>
      <c r="H16" s="174"/>
      <c r="I16" s="174"/>
      <c r="J16" s="174"/>
      <c r="K16" s="174"/>
      <c r="L16" s="174"/>
      <c r="M16" s="174"/>
      <c r="N16" s="174"/>
      <c r="O16" s="174"/>
      <c r="P16" s="174"/>
      <c r="Q16" s="174"/>
      <c r="R16" s="174"/>
      <c r="S16" s="174"/>
      <c r="T16" s="174"/>
      <c r="U16" s="174"/>
      <c r="V16" s="174"/>
      <c r="W16" s="174"/>
      <c r="X16" s="62"/>
      <c r="Z16" s="169" t="s">
        <v>102</v>
      </c>
      <c r="AA16" s="170" t="s">
        <v>103</v>
      </c>
      <c r="AB16" s="170"/>
    </row>
    <row r="17" spans="1:28" ht="18" customHeight="1" x14ac:dyDescent="0.2">
      <c r="A17" s="62"/>
      <c r="B17" s="82"/>
      <c r="C17" s="82"/>
      <c r="D17" s="82"/>
      <c r="E17" s="80"/>
      <c r="F17" s="80"/>
      <c r="G17" s="80"/>
      <c r="H17" s="80"/>
      <c r="I17" s="80"/>
      <c r="J17" s="80"/>
      <c r="K17" s="80"/>
      <c r="L17" s="80"/>
      <c r="M17" s="80"/>
      <c r="N17" s="80"/>
      <c r="O17" s="80"/>
      <c r="P17" s="80"/>
      <c r="Q17" s="80"/>
      <c r="R17" s="80"/>
      <c r="S17" s="80"/>
      <c r="T17" s="80"/>
      <c r="U17" s="80"/>
      <c r="V17" s="80"/>
      <c r="W17" s="80"/>
      <c r="X17" s="62"/>
      <c r="Z17" s="169"/>
      <c r="AA17" s="170"/>
      <c r="AB17" s="170"/>
    </row>
    <row r="18" spans="1:28" ht="18" customHeight="1" x14ac:dyDescent="0.2">
      <c r="A18" s="62"/>
      <c r="B18" s="59" t="s">
        <v>104</v>
      </c>
      <c r="X18" s="62"/>
      <c r="Z18" s="169"/>
      <c r="AA18" s="170"/>
      <c r="AB18" s="170"/>
    </row>
    <row r="19" spans="1:28" ht="18" customHeight="1" x14ac:dyDescent="0.2">
      <c r="A19" s="62"/>
      <c r="B19" s="166" t="s">
        <v>105</v>
      </c>
      <c r="C19" s="166"/>
      <c r="D19" s="166"/>
      <c r="E19" s="166"/>
      <c r="F19" s="227" t="str">
        <f>IF(ISBLANK('計画書(別紙)'!F19:W20),"",'計画書(別紙)'!F19:W20)</f>
        <v/>
      </c>
      <c r="G19" s="227"/>
      <c r="H19" s="227"/>
      <c r="I19" s="227"/>
      <c r="J19" s="227"/>
      <c r="K19" s="227"/>
      <c r="L19" s="227"/>
      <c r="M19" s="227"/>
      <c r="N19" s="227"/>
      <c r="O19" s="227"/>
      <c r="P19" s="227"/>
      <c r="Q19" s="227"/>
      <c r="R19" s="227"/>
      <c r="S19" s="227"/>
      <c r="T19" s="227"/>
      <c r="U19" s="227"/>
      <c r="V19" s="227"/>
      <c r="W19" s="227"/>
      <c r="X19" s="62"/>
    </row>
    <row r="20" spans="1:28" ht="18" customHeight="1" x14ac:dyDescent="0.2">
      <c r="A20" s="62"/>
      <c r="B20" s="166"/>
      <c r="C20" s="166"/>
      <c r="D20" s="166"/>
      <c r="E20" s="166"/>
      <c r="F20" s="228" t="str">
        <f>IF(ISBLANK('計画書(別紙)'!F20:W21),"",'計画書(別紙)'!F20:W21)</f>
        <v/>
      </c>
      <c r="G20" s="228"/>
      <c r="H20" s="228"/>
      <c r="I20" s="228"/>
      <c r="J20" s="228"/>
      <c r="K20" s="228"/>
      <c r="L20" s="228"/>
      <c r="M20" s="228"/>
      <c r="N20" s="228"/>
      <c r="O20" s="228"/>
      <c r="P20" s="228"/>
      <c r="Q20" s="228"/>
      <c r="R20" s="228"/>
      <c r="S20" s="228"/>
      <c r="T20" s="228"/>
      <c r="U20" s="228"/>
      <c r="V20" s="228"/>
      <c r="W20" s="228"/>
      <c r="X20" s="62"/>
    </row>
    <row r="21" spans="1:28" ht="18" customHeight="1" x14ac:dyDescent="0.2">
      <c r="A21" s="62"/>
      <c r="B21" s="166" t="s">
        <v>155</v>
      </c>
      <c r="C21" s="166"/>
      <c r="D21" s="166"/>
      <c r="E21" s="166"/>
      <c r="F21" s="167" t="str">
        <f>IF(ISBLANK('計画書(別紙)'!F21:W23),"",'計画書(別紙)'!F21:W23)</f>
        <v/>
      </c>
      <c r="G21" s="167"/>
      <c r="H21" s="167"/>
      <c r="I21" s="167"/>
      <c r="J21" s="167"/>
      <c r="K21" s="167"/>
      <c r="L21" s="167"/>
      <c r="M21" s="167"/>
      <c r="N21" s="167"/>
      <c r="O21" s="167"/>
      <c r="P21" s="167"/>
      <c r="Q21" s="167"/>
      <c r="R21" s="167"/>
      <c r="S21" s="167"/>
      <c r="T21" s="167"/>
      <c r="U21" s="167"/>
      <c r="V21" s="167"/>
      <c r="W21" s="167"/>
      <c r="X21" s="62"/>
    </row>
    <row r="22" spans="1:28" ht="18" customHeight="1" x14ac:dyDescent="0.2">
      <c r="A22" s="62"/>
      <c r="B22" s="166"/>
      <c r="C22" s="166"/>
      <c r="D22" s="166"/>
      <c r="E22" s="166"/>
      <c r="F22" s="167"/>
      <c r="G22" s="167"/>
      <c r="H22" s="167"/>
      <c r="I22" s="167"/>
      <c r="J22" s="167"/>
      <c r="K22" s="167"/>
      <c r="L22" s="167"/>
      <c r="M22" s="167"/>
      <c r="N22" s="167"/>
      <c r="O22" s="167"/>
      <c r="P22" s="167"/>
      <c r="Q22" s="167"/>
      <c r="R22" s="167"/>
      <c r="S22" s="167"/>
      <c r="T22" s="167"/>
      <c r="U22" s="167"/>
      <c r="V22" s="167"/>
      <c r="W22" s="167"/>
      <c r="X22" s="62"/>
    </row>
    <row r="23" spans="1:28" ht="18" customHeight="1" x14ac:dyDescent="0.2">
      <c r="A23" s="62"/>
      <c r="B23" s="166"/>
      <c r="C23" s="166"/>
      <c r="D23" s="166"/>
      <c r="E23" s="166"/>
      <c r="F23" s="167"/>
      <c r="G23" s="167"/>
      <c r="H23" s="167"/>
      <c r="I23" s="167"/>
      <c r="J23" s="167"/>
      <c r="K23" s="167"/>
      <c r="L23" s="167"/>
      <c r="M23" s="167"/>
      <c r="N23" s="167"/>
      <c r="O23" s="167"/>
      <c r="P23" s="167"/>
      <c r="Q23" s="167"/>
      <c r="R23" s="167"/>
      <c r="S23" s="167"/>
      <c r="T23" s="167"/>
      <c r="U23" s="167"/>
      <c r="V23" s="167"/>
      <c r="W23" s="167"/>
      <c r="X23" s="62"/>
    </row>
    <row r="24" spans="1:28" ht="18" customHeight="1" x14ac:dyDescent="0.2">
      <c r="A24" s="62"/>
      <c r="U24" s="102"/>
      <c r="X24" s="62"/>
    </row>
    <row r="25" spans="1:28" ht="18" customHeight="1" x14ac:dyDescent="0.2">
      <c r="A25" s="62"/>
      <c r="B25" s="59" t="s">
        <v>156</v>
      </c>
      <c r="J25" s="77"/>
      <c r="K25" s="77"/>
      <c r="L25" s="77"/>
      <c r="M25" s="77"/>
      <c r="N25" s="77"/>
      <c r="O25" s="77"/>
      <c r="P25" s="77"/>
      <c r="Q25" s="77"/>
      <c r="R25" s="77"/>
      <c r="S25" s="77"/>
      <c r="T25" s="77"/>
      <c r="U25" s="77"/>
      <c r="V25" s="77"/>
      <c r="W25" s="77"/>
      <c r="X25" s="62"/>
    </row>
    <row r="26" spans="1:28" ht="18" customHeight="1" x14ac:dyDescent="0.2">
      <c r="A26" s="62"/>
      <c r="B26" s="77" t="s">
        <v>157</v>
      </c>
      <c r="J26" s="77"/>
      <c r="K26" s="77"/>
      <c r="L26" s="77"/>
      <c r="M26" s="77"/>
      <c r="N26" s="77"/>
      <c r="O26" s="77"/>
      <c r="P26" s="77"/>
      <c r="Q26" s="77"/>
      <c r="R26" s="77"/>
      <c r="S26" s="77"/>
      <c r="T26" s="77"/>
      <c r="U26" s="77"/>
      <c r="V26" s="77"/>
      <c r="W26" s="77"/>
      <c r="X26" s="62"/>
    </row>
    <row r="27" spans="1:28" ht="18" customHeight="1" x14ac:dyDescent="0.2">
      <c r="A27" s="62"/>
      <c r="B27" s="75" t="s">
        <v>158</v>
      </c>
      <c r="J27" s="77"/>
      <c r="K27" s="77"/>
      <c r="L27" s="77"/>
      <c r="M27" s="77"/>
      <c r="N27" s="77"/>
      <c r="O27" s="77"/>
      <c r="P27" s="77"/>
      <c r="Q27" s="77"/>
      <c r="R27" s="77"/>
      <c r="S27" s="77"/>
      <c r="T27" s="77"/>
      <c r="U27" s="77"/>
      <c r="V27" s="77"/>
      <c r="W27" s="77"/>
      <c r="X27" s="62"/>
    </row>
    <row r="28" spans="1:28" ht="18" customHeight="1" x14ac:dyDescent="0.2">
      <c r="A28" s="62"/>
      <c r="B28" s="182" t="s">
        <v>109</v>
      </c>
      <c r="C28" s="182"/>
      <c r="D28" s="182"/>
      <c r="E28" s="182"/>
      <c r="F28" s="209" t="s">
        <v>159</v>
      </c>
      <c r="G28" s="209"/>
      <c r="H28" s="209"/>
      <c r="I28" s="210" t="s">
        <v>160</v>
      </c>
      <c r="J28" s="210"/>
      <c r="K28" s="210"/>
      <c r="L28" s="211" t="s">
        <v>161</v>
      </c>
      <c r="M28" s="211"/>
      <c r="N28" s="211"/>
      <c r="O28" s="211"/>
      <c r="P28" s="211"/>
      <c r="Q28" s="211"/>
      <c r="R28" s="211"/>
      <c r="S28" s="211"/>
      <c r="T28" s="211"/>
      <c r="U28" s="211"/>
      <c r="V28" s="211"/>
      <c r="W28" s="211"/>
      <c r="X28" s="62"/>
    </row>
    <row r="29" spans="1:28" ht="18" customHeight="1" x14ac:dyDescent="0.2">
      <c r="A29" s="62"/>
      <c r="B29" s="182"/>
      <c r="C29" s="182"/>
      <c r="D29" s="182"/>
      <c r="E29" s="182"/>
      <c r="F29" s="209"/>
      <c r="G29" s="209"/>
      <c r="H29" s="209"/>
      <c r="I29" s="210"/>
      <c r="J29" s="210"/>
      <c r="K29" s="210"/>
      <c r="L29" s="211"/>
      <c r="M29" s="211"/>
      <c r="N29" s="211"/>
      <c r="O29" s="211"/>
      <c r="P29" s="211"/>
      <c r="Q29" s="211"/>
      <c r="R29" s="211"/>
      <c r="S29" s="211"/>
      <c r="T29" s="211"/>
      <c r="U29" s="211"/>
      <c r="V29" s="211"/>
      <c r="W29" s="211"/>
      <c r="X29" s="62"/>
    </row>
    <row r="30" spans="1:28" ht="18" customHeight="1" x14ac:dyDescent="0.15">
      <c r="A30" s="62"/>
      <c r="B30" s="182"/>
      <c r="C30" s="182"/>
      <c r="D30" s="182"/>
      <c r="E30" s="182"/>
      <c r="F30" s="229" t="str">
        <f>IF(基本入力!$G$50=1,基本入力!J50&amp;基本入力!$K$50&amp;" 年度",IF(基本入力!$G$50=2,基本入力!J51&amp;基本入力!$K$51&amp;"～"&amp;基本入力!$N$51&amp;基本入力!$O$51&amp;"年度","　　　年度"))</f>
        <v>　　　年度</v>
      </c>
      <c r="G30" s="230"/>
      <c r="H30" s="231"/>
      <c r="I30" s="295" t="str">
        <f>IF(基本入力!Q2="","　～　年度",基本入力!O62&amp;基本入力!P62&amp;"～"&amp;基本入力!R62&amp;基本入力!S62&amp;"年度")</f>
        <v>　～　年度</v>
      </c>
      <c r="J30" s="295"/>
      <c r="K30" s="295"/>
      <c r="L30" s="233" t="str">
        <f>IF(基本入力!Q2="","　　　年度",基本入力!O58&amp;" "&amp;基本入力!P58&amp;" 年度")</f>
        <v>　　　年度</v>
      </c>
      <c r="M30" s="233"/>
      <c r="N30" s="233"/>
      <c r="O30" s="234" t="str">
        <f>IF(基本入力!Q2="","　　　年度",基本入力!R60&amp;" "&amp;基本入力!S60&amp;" 年度")</f>
        <v>　　　年度</v>
      </c>
      <c r="P30" s="234"/>
      <c r="Q30" s="234"/>
      <c r="R30" s="234" t="str">
        <f>IF(基本入力!Q2="","　　　年度",基本入力!R62&amp;" "&amp;基本入力!S62&amp;" 年度")</f>
        <v>　　　年度</v>
      </c>
      <c r="S30" s="234"/>
      <c r="T30" s="234"/>
      <c r="U30" s="265" t="str">
        <f>IF(基本入力!Q2="","　～　年度",基本入力!O62&amp;基本入力!P62&amp;"～"&amp;基本入力!R62&amp;基本入力!S62&amp;"年度")</f>
        <v>　～　年度</v>
      </c>
      <c r="V30" s="265"/>
      <c r="W30" s="265"/>
      <c r="X30" s="62"/>
    </row>
    <row r="31" spans="1:28" ht="18" customHeight="1" x14ac:dyDescent="0.2">
      <c r="A31" s="62"/>
      <c r="B31" s="182"/>
      <c r="C31" s="182"/>
      <c r="D31" s="182"/>
      <c r="E31" s="182"/>
      <c r="F31" s="212" t="str">
        <f>IF(基本入力!$G$50=2,"（平均値）","")</f>
        <v/>
      </c>
      <c r="G31" s="212"/>
      <c r="H31" s="212"/>
      <c r="I31" s="190" t="s">
        <v>162</v>
      </c>
      <c r="J31" s="190"/>
      <c r="K31" s="190"/>
      <c r="L31" s="238"/>
      <c r="M31" s="238"/>
      <c r="N31" s="238"/>
      <c r="O31" s="239"/>
      <c r="P31" s="239"/>
      <c r="Q31" s="239"/>
      <c r="R31" s="239"/>
      <c r="S31" s="239"/>
      <c r="T31" s="239"/>
      <c r="U31" s="240" t="s">
        <v>162</v>
      </c>
      <c r="V31" s="240"/>
      <c r="W31" s="240"/>
      <c r="X31" s="62"/>
    </row>
    <row r="32" spans="1:28" ht="18" customHeight="1" x14ac:dyDescent="0.2">
      <c r="A32" s="62"/>
      <c r="B32" s="241" t="s">
        <v>116</v>
      </c>
      <c r="C32" s="241"/>
      <c r="D32" s="241"/>
      <c r="E32" s="241"/>
      <c r="F32" s="242" t="str">
        <f>IF(ISBLANK('計画書(別紙)'!F35),"",'計画書(別紙)'!F35)</f>
        <v/>
      </c>
      <c r="G32" s="242"/>
      <c r="H32" s="243" t="s">
        <v>117</v>
      </c>
      <c r="I32" s="244" t="str">
        <f>IF(ISBLANK('計画書(別紙)'!L35),"",'計画書(別紙)'!L35)</f>
        <v/>
      </c>
      <c r="J32" s="244"/>
      <c r="K32" s="245" t="s">
        <v>117</v>
      </c>
      <c r="L32" s="297" t="str">
        <f>IF(ISBLANK('報告書(別紙)1年'!L32),"",'報告書(別紙)1年'!L32)</f>
        <v/>
      </c>
      <c r="M32" s="297"/>
      <c r="N32" s="247" t="s">
        <v>117</v>
      </c>
      <c r="O32" s="296"/>
      <c r="P32" s="296"/>
      <c r="Q32" s="247" t="s">
        <v>117</v>
      </c>
      <c r="R32" s="237"/>
      <c r="S32" s="237"/>
      <c r="T32" s="247" t="s">
        <v>117</v>
      </c>
      <c r="U32" s="237" t="str">
        <f>IF(ISBLANK(R32),"",ROUND((L32+O32+R32)/3,0))</f>
        <v/>
      </c>
      <c r="V32" s="237"/>
      <c r="W32" s="248" t="s">
        <v>117</v>
      </c>
      <c r="X32" s="62"/>
    </row>
    <row r="33" spans="1:24" ht="18" customHeight="1" x14ac:dyDescent="0.2">
      <c r="A33" s="62"/>
      <c r="B33" s="241"/>
      <c r="C33" s="241"/>
      <c r="D33" s="241"/>
      <c r="E33" s="241"/>
      <c r="F33" s="242"/>
      <c r="G33" s="242"/>
      <c r="H33" s="243"/>
      <c r="I33" s="244"/>
      <c r="J33" s="244"/>
      <c r="K33" s="245"/>
      <c r="L33" s="297"/>
      <c r="M33" s="297"/>
      <c r="N33" s="247"/>
      <c r="O33" s="296"/>
      <c r="P33" s="296"/>
      <c r="Q33" s="247"/>
      <c r="R33" s="237"/>
      <c r="S33" s="237"/>
      <c r="T33" s="247"/>
      <c r="U33" s="237"/>
      <c r="V33" s="237"/>
      <c r="W33" s="248"/>
      <c r="X33" s="62"/>
    </row>
    <row r="34" spans="1:24" ht="18" customHeight="1" x14ac:dyDescent="0.2">
      <c r="A34" s="62"/>
      <c r="B34" s="241"/>
      <c r="C34" s="241"/>
      <c r="D34" s="241"/>
      <c r="E34" s="241"/>
      <c r="F34" s="249"/>
      <c r="G34" s="249"/>
      <c r="H34" s="249"/>
      <c r="I34" s="250" t="str">
        <f>IF(OR($F$32="",I32=""),"",ROUND(100*($F$32-I32)/$F$32,1))</f>
        <v/>
      </c>
      <c r="J34" s="250"/>
      <c r="K34" s="103" t="s">
        <v>118</v>
      </c>
      <c r="L34" s="251" t="str">
        <f>IF(OR($F$32="",L32=""),"",ROUND(100*($F$32-L32)/$F$32,1))</f>
        <v/>
      </c>
      <c r="M34" s="251"/>
      <c r="N34" s="104" t="s">
        <v>118</v>
      </c>
      <c r="O34" s="252" t="str">
        <f>IF(OR($F$32="",O32=""),"",ROUND(100*($F$32-O32)/$F$32,1))</f>
        <v/>
      </c>
      <c r="P34" s="252"/>
      <c r="Q34" s="104" t="s">
        <v>118</v>
      </c>
      <c r="R34" s="252" t="str">
        <f>IF(OR($F$32="",R32=""),"",ROUND(100*($F$32-R32)/$F$32,1))</f>
        <v/>
      </c>
      <c r="S34" s="252"/>
      <c r="T34" s="104" t="s">
        <v>118</v>
      </c>
      <c r="U34" s="252" t="str">
        <f>IF(OR($F$32="",U32=""),"",ROUND(100*($F$32-U32)/$F$32,1))</f>
        <v/>
      </c>
      <c r="V34" s="252"/>
      <c r="W34" s="105" t="s">
        <v>118</v>
      </c>
      <c r="X34" s="62"/>
    </row>
    <row r="35" spans="1:24" ht="18" customHeight="1" x14ac:dyDescent="0.2">
      <c r="A35" s="62"/>
      <c r="B35" s="203" t="s">
        <v>119</v>
      </c>
      <c r="C35" s="203"/>
      <c r="D35" s="203"/>
      <c r="E35" s="203"/>
      <c r="F35" s="253"/>
      <c r="G35" s="253"/>
      <c r="H35" s="253"/>
      <c r="I35" s="254" t="str">
        <f>IF(ISBLANK('計画書(別紙)'!L37),"",'計画書(別紙)'!L37)</f>
        <v/>
      </c>
      <c r="J35" s="254"/>
      <c r="K35" s="255" t="s">
        <v>117</v>
      </c>
      <c r="L35" s="298" t="str">
        <f>IF(ISBLANK('報告書(別紙)1年'!L35),"",'報告書(別紙)1年'!L35)</f>
        <v/>
      </c>
      <c r="M35" s="298"/>
      <c r="N35" s="257" t="s">
        <v>117</v>
      </c>
      <c r="O35" s="299"/>
      <c r="P35" s="299"/>
      <c r="Q35" s="257" t="s">
        <v>117</v>
      </c>
      <c r="R35" s="258"/>
      <c r="S35" s="258"/>
      <c r="T35" s="257" t="s">
        <v>117</v>
      </c>
      <c r="U35" s="258" t="str">
        <f>IF(ISBLANK(R35),"",ROUND((L35+O35+R35)/3,0))</f>
        <v/>
      </c>
      <c r="V35" s="258"/>
      <c r="W35" s="259" t="s">
        <v>117</v>
      </c>
      <c r="X35" s="62"/>
    </row>
    <row r="36" spans="1:24" ht="18" customHeight="1" x14ac:dyDescent="0.2">
      <c r="A36" s="62"/>
      <c r="B36" s="203"/>
      <c r="C36" s="203"/>
      <c r="D36" s="203"/>
      <c r="E36" s="203"/>
      <c r="F36" s="253"/>
      <c r="G36" s="253"/>
      <c r="H36" s="253"/>
      <c r="I36" s="254"/>
      <c r="J36" s="254"/>
      <c r="K36" s="255"/>
      <c r="L36" s="298"/>
      <c r="M36" s="298"/>
      <c r="N36" s="257"/>
      <c r="O36" s="299"/>
      <c r="P36" s="299"/>
      <c r="Q36" s="257"/>
      <c r="R36" s="258"/>
      <c r="S36" s="258"/>
      <c r="T36" s="257"/>
      <c r="U36" s="258"/>
      <c r="V36" s="258"/>
      <c r="W36" s="259"/>
      <c r="X36" s="62"/>
    </row>
    <row r="37" spans="1:24" ht="18" customHeight="1" x14ac:dyDescent="0.2">
      <c r="A37" s="62"/>
      <c r="B37" s="203"/>
      <c r="C37" s="203"/>
      <c r="D37" s="203"/>
      <c r="E37" s="203"/>
      <c r="F37" s="253"/>
      <c r="G37" s="253"/>
      <c r="H37" s="253"/>
      <c r="I37" s="250" t="str">
        <f>IF(OR($F$32="",I35=""),"",ROUND(100*($F$32-I35)/$F$32,1))</f>
        <v/>
      </c>
      <c r="J37" s="250"/>
      <c r="K37" s="106" t="s">
        <v>118</v>
      </c>
      <c r="L37" s="260" t="str">
        <f>IF(OR($F$32="",L35=""),"",ROUND(100*($F$32-L35)/$F$32,1))</f>
        <v/>
      </c>
      <c r="M37" s="260"/>
      <c r="N37" s="107" t="s">
        <v>118</v>
      </c>
      <c r="O37" s="261" t="str">
        <f>IF(OR($F$32="",O35=""),"",ROUND(100*($F$32-O35)/$F$32,1))</f>
        <v/>
      </c>
      <c r="P37" s="261"/>
      <c r="Q37" s="107" t="s">
        <v>118</v>
      </c>
      <c r="R37" s="261" t="str">
        <f>IF(OR($F$32="",R35=""),"",ROUND(100*($F$32-R35)/$F$32,1))</f>
        <v/>
      </c>
      <c r="S37" s="261"/>
      <c r="T37" s="107" t="s">
        <v>118</v>
      </c>
      <c r="U37" s="261" t="str">
        <f>IF(OR($F$32="",U35=""),"",ROUND(100*($F$32-U35)/$F$32,1))</f>
        <v/>
      </c>
      <c r="V37" s="261"/>
      <c r="W37" s="108" t="s">
        <v>118</v>
      </c>
      <c r="X37" s="62"/>
    </row>
    <row r="38" spans="1:24" ht="18" customHeight="1" x14ac:dyDescent="0.2">
      <c r="A38" s="62"/>
      <c r="B38" s="262" t="s">
        <v>163</v>
      </c>
      <c r="C38" s="262"/>
      <c r="D38" s="262"/>
      <c r="E38" s="262"/>
      <c r="F38" s="263"/>
      <c r="G38" s="263"/>
      <c r="H38" s="263"/>
      <c r="I38" s="263"/>
      <c r="J38" s="263"/>
      <c r="K38" s="263"/>
      <c r="L38" s="263"/>
      <c r="M38" s="263"/>
      <c r="N38" s="263"/>
      <c r="O38" s="263"/>
      <c r="P38" s="263"/>
      <c r="Q38" s="263"/>
      <c r="R38" s="263"/>
      <c r="S38" s="263"/>
      <c r="T38" s="263"/>
      <c r="U38" s="263"/>
      <c r="V38" s="263"/>
      <c r="W38" s="263"/>
      <c r="X38" s="62"/>
    </row>
    <row r="39" spans="1:24" ht="18" customHeight="1" x14ac:dyDescent="0.2">
      <c r="A39" s="62"/>
      <c r="B39" s="262"/>
      <c r="C39" s="262"/>
      <c r="D39" s="262"/>
      <c r="E39" s="262"/>
      <c r="F39" s="263"/>
      <c r="G39" s="263"/>
      <c r="H39" s="263"/>
      <c r="I39" s="263"/>
      <c r="J39" s="263"/>
      <c r="K39" s="263"/>
      <c r="L39" s="263"/>
      <c r="M39" s="263"/>
      <c r="N39" s="263"/>
      <c r="O39" s="263"/>
      <c r="P39" s="263"/>
      <c r="Q39" s="263"/>
      <c r="R39" s="263"/>
      <c r="S39" s="263"/>
      <c r="T39" s="263"/>
      <c r="U39" s="263"/>
      <c r="V39" s="263"/>
      <c r="W39" s="263"/>
      <c r="X39" s="62"/>
    </row>
    <row r="40" spans="1:24" ht="36" customHeight="1" x14ac:dyDescent="0.2">
      <c r="A40" s="62"/>
      <c r="B40" s="90" t="s">
        <v>121</v>
      </c>
      <c r="C40" s="207" t="s">
        <v>122</v>
      </c>
      <c r="D40" s="207"/>
      <c r="E40" s="207"/>
      <c r="F40" s="207"/>
      <c r="G40" s="207"/>
      <c r="H40" s="207"/>
      <c r="I40" s="207"/>
      <c r="J40" s="207"/>
      <c r="K40" s="207"/>
      <c r="L40" s="207"/>
      <c r="M40" s="207"/>
      <c r="N40" s="207"/>
      <c r="O40" s="207"/>
      <c r="P40" s="207"/>
      <c r="Q40" s="207"/>
      <c r="R40" s="207"/>
      <c r="S40" s="207"/>
      <c r="T40" s="207"/>
      <c r="U40" s="207"/>
      <c r="V40" s="207"/>
      <c r="W40" s="207"/>
      <c r="X40" s="62"/>
    </row>
    <row r="41" spans="1:24" ht="12" customHeight="1" x14ac:dyDescent="0.2">
      <c r="A41" s="62"/>
      <c r="B41" s="91" t="s">
        <v>123</v>
      </c>
      <c r="C41" s="208" t="s">
        <v>124</v>
      </c>
      <c r="D41" s="208"/>
      <c r="E41" s="208"/>
      <c r="F41" s="208"/>
      <c r="G41" s="208"/>
      <c r="H41" s="208"/>
      <c r="I41" s="208"/>
      <c r="J41" s="208"/>
      <c r="K41" s="208"/>
      <c r="L41" s="208"/>
      <c r="M41" s="208"/>
      <c r="N41" s="208"/>
      <c r="O41" s="208"/>
      <c r="P41" s="208"/>
      <c r="Q41" s="208"/>
      <c r="R41" s="208"/>
      <c r="S41" s="208"/>
      <c r="T41" s="208"/>
      <c r="U41" s="208"/>
      <c r="V41" s="208"/>
      <c r="W41" s="208"/>
      <c r="X41" s="62"/>
    </row>
    <row r="42" spans="1:24" ht="24" customHeight="1" x14ac:dyDescent="0.2">
      <c r="A42" s="62"/>
      <c r="B42" s="91" t="s">
        <v>125</v>
      </c>
      <c r="C42" s="208" t="s">
        <v>126</v>
      </c>
      <c r="D42" s="208"/>
      <c r="E42" s="208"/>
      <c r="F42" s="208"/>
      <c r="G42" s="208"/>
      <c r="H42" s="208"/>
      <c r="I42" s="208"/>
      <c r="J42" s="208"/>
      <c r="K42" s="208"/>
      <c r="L42" s="208"/>
      <c r="M42" s="208"/>
      <c r="N42" s="208"/>
      <c r="O42" s="208"/>
      <c r="P42" s="208"/>
      <c r="Q42" s="208"/>
      <c r="R42" s="208"/>
      <c r="S42" s="208"/>
      <c r="T42" s="208"/>
      <c r="U42" s="208"/>
      <c r="V42" s="208"/>
      <c r="W42" s="208"/>
      <c r="X42" s="62"/>
    </row>
    <row r="43" spans="1:24" ht="24" customHeight="1" x14ac:dyDescent="0.2">
      <c r="A43" s="62"/>
      <c r="B43" s="91" t="s">
        <v>127</v>
      </c>
      <c r="C43" s="208" t="s">
        <v>128</v>
      </c>
      <c r="D43" s="208"/>
      <c r="E43" s="208"/>
      <c r="F43" s="208"/>
      <c r="G43" s="208"/>
      <c r="H43" s="208"/>
      <c r="I43" s="208"/>
      <c r="J43" s="208"/>
      <c r="K43" s="208"/>
      <c r="L43" s="208"/>
      <c r="M43" s="208"/>
      <c r="N43" s="208"/>
      <c r="O43" s="208"/>
      <c r="P43" s="208"/>
      <c r="Q43" s="208"/>
      <c r="R43" s="208"/>
      <c r="S43" s="208"/>
      <c r="T43" s="208"/>
      <c r="U43" s="208"/>
      <c r="V43" s="208"/>
      <c r="W43" s="208"/>
      <c r="X43" s="62"/>
    </row>
    <row r="44" spans="1:24" ht="24" customHeight="1" x14ac:dyDescent="0.2">
      <c r="A44" s="62"/>
      <c r="B44" s="91" t="s">
        <v>129</v>
      </c>
      <c r="C44" s="208" t="s">
        <v>130</v>
      </c>
      <c r="D44" s="208"/>
      <c r="E44" s="208"/>
      <c r="F44" s="208"/>
      <c r="G44" s="208"/>
      <c r="H44" s="208"/>
      <c r="I44" s="208"/>
      <c r="J44" s="208"/>
      <c r="K44" s="208"/>
      <c r="L44" s="208"/>
      <c r="M44" s="208"/>
      <c r="N44" s="208"/>
      <c r="O44" s="208"/>
      <c r="P44" s="208"/>
      <c r="Q44" s="208"/>
      <c r="R44" s="208"/>
      <c r="S44" s="208"/>
      <c r="T44" s="208"/>
      <c r="U44" s="208"/>
      <c r="V44" s="208"/>
      <c r="W44" s="208"/>
      <c r="X44" s="62"/>
    </row>
    <row r="45" spans="1:24" ht="24" customHeight="1" x14ac:dyDescent="0.2">
      <c r="A45" s="62"/>
      <c r="B45" s="91" t="s">
        <v>131</v>
      </c>
      <c r="C45" s="208" t="s">
        <v>132</v>
      </c>
      <c r="D45" s="208"/>
      <c r="E45" s="208"/>
      <c r="F45" s="208"/>
      <c r="G45" s="208"/>
      <c r="H45" s="208"/>
      <c r="I45" s="208"/>
      <c r="J45" s="208"/>
      <c r="K45" s="208"/>
      <c r="L45" s="208"/>
      <c r="M45" s="208"/>
      <c r="N45" s="208"/>
      <c r="O45" s="208"/>
      <c r="P45" s="208"/>
      <c r="Q45" s="208"/>
      <c r="R45" s="208"/>
      <c r="S45" s="208"/>
      <c r="T45" s="208"/>
      <c r="U45" s="208"/>
      <c r="V45" s="208"/>
      <c r="W45" s="208"/>
      <c r="X45" s="62"/>
    </row>
    <row r="46" spans="1:24" ht="18" customHeight="1" x14ac:dyDescent="0.2">
      <c r="A46" s="92" t="s">
        <v>78</v>
      </c>
      <c r="B46" s="91"/>
      <c r="C46" s="208"/>
      <c r="D46" s="208"/>
      <c r="E46" s="208"/>
      <c r="F46" s="208"/>
      <c r="G46" s="208"/>
      <c r="H46" s="208"/>
      <c r="I46" s="208"/>
      <c r="J46" s="208"/>
      <c r="K46" s="208"/>
      <c r="L46" s="208"/>
      <c r="M46" s="208"/>
      <c r="N46" s="208"/>
      <c r="O46" s="208"/>
      <c r="P46" s="208"/>
      <c r="Q46" s="208"/>
      <c r="R46" s="208"/>
      <c r="S46" s="208"/>
      <c r="T46" s="208"/>
      <c r="U46" s="208"/>
      <c r="V46" s="208"/>
      <c r="W46" s="208"/>
      <c r="X46" s="62"/>
    </row>
    <row r="47" spans="1:24" ht="18" customHeight="1" x14ac:dyDescent="0.2">
      <c r="A47" s="93" t="s">
        <v>133</v>
      </c>
      <c r="B47" s="96" t="s">
        <v>164</v>
      </c>
      <c r="C47" s="96"/>
      <c r="D47" s="96"/>
      <c r="E47" s="96"/>
      <c r="F47" s="96"/>
      <c r="G47" s="96"/>
      <c r="H47" s="96"/>
      <c r="I47" s="96"/>
      <c r="J47" s="96"/>
      <c r="K47" s="96"/>
      <c r="L47" s="96"/>
      <c r="M47" s="96"/>
      <c r="N47" s="96"/>
      <c r="O47" s="96"/>
      <c r="P47" s="96"/>
      <c r="Q47" s="96"/>
      <c r="R47" s="96"/>
      <c r="S47" s="96"/>
      <c r="T47" s="96"/>
      <c r="U47" s="96"/>
      <c r="V47" s="96"/>
      <c r="W47" s="101" t="str">
        <f>"（"&amp;基本入力!O2&amp;" "&amp;IF(ISBLANK(基本入力!$Q$2),"　",基本入力!$Q$2)&amp;" 年度計画分　事業活動環境報告書）"</f>
        <v>（令和 　 年度計画分　事業活動環境報告書）</v>
      </c>
      <c r="X47" s="62"/>
    </row>
    <row r="48" spans="1:24" ht="18" customHeight="1" x14ac:dyDescent="0.2">
      <c r="A48" s="62"/>
      <c r="B48" s="109"/>
      <c r="C48" s="109"/>
      <c r="D48" s="109"/>
      <c r="E48" s="109"/>
      <c r="F48" s="109"/>
      <c r="G48" s="109"/>
      <c r="H48" s="109"/>
      <c r="I48" s="109"/>
      <c r="J48" s="109"/>
      <c r="K48" s="109"/>
      <c r="L48" s="109"/>
      <c r="M48" s="109"/>
      <c r="N48" s="109"/>
      <c r="O48" s="109"/>
      <c r="P48" s="109"/>
      <c r="Q48" s="109"/>
      <c r="R48" s="109"/>
      <c r="S48" s="109"/>
      <c r="T48" s="109"/>
      <c r="U48" s="109"/>
      <c r="V48" s="109"/>
      <c r="W48" s="110"/>
      <c r="X48" s="62"/>
    </row>
    <row r="49" spans="1:24" ht="18" customHeight="1" x14ac:dyDescent="0.2">
      <c r="A49" s="62"/>
      <c r="B49" s="77" t="s">
        <v>165</v>
      </c>
      <c r="C49" s="109"/>
      <c r="D49" s="109"/>
      <c r="E49" s="109"/>
      <c r="F49" s="109"/>
      <c r="G49" s="109"/>
      <c r="H49" s="109"/>
      <c r="I49" s="109"/>
      <c r="J49" s="109"/>
      <c r="K49" s="109"/>
      <c r="L49" s="109"/>
      <c r="M49" s="109"/>
      <c r="N49" s="109"/>
      <c r="O49" s="109"/>
      <c r="P49" s="109"/>
      <c r="Q49" s="109"/>
      <c r="R49" s="109"/>
      <c r="S49" s="109"/>
      <c r="T49" s="109"/>
      <c r="U49" s="109"/>
      <c r="V49" s="109"/>
      <c r="W49" s="110"/>
      <c r="X49" s="62"/>
    </row>
    <row r="50" spans="1:24" ht="18" customHeight="1" x14ac:dyDescent="0.2">
      <c r="A50" s="62"/>
      <c r="B50" s="75" t="s">
        <v>166</v>
      </c>
      <c r="C50" s="109"/>
      <c r="D50" s="109"/>
      <c r="E50" s="109"/>
      <c r="F50" s="109"/>
      <c r="G50" s="109"/>
      <c r="H50" s="109"/>
      <c r="I50" s="109"/>
      <c r="J50" s="109"/>
      <c r="K50" s="109"/>
      <c r="L50" s="109"/>
      <c r="M50" s="109"/>
      <c r="N50" s="109"/>
      <c r="O50" s="109"/>
      <c r="P50" s="109"/>
      <c r="Q50" s="109"/>
      <c r="R50" s="109"/>
      <c r="S50" s="109"/>
      <c r="T50" s="109"/>
      <c r="U50" s="109"/>
      <c r="V50" s="109"/>
      <c r="W50" s="110"/>
      <c r="X50" s="62"/>
    </row>
    <row r="51" spans="1:24" ht="18" customHeight="1" x14ac:dyDescent="0.2">
      <c r="A51" s="62"/>
      <c r="B51" s="182" t="s">
        <v>136</v>
      </c>
      <c r="C51" s="182"/>
      <c r="D51" s="182"/>
      <c r="E51" s="182"/>
      <c r="F51" s="183" t="s">
        <v>159</v>
      </c>
      <c r="G51" s="183"/>
      <c r="H51" s="183"/>
      <c r="I51" s="184" t="s">
        <v>160</v>
      </c>
      <c r="J51" s="184"/>
      <c r="K51" s="184"/>
      <c r="L51" s="211" t="s">
        <v>161</v>
      </c>
      <c r="M51" s="211"/>
      <c r="N51" s="211"/>
      <c r="O51" s="211"/>
      <c r="P51" s="211"/>
      <c r="Q51" s="211"/>
      <c r="R51" s="211"/>
      <c r="S51" s="211"/>
      <c r="T51" s="211"/>
      <c r="U51" s="211"/>
      <c r="V51" s="211"/>
      <c r="W51" s="211"/>
      <c r="X51" s="62"/>
    </row>
    <row r="52" spans="1:24" ht="18" customHeight="1" x14ac:dyDescent="0.2">
      <c r="A52" s="62"/>
      <c r="B52" s="182"/>
      <c r="C52" s="182"/>
      <c r="D52" s="182"/>
      <c r="E52" s="182"/>
      <c r="F52" s="183"/>
      <c r="G52" s="183"/>
      <c r="H52" s="183"/>
      <c r="I52" s="184"/>
      <c r="J52" s="184"/>
      <c r="K52" s="184"/>
      <c r="L52" s="211"/>
      <c r="M52" s="211"/>
      <c r="N52" s="211"/>
      <c r="O52" s="211"/>
      <c r="P52" s="211"/>
      <c r="Q52" s="211"/>
      <c r="R52" s="211"/>
      <c r="S52" s="211"/>
      <c r="T52" s="211"/>
      <c r="U52" s="211"/>
      <c r="V52" s="211"/>
      <c r="W52" s="211"/>
      <c r="X52" s="62"/>
    </row>
    <row r="53" spans="1:24" ht="18" customHeight="1" x14ac:dyDescent="0.15">
      <c r="A53" s="62"/>
      <c r="B53" s="182"/>
      <c r="C53" s="182"/>
      <c r="D53" s="182"/>
      <c r="E53" s="182"/>
      <c r="F53" s="229" t="str">
        <f>IF(基本入力!$G$50=1,基本入力!J50&amp;基本入力!$K$50&amp;" 年度",IF(基本入力!$G$50=2,基本入力!J51&amp;基本入力!$K$51&amp;"～"&amp;基本入力!$N$51&amp;基本入力!$O$51&amp;"年度","　　　年度"))</f>
        <v>　　　年度</v>
      </c>
      <c r="G53" s="230"/>
      <c r="H53" s="231"/>
      <c r="I53" s="232" t="str">
        <f>IF(基本入力!Q2="","　～　年度",基本入力!O62&amp;基本入力!P62&amp;"～"&amp;基本入力!R62&amp;基本入力!S62&amp;"年度")</f>
        <v>　～　年度</v>
      </c>
      <c r="J53" s="230"/>
      <c r="K53" s="231"/>
      <c r="L53" s="264" t="str">
        <f>IF(基本入力!Q2="","　　　年度",基本入力!O58&amp;" "&amp;基本入力!P58&amp;" 年度")</f>
        <v>　　　年度</v>
      </c>
      <c r="M53" s="264"/>
      <c r="N53" s="264"/>
      <c r="O53" s="234" t="str">
        <f>IF(基本入力!Q2="","　　　年度",基本入力!R60&amp;" "&amp;基本入力!S60&amp;" 年度")</f>
        <v>　　　年度</v>
      </c>
      <c r="P53" s="234"/>
      <c r="Q53" s="234"/>
      <c r="R53" s="264" t="str">
        <f>IF(基本入力!Q2="","　　　年度",基本入力!R62&amp;" "&amp;基本入力!S62&amp;" 年度")</f>
        <v>　　　年度</v>
      </c>
      <c r="S53" s="264"/>
      <c r="T53" s="264"/>
      <c r="U53" s="265" t="str">
        <f>IF(基本入力!Q2="","　～　年度",基本入力!O62&amp;基本入力!P62&amp;"～"&amp;基本入力!R62&amp;基本入力!S62&amp;"年度")</f>
        <v>　～　年度</v>
      </c>
      <c r="V53" s="265"/>
      <c r="W53" s="265"/>
      <c r="X53" s="62"/>
    </row>
    <row r="54" spans="1:24" ht="18" customHeight="1" x14ac:dyDescent="0.2">
      <c r="A54" s="62"/>
      <c r="B54" s="182"/>
      <c r="C54" s="182"/>
      <c r="D54" s="182"/>
      <c r="E54" s="182"/>
      <c r="F54" s="189" t="str">
        <f>IF(基本入力!$G$50=2,"（平均値）","")</f>
        <v/>
      </c>
      <c r="G54" s="189"/>
      <c r="H54" s="189"/>
      <c r="I54" s="190" t="s">
        <v>162</v>
      </c>
      <c r="J54" s="190"/>
      <c r="K54" s="190"/>
      <c r="L54" s="238"/>
      <c r="M54" s="238"/>
      <c r="N54" s="238"/>
      <c r="O54" s="239"/>
      <c r="P54" s="239"/>
      <c r="Q54" s="239"/>
      <c r="R54" s="266"/>
      <c r="S54" s="266"/>
      <c r="T54" s="266"/>
      <c r="U54" s="240" t="s">
        <v>162</v>
      </c>
      <c r="V54" s="240"/>
      <c r="W54" s="240"/>
      <c r="X54" s="62"/>
    </row>
    <row r="55" spans="1:24" ht="18" customHeight="1" x14ac:dyDescent="0.2">
      <c r="A55" s="62"/>
      <c r="B55" s="227" t="str">
        <f>IF(ISBLANK('計画書(別紙)'!B53),"",'計画書(別紙)'!B53)</f>
        <v/>
      </c>
      <c r="C55" s="227"/>
      <c r="D55" s="227"/>
      <c r="E55" s="227"/>
      <c r="F55" s="267" t="str">
        <f>IF(ISBLANK('計画書(別紙)'!F53),"",'計画書(別紙)'!F53)</f>
        <v/>
      </c>
      <c r="G55" s="267"/>
      <c r="H55" s="268"/>
      <c r="I55" s="269" t="str">
        <f>IF(ISBLANK('計画書(別紙)'!L53),"",'計画書(別紙)'!L53)</f>
        <v/>
      </c>
      <c r="J55" s="269"/>
      <c r="K55" s="271"/>
      <c r="L55" s="267" t="str">
        <f>IF(ISBLANK('報告書(別紙)1年'!L55),"",'報告書(別紙)1年'!L55)</f>
        <v/>
      </c>
      <c r="M55" s="267"/>
      <c r="N55" s="273"/>
      <c r="O55" s="300"/>
      <c r="P55" s="300"/>
      <c r="Q55" s="273"/>
      <c r="R55" s="270"/>
      <c r="S55" s="270"/>
      <c r="T55" s="268"/>
      <c r="U55" s="270" t="str">
        <f>IF(ISBLANK(R55),"",ROUND((L55+O55+R55)/3,0))</f>
        <v/>
      </c>
      <c r="V55" s="270"/>
      <c r="W55" s="248"/>
      <c r="X55" s="62"/>
    </row>
    <row r="56" spans="1:24" ht="18" customHeight="1" x14ac:dyDescent="0.2">
      <c r="A56" s="62"/>
      <c r="B56" s="227"/>
      <c r="C56" s="227"/>
      <c r="D56" s="227"/>
      <c r="E56" s="227"/>
      <c r="F56" s="267"/>
      <c r="G56" s="267"/>
      <c r="H56" s="268"/>
      <c r="I56" s="269"/>
      <c r="J56" s="269"/>
      <c r="K56" s="271"/>
      <c r="L56" s="267"/>
      <c r="M56" s="267"/>
      <c r="N56" s="273"/>
      <c r="O56" s="300"/>
      <c r="P56" s="300"/>
      <c r="Q56" s="273"/>
      <c r="R56" s="270"/>
      <c r="S56" s="270"/>
      <c r="T56" s="268"/>
      <c r="U56" s="270"/>
      <c r="V56" s="270"/>
      <c r="W56" s="248"/>
      <c r="X56" s="62"/>
    </row>
    <row r="57" spans="1:24" ht="18" customHeight="1" x14ac:dyDescent="0.2">
      <c r="A57" s="62"/>
      <c r="B57" s="227"/>
      <c r="C57" s="227"/>
      <c r="D57" s="227"/>
      <c r="E57" s="227"/>
      <c r="F57" s="274"/>
      <c r="G57" s="274"/>
      <c r="H57" s="274"/>
      <c r="I57" s="275" t="str">
        <f>IF(OR($F55="",I55=""),"",ROUND(100*($F55-I55)/$F55,1))</f>
        <v/>
      </c>
      <c r="J57" s="275"/>
      <c r="K57" s="103" t="s">
        <v>118</v>
      </c>
      <c r="L57" s="251" t="str">
        <f>IF(OR($F55="",L55=""),"",ROUND(100*($F55-L55)/$F55,1))</f>
        <v/>
      </c>
      <c r="M57" s="251"/>
      <c r="N57" s="104" t="s">
        <v>118</v>
      </c>
      <c r="O57" s="252" t="str">
        <f>IF(OR($F55="",O55=""),"",ROUND(100*($F55-O55)/$F55,1))</f>
        <v/>
      </c>
      <c r="P57" s="252"/>
      <c r="Q57" s="104" t="s">
        <v>118</v>
      </c>
      <c r="R57" s="252" t="str">
        <f>IF(OR($F55="",R55=""),"",ROUND(100*($F55-R55)/$F55,1))</f>
        <v/>
      </c>
      <c r="S57" s="252"/>
      <c r="T57" s="111" t="s">
        <v>118</v>
      </c>
      <c r="U57" s="252" t="str">
        <f>IF(OR($F55="",U55=""),"",ROUND(100*($F55-U55)/$F55,1))</f>
        <v/>
      </c>
      <c r="V57" s="252"/>
      <c r="W57" s="105" t="s">
        <v>118</v>
      </c>
      <c r="X57" s="62"/>
    </row>
    <row r="58" spans="1:24" ht="18" customHeight="1" x14ac:dyDescent="0.2">
      <c r="A58" s="62"/>
      <c r="B58" s="276" t="str">
        <f>IF(ISBLANK('計画書(別紙)'!B55),"",'計画書(別紙)'!B55)</f>
        <v/>
      </c>
      <c r="C58" s="276"/>
      <c r="D58" s="276"/>
      <c r="E58" s="276"/>
      <c r="F58" s="277" t="str">
        <f>IF(ISBLANK('計画書(別紙)'!F55),"",'計画書(別紙)'!F55)</f>
        <v/>
      </c>
      <c r="G58" s="277"/>
      <c r="H58" s="278"/>
      <c r="I58" s="279" t="str">
        <f>IF(ISBLANK('計画書(別紙)'!L55),"",'計画書(別紙)'!L55)</f>
        <v/>
      </c>
      <c r="J58" s="279"/>
      <c r="K58" s="281"/>
      <c r="L58" s="277" t="str">
        <f>IF(ISBLANK('報告書(別紙)1年'!L58),"",'報告書(別紙)1年'!L58)</f>
        <v/>
      </c>
      <c r="M58" s="277"/>
      <c r="N58" s="283"/>
      <c r="O58" s="301"/>
      <c r="P58" s="301"/>
      <c r="Q58" s="283"/>
      <c r="R58" s="280"/>
      <c r="S58" s="280"/>
      <c r="T58" s="278"/>
      <c r="U58" s="280" t="str">
        <f>IF(ISBLANK(R58),"",ROUND((L58+O58+R58)/3,0))</f>
        <v/>
      </c>
      <c r="V58" s="280"/>
      <c r="W58" s="259"/>
      <c r="X58" s="62"/>
    </row>
    <row r="59" spans="1:24" ht="18" customHeight="1" x14ac:dyDescent="0.2">
      <c r="A59" s="62"/>
      <c r="B59" s="276"/>
      <c r="C59" s="276"/>
      <c r="D59" s="276"/>
      <c r="E59" s="276"/>
      <c r="F59" s="277"/>
      <c r="G59" s="277"/>
      <c r="H59" s="278"/>
      <c r="I59" s="279"/>
      <c r="J59" s="279"/>
      <c r="K59" s="281"/>
      <c r="L59" s="277"/>
      <c r="M59" s="277"/>
      <c r="N59" s="283"/>
      <c r="O59" s="301"/>
      <c r="P59" s="301"/>
      <c r="Q59" s="283"/>
      <c r="R59" s="280"/>
      <c r="S59" s="280"/>
      <c r="T59" s="278"/>
      <c r="U59" s="280"/>
      <c r="V59" s="280"/>
      <c r="W59" s="259"/>
      <c r="X59" s="62"/>
    </row>
    <row r="60" spans="1:24" ht="18" customHeight="1" x14ac:dyDescent="0.2">
      <c r="A60" s="62"/>
      <c r="B60" s="276"/>
      <c r="C60" s="276"/>
      <c r="D60" s="276"/>
      <c r="E60" s="276"/>
      <c r="F60" s="284"/>
      <c r="G60" s="284"/>
      <c r="H60" s="284"/>
      <c r="I60" s="250" t="str">
        <f>IF(OR($F58="",I58=""),"",ROUND(100*($F58-I58)/$F58,1))</f>
        <v/>
      </c>
      <c r="J60" s="250"/>
      <c r="K60" s="106" t="s">
        <v>118</v>
      </c>
      <c r="L60" s="260" t="str">
        <f>IF(OR($F58="",L58=""),"",ROUND(100*($F58-L58)/$F58,1))</f>
        <v/>
      </c>
      <c r="M60" s="260"/>
      <c r="N60" s="107" t="s">
        <v>118</v>
      </c>
      <c r="O60" s="261" t="str">
        <f>IF(OR($F58="",O58=""),"",ROUND(100*($F58-O58)/$F58,1))</f>
        <v/>
      </c>
      <c r="P60" s="261"/>
      <c r="Q60" s="107" t="s">
        <v>118</v>
      </c>
      <c r="R60" s="261" t="str">
        <f>IF(OR($F58="",R58=""),"",ROUND(100*($F58-R58)/$F58,1))</f>
        <v/>
      </c>
      <c r="S60" s="261"/>
      <c r="T60" s="112" t="s">
        <v>118</v>
      </c>
      <c r="U60" s="261" t="str">
        <f>IF(OR($F58="",U58=""),"",ROUND(100*($F58-U58)/$F58,1))</f>
        <v/>
      </c>
      <c r="V60" s="261"/>
      <c r="W60" s="108" t="s">
        <v>118</v>
      </c>
      <c r="X60" s="62"/>
    </row>
    <row r="61" spans="1:24" ht="18" customHeight="1" x14ac:dyDescent="0.2">
      <c r="A61" s="62"/>
      <c r="B61" s="285" t="str">
        <f>IF(ISBLANK('計画書(別紙)'!B57),"",'計画書(別紙)'!B57)</f>
        <v/>
      </c>
      <c r="C61" s="285"/>
      <c r="D61" s="285"/>
      <c r="E61" s="285"/>
      <c r="F61" s="286" t="str">
        <f>IF(ISBLANK('計画書(別紙)'!F57),"",'計画書(別紙)'!F57)</f>
        <v/>
      </c>
      <c r="G61" s="286"/>
      <c r="H61" s="287"/>
      <c r="I61" s="288" t="str">
        <f>IF(ISBLANK('計画書(別紙)'!L57),"",'計画書(別紙)'!L57)</f>
        <v/>
      </c>
      <c r="J61" s="288"/>
      <c r="K61" s="290"/>
      <c r="L61" s="286" t="str">
        <f>IF(ISBLANK('報告書(別紙)1年'!L61),"",'報告書(別紙)1年'!L61)</f>
        <v/>
      </c>
      <c r="M61" s="286"/>
      <c r="N61" s="292"/>
      <c r="O61" s="302"/>
      <c r="P61" s="302"/>
      <c r="Q61" s="292"/>
      <c r="R61" s="289"/>
      <c r="S61" s="289"/>
      <c r="T61" s="287"/>
      <c r="U61" s="289" t="str">
        <f>IF(ISBLANK(R61),"",ROUND((L61+O61+R61)/3,0))</f>
        <v/>
      </c>
      <c r="V61" s="289"/>
      <c r="W61" s="293"/>
      <c r="X61" s="62"/>
    </row>
    <row r="62" spans="1:24" ht="18" customHeight="1" x14ac:dyDescent="0.2">
      <c r="A62" s="62"/>
      <c r="B62" s="285"/>
      <c r="C62" s="285"/>
      <c r="D62" s="285"/>
      <c r="E62" s="285"/>
      <c r="F62" s="286"/>
      <c r="G62" s="286"/>
      <c r="H62" s="287"/>
      <c r="I62" s="288"/>
      <c r="J62" s="288"/>
      <c r="K62" s="290"/>
      <c r="L62" s="286"/>
      <c r="M62" s="286"/>
      <c r="N62" s="292"/>
      <c r="O62" s="302"/>
      <c r="P62" s="302"/>
      <c r="Q62" s="292"/>
      <c r="R62" s="289"/>
      <c r="S62" s="289"/>
      <c r="T62" s="287"/>
      <c r="U62" s="289"/>
      <c r="V62" s="289"/>
      <c r="W62" s="293"/>
      <c r="X62" s="62"/>
    </row>
    <row r="63" spans="1:24" ht="18" customHeight="1" x14ac:dyDescent="0.2">
      <c r="A63" s="62"/>
      <c r="B63" s="285"/>
      <c r="C63" s="285"/>
      <c r="D63" s="285"/>
      <c r="E63" s="285"/>
      <c r="F63" s="274"/>
      <c r="G63" s="274"/>
      <c r="H63" s="274"/>
      <c r="I63" s="250" t="str">
        <f>IF(OR($F61="",I61=""),"",ROUND(100*($F61-I61)/$F61,1))</f>
        <v/>
      </c>
      <c r="J63" s="250"/>
      <c r="K63" s="106" t="s">
        <v>118</v>
      </c>
      <c r="L63" s="251" t="str">
        <f>IF(OR($F61="",L61=""),"",ROUND(100*($F61-L61)/$F61,1))</f>
        <v/>
      </c>
      <c r="M63" s="251"/>
      <c r="N63" s="104" t="s">
        <v>118</v>
      </c>
      <c r="O63" s="261" t="str">
        <f>IF(OR($F61="",O61=""),"",ROUND(100*($F61-O61)/$F61,1))</f>
        <v/>
      </c>
      <c r="P63" s="261"/>
      <c r="Q63" s="107" t="s">
        <v>118</v>
      </c>
      <c r="R63" s="261" t="str">
        <f>IF(OR($F61="",R61=""),"",ROUND(100*($F61-R61)/$F61,1))</f>
        <v/>
      </c>
      <c r="S63" s="261"/>
      <c r="T63" s="112" t="s">
        <v>118</v>
      </c>
      <c r="U63" s="261" t="str">
        <f>IF(OR($F61="",U61=""),"",ROUND(100*($F61-U61)/$F61,1))</f>
        <v/>
      </c>
      <c r="V63" s="261"/>
      <c r="W63" s="108" t="s">
        <v>118</v>
      </c>
      <c r="X63" s="62"/>
    </row>
    <row r="64" spans="1:24" ht="18" customHeight="1" x14ac:dyDescent="0.2">
      <c r="A64" s="62"/>
      <c r="B64" s="220" t="s">
        <v>167</v>
      </c>
      <c r="C64" s="220"/>
      <c r="D64" s="220"/>
      <c r="E64" s="220"/>
      <c r="F64" s="294"/>
      <c r="G64" s="294"/>
      <c r="H64" s="294"/>
      <c r="I64" s="294"/>
      <c r="J64" s="294"/>
      <c r="K64" s="294"/>
      <c r="L64" s="294"/>
      <c r="M64" s="294"/>
      <c r="N64" s="294"/>
      <c r="O64" s="294"/>
      <c r="P64" s="294"/>
      <c r="Q64" s="294"/>
      <c r="R64" s="294"/>
      <c r="S64" s="294"/>
      <c r="T64" s="294"/>
      <c r="U64" s="294"/>
      <c r="V64" s="294"/>
      <c r="W64" s="294"/>
      <c r="X64" s="62"/>
    </row>
    <row r="65" spans="1:24" ht="18" customHeight="1" x14ac:dyDescent="0.2">
      <c r="A65" s="62"/>
      <c r="B65" s="220"/>
      <c r="C65" s="220"/>
      <c r="D65" s="220"/>
      <c r="E65" s="220"/>
      <c r="F65" s="294"/>
      <c r="G65" s="294"/>
      <c r="H65" s="294"/>
      <c r="I65" s="294"/>
      <c r="J65" s="294"/>
      <c r="K65" s="294"/>
      <c r="L65" s="294"/>
      <c r="M65" s="294"/>
      <c r="N65" s="294"/>
      <c r="O65" s="294"/>
      <c r="P65" s="294"/>
      <c r="Q65" s="294"/>
      <c r="R65" s="294"/>
      <c r="S65" s="294"/>
      <c r="T65" s="294"/>
      <c r="U65" s="294"/>
      <c r="V65" s="294"/>
      <c r="W65" s="294"/>
      <c r="X65" s="62"/>
    </row>
    <row r="66" spans="1:24" ht="18" customHeight="1" x14ac:dyDescent="0.2">
      <c r="A66" s="62"/>
      <c r="B66" s="220"/>
      <c r="C66" s="220"/>
      <c r="D66" s="220"/>
      <c r="E66" s="220"/>
      <c r="F66" s="294"/>
      <c r="G66" s="294"/>
      <c r="H66" s="294"/>
      <c r="I66" s="294"/>
      <c r="J66" s="294"/>
      <c r="K66" s="294"/>
      <c r="L66" s="294"/>
      <c r="M66" s="294"/>
      <c r="N66" s="294"/>
      <c r="O66" s="294"/>
      <c r="P66" s="294"/>
      <c r="Q66" s="294"/>
      <c r="R66" s="294"/>
      <c r="S66" s="294"/>
      <c r="T66" s="294"/>
      <c r="U66" s="294"/>
      <c r="V66" s="294"/>
      <c r="W66" s="294"/>
      <c r="X66" s="62"/>
    </row>
    <row r="67" spans="1:24" ht="18" customHeight="1" x14ac:dyDescent="0.2">
      <c r="A67" s="62"/>
      <c r="B67" s="75" t="s">
        <v>168</v>
      </c>
      <c r="C67" s="84"/>
      <c r="D67" s="84"/>
      <c r="E67" s="84"/>
      <c r="F67" s="84"/>
      <c r="G67" s="84"/>
      <c r="H67" s="84"/>
      <c r="I67" s="84"/>
      <c r="J67" s="84"/>
      <c r="K67" s="84"/>
      <c r="L67" s="84"/>
      <c r="M67" s="84"/>
      <c r="N67" s="85"/>
      <c r="O67" s="85"/>
      <c r="P67" s="85"/>
      <c r="Q67" s="85"/>
      <c r="R67" s="85"/>
      <c r="S67" s="85"/>
      <c r="T67" s="85"/>
      <c r="U67" s="85"/>
      <c r="V67" s="85"/>
      <c r="W67" s="86"/>
      <c r="X67" s="89"/>
    </row>
    <row r="68" spans="1:24" ht="18" customHeight="1" x14ac:dyDescent="0.2">
      <c r="A68" s="62"/>
      <c r="B68" s="181"/>
      <c r="C68" s="181"/>
      <c r="D68" s="181"/>
      <c r="E68" s="181"/>
      <c r="F68" s="181"/>
      <c r="G68" s="181"/>
      <c r="H68" s="181"/>
      <c r="I68" s="181"/>
      <c r="J68" s="181"/>
      <c r="K68" s="181"/>
      <c r="L68" s="181"/>
      <c r="M68" s="181"/>
      <c r="N68" s="181"/>
      <c r="O68" s="181"/>
      <c r="P68" s="181"/>
      <c r="Q68" s="181"/>
      <c r="R68" s="181"/>
      <c r="S68" s="181"/>
      <c r="T68" s="181"/>
      <c r="U68" s="181"/>
      <c r="V68" s="181"/>
      <c r="W68" s="181"/>
      <c r="X68" s="89"/>
    </row>
    <row r="69" spans="1:24" ht="18" customHeight="1" x14ac:dyDescent="0.2">
      <c r="A69" s="62"/>
      <c r="B69" s="181"/>
      <c r="C69" s="181"/>
      <c r="D69" s="181"/>
      <c r="E69" s="181"/>
      <c r="F69" s="181"/>
      <c r="G69" s="181"/>
      <c r="H69" s="181"/>
      <c r="I69" s="181"/>
      <c r="J69" s="181"/>
      <c r="K69" s="181"/>
      <c r="L69" s="181"/>
      <c r="M69" s="181"/>
      <c r="N69" s="181"/>
      <c r="O69" s="181"/>
      <c r="P69" s="181"/>
      <c r="Q69" s="181"/>
      <c r="R69" s="181"/>
      <c r="S69" s="181"/>
      <c r="T69" s="181"/>
      <c r="U69" s="181"/>
      <c r="V69" s="181"/>
      <c r="W69" s="181"/>
      <c r="X69" s="89"/>
    </row>
    <row r="70" spans="1:24" ht="18" customHeight="1" x14ac:dyDescent="0.2">
      <c r="A70" s="62"/>
      <c r="B70" s="181"/>
      <c r="C70" s="181"/>
      <c r="D70" s="181"/>
      <c r="E70" s="181"/>
      <c r="F70" s="181"/>
      <c r="G70" s="181"/>
      <c r="H70" s="181"/>
      <c r="I70" s="181"/>
      <c r="J70" s="181"/>
      <c r="K70" s="181"/>
      <c r="L70" s="181"/>
      <c r="M70" s="181"/>
      <c r="N70" s="181"/>
      <c r="O70" s="181"/>
      <c r="P70" s="181"/>
      <c r="Q70" s="181"/>
      <c r="R70" s="181"/>
      <c r="S70" s="181"/>
      <c r="T70" s="181"/>
      <c r="U70" s="181"/>
      <c r="V70" s="181"/>
      <c r="W70" s="181"/>
      <c r="X70" s="89"/>
    </row>
    <row r="71" spans="1:24" ht="18" customHeight="1" x14ac:dyDescent="0.2">
      <c r="A71" s="62"/>
      <c r="B71" s="181"/>
      <c r="C71" s="181"/>
      <c r="D71" s="181"/>
      <c r="E71" s="181"/>
      <c r="F71" s="181"/>
      <c r="G71" s="181"/>
      <c r="H71" s="181"/>
      <c r="I71" s="181"/>
      <c r="J71" s="181"/>
      <c r="K71" s="181"/>
      <c r="L71" s="181"/>
      <c r="M71" s="181"/>
      <c r="N71" s="181"/>
      <c r="O71" s="181"/>
      <c r="P71" s="181"/>
      <c r="Q71" s="181"/>
      <c r="R71" s="181"/>
      <c r="S71" s="181"/>
      <c r="T71" s="181"/>
      <c r="U71" s="181"/>
      <c r="V71" s="181"/>
      <c r="W71" s="181"/>
      <c r="X71" s="89"/>
    </row>
    <row r="72" spans="1:24" ht="18" customHeight="1" x14ac:dyDescent="0.2">
      <c r="A72" s="62"/>
      <c r="B72" s="181"/>
      <c r="C72" s="181"/>
      <c r="D72" s="181"/>
      <c r="E72" s="181"/>
      <c r="F72" s="181"/>
      <c r="G72" s="181"/>
      <c r="H72" s="181"/>
      <c r="I72" s="181"/>
      <c r="J72" s="181"/>
      <c r="K72" s="181"/>
      <c r="L72" s="181"/>
      <c r="M72" s="181"/>
      <c r="N72" s="181"/>
      <c r="O72" s="181"/>
      <c r="P72" s="181"/>
      <c r="Q72" s="181"/>
      <c r="R72" s="181"/>
      <c r="S72" s="181"/>
      <c r="T72" s="181"/>
      <c r="U72" s="181"/>
      <c r="V72" s="181"/>
      <c r="W72" s="181"/>
      <c r="X72" s="89"/>
    </row>
    <row r="73" spans="1:24" ht="18" customHeight="1" x14ac:dyDescent="0.2">
      <c r="A73" s="62"/>
      <c r="B73" s="181"/>
      <c r="C73" s="181"/>
      <c r="D73" s="181"/>
      <c r="E73" s="181"/>
      <c r="F73" s="181"/>
      <c r="G73" s="181"/>
      <c r="H73" s="181"/>
      <c r="I73" s="181"/>
      <c r="J73" s="181"/>
      <c r="K73" s="181"/>
      <c r="L73" s="181"/>
      <c r="M73" s="181"/>
      <c r="N73" s="181"/>
      <c r="O73" s="181"/>
      <c r="P73" s="181"/>
      <c r="Q73" s="181"/>
      <c r="R73" s="181"/>
      <c r="S73" s="181"/>
      <c r="T73" s="181"/>
      <c r="U73" s="181"/>
      <c r="V73" s="181"/>
      <c r="W73" s="181"/>
      <c r="X73" s="89"/>
    </row>
    <row r="74" spans="1:24" ht="18" customHeight="1" x14ac:dyDescent="0.2">
      <c r="A74" s="62"/>
      <c r="B74" s="181"/>
      <c r="C74" s="181"/>
      <c r="D74" s="181"/>
      <c r="E74" s="181"/>
      <c r="F74" s="181"/>
      <c r="G74" s="181"/>
      <c r="H74" s="181"/>
      <c r="I74" s="181"/>
      <c r="J74" s="181"/>
      <c r="K74" s="181"/>
      <c r="L74" s="181"/>
      <c r="M74" s="181"/>
      <c r="N74" s="181"/>
      <c r="O74" s="181"/>
      <c r="P74" s="181"/>
      <c r="Q74" s="181"/>
      <c r="R74" s="181"/>
      <c r="S74" s="181"/>
      <c r="T74" s="181"/>
      <c r="U74" s="181"/>
      <c r="V74" s="181"/>
      <c r="W74" s="181"/>
      <c r="X74" s="89"/>
    </row>
    <row r="75" spans="1:24" ht="18" customHeight="1" x14ac:dyDescent="0.2">
      <c r="A75" s="62"/>
      <c r="B75" s="181"/>
      <c r="C75" s="181"/>
      <c r="D75" s="181"/>
      <c r="E75" s="181"/>
      <c r="F75" s="181"/>
      <c r="G75" s="181"/>
      <c r="H75" s="181"/>
      <c r="I75" s="181"/>
      <c r="J75" s="181"/>
      <c r="K75" s="181"/>
      <c r="L75" s="181"/>
      <c r="M75" s="181"/>
      <c r="N75" s="181"/>
      <c r="O75" s="181"/>
      <c r="P75" s="181"/>
      <c r="Q75" s="181"/>
      <c r="R75" s="181"/>
      <c r="S75" s="181"/>
      <c r="T75" s="181"/>
      <c r="U75" s="181"/>
      <c r="V75" s="181"/>
      <c r="W75" s="181"/>
      <c r="X75" s="89"/>
    </row>
    <row r="76" spans="1:24" ht="18" customHeight="1" x14ac:dyDescent="0.2">
      <c r="A76" s="62"/>
      <c r="B76" s="181"/>
      <c r="C76" s="181"/>
      <c r="D76" s="181"/>
      <c r="E76" s="181"/>
      <c r="F76" s="181"/>
      <c r="G76" s="181"/>
      <c r="H76" s="181"/>
      <c r="I76" s="181"/>
      <c r="J76" s="181"/>
      <c r="K76" s="181"/>
      <c r="L76" s="181"/>
      <c r="M76" s="181"/>
      <c r="N76" s="181"/>
      <c r="O76" s="181"/>
      <c r="P76" s="181"/>
      <c r="Q76" s="181"/>
      <c r="R76" s="181"/>
      <c r="S76" s="181"/>
      <c r="T76" s="181"/>
      <c r="U76" s="181"/>
      <c r="V76" s="181"/>
      <c r="W76" s="181"/>
      <c r="X76" s="89"/>
    </row>
    <row r="77" spans="1:24" ht="18" customHeight="1" x14ac:dyDescent="0.2">
      <c r="A77" s="62"/>
      <c r="B77" s="181"/>
      <c r="C77" s="181"/>
      <c r="D77" s="181"/>
      <c r="E77" s="181"/>
      <c r="F77" s="181"/>
      <c r="G77" s="181"/>
      <c r="H77" s="181"/>
      <c r="I77" s="181"/>
      <c r="J77" s="181"/>
      <c r="K77" s="181"/>
      <c r="L77" s="181"/>
      <c r="M77" s="181"/>
      <c r="N77" s="181"/>
      <c r="O77" s="181"/>
      <c r="P77" s="181"/>
      <c r="Q77" s="181"/>
      <c r="R77" s="181"/>
      <c r="S77" s="181"/>
      <c r="T77" s="181"/>
      <c r="U77" s="181"/>
      <c r="V77" s="181"/>
      <c r="W77" s="181"/>
      <c r="X77" s="89"/>
    </row>
    <row r="78" spans="1:24" ht="18" customHeight="1" x14ac:dyDescent="0.2">
      <c r="A78" s="62"/>
      <c r="B78" s="59" t="s">
        <v>169</v>
      </c>
      <c r="X78" s="62"/>
    </row>
    <row r="79" spans="1:24" ht="18" customHeight="1" x14ac:dyDescent="0.2">
      <c r="A79" s="62"/>
      <c r="B79" s="181"/>
      <c r="C79" s="181"/>
      <c r="D79" s="181"/>
      <c r="E79" s="181"/>
      <c r="F79" s="181"/>
      <c r="G79" s="181"/>
      <c r="H79" s="181"/>
      <c r="I79" s="181"/>
      <c r="J79" s="181"/>
      <c r="K79" s="181"/>
      <c r="L79" s="181"/>
      <c r="M79" s="181"/>
      <c r="N79" s="181"/>
      <c r="O79" s="181"/>
      <c r="P79" s="181"/>
      <c r="Q79" s="181"/>
      <c r="R79" s="181"/>
      <c r="S79" s="181"/>
      <c r="T79" s="181"/>
      <c r="U79" s="181"/>
      <c r="V79" s="181"/>
      <c r="W79" s="181"/>
      <c r="X79" s="62"/>
    </row>
    <row r="80" spans="1:24" ht="18" customHeight="1" x14ac:dyDescent="0.2">
      <c r="A80" s="62"/>
      <c r="B80" s="181"/>
      <c r="C80" s="181"/>
      <c r="D80" s="181"/>
      <c r="E80" s="181"/>
      <c r="F80" s="181"/>
      <c r="G80" s="181"/>
      <c r="H80" s="181"/>
      <c r="I80" s="181"/>
      <c r="J80" s="181"/>
      <c r="K80" s="181"/>
      <c r="L80" s="181"/>
      <c r="M80" s="181"/>
      <c r="N80" s="181"/>
      <c r="O80" s="181"/>
      <c r="P80" s="181"/>
      <c r="Q80" s="181"/>
      <c r="R80" s="181"/>
      <c r="S80" s="181"/>
      <c r="T80" s="181"/>
      <c r="U80" s="181"/>
      <c r="V80" s="181"/>
      <c r="W80" s="181"/>
      <c r="X80" s="62"/>
    </row>
    <row r="81" spans="1:24" ht="18" customHeight="1" x14ac:dyDescent="0.2">
      <c r="A81" s="62"/>
      <c r="B81" s="181"/>
      <c r="C81" s="181"/>
      <c r="D81" s="181"/>
      <c r="E81" s="181"/>
      <c r="F81" s="181"/>
      <c r="G81" s="181"/>
      <c r="H81" s="181"/>
      <c r="I81" s="181"/>
      <c r="J81" s="181"/>
      <c r="K81" s="181"/>
      <c r="L81" s="181"/>
      <c r="M81" s="181"/>
      <c r="N81" s="181"/>
      <c r="O81" s="181"/>
      <c r="P81" s="181"/>
      <c r="Q81" s="181"/>
      <c r="R81" s="181"/>
      <c r="S81" s="181"/>
      <c r="T81" s="181"/>
      <c r="U81" s="181"/>
      <c r="V81" s="181"/>
      <c r="W81" s="181"/>
      <c r="X81" s="62"/>
    </row>
    <row r="82" spans="1:24" ht="18" customHeight="1" x14ac:dyDescent="0.2">
      <c r="A82" s="62"/>
      <c r="B82" s="181"/>
      <c r="C82" s="181"/>
      <c r="D82" s="181"/>
      <c r="E82" s="181"/>
      <c r="F82" s="181"/>
      <c r="G82" s="181"/>
      <c r="H82" s="181"/>
      <c r="I82" s="181"/>
      <c r="J82" s="181"/>
      <c r="K82" s="181"/>
      <c r="L82" s="181"/>
      <c r="M82" s="181"/>
      <c r="N82" s="181"/>
      <c r="O82" s="181"/>
      <c r="P82" s="181"/>
      <c r="Q82" s="181"/>
      <c r="R82" s="181"/>
      <c r="S82" s="181"/>
      <c r="T82" s="181"/>
      <c r="U82" s="181"/>
      <c r="V82" s="181"/>
      <c r="W82" s="181"/>
      <c r="X82" s="62"/>
    </row>
    <row r="83" spans="1:24" ht="18" customHeight="1" x14ac:dyDescent="0.2">
      <c r="A83" s="62"/>
      <c r="B83" s="181"/>
      <c r="C83" s="181"/>
      <c r="D83" s="181"/>
      <c r="E83" s="181"/>
      <c r="F83" s="181"/>
      <c r="G83" s="181"/>
      <c r="H83" s="181"/>
      <c r="I83" s="181"/>
      <c r="J83" s="181"/>
      <c r="K83" s="181"/>
      <c r="L83" s="181"/>
      <c r="M83" s="181"/>
      <c r="N83" s="181"/>
      <c r="O83" s="181"/>
      <c r="P83" s="181"/>
      <c r="Q83" s="181"/>
      <c r="R83" s="181"/>
      <c r="S83" s="181"/>
      <c r="T83" s="181"/>
      <c r="U83" s="181"/>
      <c r="V83" s="181"/>
      <c r="W83" s="181"/>
      <c r="X83" s="62"/>
    </row>
    <row r="84" spans="1:24" ht="18" customHeight="1" x14ac:dyDescent="0.2">
      <c r="A84" s="62"/>
      <c r="B84" s="113"/>
      <c r="C84" s="113"/>
      <c r="D84" s="113"/>
      <c r="E84" s="113"/>
      <c r="F84" s="113"/>
      <c r="G84" s="113"/>
      <c r="H84" s="113"/>
      <c r="I84" s="113"/>
      <c r="J84" s="113"/>
      <c r="K84" s="113"/>
      <c r="L84" s="113"/>
      <c r="M84" s="113"/>
      <c r="N84" s="113"/>
      <c r="O84" s="113"/>
      <c r="P84" s="113"/>
      <c r="Q84" s="113"/>
      <c r="R84" s="113"/>
      <c r="S84" s="113"/>
      <c r="T84" s="113"/>
      <c r="U84" s="113"/>
      <c r="V84" s="113"/>
      <c r="W84" s="113"/>
      <c r="X84" s="62"/>
    </row>
    <row r="85" spans="1:24" ht="18" customHeight="1" x14ac:dyDescent="0.2">
      <c r="A85" s="62"/>
      <c r="B85" s="75" t="s">
        <v>170</v>
      </c>
      <c r="C85" s="74"/>
      <c r="D85" s="74"/>
      <c r="E85" s="74"/>
      <c r="F85" s="74"/>
      <c r="G85" s="74"/>
      <c r="H85" s="74"/>
      <c r="I85" s="74"/>
      <c r="J85" s="74"/>
      <c r="K85" s="114"/>
      <c r="L85" s="114"/>
      <c r="M85" s="114"/>
      <c r="N85" s="114"/>
      <c r="O85" s="114"/>
      <c r="P85" s="114"/>
      <c r="Q85" s="114"/>
      <c r="R85" s="114"/>
      <c r="S85" s="114"/>
      <c r="T85" s="114"/>
      <c r="U85" s="97"/>
      <c r="V85" s="97"/>
      <c r="W85" s="97"/>
      <c r="X85" s="62"/>
    </row>
    <row r="86" spans="1:24" ht="18" customHeight="1" x14ac:dyDescent="0.2">
      <c r="A86" s="62"/>
      <c r="B86" s="181"/>
      <c r="C86" s="181"/>
      <c r="D86" s="181"/>
      <c r="E86" s="181"/>
      <c r="F86" s="181"/>
      <c r="G86" s="181"/>
      <c r="H86" s="181"/>
      <c r="I86" s="181"/>
      <c r="J86" s="181"/>
      <c r="K86" s="181"/>
      <c r="L86" s="181"/>
      <c r="M86" s="181"/>
      <c r="N86" s="181"/>
      <c r="O86" s="181"/>
      <c r="P86" s="181"/>
      <c r="Q86" s="181"/>
      <c r="R86" s="181"/>
      <c r="S86" s="181"/>
      <c r="T86" s="181"/>
      <c r="U86" s="181"/>
      <c r="V86" s="181"/>
      <c r="W86" s="181"/>
      <c r="X86" s="62"/>
    </row>
    <row r="87" spans="1:24" ht="18" customHeight="1" x14ac:dyDescent="0.2">
      <c r="A87" s="62"/>
      <c r="B87" s="181"/>
      <c r="C87" s="181"/>
      <c r="D87" s="181"/>
      <c r="E87" s="181"/>
      <c r="F87" s="181"/>
      <c r="G87" s="181"/>
      <c r="H87" s="181"/>
      <c r="I87" s="181"/>
      <c r="J87" s="181"/>
      <c r="K87" s="181"/>
      <c r="L87" s="181"/>
      <c r="M87" s="181"/>
      <c r="N87" s="181"/>
      <c r="O87" s="181"/>
      <c r="P87" s="181"/>
      <c r="Q87" s="181"/>
      <c r="R87" s="181"/>
      <c r="S87" s="181"/>
      <c r="T87" s="181"/>
      <c r="U87" s="181"/>
      <c r="V87" s="181"/>
      <c r="W87" s="181"/>
      <c r="X87" s="62"/>
    </row>
    <row r="88" spans="1:24" ht="18" customHeight="1" x14ac:dyDescent="0.2">
      <c r="A88" s="62"/>
      <c r="B88" s="181"/>
      <c r="C88" s="181"/>
      <c r="D88" s="181"/>
      <c r="E88" s="181"/>
      <c r="F88" s="181"/>
      <c r="G88" s="181"/>
      <c r="H88" s="181"/>
      <c r="I88" s="181"/>
      <c r="J88" s="181"/>
      <c r="K88" s="181"/>
      <c r="L88" s="181"/>
      <c r="M88" s="181"/>
      <c r="N88" s="181"/>
      <c r="O88" s="181"/>
      <c r="P88" s="181"/>
      <c r="Q88" s="181"/>
      <c r="R88" s="181"/>
      <c r="S88" s="181"/>
      <c r="T88" s="181"/>
      <c r="U88" s="181"/>
      <c r="V88" s="181"/>
      <c r="W88" s="181"/>
      <c r="X88" s="62"/>
    </row>
    <row r="89" spans="1:24" ht="18" customHeight="1" x14ac:dyDescent="0.2">
      <c r="A89" s="62"/>
      <c r="B89" s="181"/>
      <c r="C89" s="181"/>
      <c r="D89" s="181"/>
      <c r="E89" s="181"/>
      <c r="F89" s="181"/>
      <c r="G89" s="181"/>
      <c r="H89" s="181"/>
      <c r="I89" s="181"/>
      <c r="J89" s="181"/>
      <c r="K89" s="181"/>
      <c r="L89" s="181"/>
      <c r="M89" s="181"/>
      <c r="N89" s="181"/>
      <c r="O89" s="181"/>
      <c r="P89" s="181"/>
      <c r="Q89" s="181"/>
      <c r="R89" s="181"/>
      <c r="S89" s="181"/>
      <c r="T89" s="181"/>
      <c r="U89" s="181"/>
      <c r="V89" s="181"/>
      <c r="W89" s="181"/>
      <c r="X89" s="62"/>
    </row>
    <row r="90" spans="1:24" ht="18" customHeight="1" x14ac:dyDescent="0.2">
      <c r="A90" s="62"/>
      <c r="B90" s="181"/>
      <c r="C90" s="181"/>
      <c r="D90" s="181"/>
      <c r="E90" s="181"/>
      <c r="F90" s="181"/>
      <c r="G90" s="181"/>
      <c r="H90" s="181"/>
      <c r="I90" s="181"/>
      <c r="J90" s="181"/>
      <c r="K90" s="181"/>
      <c r="L90" s="181"/>
      <c r="M90" s="181"/>
      <c r="N90" s="181"/>
      <c r="O90" s="181"/>
      <c r="P90" s="181"/>
      <c r="Q90" s="181"/>
      <c r="R90" s="181"/>
      <c r="S90" s="181"/>
      <c r="T90" s="181"/>
      <c r="U90" s="181"/>
      <c r="V90" s="181"/>
      <c r="W90" s="181"/>
      <c r="X90" s="62"/>
    </row>
    <row r="91" spans="1:24" ht="12" customHeight="1" x14ac:dyDescent="0.2">
      <c r="A91" s="62"/>
      <c r="B91" s="91" t="s">
        <v>142</v>
      </c>
      <c r="C91" s="208" t="s">
        <v>143</v>
      </c>
      <c r="D91" s="208"/>
      <c r="E91" s="208"/>
      <c r="F91" s="208"/>
      <c r="G91" s="208"/>
      <c r="H91" s="208"/>
      <c r="I91" s="208"/>
      <c r="J91" s="208"/>
      <c r="K91" s="208"/>
      <c r="L91" s="208"/>
      <c r="M91" s="208"/>
      <c r="N91" s="208"/>
      <c r="O91" s="208"/>
      <c r="P91" s="208"/>
      <c r="Q91" s="208"/>
      <c r="R91" s="208"/>
      <c r="S91" s="208"/>
      <c r="T91" s="208"/>
      <c r="U91" s="208"/>
      <c r="V91" s="208"/>
      <c r="W91" s="208"/>
      <c r="X91" s="62"/>
    </row>
    <row r="92" spans="1:24" ht="36" customHeight="1" x14ac:dyDescent="0.2">
      <c r="A92" s="92" t="s">
        <v>78</v>
      </c>
      <c r="B92" s="91" t="s">
        <v>144</v>
      </c>
      <c r="C92" s="208" t="s">
        <v>145</v>
      </c>
      <c r="D92" s="208"/>
      <c r="E92" s="208"/>
      <c r="F92" s="208"/>
      <c r="G92" s="208"/>
      <c r="H92" s="208"/>
      <c r="I92" s="208"/>
      <c r="J92" s="208"/>
      <c r="K92" s="208"/>
      <c r="L92" s="208"/>
      <c r="M92" s="208"/>
      <c r="N92" s="208"/>
      <c r="O92" s="208"/>
      <c r="P92" s="208"/>
      <c r="Q92" s="208"/>
      <c r="R92" s="208"/>
      <c r="S92" s="208"/>
      <c r="T92" s="208"/>
      <c r="U92" s="208"/>
      <c r="V92" s="208"/>
      <c r="W92" s="208"/>
      <c r="X92" s="62"/>
    </row>
    <row r="93" spans="1:24" ht="18" customHeight="1" x14ac:dyDescent="0.2">
      <c r="A93" s="93" t="s">
        <v>146</v>
      </c>
      <c r="B93" s="62"/>
      <c r="C93" s="62"/>
      <c r="D93" s="62"/>
      <c r="E93" s="62"/>
      <c r="F93" s="62"/>
      <c r="G93" s="62"/>
      <c r="H93" s="62"/>
      <c r="I93" s="62"/>
      <c r="J93" s="62"/>
      <c r="K93" s="62"/>
      <c r="L93" s="62"/>
      <c r="M93" s="62"/>
      <c r="N93" s="62"/>
      <c r="O93" s="62"/>
      <c r="P93" s="62"/>
      <c r="Q93" s="62"/>
      <c r="R93" s="62"/>
      <c r="S93" s="62"/>
      <c r="T93" s="62"/>
      <c r="U93" s="62"/>
      <c r="V93" s="62"/>
      <c r="W93" s="62"/>
      <c r="X93" s="62"/>
    </row>
  </sheetData>
  <sheetProtection sheet="1" selectLockedCells="1"/>
  <mergeCells count="169">
    <mergeCell ref="B86:W90"/>
    <mergeCell ref="C91:W91"/>
    <mergeCell ref="C92:W92"/>
    <mergeCell ref="B64:E66"/>
    <mergeCell ref="F64:W66"/>
    <mergeCell ref="B68:W77"/>
    <mergeCell ref="B79:W83"/>
    <mergeCell ref="W61:W62"/>
    <mergeCell ref="F63:H63"/>
    <mergeCell ref="I63:J63"/>
    <mergeCell ref="L63:M63"/>
    <mergeCell ref="O63:P63"/>
    <mergeCell ref="R63:S63"/>
    <mergeCell ref="U63:V63"/>
    <mergeCell ref="Q61:Q62"/>
    <mergeCell ref="R61:S62"/>
    <mergeCell ref="T61:T62"/>
    <mergeCell ref="B61:E63"/>
    <mergeCell ref="F61:G62"/>
    <mergeCell ref="H61:H62"/>
    <mergeCell ref="I61:J62"/>
    <mergeCell ref="U61:V62"/>
    <mergeCell ref="K61:K62"/>
    <mergeCell ref="L61:M62"/>
    <mergeCell ref="N61:N62"/>
    <mergeCell ref="O61:P62"/>
    <mergeCell ref="W58:W59"/>
    <mergeCell ref="F60:H60"/>
    <mergeCell ref="I60:J60"/>
    <mergeCell ref="L60:M60"/>
    <mergeCell ref="O60:P60"/>
    <mergeCell ref="R60:S60"/>
    <mergeCell ref="U60:V60"/>
    <mergeCell ref="Q58:Q59"/>
    <mergeCell ref="R58:S59"/>
    <mergeCell ref="T58:T59"/>
    <mergeCell ref="B58:E60"/>
    <mergeCell ref="F58:G59"/>
    <mergeCell ref="H58:H59"/>
    <mergeCell ref="I58:J59"/>
    <mergeCell ref="U58:V59"/>
    <mergeCell ref="K58:K59"/>
    <mergeCell ref="L58:M59"/>
    <mergeCell ref="N58:N59"/>
    <mergeCell ref="O58:P59"/>
    <mergeCell ref="W55:W56"/>
    <mergeCell ref="F57:H57"/>
    <mergeCell ref="I57:J57"/>
    <mergeCell ref="L57:M57"/>
    <mergeCell ref="O57:P57"/>
    <mergeCell ref="R57:S57"/>
    <mergeCell ref="U57:V57"/>
    <mergeCell ref="Q55:Q56"/>
    <mergeCell ref="R55:S56"/>
    <mergeCell ref="T55:T56"/>
    <mergeCell ref="B55:E57"/>
    <mergeCell ref="F55:G56"/>
    <mergeCell ref="H55:H56"/>
    <mergeCell ref="I55:J56"/>
    <mergeCell ref="U55:V56"/>
    <mergeCell ref="K55:K56"/>
    <mergeCell ref="L55:M56"/>
    <mergeCell ref="N55:N56"/>
    <mergeCell ref="O55:P56"/>
    <mergeCell ref="C41:W41"/>
    <mergeCell ref="C42:W42"/>
    <mergeCell ref="C43:W43"/>
    <mergeCell ref="C44:W44"/>
    <mergeCell ref="C45:W45"/>
    <mergeCell ref="C46:W46"/>
    <mergeCell ref="B51:E54"/>
    <mergeCell ref="F51:H52"/>
    <mergeCell ref="I51:K52"/>
    <mergeCell ref="L51:W52"/>
    <mergeCell ref="F53:H53"/>
    <mergeCell ref="I53:K53"/>
    <mergeCell ref="L53:N53"/>
    <mergeCell ref="O53:Q53"/>
    <mergeCell ref="R53:T53"/>
    <mergeCell ref="U53:W53"/>
    <mergeCell ref="F54:H54"/>
    <mergeCell ref="I54:K54"/>
    <mergeCell ref="L54:N54"/>
    <mergeCell ref="O54:Q54"/>
    <mergeCell ref="R54:T54"/>
    <mergeCell ref="U54:W54"/>
    <mergeCell ref="U35:V36"/>
    <mergeCell ref="W35:W36"/>
    <mergeCell ref="L37:M37"/>
    <mergeCell ref="O37:P37"/>
    <mergeCell ref="R37:S37"/>
    <mergeCell ref="U37:V37"/>
    <mergeCell ref="B38:E39"/>
    <mergeCell ref="F38:W39"/>
    <mergeCell ref="C40:W40"/>
    <mergeCell ref="T32:T33"/>
    <mergeCell ref="B35:E37"/>
    <mergeCell ref="F35:H37"/>
    <mergeCell ref="I35:J36"/>
    <mergeCell ref="K35:K36"/>
    <mergeCell ref="I37:J37"/>
    <mergeCell ref="L35:M36"/>
    <mergeCell ref="N35:N36"/>
    <mergeCell ref="O35:P36"/>
    <mergeCell ref="Q35:Q36"/>
    <mergeCell ref="R35:S36"/>
    <mergeCell ref="T35:T36"/>
    <mergeCell ref="O32:P33"/>
    <mergeCell ref="F31:H31"/>
    <mergeCell ref="I31:K31"/>
    <mergeCell ref="L31:N31"/>
    <mergeCell ref="O31:Q31"/>
    <mergeCell ref="U32:V33"/>
    <mergeCell ref="R31:T31"/>
    <mergeCell ref="U31:W31"/>
    <mergeCell ref="B32:E34"/>
    <mergeCell ref="F32:G33"/>
    <mergeCell ref="H32:H33"/>
    <mergeCell ref="I32:J33"/>
    <mergeCell ref="K32:K33"/>
    <mergeCell ref="L32:M33"/>
    <mergeCell ref="N32:N33"/>
    <mergeCell ref="W32:W33"/>
    <mergeCell ref="F34:H34"/>
    <mergeCell ref="I34:J34"/>
    <mergeCell ref="L34:M34"/>
    <mergeCell ref="O34:P34"/>
    <mergeCell ref="R34:S34"/>
    <mergeCell ref="U34:V34"/>
    <mergeCell ref="Q32:Q33"/>
    <mergeCell ref="R32:S33"/>
    <mergeCell ref="B19:E20"/>
    <mergeCell ref="F19:W19"/>
    <mergeCell ref="F20:W20"/>
    <mergeCell ref="B21:E23"/>
    <mergeCell ref="F21:W23"/>
    <mergeCell ref="B28:E31"/>
    <mergeCell ref="F28:H29"/>
    <mergeCell ref="I28:K29"/>
    <mergeCell ref="L28:W29"/>
    <mergeCell ref="F30:H30"/>
    <mergeCell ref="I30:K30"/>
    <mergeCell ref="L30:N30"/>
    <mergeCell ref="O30:Q30"/>
    <mergeCell ref="R30:T30"/>
    <mergeCell ref="U30:W30"/>
    <mergeCell ref="B9:E10"/>
    <mergeCell ref="F9:W10"/>
    <mergeCell ref="Z10:Z11"/>
    <mergeCell ref="AA10:AB11"/>
    <mergeCell ref="B13:E16"/>
    <mergeCell ref="G13:W13"/>
    <mergeCell ref="G14:W14"/>
    <mergeCell ref="Z14:Z15"/>
    <mergeCell ref="AA14:AB15"/>
    <mergeCell ref="G15:W15"/>
    <mergeCell ref="G16:W16"/>
    <mergeCell ref="Z16:Z18"/>
    <mergeCell ref="AA16:AB18"/>
    <mergeCell ref="B3:E4"/>
    <mergeCell ref="F3:W4"/>
    <mergeCell ref="B5:E6"/>
    <mergeCell ref="F5:W6"/>
    <mergeCell ref="AA5:AB5"/>
    <mergeCell ref="Z6:Z7"/>
    <mergeCell ref="AA6:AB7"/>
    <mergeCell ref="B7:E8"/>
    <mergeCell ref="F7:W8"/>
    <mergeCell ref="AA8:AB8"/>
  </mergeCells>
  <phoneticPr fontId="33"/>
  <conditionalFormatting sqref="F38:W39">
    <cfRule type="expression" dxfId="17" priority="1" stopIfTrue="1">
      <formula>ISBLANK($F$38)</formula>
    </cfRule>
  </conditionalFormatting>
  <conditionalFormatting sqref="F64:W66">
    <cfRule type="expression" dxfId="16" priority="2" stopIfTrue="1">
      <formula>ISBLANK($F$64)</formula>
    </cfRule>
  </conditionalFormatting>
  <conditionalFormatting sqref="B68:W77">
    <cfRule type="expression" dxfId="15" priority="3" stopIfTrue="1">
      <formula>ISBLANK($B$68)</formula>
    </cfRule>
  </conditionalFormatting>
  <conditionalFormatting sqref="B79:W83">
    <cfRule type="expression" dxfId="14" priority="4" stopIfTrue="1">
      <formula>ISBLANK($B$79)</formula>
    </cfRule>
  </conditionalFormatting>
  <conditionalFormatting sqref="B86:W90">
    <cfRule type="expression" dxfId="13" priority="5" stopIfTrue="1">
      <formula>ISBLANK($B$86)</formula>
    </cfRule>
  </conditionalFormatting>
  <conditionalFormatting sqref="O32">
    <cfRule type="expression" dxfId="12" priority="6" stopIfTrue="1">
      <formula>ISBLANK($O$32)</formula>
    </cfRule>
  </conditionalFormatting>
  <conditionalFormatting sqref="O35:P36">
    <cfRule type="expression" dxfId="11" priority="7" stopIfTrue="1">
      <formula>ISBLANK($O$35)</formula>
    </cfRule>
  </conditionalFormatting>
  <conditionalFormatting sqref="O55:P56 O58:P59 O61:P62">
    <cfRule type="expression" dxfId="10" priority="8" stopIfTrue="1">
      <formula>ISBLANK($O$55)</formula>
    </cfRule>
  </conditionalFormatting>
  <dataValidations count="1">
    <dataValidation allowBlank="1" showErrorMessage="1" sqref="F3:W6 F19:F23 G21:W23 F32:G33 I32:J33 L32:M33 O32 R32:S33 U32:V33 I35:J36 L35:M36 O35:P36 R35:S36 U35:V36 F38:W39 B55:G56 I55:J56 L55:M56 O55:P56 R55:S56 U55:V56 B57:E63 F58:G59 I58:J59 L58:M59 O58:P59 R58:S59 U58:V59 F61:G62 I61:J62 L61:M62 O61:P62 R61:S62 U61:V62 F64:W66 B68:W77 B79:W83 B86:W90">
      <formula1>0</formula1>
      <formula2>0</formula2>
    </dataValidation>
  </dataValidations>
  <pageMargins left="0.78749999999999998" right="0.59027777777777779" top="0.59027777777777779" bottom="0.59027777777777779" header="0.51180555555555551" footer="0.19652777777777777"/>
  <pageSetup paperSize="9" scale="94" firstPageNumber="0" fitToHeight="2" orientation="portrait" horizontalDpi="300" verticalDpi="300" r:id="rId1"/>
  <headerFooter alignWithMargins="0">
    <oddFooter>&amp;L&amp;"ＭＳ 明朝,標準"&amp;9専エ企026   22.1  A4  5年保存</oddFooter>
  </headerFooter>
  <rowBreaks count="1" manualBreakCount="1">
    <brk id="46" min="1" max="2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Y38"/>
  <sheetViews>
    <sheetView view="pageBreakPreview" zoomScaleNormal="100" zoomScaleSheetLayoutView="100" workbookViewId="0">
      <selection activeCell="X10" sqref="X10"/>
    </sheetView>
  </sheetViews>
  <sheetFormatPr defaultColWidth="9" defaultRowHeight="21" customHeight="1" x14ac:dyDescent="0.2"/>
  <cols>
    <col min="1" max="1" width="3.6640625" style="26" customWidth="1"/>
    <col min="2" max="2" width="4.6640625" style="26" customWidth="1"/>
    <col min="3" max="3" width="19.6640625" style="26" customWidth="1"/>
    <col min="4" max="4" width="6.6640625" style="26" customWidth="1"/>
    <col min="5" max="5" width="4.6640625" style="26" customWidth="1"/>
    <col min="6" max="6" width="3.109375" style="26" customWidth="1"/>
    <col min="7" max="7" width="4.6640625" style="26" customWidth="1"/>
    <col min="8" max="8" width="3.109375" style="26" customWidth="1"/>
    <col min="9" max="9" width="4.6640625" style="26" customWidth="1"/>
    <col min="10" max="10" width="3.109375" style="26" customWidth="1"/>
    <col min="11" max="11" width="3.6640625" style="26" customWidth="1"/>
    <col min="12" max="12" width="5.6640625" style="26" customWidth="1"/>
    <col min="13" max="13" width="4.6640625" style="26" customWidth="1"/>
    <col min="14" max="15" width="1.88671875" style="26" customWidth="1"/>
    <col min="16" max="16" width="4.6640625" style="26" customWidth="1"/>
    <col min="17" max="17" width="1.77734375" style="26" customWidth="1"/>
    <col min="18" max="18" width="1.88671875" style="26" customWidth="1"/>
    <col min="19" max="20" width="4.6640625" style="26" customWidth="1"/>
    <col min="21" max="21" width="3.6640625" style="26" customWidth="1"/>
    <col min="22" max="22" width="1.6640625" style="26" customWidth="1"/>
    <col min="23" max="23" width="3.6640625" style="27" customWidth="1"/>
    <col min="24" max="24" width="8.6640625" style="27" customWidth="1"/>
    <col min="25" max="25" width="41.6640625" style="27" customWidth="1"/>
    <col min="26" max="16384" width="9" style="26"/>
  </cols>
  <sheetData>
    <row r="1" spans="1:25" ht="18" customHeight="1" x14ac:dyDescent="0.2">
      <c r="A1" s="28"/>
      <c r="B1" s="29"/>
      <c r="C1" s="29"/>
      <c r="D1" s="29"/>
      <c r="E1" s="29"/>
      <c r="F1" s="29"/>
      <c r="G1" s="29"/>
      <c r="H1" s="29"/>
      <c r="I1" s="29"/>
      <c r="J1" s="29"/>
      <c r="K1" s="29"/>
      <c r="L1" s="29"/>
      <c r="M1" s="29"/>
      <c r="N1" s="29"/>
      <c r="O1" s="29"/>
      <c r="P1" s="29"/>
      <c r="Q1" s="29"/>
      <c r="R1" s="29"/>
      <c r="S1" s="29"/>
      <c r="T1" s="29"/>
      <c r="U1" s="29"/>
    </row>
    <row r="2" spans="1:25" ht="18" customHeight="1" x14ac:dyDescent="0.2">
      <c r="A2" s="29"/>
      <c r="B2" s="30" t="s">
        <v>147</v>
      </c>
      <c r="C2" s="30"/>
      <c r="D2" s="30"/>
      <c r="E2" s="30"/>
      <c r="F2" s="30"/>
      <c r="G2" s="30"/>
      <c r="H2" s="30"/>
      <c r="I2" s="30"/>
      <c r="J2" s="30"/>
      <c r="K2" s="30"/>
      <c r="L2" s="30"/>
      <c r="M2" s="30"/>
      <c r="N2" s="140"/>
      <c r="O2" s="140"/>
      <c r="P2" s="140"/>
      <c r="Q2" s="140"/>
      <c r="R2" s="140"/>
      <c r="S2" s="140"/>
      <c r="T2" s="140"/>
      <c r="U2" s="29"/>
      <c r="W2" s="31" t="s">
        <v>52</v>
      </c>
    </row>
    <row r="3" spans="1:25" ht="18" customHeight="1" x14ac:dyDescent="0.2">
      <c r="A3" s="29"/>
      <c r="B3" s="30"/>
      <c r="C3" s="30"/>
      <c r="D3" s="30"/>
      <c r="E3" s="30"/>
      <c r="F3" s="30"/>
      <c r="G3" s="30"/>
      <c r="H3" s="30"/>
      <c r="I3" s="30"/>
      <c r="J3" s="30"/>
      <c r="K3" s="30"/>
      <c r="L3" s="30"/>
      <c r="M3" s="30"/>
      <c r="N3" s="32"/>
      <c r="O3" s="32"/>
      <c r="P3" s="32"/>
      <c r="Q3" s="32"/>
      <c r="R3" s="32"/>
      <c r="S3" s="32"/>
      <c r="T3" s="32"/>
      <c r="U3" s="29"/>
      <c r="W3" s="33">
        <v>1</v>
      </c>
      <c r="X3" s="34" t="s">
        <v>53</v>
      </c>
    </row>
    <row r="4" spans="1:25" ht="18" customHeight="1" x14ac:dyDescent="0.2">
      <c r="A4" s="29"/>
      <c r="B4" s="35"/>
      <c r="C4" s="36"/>
      <c r="D4" s="35"/>
      <c r="E4" s="141" t="s">
        <v>148</v>
      </c>
      <c r="F4" s="141"/>
      <c r="G4" s="141"/>
      <c r="H4" s="141"/>
      <c r="I4" s="141"/>
      <c r="J4" s="141"/>
      <c r="K4" s="141"/>
      <c r="L4" s="37"/>
      <c r="M4" s="142"/>
      <c r="N4" s="142"/>
      <c r="O4" s="38"/>
      <c r="P4" s="142"/>
      <c r="Q4" s="142"/>
      <c r="R4" s="39"/>
      <c r="S4" s="38"/>
      <c r="T4" s="38"/>
      <c r="U4" s="98">
        <f>基本入力!G46</f>
        <v>0</v>
      </c>
      <c r="W4" s="41"/>
      <c r="X4" s="99"/>
      <c r="Y4" s="99"/>
    </row>
    <row r="5" spans="1:25" ht="18" customHeight="1" x14ac:dyDescent="0.2">
      <c r="A5" s="29"/>
      <c r="B5" s="30"/>
      <c r="C5" s="30"/>
      <c r="D5" s="30"/>
      <c r="E5" s="30"/>
      <c r="F5" s="30"/>
      <c r="G5" s="30"/>
      <c r="H5" s="30"/>
      <c r="I5" s="30"/>
      <c r="J5" s="30"/>
      <c r="K5" s="30"/>
      <c r="L5" s="30"/>
      <c r="M5" s="30"/>
      <c r="N5" s="30"/>
      <c r="O5" s="30"/>
      <c r="P5" s="30"/>
      <c r="Q5" s="30"/>
      <c r="R5" s="30"/>
      <c r="S5" s="30"/>
      <c r="T5" s="30"/>
      <c r="U5" s="29"/>
      <c r="W5" s="42"/>
      <c r="X5" s="99"/>
      <c r="Y5" s="99"/>
    </row>
    <row r="6" spans="1:25" ht="18" customHeight="1" x14ac:dyDescent="0.2">
      <c r="A6" s="29"/>
      <c r="B6" s="30"/>
      <c r="C6" s="30"/>
      <c r="D6" s="30"/>
      <c r="E6" s="30"/>
      <c r="F6" s="30"/>
      <c r="G6" s="30"/>
      <c r="H6" s="30"/>
      <c r="I6" s="30"/>
      <c r="J6" s="30"/>
      <c r="K6" s="30"/>
      <c r="L6" s="30" t="s">
        <v>172</v>
      </c>
      <c r="M6" s="43" t="str">
        <f>IF(基本入力!H62="","",IF(基本入力!H62=1,"元",基本入力!H62))</f>
        <v/>
      </c>
      <c r="N6" s="144" t="s">
        <v>39</v>
      </c>
      <c r="O6" s="144"/>
      <c r="P6" s="43" t="str">
        <f>IF(ISNUMBER(基本入力!J62),基本入力!J62,"")</f>
        <v/>
      </c>
      <c r="Q6" s="145" t="s">
        <v>40</v>
      </c>
      <c r="R6" s="145"/>
      <c r="S6" s="43" t="str">
        <f>IF(ISNUMBER(基本入力!L62),基本入力!L62,"")</f>
        <v/>
      </c>
      <c r="T6" s="30" t="s">
        <v>41</v>
      </c>
      <c r="U6" s="29"/>
      <c r="W6" s="42"/>
      <c r="X6" s="99"/>
      <c r="Y6" s="99"/>
    </row>
    <row r="7" spans="1:25" ht="18" customHeight="1" x14ac:dyDescent="0.2">
      <c r="A7" s="29"/>
      <c r="B7" s="30"/>
      <c r="C7" s="30"/>
      <c r="D7" s="30"/>
      <c r="E7" s="30"/>
      <c r="F7" s="30"/>
      <c r="G7" s="30"/>
      <c r="H7" s="30"/>
      <c r="I7" s="30"/>
      <c r="J7" s="30"/>
      <c r="K7" s="30"/>
      <c r="L7" s="30"/>
      <c r="M7" s="30"/>
      <c r="N7" s="30"/>
      <c r="O7" s="30"/>
      <c r="P7" s="30"/>
      <c r="Q7" s="30"/>
      <c r="R7" s="30"/>
      <c r="S7" s="30"/>
      <c r="T7" s="30"/>
      <c r="U7" s="29"/>
    </row>
    <row r="8" spans="1:25" ht="18" customHeight="1" x14ac:dyDescent="0.2">
      <c r="A8" s="29"/>
      <c r="B8" s="30" t="s">
        <v>61</v>
      </c>
      <c r="C8" s="30"/>
      <c r="D8" s="30"/>
      <c r="E8" s="30"/>
      <c r="F8" s="30"/>
      <c r="G8" s="30"/>
      <c r="H8" s="30"/>
      <c r="I8" s="30"/>
      <c r="J8" s="30"/>
      <c r="K8" s="30"/>
      <c r="L8" s="30"/>
      <c r="M8" s="30"/>
      <c r="N8" s="30"/>
      <c r="O8" s="30"/>
      <c r="P8" s="30"/>
      <c r="Q8" s="30"/>
      <c r="R8" s="30"/>
      <c r="S8" s="30"/>
      <c r="T8" s="30"/>
      <c r="U8" s="29"/>
    </row>
    <row r="9" spans="1:25" ht="18" customHeight="1" x14ac:dyDescent="0.2">
      <c r="A9" s="29"/>
      <c r="B9" s="30"/>
      <c r="C9" s="30"/>
      <c r="D9" s="30"/>
      <c r="E9" s="30"/>
      <c r="F9" s="30"/>
      <c r="G9" s="30"/>
      <c r="H9" s="30"/>
      <c r="I9" s="30"/>
      <c r="J9" s="30"/>
      <c r="K9" s="30"/>
      <c r="L9" s="30"/>
      <c r="M9" s="30"/>
      <c r="N9" s="30"/>
      <c r="O9" s="30"/>
      <c r="P9" s="30"/>
      <c r="Q9" s="30"/>
      <c r="R9" s="30"/>
      <c r="S9" s="30"/>
      <c r="T9" s="30"/>
      <c r="U9" s="29"/>
    </row>
    <row r="10" spans="1:25" ht="15" customHeight="1" x14ac:dyDescent="0.2">
      <c r="A10" s="29"/>
      <c r="B10" s="30"/>
      <c r="C10" s="30"/>
      <c r="D10" s="30"/>
      <c r="E10" s="146" t="s">
        <v>62</v>
      </c>
      <c r="F10" s="146"/>
      <c r="G10" s="44"/>
      <c r="H10" s="147" t="str">
        <f>IF(ISBLANK(基本入力!I17),"","〒"&amp;基本入力!G17&amp;"-"&amp;基本入力!I17)</f>
        <v/>
      </c>
      <c r="I10" s="147"/>
      <c r="J10" s="147"/>
      <c r="K10" s="147"/>
      <c r="L10" s="147"/>
      <c r="M10" s="147"/>
      <c r="N10" s="147"/>
      <c r="O10" s="147"/>
      <c r="P10" s="147"/>
      <c r="Q10" s="147"/>
      <c r="R10" s="147"/>
      <c r="S10" s="147"/>
      <c r="T10" s="30"/>
      <c r="U10" s="29"/>
    </row>
    <row r="11" spans="1:25" ht="27" customHeight="1" x14ac:dyDescent="0.2">
      <c r="A11" s="29"/>
      <c r="B11" s="30"/>
      <c r="C11" s="30"/>
      <c r="D11" s="45"/>
      <c r="E11" s="45"/>
      <c r="F11" s="46"/>
      <c r="G11" s="46"/>
      <c r="H11" s="148" t="str">
        <f>IF(ISBLANK(基本入力!G15),"",基本入力!G15)</f>
        <v/>
      </c>
      <c r="I11" s="148"/>
      <c r="J11" s="148"/>
      <c r="K11" s="148"/>
      <c r="L11" s="148"/>
      <c r="M11" s="148"/>
      <c r="N11" s="148"/>
      <c r="O11" s="148"/>
      <c r="P11" s="148"/>
      <c r="Q11" s="148"/>
      <c r="R11" s="148"/>
      <c r="S11" s="148"/>
      <c r="T11" s="30"/>
      <c r="U11" s="29"/>
    </row>
    <row r="12" spans="1:25" ht="18" customHeight="1" x14ac:dyDescent="0.15">
      <c r="A12" s="29"/>
      <c r="B12" s="30"/>
      <c r="C12" s="30"/>
      <c r="D12" s="45"/>
      <c r="E12" s="149" t="s">
        <v>63</v>
      </c>
      <c r="F12" s="149"/>
      <c r="G12" s="46"/>
      <c r="H12" s="150" t="str">
        <f>IF(ISBLANK(基本入力!G9),"",基本入力!G9)</f>
        <v/>
      </c>
      <c r="I12" s="150"/>
      <c r="J12" s="150"/>
      <c r="K12" s="150"/>
      <c r="L12" s="150"/>
      <c r="M12" s="150"/>
      <c r="N12" s="150"/>
      <c r="O12" s="150"/>
      <c r="P12" s="150"/>
      <c r="Q12" s="150"/>
      <c r="R12" s="150"/>
      <c r="S12" s="150"/>
      <c r="T12" s="30"/>
      <c r="U12" s="29"/>
    </row>
    <row r="13" spans="1:25" ht="18" customHeight="1" x14ac:dyDescent="0.2">
      <c r="A13" s="29"/>
      <c r="B13" s="30"/>
      <c r="C13" s="30"/>
      <c r="D13" s="30"/>
      <c r="E13" s="151" t="s">
        <v>64</v>
      </c>
      <c r="F13" s="151"/>
      <c r="G13" s="47"/>
      <c r="H13" s="152" t="str">
        <f>IF(ISBLANK(基本入力!G7),"",基本入力!G7)</f>
        <v/>
      </c>
      <c r="I13" s="152"/>
      <c r="J13" s="152"/>
      <c r="K13" s="152"/>
      <c r="L13" s="152"/>
      <c r="M13" s="152"/>
      <c r="N13" s="152"/>
      <c r="O13" s="152"/>
      <c r="P13" s="152"/>
      <c r="Q13" s="152"/>
      <c r="R13" s="152"/>
      <c r="S13" s="152"/>
      <c r="T13" s="30"/>
      <c r="U13" s="29"/>
    </row>
    <row r="14" spans="1:25" ht="18" customHeight="1" x14ac:dyDescent="0.2">
      <c r="A14" s="29"/>
      <c r="B14" s="30"/>
      <c r="C14" s="30"/>
      <c r="D14" s="30"/>
      <c r="E14" s="30"/>
      <c r="F14" s="30"/>
      <c r="G14" s="30"/>
      <c r="H14" s="152" t="str">
        <f>IF(ISBLANK(基本入力!J13),"",基本入力!G11&amp;"    "&amp;基本入力!G13&amp;"　"&amp;基本入力!J13)</f>
        <v/>
      </c>
      <c r="I14" s="152"/>
      <c r="J14" s="152"/>
      <c r="K14" s="152"/>
      <c r="L14" s="152"/>
      <c r="M14" s="152"/>
      <c r="N14" s="152"/>
      <c r="O14" s="152"/>
      <c r="P14" s="152"/>
      <c r="Q14" s="152"/>
      <c r="R14" s="152"/>
      <c r="S14" s="152"/>
      <c r="T14" s="30"/>
      <c r="U14" s="29"/>
    </row>
    <row r="15" spans="1:25" ht="18" customHeight="1" x14ac:dyDescent="0.2">
      <c r="A15" s="29"/>
      <c r="B15" s="30"/>
      <c r="C15" s="30"/>
      <c r="D15" s="30"/>
      <c r="E15" s="30"/>
      <c r="F15" s="30"/>
      <c r="G15" s="30"/>
      <c r="H15" s="48" t="s">
        <v>65</v>
      </c>
      <c r="I15" s="48"/>
      <c r="J15" s="48"/>
      <c r="K15" s="48"/>
      <c r="L15" s="30"/>
      <c r="M15" s="30"/>
      <c r="N15" s="30"/>
      <c r="O15" s="30"/>
      <c r="P15" s="30"/>
      <c r="Q15" s="30"/>
      <c r="R15" s="30"/>
      <c r="S15" s="30"/>
      <c r="T15" s="30"/>
      <c r="U15" s="29"/>
    </row>
    <row r="16" spans="1:25" ht="18" customHeight="1" x14ac:dyDescent="0.2">
      <c r="A16" s="29"/>
      <c r="B16" s="30"/>
      <c r="C16" s="30"/>
      <c r="D16" s="30"/>
      <c r="E16" s="30"/>
      <c r="F16" s="30"/>
      <c r="G16" s="30"/>
      <c r="H16" s="30"/>
      <c r="I16" s="30"/>
      <c r="J16" s="30"/>
      <c r="K16" s="30"/>
      <c r="L16" s="30"/>
      <c r="M16" s="30"/>
      <c r="N16" s="30"/>
      <c r="O16" s="30"/>
      <c r="P16" s="30"/>
      <c r="Q16" s="30"/>
      <c r="R16" s="30"/>
      <c r="S16" s="30"/>
      <c r="T16" s="30"/>
      <c r="U16" s="29"/>
    </row>
    <row r="17" spans="1:21" ht="18" customHeight="1" x14ac:dyDescent="0.2">
      <c r="A17" s="29"/>
      <c r="B17" s="153" t="s">
        <v>149</v>
      </c>
      <c r="C17" s="153"/>
      <c r="D17" s="153"/>
      <c r="E17" s="153"/>
      <c r="F17" s="153"/>
      <c r="G17" s="153"/>
      <c r="H17" s="153"/>
      <c r="I17" s="153"/>
      <c r="J17" s="153"/>
      <c r="K17" s="153"/>
      <c r="L17" s="153"/>
      <c r="M17" s="153"/>
      <c r="N17" s="153"/>
      <c r="O17" s="153"/>
      <c r="P17" s="153"/>
      <c r="Q17" s="153"/>
      <c r="R17" s="153"/>
      <c r="S17" s="153"/>
      <c r="T17" s="153"/>
      <c r="U17" s="29"/>
    </row>
    <row r="18" spans="1:21" ht="18" customHeight="1" x14ac:dyDescent="0.2">
      <c r="A18" s="29"/>
      <c r="B18" s="153"/>
      <c r="C18" s="153"/>
      <c r="D18" s="153"/>
      <c r="E18" s="153"/>
      <c r="F18" s="153"/>
      <c r="G18" s="153"/>
      <c r="H18" s="153"/>
      <c r="I18" s="153"/>
      <c r="J18" s="153"/>
      <c r="K18" s="153"/>
      <c r="L18" s="153"/>
      <c r="M18" s="153"/>
      <c r="N18" s="153"/>
      <c r="O18" s="153"/>
      <c r="P18" s="153"/>
      <c r="Q18" s="153"/>
      <c r="R18" s="153"/>
      <c r="S18" s="153"/>
      <c r="T18" s="153"/>
      <c r="U18" s="29"/>
    </row>
    <row r="19" spans="1:21" ht="27" customHeight="1" x14ac:dyDescent="0.2">
      <c r="A19" s="29"/>
      <c r="B19" s="154" t="s">
        <v>16</v>
      </c>
      <c r="C19" s="154"/>
      <c r="D19" s="155" t="s">
        <v>67</v>
      </c>
      <c r="E19" s="155"/>
      <c r="F19" s="155"/>
      <c r="G19" s="155"/>
      <c r="H19" s="155"/>
      <c r="I19" s="155"/>
      <c r="J19" s="155"/>
      <c r="K19" s="155"/>
      <c r="L19" s="155"/>
      <c r="M19" s="155"/>
      <c r="N19" s="155"/>
      <c r="O19" s="155"/>
      <c r="P19" s="155"/>
      <c r="Q19" s="155"/>
      <c r="R19" s="155"/>
      <c r="S19" s="155"/>
      <c r="T19" s="155"/>
      <c r="U19" s="29"/>
    </row>
    <row r="20" spans="1:21" ht="27" customHeight="1" x14ac:dyDescent="0.2">
      <c r="A20" s="29"/>
      <c r="B20" s="222" t="s">
        <v>68</v>
      </c>
      <c r="C20" s="222"/>
      <c r="D20" s="223" t="s">
        <v>67</v>
      </c>
      <c r="E20" s="223"/>
      <c r="F20" s="223"/>
      <c r="G20" s="223"/>
      <c r="H20" s="223"/>
      <c r="I20" s="223"/>
      <c r="J20" s="223"/>
      <c r="K20" s="223"/>
      <c r="L20" s="223"/>
      <c r="M20" s="223"/>
      <c r="N20" s="223"/>
      <c r="O20" s="223"/>
      <c r="P20" s="223"/>
      <c r="Q20" s="223"/>
      <c r="R20" s="223"/>
      <c r="S20" s="223"/>
      <c r="T20" s="223"/>
      <c r="U20" s="29"/>
    </row>
    <row r="21" spans="1:21" ht="27" customHeight="1" x14ac:dyDescent="0.2">
      <c r="A21" s="29"/>
      <c r="B21" s="222" t="s">
        <v>38</v>
      </c>
      <c r="C21" s="222"/>
      <c r="D21" s="100" t="str">
        <f>IF(基本入力!G48="","",基本入力!G48)</f>
        <v>令和</v>
      </c>
      <c r="E21" s="100" t="str">
        <f>IF(基本入力!H48="","",基本入力!H48)</f>
        <v/>
      </c>
      <c r="F21" s="100" t="s">
        <v>39</v>
      </c>
      <c r="G21" s="100">
        <f>IF(基本入力!J48="","",基本入力!J48)</f>
        <v>4</v>
      </c>
      <c r="H21" s="100" t="s">
        <v>40</v>
      </c>
      <c r="I21" s="100">
        <f>IF(基本入力!L48="","",基本入力!L48)</f>
        <v>1</v>
      </c>
      <c r="J21" s="100" t="s">
        <v>41</v>
      </c>
      <c r="K21" s="100" t="s">
        <v>42</v>
      </c>
      <c r="L21" s="100" t="str">
        <f>IF(基本入力!O48="","",基本入力!O48)</f>
        <v>令和</v>
      </c>
      <c r="M21" s="100" t="e">
        <f>IF(基本入力!P48="","",基本入力!P48)</f>
        <v>#VALUE!</v>
      </c>
      <c r="N21" s="224" t="s">
        <v>39</v>
      </c>
      <c r="O21" s="224"/>
      <c r="P21" s="100">
        <f>IF(基本入力!R48="","",基本入力!R48)</f>
        <v>3</v>
      </c>
      <c r="Q21" s="224" t="s">
        <v>40</v>
      </c>
      <c r="R21" s="224"/>
      <c r="S21" s="100">
        <f>IF(基本入力!T48="","",基本入力!T48)</f>
        <v>31</v>
      </c>
      <c r="T21" s="56" t="s">
        <v>69</v>
      </c>
      <c r="U21" s="29"/>
    </row>
    <row r="22" spans="1:21" ht="27" customHeight="1" x14ac:dyDescent="0.2">
      <c r="A22" s="29"/>
      <c r="B22" s="154" t="s">
        <v>150</v>
      </c>
      <c r="C22" s="154"/>
      <c r="D22" s="49" t="str">
        <f>IF(基本入力!G48="","",基本入力!G48)</f>
        <v>令和</v>
      </c>
      <c r="E22" s="49" t="str">
        <f>IF(基本入力!H48="","",基本入力!H48)</f>
        <v/>
      </c>
      <c r="F22" s="49" t="s">
        <v>39</v>
      </c>
      <c r="G22" s="49">
        <f>IF(基本入力!J48="","",基本入力!J48)</f>
        <v>4</v>
      </c>
      <c r="H22" s="49" t="s">
        <v>40</v>
      </c>
      <c r="I22" s="49">
        <f>IF(基本入力!L48="","",基本入力!L48)</f>
        <v>1</v>
      </c>
      <c r="J22" s="49" t="s">
        <v>41</v>
      </c>
      <c r="K22" s="49" t="s">
        <v>42</v>
      </c>
      <c r="L22" s="49" t="str">
        <f>IF(基本入力!O48="","",基本入力!O48)</f>
        <v>令和</v>
      </c>
      <c r="M22" s="49" t="e">
        <f>IF(基本入力!P48="","",基本入力!P48)</f>
        <v>#VALUE!</v>
      </c>
      <c r="N22" s="156" t="s">
        <v>39</v>
      </c>
      <c r="O22" s="156"/>
      <c r="P22" s="49">
        <f>IF(基本入力!R48="","",基本入力!R48)</f>
        <v>3</v>
      </c>
      <c r="Q22" s="156" t="s">
        <v>40</v>
      </c>
      <c r="R22" s="156"/>
      <c r="S22" s="49">
        <f>IF(基本入力!T48="","",基本入力!T48)</f>
        <v>31</v>
      </c>
      <c r="T22" s="50" t="s">
        <v>69</v>
      </c>
      <c r="U22" s="29"/>
    </row>
    <row r="23" spans="1:21" ht="42" customHeight="1" x14ac:dyDescent="0.2">
      <c r="A23" s="29"/>
      <c r="B23" s="154" t="s">
        <v>151</v>
      </c>
      <c r="C23" s="154"/>
      <c r="D23" s="155" t="s">
        <v>67</v>
      </c>
      <c r="E23" s="155"/>
      <c r="F23" s="155"/>
      <c r="G23" s="155"/>
      <c r="H23" s="155"/>
      <c r="I23" s="155"/>
      <c r="J23" s="155"/>
      <c r="K23" s="155"/>
      <c r="L23" s="155"/>
      <c r="M23" s="155"/>
      <c r="N23" s="155"/>
      <c r="O23" s="155"/>
      <c r="P23" s="155"/>
      <c r="Q23" s="155"/>
      <c r="R23" s="155"/>
      <c r="S23" s="155"/>
      <c r="T23" s="155"/>
      <c r="U23" s="29"/>
    </row>
    <row r="24" spans="1:21" ht="51" customHeight="1" x14ac:dyDescent="0.2">
      <c r="A24" s="29"/>
      <c r="B24" s="154" t="s">
        <v>152</v>
      </c>
      <c r="C24" s="154"/>
      <c r="D24" s="157" t="s">
        <v>72</v>
      </c>
      <c r="E24" s="157"/>
      <c r="F24" s="157"/>
      <c r="G24" s="157"/>
      <c r="H24" s="157"/>
      <c r="I24" s="157"/>
      <c r="J24" s="157"/>
      <c r="K24" s="157"/>
      <c r="L24" s="157"/>
      <c r="M24" s="157"/>
      <c r="N24" s="157"/>
      <c r="O24" s="157"/>
      <c r="P24" s="157"/>
      <c r="Q24" s="157"/>
      <c r="R24" s="157"/>
      <c r="S24" s="157"/>
      <c r="T24" s="157"/>
      <c r="U24" s="29"/>
    </row>
    <row r="25" spans="1:21" ht="24" customHeight="1" x14ac:dyDescent="0.2">
      <c r="A25" s="29"/>
      <c r="B25" s="226" t="s">
        <v>73</v>
      </c>
      <c r="C25" s="51" t="s">
        <v>28</v>
      </c>
      <c r="D25" s="163" t="str">
        <f>IF(ISBLANK(基本入力!G31),"","  "&amp;基本入力!G31)</f>
        <v/>
      </c>
      <c r="E25" s="163"/>
      <c r="F25" s="163"/>
      <c r="G25" s="163"/>
      <c r="H25" s="163"/>
      <c r="I25" s="163"/>
      <c r="J25" s="163"/>
      <c r="K25" s="163"/>
      <c r="L25" s="163"/>
      <c r="M25" s="163"/>
      <c r="N25" s="163"/>
      <c r="O25" s="163"/>
      <c r="P25" s="163"/>
      <c r="Q25" s="163"/>
      <c r="R25" s="163"/>
      <c r="S25" s="163"/>
      <c r="T25" s="163"/>
      <c r="U25" s="29"/>
    </row>
    <row r="26" spans="1:21" ht="24" customHeight="1" x14ac:dyDescent="0.2">
      <c r="A26" s="29"/>
      <c r="B26" s="226"/>
      <c r="C26" s="52" t="s">
        <v>74</v>
      </c>
      <c r="D26" s="164" t="str">
        <f>IF(ISBLANK(基本入力!J33),"","  "&amp;基本入力!G33&amp;"　"&amp;基本入力!J33)</f>
        <v/>
      </c>
      <c r="E26" s="164"/>
      <c r="F26" s="164"/>
      <c r="G26" s="164"/>
      <c r="H26" s="164"/>
      <c r="I26" s="164"/>
      <c r="J26" s="164"/>
      <c r="K26" s="164"/>
      <c r="L26" s="164"/>
      <c r="M26" s="164"/>
      <c r="N26" s="164"/>
      <c r="O26" s="164"/>
      <c r="P26" s="164"/>
      <c r="Q26" s="164"/>
      <c r="R26" s="164"/>
      <c r="S26" s="164"/>
      <c r="T26" s="164"/>
      <c r="U26" s="29"/>
    </row>
    <row r="27" spans="1:21" ht="24" customHeight="1" x14ac:dyDescent="0.2">
      <c r="A27" s="29"/>
      <c r="B27" s="226"/>
      <c r="C27" s="52" t="s">
        <v>62</v>
      </c>
      <c r="D27" s="164" t="str">
        <f>IF(ISBLANK(基本入力!G35),"","  "&amp;基本入力!G35)</f>
        <v/>
      </c>
      <c r="E27" s="164"/>
      <c r="F27" s="164"/>
      <c r="G27" s="164"/>
      <c r="H27" s="164"/>
      <c r="I27" s="164"/>
      <c r="J27" s="164"/>
      <c r="K27" s="164"/>
      <c r="L27" s="164"/>
      <c r="M27" s="164"/>
      <c r="N27" s="164"/>
      <c r="O27" s="164"/>
      <c r="P27" s="164"/>
      <c r="Q27" s="164"/>
      <c r="R27" s="164"/>
      <c r="S27" s="164"/>
      <c r="T27" s="164"/>
      <c r="U27" s="29"/>
    </row>
    <row r="28" spans="1:21" ht="24" customHeight="1" x14ac:dyDescent="0.2">
      <c r="A28" s="29"/>
      <c r="B28" s="226"/>
      <c r="C28" s="52" t="s">
        <v>31</v>
      </c>
      <c r="D28" s="164" t="str">
        <f>IF(ISBLANK(基本入力!G37),"","  "&amp;基本入力!G37)</f>
        <v/>
      </c>
      <c r="E28" s="164"/>
      <c r="F28" s="164"/>
      <c r="G28" s="164"/>
      <c r="H28" s="164"/>
      <c r="I28" s="164"/>
      <c r="J28" s="164"/>
      <c r="K28" s="164"/>
      <c r="L28" s="164"/>
      <c r="M28" s="164"/>
      <c r="N28" s="164"/>
      <c r="O28" s="164"/>
      <c r="P28" s="164"/>
      <c r="Q28" s="164"/>
      <c r="R28" s="164"/>
      <c r="S28" s="164"/>
      <c r="T28" s="164"/>
      <c r="U28" s="29"/>
    </row>
    <row r="29" spans="1:21" ht="24" customHeight="1" x14ac:dyDescent="0.2">
      <c r="A29" s="29"/>
      <c r="B29" s="226"/>
      <c r="C29" s="52" t="s">
        <v>32</v>
      </c>
      <c r="D29" s="164" t="str">
        <f>IF(ISBLANK(基本入力!G39),"","  "&amp;基本入力!G39)</f>
        <v/>
      </c>
      <c r="E29" s="164"/>
      <c r="F29" s="164"/>
      <c r="G29" s="164"/>
      <c r="H29" s="164"/>
      <c r="I29" s="164"/>
      <c r="J29" s="164"/>
      <c r="K29" s="164"/>
      <c r="L29" s="164"/>
      <c r="M29" s="164"/>
      <c r="N29" s="164"/>
      <c r="O29" s="164"/>
      <c r="P29" s="164"/>
      <c r="Q29" s="164"/>
      <c r="R29" s="164"/>
      <c r="S29" s="164"/>
      <c r="T29" s="164"/>
      <c r="U29" s="29"/>
    </row>
    <row r="30" spans="1:21" ht="24" customHeight="1" x14ac:dyDescent="0.2">
      <c r="A30" s="29"/>
      <c r="B30" s="226"/>
      <c r="C30" s="53" t="s">
        <v>33</v>
      </c>
      <c r="D30" s="165" t="str">
        <f>IF(ISBLANK(基本入力!G41),"","  "&amp;基本入力!G41)</f>
        <v/>
      </c>
      <c r="E30" s="165"/>
      <c r="F30" s="165"/>
      <c r="G30" s="165"/>
      <c r="H30" s="165"/>
      <c r="I30" s="165"/>
      <c r="J30" s="165"/>
      <c r="K30" s="165"/>
      <c r="L30" s="165"/>
      <c r="M30" s="165"/>
      <c r="N30" s="165"/>
      <c r="O30" s="165"/>
      <c r="P30" s="165"/>
      <c r="Q30" s="165"/>
      <c r="R30" s="165"/>
      <c r="S30" s="165"/>
      <c r="T30" s="165"/>
      <c r="U30" s="29"/>
    </row>
    <row r="31" spans="1:21" ht="24" customHeight="1" x14ac:dyDescent="0.2">
      <c r="A31" s="29"/>
      <c r="B31" s="54" t="s">
        <v>75</v>
      </c>
      <c r="C31" s="55"/>
      <c r="D31" s="55"/>
      <c r="E31" s="55"/>
      <c r="F31" s="55"/>
      <c r="G31" s="56"/>
      <c r="H31" s="120" t="s">
        <v>76</v>
      </c>
      <c r="I31" s="121"/>
      <c r="J31" s="121"/>
      <c r="K31" s="121"/>
      <c r="L31" s="121"/>
      <c r="M31" s="121"/>
      <c r="N31" s="121"/>
      <c r="O31" s="121"/>
      <c r="P31" s="121"/>
      <c r="Q31" s="121"/>
      <c r="R31" s="121"/>
      <c r="S31" s="121"/>
      <c r="T31" s="122"/>
      <c r="U31" s="29"/>
    </row>
    <row r="32" spans="1:21" ht="24" customHeight="1" x14ac:dyDescent="0.2">
      <c r="A32" s="29"/>
      <c r="B32" s="158"/>
      <c r="C32" s="158"/>
      <c r="D32" s="158"/>
      <c r="E32" s="158"/>
      <c r="F32" s="158"/>
      <c r="G32" s="158"/>
      <c r="H32" s="159"/>
      <c r="I32" s="159"/>
      <c r="J32" s="159"/>
      <c r="K32" s="159"/>
      <c r="L32" s="159"/>
      <c r="M32" s="159"/>
      <c r="N32" s="159"/>
      <c r="O32" s="159"/>
      <c r="P32" s="159"/>
      <c r="Q32" s="159"/>
      <c r="R32" s="159"/>
      <c r="S32" s="159"/>
      <c r="T32" s="159"/>
      <c r="U32" s="29"/>
    </row>
    <row r="33" spans="1:21" ht="24" customHeight="1" x14ac:dyDescent="0.2">
      <c r="A33" s="29"/>
      <c r="B33" s="158"/>
      <c r="C33" s="158"/>
      <c r="D33" s="158"/>
      <c r="E33" s="158"/>
      <c r="F33" s="158"/>
      <c r="G33" s="158"/>
      <c r="H33" s="159"/>
      <c r="I33" s="159"/>
      <c r="J33" s="159"/>
      <c r="K33" s="159"/>
      <c r="L33" s="159"/>
      <c r="M33" s="159"/>
      <c r="N33" s="159"/>
      <c r="O33" s="159"/>
      <c r="P33" s="159"/>
      <c r="Q33" s="159"/>
      <c r="R33" s="159"/>
      <c r="S33" s="159"/>
      <c r="T33" s="159"/>
      <c r="U33" s="29"/>
    </row>
    <row r="34" spans="1:21" ht="24" customHeight="1" x14ac:dyDescent="0.2">
      <c r="A34" s="29"/>
      <c r="B34" s="158"/>
      <c r="C34" s="158"/>
      <c r="D34" s="158"/>
      <c r="E34" s="158"/>
      <c r="F34" s="158"/>
      <c r="G34" s="158"/>
      <c r="H34" s="159"/>
      <c r="I34" s="159"/>
      <c r="J34" s="159"/>
      <c r="K34" s="159"/>
      <c r="L34" s="159"/>
      <c r="M34" s="159"/>
      <c r="N34" s="159"/>
      <c r="O34" s="159"/>
      <c r="P34" s="159"/>
      <c r="Q34" s="159"/>
      <c r="R34" s="159"/>
      <c r="S34" s="159"/>
      <c r="T34" s="159"/>
      <c r="U34" s="29"/>
    </row>
    <row r="35" spans="1:21" ht="27" customHeight="1" x14ac:dyDescent="0.2">
      <c r="A35" s="29"/>
      <c r="B35" s="225" t="s">
        <v>77</v>
      </c>
      <c r="C35" s="161" t="s">
        <v>183</v>
      </c>
      <c r="D35" s="161"/>
      <c r="E35" s="161"/>
      <c r="F35" s="161"/>
      <c r="G35" s="161"/>
      <c r="H35" s="161"/>
      <c r="I35" s="161"/>
      <c r="J35" s="161"/>
      <c r="K35" s="161"/>
      <c r="L35" s="161"/>
      <c r="M35" s="161"/>
      <c r="N35" s="161"/>
      <c r="O35" s="161"/>
      <c r="P35" s="161"/>
      <c r="Q35" s="161"/>
      <c r="R35" s="161"/>
      <c r="S35" s="161"/>
      <c r="T35" s="161"/>
      <c r="U35" s="29"/>
    </row>
    <row r="36" spans="1:21" ht="27" customHeight="1" x14ac:dyDescent="0.2">
      <c r="A36" s="29"/>
      <c r="B36" s="225"/>
      <c r="C36" s="161"/>
      <c r="D36" s="161"/>
      <c r="E36" s="161"/>
      <c r="F36" s="161"/>
      <c r="G36" s="161"/>
      <c r="H36" s="161"/>
      <c r="I36" s="161"/>
      <c r="J36" s="161"/>
      <c r="K36" s="161"/>
      <c r="L36" s="161"/>
      <c r="M36" s="161"/>
      <c r="N36" s="161"/>
      <c r="O36" s="161"/>
      <c r="P36" s="161"/>
      <c r="Q36" s="161"/>
      <c r="R36" s="161"/>
      <c r="S36" s="161"/>
      <c r="T36" s="161"/>
      <c r="U36" s="29"/>
    </row>
    <row r="37" spans="1:21" ht="33" customHeight="1" x14ac:dyDescent="0.2">
      <c r="A37" s="29"/>
      <c r="B37" s="225"/>
      <c r="C37" s="161"/>
      <c r="D37" s="161"/>
      <c r="E37" s="161"/>
      <c r="F37" s="161"/>
      <c r="G37" s="161"/>
      <c r="H37" s="161"/>
      <c r="I37" s="161"/>
      <c r="J37" s="161"/>
      <c r="K37" s="161"/>
      <c r="L37" s="161"/>
      <c r="M37" s="161"/>
      <c r="N37" s="161"/>
      <c r="O37" s="161"/>
      <c r="P37" s="161"/>
      <c r="Q37" s="161"/>
      <c r="R37" s="161"/>
      <c r="S37" s="161"/>
      <c r="T37" s="161"/>
      <c r="U37" s="29"/>
    </row>
    <row r="38" spans="1:21" ht="21" customHeight="1" x14ac:dyDescent="0.2">
      <c r="A38" s="29"/>
      <c r="B38" s="29"/>
      <c r="C38" s="29"/>
      <c r="D38" s="29"/>
      <c r="E38" s="29"/>
      <c r="F38" s="29"/>
      <c r="G38" s="29"/>
      <c r="H38" s="29"/>
      <c r="I38" s="29"/>
      <c r="J38" s="29"/>
      <c r="K38" s="29"/>
      <c r="L38" s="29"/>
      <c r="M38" s="29"/>
      <c r="N38" s="29"/>
      <c r="O38" s="29"/>
      <c r="P38" s="29"/>
      <c r="Q38" s="29"/>
      <c r="R38" s="29"/>
      <c r="S38" s="29"/>
      <c r="T38" s="29"/>
      <c r="U38" s="29"/>
    </row>
  </sheetData>
  <sheetProtection sheet="1" objects="1"/>
  <mergeCells count="40">
    <mergeCell ref="B23:C23"/>
    <mergeCell ref="D23:T23"/>
    <mergeCell ref="B24:C24"/>
    <mergeCell ref="D24:T24"/>
    <mergeCell ref="B25:B30"/>
    <mergeCell ref="D30:T30"/>
    <mergeCell ref="B32:G34"/>
    <mergeCell ref="H32:T34"/>
    <mergeCell ref="B35:B37"/>
    <mergeCell ref="C35:T37"/>
    <mergeCell ref="D25:T25"/>
    <mergeCell ref="D26:T26"/>
    <mergeCell ref="D27:T27"/>
    <mergeCell ref="D28:T28"/>
    <mergeCell ref="D29:T29"/>
    <mergeCell ref="E13:F13"/>
    <mergeCell ref="H13:S13"/>
    <mergeCell ref="Q22:R22"/>
    <mergeCell ref="H14:S14"/>
    <mergeCell ref="B17:T18"/>
    <mergeCell ref="B19:C19"/>
    <mergeCell ref="D19:T19"/>
    <mergeCell ref="B20:C20"/>
    <mergeCell ref="D20:T20"/>
    <mergeCell ref="B21:C21"/>
    <mergeCell ref="N21:O21"/>
    <mergeCell ref="Q21:R21"/>
    <mergeCell ref="B22:C22"/>
    <mergeCell ref="N22:O22"/>
    <mergeCell ref="E10:F10"/>
    <mergeCell ref="H10:S10"/>
    <mergeCell ref="H11:S11"/>
    <mergeCell ref="E12:F12"/>
    <mergeCell ref="H12:S12"/>
    <mergeCell ref="N2:T2"/>
    <mergeCell ref="E4:K4"/>
    <mergeCell ref="M4:N4"/>
    <mergeCell ref="P4:Q4"/>
    <mergeCell ref="N6:O6"/>
    <mergeCell ref="Q6:R6"/>
  </mergeCells>
  <phoneticPr fontId="33"/>
  <conditionalFormatting sqref="M4:N4">
    <cfRule type="expression" dxfId="9" priority="1" stopIfTrue="1">
      <formula>$U$4=2</formula>
    </cfRule>
  </conditionalFormatting>
  <conditionalFormatting sqref="P4:Q4">
    <cfRule type="expression" dxfId="8" priority="2" stopIfTrue="1">
      <formula>$U$4=1</formula>
    </cfRule>
  </conditionalFormatting>
  <printOptions horizontalCentered="1"/>
  <pageMargins left="0.78749999999999998" right="0.55138888888888893" top="0.55138888888888893" bottom="0.55069444444444449" header="0.51180555555555551" footer="0.19652777777777777"/>
  <pageSetup paperSize="9" scale="96" firstPageNumber="0" orientation="portrait" horizontalDpi="300" verticalDpi="300" r:id="rId1"/>
  <headerFooter alignWithMargins="0">
    <oddFooter>&amp;L&amp;"ＭＳ 明朝,標準"&amp;9専エ企026   22.1  A4  5年保存</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AB93"/>
  <sheetViews>
    <sheetView view="pageBreakPreview" zoomScaleNormal="100" zoomScaleSheetLayoutView="100" workbookViewId="0">
      <selection activeCell="B86" sqref="B86:W90"/>
    </sheetView>
  </sheetViews>
  <sheetFormatPr defaultColWidth="4.109375" defaultRowHeight="18" customHeight="1" x14ac:dyDescent="0.2"/>
  <cols>
    <col min="1" max="24" width="4.109375" style="59" customWidth="1"/>
    <col min="25" max="25" width="2.6640625" style="59" customWidth="1"/>
    <col min="26" max="26" width="4.6640625" style="60" customWidth="1"/>
    <col min="27" max="27" width="5.6640625" style="60" customWidth="1"/>
    <col min="28" max="28" width="39.6640625" style="60" customWidth="1"/>
    <col min="29" max="16384" width="4.109375" style="59"/>
  </cols>
  <sheetData>
    <row r="1" spans="1:28" ht="18" customHeight="1" x14ac:dyDescent="0.2">
      <c r="A1" s="61" t="s">
        <v>78</v>
      </c>
      <c r="B1" s="62"/>
      <c r="C1" s="62"/>
      <c r="D1" s="62"/>
      <c r="E1" s="62"/>
      <c r="F1" s="62"/>
      <c r="G1" s="62"/>
      <c r="H1" s="62"/>
      <c r="I1" s="62"/>
      <c r="J1" s="62"/>
      <c r="K1" s="62"/>
      <c r="L1" s="62"/>
      <c r="M1" s="62"/>
      <c r="N1" s="62"/>
      <c r="O1" s="62"/>
      <c r="P1" s="62"/>
      <c r="Q1" s="62"/>
      <c r="R1" s="62"/>
      <c r="S1" s="62"/>
      <c r="T1" s="62"/>
      <c r="U1" s="62"/>
      <c r="V1" s="62"/>
      <c r="W1" s="62"/>
      <c r="X1" s="62"/>
    </row>
    <row r="2" spans="1:28" ht="18" customHeight="1" x14ac:dyDescent="0.2">
      <c r="A2" s="64" t="s">
        <v>79</v>
      </c>
      <c r="B2" s="96" t="s">
        <v>153</v>
      </c>
      <c r="C2" s="96"/>
      <c r="D2" s="96"/>
      <c r="E2" s="96"/>
      <c r="F2" s="96"/>
      <c r="G2" s="96"/>
      <c r="H2" s="96"/>
      <c r="I2" s="96"/>
      <c r="J2" s="96"/>
      <c r="K2" s="96"/>
      <c r="L2" s="96"/>
      <c r="M2" s="96"/>
      <c r="N2" s="96"/>
      <c r="O2" s="96"/>
      <c r="P2" s="96"/>
      <c r="Q2" s="96"/>
      <c r="R2" s="96"/>
      <c r="S2" s="96"/>
      <c r="T2" s="96"/>
      <c r="U2" s="96"/>
      <c r="V2" s="96"/>
      <c r="W2" s="101" t="str">
        <f>"（"&amp;基本入力!O2&amp;" "&amp;IF(ISBLANK(基本入力!$Q$2),"　",基本入力!$Q$2)&amp;" 年度計画分　事業活動環境報告書）"</f>
        <v>（令和 　 年度計画分　事業活動環境報告書）</v>
      </c>
      <c r="X2" s="62"/>
      <c r="Z2" s="68" t="s">
        <v>52</v>
      </c>
      <c r="AA2" s="69"/>
      <c r="AB2" s="69"/>
    </row>
    <row r="3" spans="1:28" ht="18" customHeight="1" x14ac:dyDescent="0.2">
      <c r="A3" s="62"/>
      <c r="B3" s="166" t="s">
        <v>81</v>
      </c>
      <c r="C3" s="166"/>
      <c r="D3" s="166"/>
      <c r="E3" s="166"/>
      <c r="F3" s="167" t="str">
        <f>IF(ISBLANK(基本入力!G7),""," "&amp;基本入力!G7)</f>
        <v/>
      </c>
      <c r="G3" s="167"/>
      <c r="H3" s="167"/>
      <c r="I3" s="167"/>
      <c r="J3" s="167"/>
      <c r="K3" s="167"/>
      <c r="L3" s="167"/>
      <c r="M3" s="167"/>
      <c r="N3" s="167"/>
      <c r="O3" s="167"/>
      <c r="P3" s="167"/>
      <c r="Q3" s="167"/>
      <c r="R3" s="167"/>
      <c r="S3" s="167"/>
      <c r="T3" s="167"/>
      <c r="U3" s="167"/>
      <c r="V3" s="167"/>
      <c r="W3" s="167"/>
      <c r="X3" s="62"/>
      <c r="Z3" s="70">
        <v>1</v>
      </c>
      <c r="AA3" s="115"/>
      <c r="AB3" s="69" t="s">
        <v>82</v>
      </c>
    </row>
    <row r="4" spans="1:28" ht="18" customHeight="1" x14ac:dyDescent="0.2">
      <c r="A4" s="62"/>
      <c r="B4" s="166"/>
      <c r="C4" s="166"/>
      <c r="D4" s="166"/>
      <c r="E4" s="166"/>
      <c r="F4" s="167"/>
      <c r="G4" s="167"/>
      <c r="H4" s="167"/>
      <c r="I4" s="167"/>
      <c r="J4" s="167"/>
      <c r="K4" s="167"/>
      <c r="L4" s="167"/>
      <c r="M4" s="167"/>
      <c r="N4" s="167"/>
      <c r="O4" s="167"/>
      <c r="P4" s="167"/>
      <c r="Q4" s="167"/>
      <c r="R4" s="167"/>
      <c r="S4" s="167"/>
      <c r="T4" s="167"/>
      <c r="U4" s="167"/>
      <c r="V4" s="167"/>
      <c r="W4" s="167"/>
      <c r="X4" s="62"/>
      <c r="AA4" s="60" t="s">
        <v>154</v>
      </c>
    </row>
    <row r="5" spans="1:28" ht="18" customHeight="1" x14ac:dyDescent="0.2">
      <c r="A5" s="62"/>
      <c r="B5" s="166" t="s">
        <v>62</v>
      </c>
      <c r="C5" s="166"/>
      <c r="D5" s="166"/>
      <c r="E5" s="166"/>
      <c r="F5" s="167" t="str">
        <f>IF(ISBLANK(基本入力!G15),""," "&amp;基本入力!G15)</f>
        <v/>
      </c>
      <c r="G5" s="167"/>
      <c r="H5" s="167"/>
      <c r="I5" s="167"/>
      <c r="J5" s="167"/>
      <c r="K5" s="167"/>
      <c r="L5" s="167"/>
      <c r="M5" s="167"/>
      <c r="N5" s="167"/>
      <c r="O5" s="167"/>
      <c r="P5" s="167"/>
      <c r="Q5" s="167"/>
      <c r="R5" s="167"/>
      <c r="S5" s="167"/>
      <c r="T5" s="167"/>
      <c r="U5" s="167"/>
      <c r="V5" s="167"/>
      <c r="W5" s="167"/>
      <c r="X5" s="62"/>
      <c r="Z5" s="70">
        <v>2</v>
      </c>
      <c r="AA5" s="168" t="s">
        <v>84</v>
      </c>
      <c r="AB5" s="168"/>
    </row>
    <row r="6" spans="1:28" ht="18" customHeight="1" x14ac:dyDescent="0.2">
      <c r="A6" s="62"/>
      <c r="B6" s="166"/>
      <c r="C6" s="166"/>
      <c r="D6" s="166"/>
      <c r="E6" s="166"/>
      <c r="F6" s="167"/>
      <c r="G6" s="167"/>
      <c r="H6" s="167"/>
      <c r="I6" s="167"/>
      <c r="J6" s="167"/>
      <c r="K6" s="167"/>
      <c r="L6" s="167"/>
      <c r="M6" s="167"/>
      <c r="N6" s="167"/>
      <c r="O6" s="167"/>
      <c r="P6" s="167"/>
      <c r="Q6" s="167"/>
      <c r="R6" s="167"/>
      <c r="S6" s="167"/>
      <c r="T6" s="167"/>
      <c r="U6" s="167"/>
      <c r="V6" s="167"/>
      <c r="W6" s="167"/>
      <c r="X6" s="62"/>
      <c r="Z6" s="169" t="s">
        <v>85</v>
      </c>
      <c r="AA6" s="170" t="s">
        <v>86</v>
      </c>
      <c r="AB6" s="170"/>
    </row>
    <row r="7" spans="1:28" ht="18" customHeight="1" x14ac:dyDescent="0.2">
      <c r="A7" s="62"/>
      <c r="B7" s="166" t="s">
        <v>38</v>
      </c>
      <c r="C7" s="166"/>
      <c r="D7" s="166"/>
      <c r="E7" s="166"/>
      <c r="F7" s="167" t="str">
        <f>IF(基本入力!Q2="",""," "&amp;基本入力!G48&amp;" "&amp;基本入力!H48&amp;" 年 "&amp;""&amp;基本入力!J48&amp;" 月 "&amp;基本入力!L48&amp;" 日 ～ "&amp;基本入力!O48&amp;" "&amp;基本入力!P48&amp;" 年 "&amp;""&amp;基本入力!R48&amp;" 月 "&amp;基本入力!T48&amp;" 日")</f>
        <v/>
      </c>
      <c r="G7" s="167"/>
      <c r="H7" s="167"/>
      <c r="I7" s="167"/>
      <c r="J7" s="167"/>
      <c r="K7" s="167"/>
      <c r="L7" s="167"/>
      <c r="M7" s="167"/>
      <c r="N7" s="167"/>
      <c r="O7" s="167"/>
      <c r="P7" s="167"/>
      <c r="Q7" s="167"/>
      <c r="R7" s="167"/>
      <c r="S7" s="167"/>
      <c r="T7" s="167"/>
      <c r="U7" s="167"/>
      <c r="V7" s="167"/>
      <c r="W7" s="167"/>
      <c r="X7" s="62"/>
      <c r="Z7" s="169"/>
      <c r="AA7" s="170"/>
      <c r="AB7" s="170"/>
    </row>
    <row r="8" spans="1:28" ht="18" customHeight="1" x14ac:dyDescent="0.2">
      <c r="A8" s="62"/>
      <c r="B8" s="166"/>
      <c r="C8" s="166"/>
      <c r="D8" s="166"/>
      <c r="E8" s="166"/>
      <c r="F8" s="167"/>
      <c r="G8" s="167"/>
      <c r="H8" s="167"/>
      <c r="I8" s="167"/>
      <c r="J8" s="167"/>
      <c r="K8" s="167"/>
      <c r="L8" s="167"/>
      <c r="M8" s="167"/>
      <c r="N8" s="167"/>
      <c r="O8" s="167"/>
      <c r="P8" s="167"/>
      <c r="Q8" s="167"/>
      <c r="R8" s="167"/>
      <c r="S8" s="167"/>
      <c r="T8" s="167"/>
      <c r="U8" s="167"/>
      <c r="V8" s="167"/>
      <c r="W8" s="167"/>
      <c r="X8" s="62"/>
      <c r="Z8" s="72">
        <v>4</v>
      </c>
      <c r="AA8" s="170" t="s">
        <v>87</v>
      </c>
      <c r="AB8" s="170"/>
    </row>
    <row r="9" spans="1:28" ht="18" customHeight="1" x14ac:dyDescent="0.2">
      <c r="A9" s="62"/>
      <c r="B9" s="166" t="s">
        <v>88</v>
      </c>
      <c r="C9" s="166"/>
      <c r="D9" s="166"/>
      <c r="E9" s="166"/>
      <c r="F9" s="167" t="str">
        <f>IF(基本入力!G50=1," "&amp;基本入力!J50&amp;" "&amp;基本入力!K50&amp;" 年度",IF(基本入力!G50=2," "&amp;基本入力!J51&amp;" "&amp;基本入力!K51&amp;" 年度 ～ "&amp;基本入力!N51&amp;" "&amp;基本入力!O51&amp;" 年度 （平均）",""))</f>
        <v/>
      </c>
      <c r="G9" s="167"/>
      <c r="H9" s="167"/>
      <c r="I9" s="167"/>
      <c r="J9" s="167"/>
      <c r="K9" s="167"/>
      <c r="L9" s="167"/>
      <c r="M9" s="167"/>
      <c r="N9" s="167"/>
      <c r="O9" s="167"/>
      <c r="P9" s="167"/>
      <c r="Q9" s="167"/>
      <c r="R9" s="167"/>
      <c r="S9" s="167"/>
      <c r="T9" s="167"/>
      <c r="U9" s="167"/>
      <c r="V9" s="167"/>
      <c r="W9" s="167"/>
      <c r="X9" s="62"/>
      <c r="Z9" s="70">
        <v>5</v>
      </c>
      <c r="AA9" s="63" t="s">
        <v>89</v>
      </c>
      <c r="AB9" s="63"/>
    </row>
    <row r="10" spans="1:28" ht="18" customHeight="1" x14ac:dyDescent="0.2">
      <c r="A10" s="62"/>
      <c r="B10" s="166"/>
      <c r="C10" s="166"/>
      <c r="D10" s="166"/>
      <c r="E10" s="166"/>
      <c r="F10" s="167"/>
      <c r="G10" s="167"/>
      <c r="H10" s="167"/>
      <c r="I10" s="167"/>
      <c r="J10" s="167"/>
      <c r="K10" s="167"/>
      <c r="L10" s="167"/>
      <c r="M10" s="167"/>
      <c r="N10" s="167"/>
      <c r="O10" s="167"/>
      <c r="P10" s="167"/>
      <c r="Q10" s="167"/>
      <c r="R10" s="167"/>
      <c r="S10" s="167"/>
      <c r="T10" s="167"/>
      <c r="U10" s="167"/>
      <c r="V10" s="167"/>
      <c r="W10" s="167"/>
      <c r="X10" s="62"/>
      <c r="Z10" s="169" t="s">
        <v>90</v>
      </c>
      <c r="AA10" s="170" t="s">
        <v>91</v>
      </c>
      <c r="AB10" s="170"/>
    </row>
    <row r="11" spans="1:28" ht="18" customHeight="1" x14ac:dyDescent="0.2">
      <c r="A11" s="62"/>
      <c r="B11" s="73"/>
      <c r="C11" s="73"/>
      <c r="D11" s="73"/>
      <c r="E11" s="73"/>
      <c r="F11" s="73"/>
      <c r="G11" s="74"/>
      <c r="H11" s="74"/>
      <c r="I11" s="74"/>
      <c r="J11" s="74"/>
      <c r="K11" s="74"/>
      <c r="L11" s="74"/>
      <c r="M11" s="74"/>
      <c r="N11" s="74"/>
      <c r="O11" s="74"/>
      <c r="P11" s="74"/>
      <c r="Q11" s="74"/>
      <c r="R11" s="74"/>
      <c r="S11" s="74"/>
      <c r="T11" s="74"/>
      <c r="U11" s="74"/>
      <c r="V11" s="74"/>
      <c r="W11" s="74"/>
      <c r="X11" s="62"/>
      <c r="Z11" s="169"/>
      <c r="AA11" s="170"/>
      <c r="AB11" s="170"/>
    </row>
    <row r="12" spans="1:28" ht="18" customHeight="1" x14ac:dyDescent="0.2">
      <c r="A12" s="62"/>
      <c r="B12" s="75" t="s">
        <v>92</v>
      </c>
      <c r="C12" s="76"/>
      <c r="D12" s="76"/>
      <c r="E12" s="76"/>
      <c r="F12" s="77"/>
      <c r="G12" s="76"/>
      <c r="H12" s="76"/>
      <c r="I12" s="76"/>
      <c r="J12" s="76"/>
      <c r="K12" s="76"/>
      <c r="L12" s="76"/>
      <c r="M12" s="74"/>
      <c r="N12" s="74"/>
      <c r="O12" s="74"/>
      <c r="P12" s="74"/>
      <c r="Q12" s="74"/>
      <c r="R12" s="74"/>
      <c r="S12" s="74"/>
      <c r="T12" s="74"/>
      <c r="U12" s="74"/>
      <c r="V12" s="74"/>
      <c r="W12" s="74"/>
      <c r="X12" s="62"/>
      <c r="Z12" s="70">
        <v>7</v>
      </c>
      <c r="AA12" s="63" t="s">
        <v>93</v>
      </c>
      <c r="AB12" s="63"/>
    </row>
    <row r="13" spans="1:28" ht="18" customHeight="1" x14ac:dyDescent="0.2">
      <c r="A13" s="62"/>
      <c r="B13" s="166" t="s">
        <v>94</v>
      </c>
      <c r="C13" s="166"/>
      <c r="D13" s="166"/>
      <c r="E13" s="166"/>
      <c r="F13" s="78" t="str">
        <f>IF(基本入力!G19=1,"☑","□")</f>
        <v>□</v>
      </c>
      <c r="G13" s="171" t="s">
        <v>95</v>
      </c>
      <c r="H13" s="171"/>
      <c r="I13" s="171"/>
      <c r="J13" s="171"/>
      <c r="K13" s="171"/>
      <c r="L13" s="171"/>
      <c r="M13" s="171"/>
      <c r="N13" s="171"/>
      <c r="O13" s="171"/>
      <c r="P13" s="171"/>
      <c r="Q13" s="171"/>
      <c r="R13" s="171"/>
      <c r="S13" s="171"/>
      <c r="T13" s="171"/>
      <c r="U13" s="171"/>
      <c r="V13" s="171"/>
      <c r="W13" s="171"/>
      <c r="X13" s="62"/>
      <c r="Z13" s="70">
        <v>8</v>
      </c>
      <c r="AA13" s="63" t="s">
        <v>96</v>
      </c>
      <c r="AB13" s="63"/>
    </row>
    <row r="14" spans="1:28" ht="18" customHeight="1" x14ac:dyDescent="0.2">
      <c r="A14" s="62"/>
      <c r="B14" s="166"/>
      <c r="C14" s="166"/>
      <c r="D14" s="166"/>
      <c r="E14" s="166"/>
      <c r="F14" s="79" t="str">
        <f>IF(基本入力!G22=1,"☑","□")</f>
        <v>□</v>
      </c>
      <c r="G14" s="172" t="s">
        <v>97</v>
      </c>
      <c r="H14" s="172"/>
      <c r="I14" s="172"/>
      <c r="J14" s="172"/>
      <c r="K14" s="172"/>
      <c r="L14" s="172"/>
      <c r="M14" s="172"/>
      <c r="N14" s="172"/>
      <c r="O14" s="172"/>
      <c r="P14" s="172"/>
      <c r="Q14" s="172"/>
      <c r="R14" s="172"/>
      <c r="S14" s="172"/>
      <c r="T14" s="172"/>
      <c r="U14" s="172"/>
      <c r="V14" s="172"/>
      <c r="W14" s="172"/>
      <c r="X14" s="62"/>
      <c r="Z14" s="169" t="s">
        <v>98</v>
      </c>
      <c r="AA14" s="170" t="s">
        <v>99</v>
      </c>
      <c r="AB14" s="170"/>
    </row>
    <row r="15" spans="1:28" ht="18" customHeight="1" x14ac:dyDescent="0.2">
      <c r="A15" s="62"/>
      <c r="B15" s="166"/>
      <c r="C15" s="166"/>
      <c r="D15" s="166"/>
      <c r="E15" s="166"/>
      <c r="F15" s="80"/>
      <c r="G15" s="173" t="s">
        <v>100</v>
      </c>
      <c r="H15" s="173"/>
      <c r="I15" s="173"/>
      <c r="J15" s="173"/>
      <c r="K15" s="173"/>
      <c r="L15" s="173"/>
      <c r="M15" s="173"/>
      <c r="N15" s="173"/>
      <c r="O15" s="173"/>
      <c r="P15" s="173"/>
      <c r="Q15" s="173"/>
      <c r="R15" s="173"/>
      <c r="S15" s="173"/>
      <c r="T15" s="173"/>
      <c r="U15" s="173"/>
      <c r="V15" s="173"/>
      <c r="W15" s="173"/>
      <c r="X15" s="62"/>
      <c r="Z15" s="169"/>
      <c r="AA15" s="170"/>
      <c r="AB15" s="170"/>
    </row>
    <row r="16" spans="1:28" ht="18" customHeight="1" x14ac:dyDescent="0.2">
      <c r="A16" s="62"/>
      <c r="B16" s="166"/>
      <c r="C16" s="166"/>
      <c r="D16" s="166"/>
      <c r="E16" s="166"/>
      <c r="F16" s="81" t="str">
        <f>IF(AND(基本入力!G19=2,基本入力!G22=2),"☑","□")</f>
        <v>□</v>
      </c>
      <c r="G16" s="174" t="s">
        <v>101</v>
      </c>
      <c r="H16" s="174"/>
      <c r="I16" s="174"/>
      <c r="J16" s="174"/>
      <c r="K16" s="174"/>
      <c r="L16" s="174"/>
      <c r="M16" s="174"/>
      <c r="N16" s="174"/>
      <c r="O16" s="174"/>
      <c r="P16" s="174"/>
      <c r="Q16" s="174"/>
      <c r="R16" s="174"/>
      <c r="S16" s="174"/>
      <c r="T16" s="174"/>
      <c r="U16" s="174"/>
      <c r="V16" s="174"/>
      <c r="W16" s="174"/>
      <c r="X16" s="62"/>
      <c r="Z16" s="169" t="s">
        <v>102</v>
      </c>
      <c r="AA16" s="170" t="s">
        <v>103</v>
      </c>
      <c r="AB16" s="170"/>
    </row>
    <row r="17" spans="1:28" ht="18" customHeight="1" x14ac:dyDescent="0.2">
      <c r="A17" s="62"/>
      <c r="B17" s="82"/>
      <c r="C17" s="82"/>
      <c r="D17" s="82"/>
      <c r="E17" s="80"/>
      <c r="F17" s="80"/>
      <c r="G17" s="80"/>
      <c r="H17" s="80"/>
      <c r="I17" s="80"/>
      <c r="J17" s="80"/>
      <c r="K17" s="80"/>
      <c r="L17" s="80"/>
      <c r="M17" s="80"/>
      <c r="N17" s="80"/>
      <c r="O17" s="80"/>
      <c r="P17" s="80"/>
      <c r="Q17" s="80"/>
      <c r="R17" s="80"/>
      <c r="S17" s="80"/>
      <c r="T17" s="80"/>
      <c r="U17" s="80"/>
      <c r="V17" s="80"/>
      <c r="W17" s="80"/>
      <c r="X17" s="62"/>
      <c r="Z17" s="169"/>
      <c r="AA17" s="170"/>
      <c r="AB17" s="170"/>
    </row>
    <row r="18" spans="1:28" ht="18" customHeight="1" x14ac:dyDescent="0.2">
      <c r="A18" s="62"/>
      <c r="B18" s="59" t="s">
        <v>104</v>
      </c>
      <c r="X18" s="62"/>
      <c r="Z18" s="169"/>
      <c r="AA18" s="170"/>
      <c r="AB18" s="170"/>
    </row>
    <row r="19" spans="1:28" ht="18" customHeight="1" x14ac:dyDescent="0.2">
      <c r="A19" s="62"/>
      <c r="B19" s="166" t="s">
        <v>105</v>
      </c>
      <c r="C19" s="166"/>
      <c r="D19" s="166"/>
      <c r="E19" s="166"/>
      <c r="F19" s="227" t="str">
        <f>IF(ISBLANK('計画書(別紙)'!F19:W20),"",'計画書(別紙)'!F19:W20)</f>
        <v/>
      </c>
      <c r="G19" s="227"/>
      <c r="H19" s="227"/>
      <c r="I19" s="227"/>
      <c r="J19" s="227"/>
      <c r="K19" s="227"/>
      <c r="L19" s="227"/>
      <c r="M19" s="227"/>
      <c r="N19" s="227"/>
      <c r="O19" s="227"/>
      <c r="P19" s="227"/>
      <c r="Q19" s="227"/>
      <c r="R19" s="227"/>
      <c r="S19" s="227"/>
      <c r="T19" s="227"/>
      <c r="U19" s="227"/>
      <c r="V19" s="227"/>
      <c r="W19" s="227"/>
      <c r="X19" s="62"/>
      <c r="Z19" s="69"/>
      <c r="AA19" s="69"/>
      <c r="AB19" s="69"/>
    </row>
    <row r="20" spans="1:28" ht="18" customHeight="1" x14ac:dyDescent="0.2">
      <c r="A20" s="62"/>
      <c r="B20" s="166"/>
      <c r="C20" s="166"/>
      <c r="D20" s="166"/>
      <c r="E20" s="166"/>
      <c r="F20" s="228" t="str">
        <f>IF(ISBLANK('計画書(別紙)'!F20:W21),"",'計画書(別紙)'!F20:W21)</f>
        <v/>
      </c>
      <c r="G20" s="228"/>
      <c r="H20" s="228"/>
      <c r="I20" s="228"/>
      <c r="J20" s="228"/>
      <c r="K20" s="228"/>
      <c r="L20" s="228"/>
      <c r="M20" s="228"/>
      <c r="N20" s="228"/>
      <c r="O20" s="228"/>
      <c r="P20" s="228"/>
      <c r="Q20" s="228"/>
      <c r="R20" s="228"/>
      <c r="S20" s="228"/>
      <c r="T20" s="228"/>
      <c r="U20" s="228"/>
      <c r="V20" s="228"/>
      <c r="W20" s="228"/>
      <c r="X20" s="62"/>
    </row>
    <row r="21" spans="1:28" ht="18" customHeight="1" x14ac:dyDescent="0.2">
      <c r="A21" s="62"/>
      <c r="B21" s="166" t="s">
        <v>155</v>
      </c>
      <c r="C21" s="166"/>
      <c r="D21" s="166"/>
      <c r="E21" s="166"/>
      <c r="F21" s="167" t="str">
        <f>IF(ISBLANK('計画書(別紙)'!F21:W23),"",'計画書(別紙)'!F21:W23)</f>
        <v/>
      </c>
      <c r="G21" s="167"/>
      <c r="H21" s="167"/>
      <c r="I21" s="167"/>
      <c r="J21" s="167"/>
      <c r="K21" s="167"/>
      <c r="L21" s="167"/>
      <c r="M21" s="167"/>
      <c r="N21" s="167"/>
      <c r="O21" s="167"/>
      <c r="P21" s="167"/>
      <c r="Q21" s="167"/>
      <c r="R21" s="167"/>
      <c r="S21" s="167"/>
      <c r="T21" s="167"/>
      <c r="U21" s="167"/>
      <c r="V21" s="167"/>
      <c r="W21" s="167"/>
      <c r="X21" s="62"/>
    </row>
    <row r="22" spans="1:28" ht="18" customHeight="1" x14ac:dyDescent="0.2">
      <c r="A22" s="62"/>
      <c r="B22" s="166"/>
      <c r="C22" s="166"/>
      <c r="D22" s="166"/>
      <c r="E22" s="166"/>
      <c r="F22" s="167"/>
      <c r="G22" s="167"/>
      <c r="H22" s="167"/>
      <c r="I22" s="167"/>
      <c r="J22" s="167"/>
      <c r="K22" s="167"/>
      <c r="L22" s="167"/>
      <c r="M22" s="167"/>
      <c r="N22" s="167"/>
      <c r="O22" s="167"/>
      <c r="P22" s="167"/>
      <c r="Q22" s="167"/>
      <c r="R22" s="167"/>
      <c r="S22" s="167"/>
      <c r="T22" s="167"/>
      <c r="U22" s="167"/>
      <c r="V22" s="167"/>
      <c r="W22" s="167"/>
      <c r="X22" s="62"/>
    </row>
    <row r="23" spans="1:28" ht="18" customHeight="1" x14ac:dyDescent="0.2">
      <c r="A23" s="62"/>
      <c r="B23" s="166"/>
      <c r="C23" s="166"/>
      <c r="D23" s="166"/>
      <c r="E23" s="166"/>
      <c r="F23" s="167"/>
      <c r="G23" s="167"/>
      <c r="H23" s="167"/>
      <c r="I23" s="167"/>
      <c r="J23" s="167"/>
      <c r="K23" s="167"/>
      <c r="L23" s="167"/>
      <c r="M23" s="167"/>
      <c r="N23" s="167"/>
      <c r="O23" s="167"/>
      <c r="P23" s="167"/>
      <c r="Q23" s="167"/>
      <c r="R23" s="167"/>
      <c r="S23" s="167"/>
      <c r="T23" s="167"/>
      <c r="U23" s="167"/>
      <c r="V23" s="167"/>
      <c r="W23" s="167"/>
      <c r="X23" s="62"/>
    </row>
    <row r="24" spans="1:28" ht="18" customHeight="1" x14ac:dyDescent="0.2">
      <c r="A24" s="62"/>
      <c r="U24" s="102"/>
      <c r="X24" s="62"/>
    </row>
    <row r="25" spans="1:28" ht="18" customHeight="1" x14ac:dyDescent="0.2">
      <c r="A25" s="62"/>
      <c r="B25" s="59" t="s">
        <v>156</v>
      </c>
      <c r="J25" s="77"/>
      <c r="K25" s="77"/>
      <c r="L25" s="77"/>
      <c r="M25" s="77"/>
      <c r="N25" s="77"/>
      <c r="O25" s="77"/>
      <c r="P25" s="77"/>
      <c r="Q25" s="77"/>
      <c r="R25" s="77"/>
      <c r="S25" s="77"/>
      <c r="T25" s="77"/>
      <c r="U25" s="77"/>
      <c r="V25" s="77"/>
      <c r="W25" s="77"/>
      <c r="X25" s="62"/>
    </row>
    <row r="26" spans="1:28" ht="18" customHeight="1" x14ac:dyDescent="0.2">
      <c r="A26" s="62"/>
      <c r="B26" s="77" t="s">
        <v>157</v>
      </c>
      <c r="J26" s="77"/>
      <c r="K26" s="77"/>
      <c r="L26" s="77"/>
      <c r="M26" s="77"/>
      <c r="N26" s="77"/>
      <c r="O26" s="77"/>
      <c r="P26" s="77"/>
      <c r="Q26" s="77"/>
      <c r="R26" s="77"/>
      <c r="S26" s="77"/>
      <c r="T26" s="77"/>
      <c r="U26" s="77"/>
      <c r="V26" s="77"/>
      <c r="W26" s="77"/>
      <c r="X26" s="62"/>
    </row>
    <row r="27" spans="1:28" ht="18" customHeight="1" x14ac:dyDescent="0.2">
      <c r="A27" s="62"/>
      <c r="B27" s="75" t="s">
        <v>158</v>
      </c>
      <c r="J27" s="77"/>
      <c r="K27" s="77"/>
      <c r="L27" s="77"/>
      <c r="M27" s="77"/>
      <c r="N27" s="77"/>
      <c r="O27" s="77"/>
      <c r="P27" s="77"/>
      <c r="Q27" s="77"/>
      <c r="R27" s="77"/>
      <c r="S27" s="77"/>
      <c r="T27" s="77"/>
      <c r="U27" s="77"/>
      <c r="V27" s="77"/>
      <c r="W27" s="77"/>
      <c r="X27" s="62"/>
    </row>
    <row r="28" spans="1:28" ht="18" customHeight="1" x14ac:dyDescent="0.2">
      <c r="A28" s="62"/>
      <c r="B28" s="182" t="s">
        <v>109</v>
      </c>
      <c r="C28" s="182"/>
      <c r="D28" s="182"/>
      <c r="E28" s="182"/>
      <c r="F28" s="209" t="s">
        <v>159</v>
      </c>
      <c r="G28" s="209"/>
      <c r="H28" s="209"/>
      <c r="I28" s="210" t="s">
        <v>160</v>
      </c>
      <c r="J28" s="210"/>
      <c r="K28" s="210"/>
      <c r="L28" s="211" t="s">
        <v>161</v>
      </c>
      <c r="M28" s="211"/>
      <c r="N28" s="211"/>
      <c r="O28" s="211"/>
      <c r="P28" s="211"/>
      <c r="Q28" s="211"/>
      <c r="R28" s="211"/>
      <c r="S28" s="211"/>
      <c r="T28" s="211"/>
      <c r="U28" s="211"/>
      <c r="V28" s="211"/>
      <c r="W28" s="211"/>
      <c r="X28" s="62"/>
    </row>
    <row r="29" spans="1:28" ht="18" customHeight="1" x14ac:dyDescent="0.2">
      <c r="A29" s="62"/>
      <c r="B29" s="182"/>
      <c r="C29" s="182"/>
      <c r="D29" s="182"/>
      <c r="E29" s="182"/>
      <c r="F29" s="209"/>
      <c r="G29" s="209"/>
      <c r="H29" s="209"/>
      <c r="I29" s="210"/>
      <c r="J29" s="210"/>
      <c r="K29" s="210"/>
      <c r="L29" s="211"/>
      <c r="M29" s="211"/>
      <c r="N29" s="211"/>
      <c r="O29" s="211"/>
      <c r="P29" s="211"/>
      <c r="Q29" s="211"/>
      <c r="R29" s="211"/>
      <c r="S29" s="211"/>
      <c r="T29" s="211"/>
      <c r="U29" s="211"/>
      <c r="V29" s="211"/>
      <c r="W29" s="211"/>
      <c r="X29" s="62"/>
    </row>
    <row r="30" spans="1:28" ht="18" customHeight="1" x14ac:dyDescent="0.15">
      <c r="A30" s="62"/>
      <c r="B30" s="182"/>
      <c r="C30" s="182"/>
      <c r="D30" s="182"/>
      <c r="E30" s="182"/>
      <c r="F30" s="229" t="str">
        <f>IF(基本入力!$G$50=1,基本入力!J50&amp;基本入力!$K$50&amp;" 年度",IF(基本入力!$G$50=2,基本入力!J51&amp;基本入力!$K$51&amp;"～"&amp;基本入力!$N$51&amp;基本入力!$O$51&amp;"年度","　　　年度"))</f>
        <v>　　　年度</v>
      </c>
      <c r="G30" s="230"/>
      <c r="H30" s="231"/>
      <c r="I30" s="232" t="str">
        <f>IF(基本入力!Q2="","　～　年度",基本入力!O62&amp;基本入力!P62&amp;"～"&amp;基本入力!R62&amp;基本入力!S62&amp;"年度")</f>
        <v>　～　年度</v>
      </c>
      <c r="J30" s="230"/>
      <c r="K30" s="231"/>
      <c r="L30" s="233" t="str">
        <f>IF(基本入力!Q2="","　　　年度",基本入力!O58&amp;" "&amp;基本入力!P58&amp;" 年度")</f>
        <v>　　　年度</v>
      </c>
      <c r="M30" s="233"/>
      <c r="N30" s="233"/>
      <c r="O30" s="234" t="str">
        <f>IF(基本入力!Q2="","　　　年度",基本入力!R60&amp;" "&amp;基本入力!S60&amp;" 年度")</f>
        <v>　　　年度</v>
      </c>
      <c r="P30" s="234"/>
      <c r="Q30" s="234"/>
      <c r="R30" s="234" t="str">
        <f>IF(基本入力!Q2="","　　　年度",基本入力!R62&amp;" "&amp;基本入力!S62&amp;" 年度")</f>
        <v>　　　年度</v>
      </c>
      <c r="S30" s="234"/>
      <c r="T30" s="234"/>
      <c r="U30" s="265" t="str">
        <f>IF(基本入力!Q2="","　～　年度",基本入力!O62&amp;基本入力!P62&amp;"～"&amp;基本入力!R62&amp;基本入力!S62&amp;"年度")</f>
        <v>　～　年度</v>
      </c>
      <c r="V30" s="265"/>
      <c r="W30" s="265"/>
      <c r="X30" s="62"/>
    </row>
    <row r="31" spans="1:28" ht="18" customHeight="1" x14ac:dyDescent="0.2">
      <c r="A31" s="62"/>
      <c r="B31" s="182"/>
      <c r="C31" s="182"/>
      <c r="D31" s="182"/>
      <c r="E31" s="182"/>
      <c r="F31" s="212" t="str">
        <f>IF(基本入力!$G$50=2,"（平均値）","")</f>
        <v/>
      </c>
      <c r="G31" s="212"/>
      <c r="H31" s="212"/>
      <c r="I31" s="190" t="s">
        <v>162</v>
      </c>
      <c r="J31" s="190"/>
      <c r="K31" s="190"/>
      <c r="L31" s="238"/>
      <c r="M31" s="238"/>
      <c r="N31" s="238"/>
      <c r="O31" s="239"/>
      <c r="P31" s="239"/>
      <c r="Q31" s="239"/>
      <c r="R31" s="239"/>
      <c r="S31" s="239"/>
      <c r="T31" s="239"/>
      <c r="U31" s="240" t="s">
        <v>162</v>
      </c>
      <c r="V31" s="240"/>
      <c r="W31" s="240"/>
      <c r="X31" s="62"/>
    </row>
    <row r="32" spans="1:28" ht="18" customHeight="1" x14ac:dyDescent="0.2">
      <c r="A32" s="62"/>
      <c r="B32" s="241" t="s">
        <v>116</v>
      </c>
      <c r="C32" s="241"/>
      <c r="D32" s="241"/>
      <c r="E32" s="241"/>
      <c r="F32" s="242" t="str">
        <f>IF(ISBLANK('計画書(別紙)'!F35),"",'計画書(別紙)'!F35)</f>
        <v/>
      </c>
      <c r="G32" s="242"/>
      <c r="H32" s="243" t="s">
        <v>117</v>
      </c>
      <c r="I32" s="244" t="str">
        <f>IF(ISBLANK('計画書(別紙)'!L35),"",'計画書(別紙)'!L35)</f>
        <v/>
      </c>
      <c r="J32" s="244"/>
      <c r="K32" s="245" t="s">
        <v>117</v>
      </c>
      <c r="L32" s="297" t="str">
        <f>IF(ISBLANK('報告書(別紙)1年'!L32),"",'報告書(別紙)1年'!L32)</f>
        <v/>
      </c>
      <c r="M32" s="297"/>
      <c r="N32" s="247" t="s">
        <v>117</v>
      </c>
      <c r="O32" s="237" t="str">
        <f>IF(ISBLANK('報告書(別紙)2年'!O32),"",'報告書(別紙)2年'!O32)</f>
        <v/>
      </c>
      <c r="P32" s="237"/>
      <c r="Q32" s="247" t="s">
        <v>117</v>
      </c>
      <c r="R32" s="296"/>
      <c r="S32" s="296"/>
      <c r="T32" s="247" t="s">
        <v>117</v>
      </c>
      <c r="U32" s="237" t="str">
        <f>IF(ISBLANK(R32),"",ROUND((L32+O32+R32)/3,0))</f>
        <v/>
      </c>
      <c r="V32" s="237"/>
      <c r="W32" s="248" t="s">
        <v>117</v>
      </c>
      <c r="X32" s="62"/>
    </row>
    <row r="33" spans="1:24" ht="18" customHeight="1" x14ac:dyDescent="0.2">
      <c r="A33" s="62"/>
      <c r="B33" s="241"/>
      <c r="C33" s="241"/>
      <c r="D33" s="241"/>
      <c r="E33" s="241"/>
      <c r="F33" s="242"/>
      <c r="G33" s="242"/>
      <c r="H33" s="243"/>
      <c r="I33" s="244"/>
      <c r="J33" s="244"/>
      <c r="K33" s="245"/>
      <c r="L33" s="297"/>
      <c r="M33" s="297"/>
      <c r="N33" s="247"/>
      <c r="O33" s="237"/>
      <c r="P33" s="237"/>
      <c r="Q33" s="247"/>
      <c r="R33" s="296"/>
      <c r="S33" s="296"/>
      <c r="T33" s="247"/>
      <c r="U33" s="237"/>
      <c r="V33" s="237"/>
      <c r="W33" s="248"/>
      <c r="X33" s="62"/>
    </row>
    <row r="34" spans="1:24" ht="18" customHeight="1" x14ac:dyDescent="0.2">
      <c r="A34" s="62"/>
      <c r="B34" s="241"/>
      <c r="C34" s="241"/>
      <c r="D34" s="241"/>
      <c r="E34" s="241"/>
      <c r="F34" s="249"/>
      <c r="G34" s="249"/>
      <c r="H34" s="249"/>
      <c r="I34" s="250" t="str">
        <f>IF(OR($F$32="",I32=""),"",ROUND(100*($F$32-I32)/$F$32,1))</f>
        <v/>
      </c>
      <c r="J34" s="250"/>
      <c r="K34" s="103" t="s">
        <v>118</v>
      </c>
      <c r="L34" s="251" t="str">
        <f>IF(OR($F$32="",L32=""),"",ROUND(100*($F$32-L32)/$F$32,1))</f>
        <v/>
      </c>
      <c r="M34" s="251"/>
      <c r="N34" s="104" t="s">
        <v>118</v>
      </c>
      <c r="O34" s="252" t="str">
        <f>IF(OR($F$32="",O32=""),"",ROUND(100*($F$32-O32)/$F$32,1))</f>
        <v/>
      </c>
      <c r="P34" s="252"/>
      <c r="Q34" s="104" t="s">
        <v>118</v>
      </c>
      <c r="R34" s="252" t="str">
        <f>IF(OR($F$32="",R32=""),"",ROUND(100*($F$32-R32)/$F$32,1))</f>
        <v/>
      </c>
      <c r="S34" s="252"/>
      <c r="T34" s="104" t="s">
        <v>118</v>
      </c>
      <c r="U34" s="252" t="str">
        <f>IF(OR($F$32="",U32=""),"",ROUND(100*($F$32-U32)/$F$32,1))</f>
        <v/>
      </c>
      <c r="V34" s="252"/>
      <c r="W34" s="105" t="s">
        <v>118</v>
      </c>
      <c r="X34" s="62"/>
    </row>
    <row r="35" spans="1:24" ht="18" customHeight="1" x14ac:dyDescent="0.2">
      <c r="A35" s="62"/>
      <c r="B35" s="203" t="s">
        <v>119</v>
      </c>
      <c r="C35" s="203"/>
      <c r="D35" s="203"/>
      <c r="E35" s="203"/>
      <c r="F35" s="253"/>
      <c r="G35" s="253"/>
      <c r="H35" s="253"/>
      <c r="I35" s="254" t="str">
        <f>IF(ISBLANK('計画書(別紙)'!L37),"",'計画書(別紙)'!L37)</f>
        <v/>
      </c>
      <c r="J35" s="254"/>
      <c r="K35" s="255" t="s">
        <v>117</v>
      </c>
      <c r="L35" s="298" t="str">
        <f>IF(ISBLANK('報告書(別紙)1年'!L35),"",'報告書(別紙)1年'!L35)</f>
        <v/>
      </c>
      <c r="M35" s="298"/>
      <c r="N35" s="257" t="s">
        <v>117</v>
      </c>
      <c r="O35" s="258" t="str">
        <f>IF(ISBLANK('報告書(別紙)2年'!O35),"",'報告書(別紙)2年'!O35)</f>
        <v/>
      </c>
      <c r="P35" s="258"/>
      <c r="Q35" s="257" t="s">
        <v>117</v>
      </c>
      <c r="R35" s="299"/>
      <c r="S35" s="299"/>
      <c r="T35" s="257" t="s">
        <v>117</v>
      </c>
      <c r="U35" s="258" t="str">
        <f>IF(ISBLANK(R35),"",ROUND((L35+O35+R35)/3,0))</f>
        <v/>
      </c>
      <c r="V35" s="258"/>
      <c r="W35" s="259" t="s">
        <v>117</v>
      </c>
      <c r="X35" s="62"/>
    </row>
    <row r="36" spans="1:24" ht="18" customHeight="1" x14ac:dyDescent="0.2">
      <c r="A36" s="62"/>
      <c r="B36" s="203"/>
      <c r="C36" s="203"/>
      <c r="D36" s="203"/>
      <c r="E36" s="203"/>
      <c r="F36" s="253"/>
      <c r="G36" s="253"/>
      <c r="H36" s="253"/>
      <c r="I36" s="254"/>
      <c r="J36" s="254"/>
      <c r="K36" s="255"/>
      <c r="L36" s="298"/>
      <c r="M36" s="298"/>
      <c r="N36" s="257"/>
      <c r="O36" s="258"/>
      <c r="P36" s="258"/>
      <c r="Q36" s="257"/>
      <c r="R36" s="299"/>
      <c r="S36" s="299"/>
      <c r="T36" s="257"/>
      <c r="U36" s="258"/>
      <c r="V36" s="258"/>
      <c r="W36" s="259"/>
      <c r="X36" s="62"/>
    </row>
    <row r="37" spans="1:24" ht="18" customHeight="1" x14ac:dyDescent="0.2">
      <c r="A37" s="62"/>
      <c r="B37" s="203"/>
      <c r="C37" s="203"/>
      <c r="D37" s="203"/>
      <c r="E37" s="203"/>
      <c r="F37" s="253"/>
      <c r="G37" s="253"/>
      <c r="H37" s="253"/>
      <c r="I37" s="250" t="str">
        <f>IF(OR($F$32="",I35=""),"",ROUND(100*($F$32-I35)/$F$32,1))</f>
        <v/>
      </c>
      <c r="J37" s="250"/>
      <c r="K37" s="106" t="s">
        <v>118</v>
      </c>
      <c r="L37" s="260" t="str">
        <f>IF(OR($F$32="",L35=""),"",ROUND(100*($F$32-L35)/$F$32,1))</f>
        <v/>
      </c>
      <c r="M37" s="260"/>
      <c r="N37" s="107" t="s">
        <v>118</v>
      </c>
      <c r="O37" s="261" t="str">
        <f>IF(OR($F$32="",O35=""),"",ROUND(100*($F$32-O35)/$F$32,1))</f>
        <v/>
      </c>
      <c r="P37" s="261"/>
      <c r="Q37" s="107" t="s">
        <v>118</v>
      </c>
      <c r="R37" s="261" t="str">
        <f>IF(OR($F$32="",R35=""),"",ROUND(100*($F$32-R35)/$F$32,1))</f>
        <v/>
      </c>
      <c r="S37" s="261"/>
      <c r="T37" s="107" t="s">
        <v>118</v>
      </c>
      <c r="U37" s="261" t="str">
        <f>IF(OR($F$32="",U35=""),"",ROUND(100*($F$32-U35)/$F$32,1))</f>
        <v/>
      </c>
      <c r="V37" s="261"/>
      <c r="W37" s="108" t="s">
        <v>118</v>
      </c>
      <c r="X37" s="62"/>
    </row>
    <row r="38" spans="1:24" ht="18" customHeight="1" x14ac:dyDescent="0.2">
      <c r="A38" s="62"/>
      <c r="B38" s="262" t="s">
        <v>163</v>
      </c>
      <c r="C38" s="262"/>
      <c r="D38" s="262"/>
      <c r="E38" s="262"/>
      <c r="F38" s="263"/>
      <c r="G38" s="263"/>
      <c r="H38" s="263"/>
      <c r="I38" s="263"/>
      <c r="J38" s="263"/>
      <c r="K38" s="263"/>
      <c r="L38" s="263"/>
      <c r="M38" s="263"/>
      <c r="N38" s="263"/>
      <c r="O38" s="263"/>
      <c r="P38" s="263"/>
      <c r="Q38" s="263"/>
      <c r="R38" s="263"/>
      <c r="S38" s="263"/>
      <c r="T38" s="263"/>
      <c r="U38" s="263"/>
      <c r="V38" s="263"/>
      <c r="W38" s="263"/>
      <c r="X38" s="62"/>
    </row>
    <row r="39" spans="1:24" ht="18" customHeight="1" x14ac:dyDescent="0.2">
      <c r="A39" s="62"/>
      <c r="B39" s="262"/>
      <c r="C39" s="262"/>
      <c r="D39" s="262"/>
      <c r="E39" s="262"/>
      <c r="F39" s="263"/>
      <c r="G39" s="263"/>
      <c r="H39" s="263"/>
      <c r="I39" s="263"/>
      <c r="J39" s="263"/>
      <c r="K39" s="263"/>
      <c r="L39" s="263"/>
      <c r="M39" s="263"/>
      <c r="N39" s="263"/>
      <c r="O39" s="263"/>
      <c r="P39" s="263"/>
      <c r="Q39" s="263"/>
      <c r="R39" s="263"/>
      <c r="S39" s="263"/>
      <c r="T39" s="263"/>
      <c r="U39" s="263"/>
      <c r="V39" s="263"/>
      <c r="W39" s="263"/>
      <c r="X39" s="62"/>
    </row>
    <row r="40" spans="1:24" ht="36" customHeight="1" x14ac:dyDescent="0.2">
      <c r="A40" s="62"/>
      <c r="B40" s="90" t="s">
        <v>121</v>
      </c>
      <c r="C40" s="207" t="s">
        <v>122</v>
      </c>
      <c r="D40" s="207"/>
      <c r="E40" s="207"/>
      <c r="F40" s="207"/>
      <c r="G40" s="207"/>
      <c r="H40" s="207"/>
      <c r="I40" s="207"/>
      <c r="J40" s="207"/>
      <c r="K40" s="207"/>
      <c r="L40" s="207"/>
      <c r="M40" s="207"/>
      <c r="N40" s="207"/>
      <c r="O40" s="207"/>
      <c r="P40" s="207"/>
      <c r="Q40" s="207"/>
      <c r="R40" s="207"/>
      <c r="S40" s="207"/>
      <c r="T40" s="207"/>
      <c r="U40" s="207"/>
      <c r="V40" s="207"/>
      <c r="W40" s="207"/>
      <c r="X40" s="62"/>
    </row>
    <row r="41" spans="1:24" ht="12" customHeight="1" x14ac:dyDescent="0.2">
      <c r="A41" s="62"/>
      <c r="B41" s="91" t="s">
        <v>123</v>
      </c>
      <c r="C41" s="208" t="s">
        <v>124</v>
      </c>
      <c r="D41" s="208"/>
      <c r="E41" s="208"/>
      <c r="F41" s="208"/>
      <c r="G41" s="208"/>
      <c r="H41" s="208"/>
      <c r="I41" s="208"/>
      <c r="J41" s="208"/>
      <c r="K41" s="208"/>
      <c r="L41" s="208"/>
      <c r="M41" s="208"/>
      <c r="N41" s="208"/>
      <c r="O41" s="208"/>
      <c r="P41" s="208"/>
      <c r="Q41" s="208"/>
      <c r="R41" s="208"/>
      <c r="S41" s="208"/>
      <c r="T41" s="208"/>
      <c r="U41" s="208"/>
      <c r="V41" s="208"/>
      <c r="W41" s="208"/>
      <c r="X41" s="62"/>
    </row>
    <row r="42" spans="1:24" ht="24" customHeight="1" x14ac:dyDescent="0.2">
      <c r="A42" s="62"/>
      <c r="B42" s="91" t="s">
        <v>125</v>
      </c>
      <c r="C42" s="208" t="s">
        <v>126</v>
      </c>
      <c r="D42" s="208"/>
      <c r="E42" s="208"/>
      <c r="F42" s="208"/>
      <c r="G42" s="208"/>
      <c r="H42" s="208"/>
      <c r="I42" s="208"/>
      <c r="J42" s="208"/>
      <c r="K42" s="208"/>
      <c r="L42" s="208"/>
      <c r="M42" s="208"/>
      <c r="N42" s="208"/>
      <c r="O42" s="208"/>
      <c r="P42" s="208"/>
      <c r="Q42" s="208"/>
      <c r="R42" s="208"/>
      <c r="S42" s="208"/>
      <c r="T42" s="208"/>
      <c r="U42" s="208"/>
      <c r="V42" s="208"/>
      <c r="W42" s="208"/>
      <c r="X42" s="62"/>
    </row>
    <row r="43" spans="1:24" ht="24" customHeight="1" x14ac:dyDescent="0.2">
      <c r="A43" s="62"/>
      <c r="B43" s="91" t="s">
        <v>127</v>
      </c>
      <c r="C43" s="208" t="s">
        <v>128</v>
      </c>
      <c r="D43" s="208"/>
      <c r="E43" s="208"/>
      <c r="F43" s="208"/>
      <c r="G43" s="208"/>
      <c r="H43" s="208"/>
      <c r="I43" s="208"/>
      <c r="J43" s="208"/>
      <c r="K43" s="208"/>
      <c r="L43" s="208"/>
      <c r="M43" s="208"/>
      <c r="N43" s="208"/>
      <c r="O43" s="208"/>
      <c r="P43" s="208"/>
      <c r="Q43" s="208"/>
      <c r="R43" s="208"/>
      <c r="S43" s="208"/>
      <c r="T43" s="208"/>
      <c r="U43" s="208"/>
      <c r="V43" s="208"/>
      <c r="W43" s="208"/>
      <c r="X43" s="62"/>
    </row>
    <row r="44" spans="1:24" ht="24" customHeight="1" x14ac:dyDescent="0.2">
      <c r="A44" s="62"/>
      <c r="B44" s="91" t="s">
        <v>129</v>
      </c>
      <c r="C44" s="208" t="s">
        <v>130</v>
      </c>
      <c r="D44" s="208"/>
      <c r="E44" s="208"/>
      <c r="F44" s="208"/>
      <c r="G44" s="208"/>
      <c r="H44" s="208"/>
      <c r="I44" s="208"/>
      <c r="J44" s="208"/>
      <c r="K44" s="208"/>
      <c r="L44" s="208"/>
      <c r="M44" s="208"/>
      <c r="N44" s="208"/>
      <c r="O44" s="208"/>
      <c r="P44" s="208"/>
      <c r="Q44" s="208"/>
      <c r="R44" s="208"/>
      <c r="S44" s="208"/>
      <c r="T44" s="208"/>
      <c r="U44" s="208"/>
      <c r="V44" s="208"/>
      <c r="W44" s="208"/>
      <c r="X44" s="62"/>
    </row>
    <row r="45" spans="1:24" ht="24" customHeight="1" x14ac:dyDescent="0.2">
      <c r="A45" s="62"/>
      <c r="B45" s="91" t="s">
        <v>131</v>
      </c>
      <c r="C45" s="208" t="s">
        <v>132</v>
      </c>
      <c r="D45" s="208"/>
      <c r="E45" s="208"/>
      <c r="F45" s="208"/>
      <c r="G45" s="208"/>
      <c r="H45" s="208"/>
      <c r="I45" s="208"/>
      <c r="J45" s="208"/>
      <c r="K45" s="208"/>
      <c r="L45" s="208"/>
      <c r="M45" s="208"/>
      <c r="N45" s="208"/>
      <c r="O45" s="208"/>
      <c r="P45" s="208"/>
      <c r="Q45" s="208"/>
      <c r="R45" s="208"/>
      <c r="S45" s="208"/>
      <c r="T45" s="208"/>
      <c r="U45" s="208"/>
      <c r="V45" s="208"/>
      <c r="W45" s="208"/>
      <c r="X45" s="62"/>
    </row>
    <row r="46" spans="1:24" ht="18" customHeight="1" x14ac:dyDescent="0.2">
      <c r="A46" s="92" t="s">
        <v>78</v>
      </c>
      <c r="B46" s="91"/>
      <c r="C46" s="208"/>
      <c r="D46" s="208"/>
      <c r="E46" s="208"/>
      <c r="F46" s="208"/>
      <c r="G46" s="208"/>
      <c r="H46" s="208"/>
      <c r="I46" s="208"/>
      <c r="J46" s="208"/>
      <c r="K46" s="208"/>
      <c r="L46" s="208"/>
      <c r="M46" s="208"/>
      <c r="N46" s="208"/>
      <c r="O46" s="208"/>
      <c r="P46" s="208"/>
      <c r="Q46" s="208"/>
      <c r="R46" s="208"/>
      <c r="S46" s="208"/>
      <c r="T46" s="208"/>
      <c r="U46" s="208"/>
      <c r="V46" s="208"/>
      <c r="W46" s="208"/>
      <c r="X46" s="62"/>
    </row>
    <row r="47" spans="1:24" ht="18" customHeight="1" x14ac:dyDescent="0.2">
      <c r="A47" s="93" t="s">
        <v>133</v>
      </c>
      <c r="B47" s="96" t="s">
        <v>164</v>
      </c>
      <c r="C47" s="96"/>
      <c r="D47" s="96"/>
      <c r="E47" s="96"/>
      <c r="F47" s="96"/>
      <c r="G47" s="96"/>
      <c r="H47" s="96"/>
      <c r="I47" s="96"/>
      <c r="J47" s="96"/>
      <c r="K47" s="96"/>
      <c r="L47" s="96"/>
      <c r="M47" s="96"/>
      <c r="N47" s="96"/>
      <c r="O47" s="96"/>
      <c r="P47" s="96"/>
      <c r="Q47" s="96"/>
      <c r="R47" s="96"/>
      <c r="S47" s="96"/>
      <c r="T47" s="96"/>
      <c r="U47" s="96"/>
      <c r="V47" s="96"/>
      <c r="W47" s="101" t="str">
        <f>"（"&amp;基本入力!O2&amp;" "&amp;IF(ISBLANK(基本入力!$Q$2),"　",基本入力!$Q$2)&amp;" 年度計画分　事業活動環境報告書）"</f>
        <v>（令和 　 年度計画分　事業活動環境報告書）</v>
      </c>
      <c r="X47" s="62"/>
    </row>
    <row r="48" spans="1:24" ht="18" customHeight="1" x14ac:dyDescent="0.2">
      <c r="A48" s="62"/>
      <c r="B48" s="109"/>
      <c r="C48" s="109"/>
      <c r="D48" s="109"/>
      <c r="E48" s="109"/>
      <c r="F48" s="109"/>
      <c r="G48" s="109"/>
      <c r="H48" s="109"/>
      <c r="I48" s="109"/>
      <c r="J48" s="109"/>
      <c r="K48" s="109"/>
      <c r="L48" s="109"/>
      <c r="M48" s="109"/>
      <c r="N48" s="109"/>
      <c r="O48" s="109"/>
      <c r="P48" s="109"/>
      <c r="Q48" s="109"/>
      <c r="R48" s="109"/>
      <c r="S48" s="109"/>
      <c r="T48" s="109"/>
      <c r="U48" s="109"/>
      <c r="V48" s="109"/>
      <c r="W48" s="110"/>
      <c r="X48" s="62"/>
    </row>
    <row r="49" spans="1:24" ht="18" customHeight="1" x14ac:dyDescent="0.2">
      <c r="A49" s="62"/>
      <c r="B49" s="77" t="s">
        <v>165</v>
      </c>
      <c r="C49" s="109"/>
      <c r="D49" s="109"/>
      <c r="E49" s="109"/>
      <c r="F49" s="109"/>
      <c r="G49" s="109"/>
      <c r="H49" s="109"/>
      <c r="I49" s="109"/>
      <c r="J49" s="109"/>
      <c r="K49" s="109"/>
      <c r="L49" s="109"/>
      <c r="M49" s="109"/>
      <c r="N49" s="109"/>
      <c r="O49" s="109"/>
      <c r="P49" s="109"/>
      <c r="Q49" s="109"/>
      <c r="R49" s="109"/>
      <c r="S49" s="109"/>
      <c r="T49" s="109"/>
      <c r="U49" s="109"/>
      <c r="V49" s="109"/>
      <c r="W49" s="110"/>
      <c r="X49" s="62"/>
    </row>
    <row r="50" spans="1:24" ht="18" customHeight="1" x14ac:dyDescent="0.2">
      <c r="A50" s="62"/>
      <c r="B50" s="75" t="s">
        <v>166</v>
      </c>
      <c r="C50" s="109"/>
      <c r="D50" s="109"/>
      <c r="E50" s="109"/>
      <c r="F50" s="109"/>
      <c r="G50" s="109"/>
      <c r="H50" s="109"/>
      <c r="I50" s="109"/>
      <c r="J50" s="109"/>
      <c r="K50" s="109"/>
      <c r="L50" s="109"/>
      <c r="M50" s="109"/>
      <c r="N50" s="109"/>
      <c r="O50" s="109"/>
      <c r="P50" s="109"/>
      <c r="Q50" s="109"/>
      <c r="R50" s="109"/>
      <c r="S50" s="109"/>
      <c r="T50" s="109"/>
      <c r="U50" s="109"/>
      <c r="V50" s="109"/>
      <c r="W50" s="110"/>
      <c r="X50" s="62"/>
    </row>
    <row r="51" spans="1:24" ht="18" customHeight="1" x14ac:dyDescent="0.2">
      <c r="A51" s="62"/>
      <c r="B51" s="182" t="s">
        <v>136</v>
      </c>
      <c r="C51" s="182"/>
      <c r="D51" s="182"/>
      <c r="E51" s="182"/>
      <c r="F51" s="183" t="s">
        <v>159</v>
      </c>
      <c r="G51" s="183"/>
      <c r="H51" s="183"/>
      <c r="I51" s="184" t="s">
        <v>160</v>
      </c>
      <c r="J51" s="184"/>
      <c r="K51" s="184"/>
      <c r="L51" s="211" t="s">
        <v>161</v>
      </c>
      <c r="M51" s="211"/>
      <c r="N51" s="211"/>
      <c r="O51" s="211"/>
      <c r="P51" s="211"/>
      <c r="Q51" s="211"/>
      <c r="R51" s="211"/>
      <c r="S51" s="211"/>
      <c r="T51" s="211"/>
      <c r="U51" s="211"/>
      <c r="V51" s="211"/>
      <c r="W51" s="211"/>
      <c r="X51" s="62"/>
    </row>
    <row r="52" spans="1:24" ht="18" customHeight="1" x14ac:dyDescent="0.2">
      <c r="A52" s="62"/>
      <c r="B52" s="182"/>
      <c r="C52" s="182"/>
      <c r="D52" s="182"/>
      <c r="E52" s="182"/>
      <c r="F52" s="183"/>
      <c r="G52" s="183"/>
      <c r="H52" s="183"/>
      <c r="I52" s="184"/>
      <c r="J52" s="184"/>
      <c r="K52" s="184"/>
      <c r="L52" s="211"/>
      <c r="M52" s="211"/>
      <c r="N52" s="211"/>
      <c r="O52" s="211"/>
      <c r="P52" s="211"/>
      <c r="Q52" s="211"/>
      <c r="R52" s="211"/>
      <c r="S52" s="211"/>
      <c r="T52" s="211"/>
      <c r="U52" s="211"/>
      <c r="V52" s="211"/>
      <c r="W52" s="211"/>
      <c r="X52" s="62"/>
    </row>
    <row r="53" spans="1:24" ht="18" customHeight="1" x14ac:dyDescent="0.15">
      <c r="A53" s="62"/>
      <c r="B53" s="182"/>
      <c r="C53" s="182"/>
      <c r="D53" s="182"/>
      <c r="E53" s="182"/>
      <c r="F53" s="229" t="str">
        <f>IF(基本入力!$G$50=1,基本入力!J50&amp;基本入力!$K$50&amp;" 年度",IF(基本入力!$G$50=2,基本入力!J51&amp;基本入力!$K$51&amp;"～"&amp;基本入力!$N$51&amp;基本入力!$O$51&amp;"年度","　　　年度"))</f>
        <v>　　　年度</v>
      </c>
      <c r="G53" s="230"/>
      <c r="H53" s="231"/>
      <c r="I53" s="295" t="str">
        <f>IF(基本入力!Q2="","　～　年度",基本入力!O62&amp;基本入力!P62&amp;"～"&amp;基本入力!R62&amp;基本入力!S62&amp;"年度")</f>
        <v>　～　年度</v>
      </c>
      <c r="J53" s="295"/>
      <c r="K53" s="295"/>
      <c r="L53" s="264" t="str">
        <f>IF(基本入力!Q2="","　　　年度",基本入力!O58&amp;" "&amp;基本入力!P58&amp;" 年度")</f>
        <v>　　　年度</v>
      </c>
      <c r="M53" s="264"/>
      <c r="N53" s="264"/>
      <c r="O53" s="234" t="str">
        <f>IF(基本入力!Q2="","　　　年度",基本入力!R60&amp;" "&amp;基本入力!S60&amp;" 年度")</f>
        <v>　　　年度</v>
      </c>
      <c r="P53" s="234"/>
      <c r="Q53" s="234"/>
      <c r="R53" s="264" t="str">
        <f>IF(基本入力!Q2="","　　　年度",基本入力!R62&amp;" "&amp;基本入力!S62&amp;" 年度")</f>
        <v>　　　年度</v>
      </c>
      <c r="S53" s="264"/>
      <c r="T53" s="264"/>
      <c r="U53" s="265" t="str">
        <f>IF(基本入力!Q2="","　～　年度",基本入力!O62&amp;基本入力!P62&amp;"～"&amp;基本入力!R62&amp;基本入力!S62&amp;"年度")</f>
        <v>　～　年度</v>
      </c>
      <c r="V53" s="265"/>
      <c r="W53" s="265"/>
      <c r="X53" s="62"/>
    </row>
    <row r="54" spans="1:24" ht="18" customHeight="1" x14ac:dyDescent="0.2">
      <c r="A54" s="62"/>
      <c r="B54" s="182"/>
      <c r="C54" s="182"/>
      <c r="D54" s="182"/>
      <c r="E54" s="182"/>
      <c r="F54" s="189" t="str">
        <f>IF(基本入力!$G$50=2,"（平均値）","")</f>
        <v/>
      </c>
      <c r="G54" s="189"/>
      <c r="H54" s="189"/>
      <c r="I54" s="190" t="s">
        <v>162</v>
      </c>
      <c r="J54" s="190"/>
      <c r="K54" s="190"/>
      <c r="L54" s="238"/>
      <c r="M54" s="238"/>
      <c r="N54" s="238"/>
      <c r="O54" s="239"/>
      <c r="P54" s="239"/>
      <c r="Q54" s="239"/>
      <c r="R54" s="266"/>
      <c r="S54" s="266"/>
      <c r="T54" s="266"/>
      <c r="U54" s="240" t="s">
        <v>162</v>
      </c>
      <c r="V54" s="240"/>
      <c r="W54" s="240"/>
      <c r="X54" s="62"/>
    </row>
    <row r="55" spans="1:24" ht="18" customHeight="1" x14ac:dyDescent="0.2">
      <c r="A55" s="62"/>
      <c r="B55" s="227" t="str">
        <f>IF(ISBLANK('計画書(別紙)'!B53),"",'計画書(別紙)'!B53)</f>
        <v/>
      </c>
      <c r="C55" s="227"/>
      <c r="D55" s="227"/>
      <c r="E55" s="227"/>
      <c r="F55" s="267" t="str">
        <f>IF(ISBLANK('計画書(別紙)'!F53),"",'計画書(別紙)'!F53)</f>
        <v/>
      </c>
      <c r="G55" s="267"/>
      <c r="H55" s="268"/>
      <c r="I55" s="269" t="str">
        <f>IF(ISBLANK('計画書(別紙)'!L53),"",'計画書(別紙)'!L53)</f>
        <v/>
      </c>
      <c r="J55" s="269"/>
      <c r="K55" s="271"/>
      <c r="L55" s="267" t="str">
        <f>IF(ISBLANK('報告書(別紙)1年'!L55),"",'報告書(別紙)1年'!L55)</f>
        <v/>
      </c>
      <c r="M55" s="267"/>
      <c r="N55" s="273"/>
      <c r="O55" s="270" t="str">
        <f>IF(ISBLANK('報告書(別紙)2年'!O55),"",'報告書(別紙)2年'!O55)</f>
        <v/>
      </c>
      <c r="P55" s="270"/>
      <c r="Q55" s="273"/>
      <c r="R55" s="300"/>
      <c r="S55" s="300"/>
      <c r="T55" s="268"/>
      <c r="U55" s="270" t="str">
        <f>IF(ISBLANK(R55),"",ROUND((L55+O55+R55)/3,4))</f>
        <v/>
      </c>
      <c r="V55" s="270"/>
      <c r="W55" s="248"/>
      <c r="X55" s="62"/>
    </row>
    <row r="56" spans="1:24" ht="18" customHeight="1" x14ac:dyDescent="0.2">
      <c r="A56" s="62"/>
      <c r="B56" s="227"/>
      <c r="C56" s="227"/>
      <c r="D56" s="227"/>
      <c r="E56" s="227"/>
      <c r="F56" s="267"/>
      <c r="G56" s="267"/>
      <c r="H56" s="268"/>
      <c r="I56" s="269"/>
      <c r="J56" s="269"/>
      <c r="K56" s="271"/>
      <c r="L56" s="267"/>
      <c r="M56" s="267"/>
      <c r="N56" s="273"/>
      <c r="O56" s="270"/>
      <c r="P56" s="270"/>
      <c r="Q56" s="273"/>
      <c r="R56" s="300"/>
      <c r="S56" s="300"/>
      <c r="T56" s="268"/>
      <c r="U56" s="270"/>
      <c r="V56" s="270"/>
      <c r="W56" s="248"/>
      <c r="X56" s="62"/>
    </row>
    <row r="57" spans="1:24" ht="18" customHeight="1" x14ac:dyDescent="0.2">
      <c r="A57" s="62"/>
      <c r="B57" s="227"/>
      <c r="C57" s="227"/>
      <c r="D57" s="227"/>
      <c r="E57" s="227"/>
      <c r="F57" s="274"/>
      <c r="G57" s="274"/>
      <c r="H57" s="274"/>
      <c r="I57" s="275" t="str">
        <f>IF(OR($F55="",I55=""),"",ROUND(100*($F55-I55)/$F55,1))</f>
        <v/>
      </c>
      <c r="J57" s="275"/>
      <c r="K57" s="103" t="s">
        <v>118</v>
      </c>
      <c r="L57" s="251" t="str">
        <f>IF(OR($F55="",L55=""),"",ROUND(100*($F55-L55)/$F55,1))</f>
        <v/>
      </c>
      <c r="M57" s="251"/>
      <c r="N57" s="104" t="s">
        <v>118</v>
      </c>
      <c r="O57" s="252" t="str">
        <f>IF(OR($F55="",O55=""),"",ROUND(100*($F55-O55)/$F55,1))</f>
        <v/>
      </c>
      <c r="P57" s="252"/>
      <c r="Q57" s="104" t="s">
        <v>118</v>
      </c>
      <c r="R57" s="252" t="str">
        <f>IF(OR($F55="",R55=""),"",ROUND(100*($F55-R55)/$F55,1))</f>
        <v/>
      </c>
      <c r="S57" s="252"/>
      <c r="T57" s="111" t="s">
        <v>118</v>
      </c>
      <c r="U57" s="252" t="str">
        <f>IF(OR($F55="",U55=""),"",ROUND(100*($F55-U55)/$F55,1))</f>
        <v/>
      </c>
      <c r="V57" s="252"/>
      <c r="W57" s="105" t="s">
        <v>118</v>
      </c>
      <c r="X57" s="62"/>
    </row>
    <row r="58" spans="1:24" ht="18" customHeight="1" x14ac:dyDescent="0.2">
      <c r="A58" s="62"/>
      <c r="B58" s="276" t="str">
        <f>IF(ISBLANK('計画書(別紙)'!B55),"",'計画書(別紙)'!B55)</f>
        <v/>
      </c>
      <c r="C58" s="276"/>
      <c r="D58" s="276"/>
      <c r="E58" s="276"/>
      <c r="F58" s="277" t="str">
        <f>IF(ISBLANK('計画書(別紙)'!F55),"",'計画書(別紙)'!F55)</f>
        <v/>
      </c>
      <c r="G58" s="277"/>
      <c r="H58" s="278"/>
      <c r="I58" s="279" t="str">
        <f>IF(ISBLANK('計画書(別紙)'!L55),"",'計画書(別紙)'!L55)</f>
        <v/>
      </c>
      <c r="J58" s="279"/>
      <c r="K58" s="281"/>
      <c r="L58" s="277" t="str">
        <f>IF(ISBLANK('報告書(別紙)1年'!L58),"",'報告書(別紙)1年'!L58)</f>
        <v/>
      </c>
      <c r="M58" s="277"/>
      <c r="N58" s="283"/>
      <c r="O58" s="280" t="str">
        <f>IF(ISBLANK('報告書(別紙)2年'!O58),"",'報告書(別紙)2年'!O58)</f>
        <v/>
      </c>
      <c r="P58" s="280"/>
      <c r="Q58" s="283"/>
      <c r="R58" s="301"/>
      <c r="S58" s="301"/>
      <c r="T58" s="278"/>
      <c r="U58" s="280" t="str">
        <f>IF(ISBLANK(R58),"",ROUND((L58+O58+R58)/3,4))</f>
        <v/>
      </c>
      <c r="V58" s="280"/>
      <c r="W58" s="259"/>
      <c r="X58" s="62"/>
    </row>
    <row r="59" spans="1:24" ht="18" customHeight="1" x14ac:dyDescent="0.2">
      <c r="A59" s="62"/>
      <c r="B59" s="276"/>
      <c r="C59" s="276"/>
      <c r="D59" s="276"/>
      <c r="E59" s="276"/>
      <c r="F59" s="277"/>
      <c r="G59" s="277"/>
      <c r="H59" s="278"/>
      <c r="I59" s="279"/>
      <c r="J59" s="279"/>
      <c r="K59" s="281"/>
      <c r="L59" s="277"/>
      <c r="M59" s="277"/>
      <c r="N59" s="283"/>
      <c r="O59" s="280"/>
      <c r="P59" s="280"/>
      <c r="Q59" s="283"/>
      <c r="R59" s="301"/>
      <c r="S59" s="301"/>
      <c r="T59" s="278"/>
      <c r="U59" s="280"/>
      <c r="V59" s="280"/>
      <c r="W59" s="259"/>
      <c r="X59" s="62"/>
    </row>
    <row r="60" spans="1:24" ht="18" customHeight="1" x14ac:dyDescent="0.2">
      <c r="A60" s="62"/>
      <c r="B60" s="276"/>
      <c r="C60" s="276"/>
      <c r="D60" s="276"/>
      <c r="E60" s="276"/>
      <c r="F60" s="284"/>
      <c r="G60" s="284"/>
      <c r="H60" s="284"/>
      <c r="I60" s="250" t="str">
        <f>IF(OR($F58="",I58=""),"",ROUND(100*($F58-I58)/$F58,1))</f>
        <v/>
      </c>
      <c r="J60" s="250"/>
      <c r="K60" s="106" t="s">
        <v>118</v>
      </c>
      <c r="L60" s="260" t="str">
        <f>IF(OR($F58="",L58=""),"",ROUND(100*($F58-L58)/$F58,1))</f>
        <v/>
      </c>
      <c r="M60" s="260"/>
      <c r="N60" s="107" t="s">
        <v>118</v>
      </c>
      <c r="O60" s="261" t="str">
        <f>IF(OR($F58="",O58=""),"",ROUND(100*($F58-O58)/$F58,1))</f>
        <v/>
      </c>
      <c r="P60" s="261"/>
      <c r="Q60" s="107" t="s">
        <v>118</v>
      </c>
      <c r="R60" s="261" t="str">
        <f>IF(OR($F58="",R58=""),"",ROUND(100*($F58-R58)/$F58,1))</f>
        <v/>
      </c>
      <c r="S60" s="261"/>
      <c r="T60" s="112" t="s">
        <v>118</v>
      </c>
      <c r="U60" s="261" t="str">
        <f>IF(OR($F58="",U58=""),"",ROUND(100*($F58-U58)/$F58,1))</f>
        <v/>
      </c>
      <c r="V60" s="261"/>
      <c r="W60" s="108" t="s">
        <v>118</v>
      </c>
      <c r="X60" s="62"/>
    </row>
    <row r="61" spans="1:24" ht="18" customHeight="1" x14ac:dyDescent="0.2">
      <c r="A61" s="62"/>
      <c r="B61" s="285" t="str">
        <f>IF(ISBLANK('計画書(別紙)'!B57),"",'計画書(別紙)'!B57)</f>
        <v/>
      </c>
      <c r="C61" s="285"/>
      <c r="D61" s="285"/>
      <c r="E61" s="285"/>
      <c r="F61" s="286" t="str">
        <f>IF(ISBLANK('計画書(別紙)'!F57),"",'計画書(別紙)'!F57)</f>
        <v/>
      </c>
      <c r="G61" s="286"/>
      <c r="H61" s="287"/>
      <c r="I61" s="288" t="str">
        <f>IF(ISBLANK('計画書(別紙)'!L57),"",'計画書(別紙)'!L57)</f>
        <v/>
      </c>
      <c r="J61" s="288"/>
      <c r="K61" s="290"/>
      <c r="L61" s="286" t="str">
        <f>IF(ISBLANK('報告書(別紙)1年'!L61),"",'報告書(別紙)1年'!L61)</f>
        <v/>
      </c>
      <c r="M61" s="286"/>
      <c r="N61" s="292"/>
      <c r="O61" s="289" t="str">
        <f>IF(ISBLANK('報告書(別紙)2年'!O61),"",'報告書(別紙)2年'!O61)</f>
        <v/>
      </c>
      <c r="P61" s="289"/>
      <c r="Q61" s="292"/>
      <c r="R61" s="302"/>
      <c r="S61" s="302"/>
      <c r="T61" s="287"/>
      <c r="U61" s="289" t="str">
        <f>IF(ISBLANK(R61),"",ROUND((L61+O61+R61)/3,4))</f>
        <v/>
      </c>
      <c r="V61" s="289"/>
      <c r="W61" s="293"/>
      <c r="X61" s="62"/>
    </row>
    <row r="62" spans="1:24" ht="18" customHeight="1" x14ac:dyDescent="0.2">
      <c r="A62" s="62"/>
      <c r="B62" s="285"/>
      <c r="C62" s="285"/>
      <c r="D62" s="285"/>
      <c r="E62" s="285"/>
      <c r="F62" s="286"/>
      <c r="G62" s="286"/>
      <c r="H62" s="287"/>
      <c r="I62" s="288"/>
      <c r="J62" s="288"/>
      <c r="K62" s="290"/>
      <c r="L62" s="286"/>
      <c r="M62" s="286"/>
      <c r="N62" s="292"/>
      <c r="O62" s="289"/>
      <c r="P62" s="289"/>
      <c r="Q62" s="292"/>
      <c r="R62" s="302"/>
      <c r="S62" s="302"/>
      <c r="T62" s="287"/>
      <c r="U62" s="289"/>
      <c r="V62" s="289"/>
      <c r="W62" s="293"/>
      <c r="X62" s="62"/>
    </row>
    <row r="63" spans="1:24" ht="18" customHeight="1" x14ac:dyDescent="0.2">
      <c r="A63" s="62"/>
      <c r="B63" s="285"/>
      <c r="C63" s="285"/>
      <c r="D63" s="285"/>
      <c r="E63" s="285"/>
      <c r="F63" s="274"/>
      <c r="G63" s="274"/>
      <c r="H63" s="274"/>
      <c r="I63" s="250" t="str">
        <f>IF(OR($F61="",I61=""),"",ROUND(100*($F61-I61)/$F61,1))</f>
        <v/>
      </c>
      <c r="J63" s="250"/>
      <c r="K63" s="106" t="s">
        <v>118</v>
      </c>
      <c r="L63" s="251" t="str">
        <f>IF(OR($F61="",L61=""),"",ROUND(100*($F61-L61)/$F61,1))</f>
        <v/>
      </c>
      <c r="M63" s="251"/>
      <c r="N63" s="104" t="s">
        <v>118</v>
      </c>
      <c r="O63" s="261" t="str">
        <f>IF(OR($F61="",O61=""),"",ROUND(100*($F61-O61)/$F61,1))</f>
        <v/>
      </c>
      <c r="P63" s="261"/>
      <c r="Q63" s="107" t="s">
        <v>118</v>
      </c>
      <c r="R63" s="261" t="str">
        <f>IF(OR($F61="",R61=""),"",ROUND(100*($F61-R61)/$F61,1))</f>
        <v/>
      </c>
      <c r="S63" s="261"/>
      <c r="T63" s="112" t="s">
        <v>118</v>
      </c>
      <c r="U63" s="261" t="str">
        <f>IF(OR($F61="",U61=""),"",ROUND(100*($F61-U61)/$F61,1))</f>
        <v/>
      </c>
      <c r="V63" s="261"/>
      <c r="W63" s="108" t="s">
        <v>118</v>
      </c>
      <c r="X63" s="62"/>
    </row>
    <row r="64" spans="1:24" ht="18" customHeight="1" x14ac:dyDescent="0.2">
      <c r="A64" s="62"/>
      <c r="B64" s="220" t="s">
        <v>167</v>
      </c>
      <c r="C64" s="220"/>
      <c r="D64" s="220"/>
      <c r="E64" s="220"/>
      <c r="F64" s="294"/>
      <c r="G64" s="294"/>
      <c r="H64" s="294"/>
      <c r="I64" s="294"/>
      <c r="J64" s="294"/>
      <c r="K64" s="294"/>
      <c r="L64" s="294"/>
      <c r="M64" s="294"/>
      <c r="N64" s="294"/>
      <c r="O64" s="294"/>
      <c r="P64" s="294"/>
      <c r="Q64" s="294"/>
      <c r="R64" s="294"/>
      <c r="S64" s="294"/>
      <c r="T64" s="294"/>
      <c r="U64" s="294"/>
      <c r="V64" s="294"/>
      <c r="W64" s="294"/>
      <c r="X64" s="62"/>
    </row>
    <row r="65" spans="1:24" ht="18" customHeight="1" x14ac:dyDescent="0.2">
      <c r="A65" s="62"/>
      <c r="B65" s="220"/>
      <c r="C65" s="220"/>
      <c r="D65" s="220"/>
      <c r="E65" s="220"/>
      <c r="F65" s="294"/>
      <c r="G65" s="294"/>
      <c r="H65" s="294"/>
      <c r="I65" s="294"/>
      <c r="J65" s="294"/>
      <c r="K65" s="294"/>
      <c r="L65" s="294"/>
      <c r="M65" s="294"/>
      <c r="N65" s="294"/>
      <c r="O65" s="294"/>
      <c r="P65" s="294"/>
      <c r="Q65" s="294"/>
      <c r="R65" s="294"/>
      <c r="S65" s="294"/>
      <c r="T65" s="294"/>
      <c r="U65" s="294"/>
      <c r="V65" s="294"/>
      <c r="W65" s="294"/>
      <c r="X65" s="62"/>
    </row>
    <row r="66" spans="1:24" ht="18" customHeight="1" x14ac:dyDescent="0.2">
      <c r="A66" s="62"/>
      <c r="B66" s="220"/>
      <c r="C66" s="220"/>
      <c r="D66" s="220"/>
      <c r="E66" s="220"/>
      <c r="F66" s="294"/>
      <c r="G66" s="294"/>
      <c r="H66" s="294"/>
      <c r="I66" s="294"/>
      <c r="J66" s="294"/>
      <c r="K66" s="294"/>
      <c r="L66" s="294"/>
      <c r="M66" s="294"/>
      <c r="N66" s="294"/>
      <c r="O66" s="294"/>
      <c r="P66" s="294"/>
      <c r="Q66" s="294"/>
      <c r="R66" s="294"/>
      <c r="S66" s="294"/>
      <c r="T66" s="294"/>
      <c r="U66" s="294"/>
      <c r="V66" s="294"/>
      <c r="W66" s="294"/>
      <c r="X66" s="62"/>
    </row>
    <row r="67" spans="1:24" ht="18" customHeight="1" x14ac:dyDescent="0.2">
      <c r="A67" s="62"/>
      <c r="B67" s="75" t="s">
        <v>168</v>
      </c>
      <c r="C67" s="84"/>
      <c r="D67" s="84"/>
      <c r="E67" s="84"/>
      <c r="F67" s="84"/>
      <c r="G67" s="84"/>
      <c r="H67" s="84"/>
      <c r="I67" s="84"/>
      <c r="J67" s="84"/>
      <c r="K67" s="84"/>
      <c r="L67" s="84"/>
      <c r="M67" s="84"/>
      <c r="N67" s="85"/>
      <c r="O67" s="85"/>
      <c r="P67" s="85"/>
      <c r="Q67" s="85"/>
      <c r="R67" s="85"/>
      <c r="S67" s="85"/>
      <c r="T67" s="85"/>
      <c r="U67" s="85"/>
      <c r="V67" s="85"/>
      <c r="W67" s="86"/>
      <c r="X67" s="89"/>
    </row>
    <row r="68" spans="1:24" ht="18" customHeight="1" x14ac:dyDescent="0.2">
      <c r="A68" s="62"/>
      <c r="B68" s="181"/>
      <c r="C68" s="181"/>
      <c r="D68" s="181"/>
      <c r="E68" s="181"/>
      <c r="F68" s="181"/>
      <c r="G68" s="181"/>
      <c r="H68" s="181"/>
      <c r="I68" s="181"/>
      <c r="J68" s="181"/>
      <c r="K68" s="181"/>
      <c r="L68" s="181"/>
      <c r="M68" s="181"/>
      <c r="N68" s="181"/>
      <c r="O68" s="181"/>
      <c r="P68" s="181"/>
      <c r="Q68" s="181"/>
      <c r="R68" s="181"/>
      <c r="S68" s="181"/>
      <c r="T68" s="181"/>
      <c r="U68" s="181"/>
      <c r="V68" s="181"/>
      <c r="W68" s="181"/>
      <c r="X68" s="89"/>
    </row>
    <row r="69" spans="1:24" ht="18" customHeight="1" x14ac:dyDescent="0.2">
      <c r="A69" s="62"/>
      <c r="B69" s="181"/>
      <c r="C69" s="181"/>
      <c r="D69" s="181"/>
      <c r="E69" s="181"/>
      <c r="F69" s="181"/>
      <c r="G69" s="181"/>
      <c r="H69" s="181"/>
      <c r="I69" s="181"/>
      <c r="J69" s="181"/>
      <c r="K69" s="181"/>
      <c r="L69" s="181"/>
      <c r="M69" s="181"/>
      <c r="N69" s="181"/>
      <c r="O69" s="181"/>
      <c r="P69" s="181"/>
      <c r="Q69" s="181"/>
      <c r="R69" s="181"/>
      <c r="S69" s="181"/>
      <c r="T69" s="181"/>
      <c r="U69" s="181"/>
      <c r="V69" s="181"/>
      <c r="W69" s="181"/>
      <c r="X69" s="89"/>
    </row>
    <row r="70" spans="1:24" ht="18" customHeight="1" x14ac:dyDescent="0.2">
      <c r="A70" s="62"/>
      <c r="B70" s="181"/>
      <c r="C70" s="181"/>
      <c r="D70" s="181"/>
      <c r="E70" s="181"/>
      <c r="F70" s="181"/>
      <c r="G70" s="181"/>
      <c r="H70" s="181"/>
      <c r="I70" s="181"/>
      <c r="J70" s="181"/>
      <c r="K70" s="181"/>
      <c r="L70" s="181"/>
      <c r="M70" s="181"/>
      <c r="N70" s="181"/>
      <c r="O70" s="181"/>
      <c r="P70" s="181"/>
      <c r="Q70" s="181"/>
      <c r="R70" s="181"/>
      <c r="S70" s="181"/>
      <c r="T70" s="181"/>
      <c r="U70" s="181"/>
      <c r="V70" s="181"/>
      <c r="W70" s="181"/>
      <c r="X70" s="89"/>
    </row>
    <row r="71" spans="1:24" ht="18" customHeight="1" x14ac:dyDescent="0.2">
      <c r="A71" s="62"/>
      <c r="B71" s="181"/>
      <c r="C71" s="181"/>
      <c r="D71" s="181"/>
      <c r="E71" s="181"/>
      <c r="F71" s="181"/>
      <c r="G71" s="181"/>
      <c r="H71" s="181"/>
      <c r="I71" s="181"/>
      <c r="J71" s="181"/>
      <c r="K71" s="181"/>
      <c r="L71" s="181"/>
      <c r="M71" s="181"/>
      <c r="N71" s="181"/>
      <c r="O71" s="181"/>
      <c r="P71" s="181"/>
      <c r="Q71" s="181"/>
      <c r="R71" s="181"/>
      <c r="S71" s="181"/>
      <c r="T71" s="181"/>
      <c r="U71" s="181"/>
      <c r="V71" s="181"/>
      <c r="W71" s="181"/>
      <c r="X71" s="89"/>
    </row>
    <row r="72" spans="1:24" ht="18" customHeight="1" x14ac:dyDescent="0.2">
      <c r="A72" s="62"/>
      <c r="B72" s="181"/>
      <c r="C72" s="181"/>
      <c r="D72" s="181"/>
      <c r="E72" s="181"/>
      <c r="F72" s="181"/>
      <c r="G72" s="181"/>
      <c r="H72" s="181"/>
      <c r="I72" s="181"/>
      <c r="J72" s="181"/>
      <c r="K72" s="181"/>
      <c r="L72" s="181"/>
      <c r="M72" s="181"/>
      <c r="N72" s="181"/>
      <c r="O72" s="181"/>
      <c r="P72" s="181"/>
      <c r="Q72" s="181"/>
      <c r="R72" s="181"/>
      <c r="S72" s="181"/>
      <c r="T72" s="181"/>
      <c r="U72" s="181"/>
      <c r="V72" s="181"/>
      <c r="W72" s="181"/>
      <c r="X72" s="89"/>
    </row>
    <row r="73" spans="1:24" ht="18" customHeight="1" x14ac:dyDescent="0.2">
      <c r="A73" s="62"/>
      <c r="B73" s="181"/>
      <c r="C73" s="181"/>
      <c r="D73" s="181"/>
      <c r="E73" s="181"/>
      <c r="F73" s="181"/>
      <c r="G73" s="181"/>
      <c r="H73" s="181"/>
      <c r="I73" s="181"/>
      <c r="J73" s="181"/>
      <c r="K73" s="181"/>
      <c r="L73" s="181"/>
      <c r="M73" s="181"/>
      <c r="N73" s="181"/>
      <c r="O73" s="181"/>
      <c r="P73" s="181"/>
      <c r="Q73" s="181"/>
      <c r="R73" s="181"/>
      <c r="S73" s="181"/>
      <c r="T73" s="181"/>
      <c r="U73" s="181"/>
      <c r="V73" s="181"/>
      <c r="W73" s="181"/>
      <c r="X73" s="89"/>
    </row>
    <row r="74" spans="1:24" ht="18" customHeight="1" x14ac:dyDescent="0.2">
      <c r="A74" s="62"/>
      <c r="B74" s="181"/>
      <c r="C74" s="181"/>
      <c r="D74" s="181"/>
      <c r="E74" s="181"/>
      <c r="F74" s="181"/>
      <c r="G74" s="181"/>
      <c r="H74" s="181"/>
      <c r="I74" s="181"/>
      <c r="J74" s="181"/>
      <c r="K74" s="181"/>
      <c r="L74" s="181"/>
      <c r="M74" s="181"/>
      <c r="N74" s="181"/>
      <c r="O74" s="181"/>
      <c r="P74" s="181"/>
      <c r="Q74" s="181"/>
      <c r="R74" s="181"/>
      <c r="S74" s="181"/>
      <c r="T74" s="181"/>
      <c r="U74" s="181"/>
      <c r="V74" s="181"/>
      <c r="W74" s="181"/>
      <c r="X74" s="89"/>
    </row>
    <row r="75" spans="1:24" ht="18" customHeight="1" x14ac:dyDescent="0.2">
      <c r="A75" s="62"/>
      <c r="B75" s="181"/>
      <c r="C75" s="181"/>
      <c r="D75" s="181"/>
      <c r="E75" s="181"/>
      <c r="F75" s="181"/>
      <c r="G75" s="181"/>
      <c r="H75" s="181"/>
      <c r="I75" s="181"/>
      <c r="J75" s="181"/>
      <c r="K75" s="181"/>
      <c r="L75" s="181"/>
      <c r="M75" s="181"/>
      <c r="N75" s="181"/>
      <c r="O75" s="181"/>
      <c r="P75" s="181"/>
      <c r="Q75" s="181"/>
      <c r="R75" s="181"/>
      <c r="S75" s="181"/>
      <c r="T75" s="181"/>
      <c r="U75" s="181"/>
      <c r="V75" s="181"/>
      <c r="W75" s="181"/>
      <c r="X75" s="89"/>
    </row>
    <row r="76" spans="1:24" ht="18" customHeight="1" x14ac:dyDescent="0.2">
      <c r="A76" s="62"/>
      <c r="B76" s="181"/>
      <c r="C76" s="181"/>
      <c r="D76" s="181"/>
      <c r="E76" s="181"/>
      <c r="F76" s="181"/>
      <c r="G76" s="181"/>
      <c r="H76" s="181"/>
      <c r="I76" s="181"/>
      <c r="J76" s="181"/>
      <c r="K76" s="181"/>
      <c r="L76" s="181"/>
      <c r="M76" s="181"/>
      <c r="N76" s="181"/>
      <c r="O76" s="181"/>
      <c r="P76" s="181"/>
      <c r="Q76" s="181"/>
      <c r="R76" s="181"/>
      <c r="S76" s="181"/>
      <c r="T76" s="181"/>
      <c r="U76" s="181"/>
      <c r="V76" s="181"/>
      <c r="W76" s="181"/>
      <c r="X76" s="89"/>
    </row>
    <row r="77" spans="1:24" ht="18" customHeight="1" x14ac:dyDescent="0.2">
      <c r="A77" s="62"/>
      <c r="B77" s="181"/>
      <c r="C77" s="181"/>
      <c r="D77" s="181"/>
      <c r="E77" s="181"/>
      <c r="F77" s="181"/>
      <c r="G77" s="181"/>
      <c r="H77" s="181"/>
      <c r="I77" s="181"/>
      <c r="J77" s="181"/>
      <c r="K77" s="181"/>
      <c r="L77" s="181"/>
      <c r="M77" s="181"/>
      <c r="N77" s="181"/>
      <c r="O77" s="181"/>
      <c r="P77" s="181"/>
      <c r="Q77" s="181"/>
      <c r="R77" s="181"/>
      <c r="S77" s="181"/>
      <c r="T77" s="181"/>
      <c r="U77" s="181"/>
      <c r="V77" s="181"/>
      <c r="W77" s="181"/>
      <c r="X77" s="89"/>
    </row>
    <row r="78" spans="1:24" ht="18" customHeight="1" x14ac:dyDescent="0.2">
      <c r="A78" s="62"/>
      <c r="B78" s="59" t="s">
        <v>169</v>
      </c>
      <c r="X78" s="62"/>
    </row>
    <row r="79" spans="1:24" ht="18" customHeight="1" x14ac:dyDescent="0.2">
      <c r="A79" s="62"/>
      <c r="B79" s="181"/>
      <c r="C79" s="181"/>
      <c r="D79" s="181"/>
      <c r="E79" s="181"/>
      <c r="F79" s="181"/>
      <c r="G79" s="181"/>
      <c r="H79" s="181"/>
      <c r="I79" s="181"/>
      <c r="J79" s="181"/>
      <c r="K79" s="181"/>
      <c r="L79" s="181"/>
      <c r="M79" s="181"/>
      <c r="N79" s="181"/>
      <c r="O79" s="181"/>
      <c r="P79" s="181"/>
      <c r="Q79" s="181"/>
      <c r="R79" s="181"/>
      <c r="S79" s="181"/>
      <c r="T79" s="181"/>
      <c r="U79" s="181"/>
      <c r="V79" s="181"/>
      <c r="W79" s="181"/>
      <c r="X79" s="62"/>
    </row>
    <row r="80" spans="1:24" ht="18" customHeight="1" x14ac:dyDescent="0.2">
      <c r="A80" s="62"/>
      <c r="B80" s="181"/>
      <c r="C80" s="181"/>
      <c r="D80" s="181"/>
      <c r="E80" s="181"/>
      <c r="F80" s="181"/>
      <c r="G80" s="181"/>
      <c r="H80" s="181"/>
      <c r="I80" s="181"/>
      <c r="J80" s="181"/>
      <c r="K80" s="181"/>
      <c r="L80" s="181"/>
      <c r="M80" s="181"/>
      <c r="N80" s="181"/>
      <c r="O80" s="181"/>
      <c r="P80" s="181"/>
      <c r="Q80" s="181"/>
      <c r="R80" s="181"/>
      <c r="S80" s="181"/>
      <c r="T80" s="181"/>
      <c r="U80" s="181"/>
      <c r="V80" s="181"/>
      <c r="W80" s="181"/>
      <c r="X80" s="62"/>
    </row>
    <row r="81" spans="1:24" ht="18" customHeight="1" x14ac:dyDescent="0.2">
      <c r="A81" s="62"/>
      <c r="B81" s="181"/>
      <c r="C81" s="181"/>
      <c r="D81" s="181"/>
      <c r="E81" s="181"/>
      <c r="F81" s="181"/>
      <c r="G81" s="181"/>
      <c r="H81" s="181"/>
      <c r="I81" s="181"/>
      <c r="J81" s="181"/>
      <c r="K81" s="181"/>
      <c r="L81" s="181"/>
      <c r="M81" s="181"/>
      <c r="N81" s="181"/>
      <c r="O81" s="181"/>
      <c r="P81" s="181"/>
      <c r="Q81" s="181"/>
      <c r="R81" s="181"/>
      <c r="S81" s="181"/>
      <c r="T81" s="181"/>
      <c r="U81" s="181"/>
      <c r="V81" s="181"/>
      <c r="W81" s="181"/>
      <c r="X81" s="62"/>
    </row>
    <row r="82" spans="1:24" ht="18" customHeight="1" x14ac:dyDescent="0.2">
      <c r="A82" s="62"/>
      <c r="B82" s="181"/>
      <c r="C82" s="181"/>
      <c r="D82" s="181"/>
      <c r="E82" s="181"/>
      <c r="F82" s="181"/>
      <c r="G82" s="181"/>
      <c r="H82" s="181"/>
      <c r="I82" s="181"/>
      <c r="J82" s="181"/>
      <c r="K82" s="181"/>
      <c r="L82" s="181"/>
      <c r="M82" s="181"/>
      <c r="N82" s="181"/>
      <c r="O82" s="181"/>
      <c r="P82" s="181"/>
      <c r="Q82" s="181"/>
      <c r="R82" s="181"/>
      <c r="S82" s="181"/>
      <c r="T82" s="181"/>
      <c r="U82" s="181"/>
      <c r="V82" s="181"/>
      <c r="W82" s="181"/>
      <c r="X82" s="62"/>
    </row>
    <row r="83" spans="1:24" ht="18" customHeight="1" x14ac:dyDescent="0.2">
      <c r="A83" s="62"/>
      <c r="B83" s="181"/>
      <c r="C83" s="181"/>
      <c r="D83" s="181"/>
      <c r="E83" s="181"/>
      <c r="F83" s="181"/>
      <c r="G83" s="181"/>
      <c r="H83" s="181"/>
      <c r="I83" s="181"/>
      <c r="J83" s="181"/>
      <c r="K83" s="181"/>
      <c r="L83" s="181"/>
      <c r="M83" s="181"/>
      <c r="N83" s="181"/>
      <c r="O83" s="181"/>
      <c r="P83" s="181"/>
      <c r="Q83" s="181"/>
      <c r="R83" s="181"/>
      <c r="S83" s="181"/>
      <c r="T83" s="181"/>
      <c r="U83" s="181"/>
      <c r="V83" s="181"/>
      <c r="W83" s="181"/>
      <c r="X83" s="62"/>
    </row>
    <row r="84" spans="1:24" ht="18" customHeight="1" x14ac:dyDescent="0.2">
      <c r="A84" s="62"/>
      <c r="B84" s="113"/>
      <c r="C84" s="113"/>
      <c r="D84" s="113"/>
      <c r="E84" s="113"/>
      <c r="F84" s="113"/>
      <c r="G84" s="113"/>
      <c r="H84" s="113"/>
      <c r="I84" s="113"/>
      <c r="J84" s="113"/>
      <c r="K84" s="113"/>
      <c r="L84" s="113"/>
      <c r="M84" s="113"/>
      <c r="N84" s="113"/>
      <c r="O84" s="113"/>
      <c r="P84" s="113"/>
      <c r="Q84" s="113"/>
      <c r="R84" s="113"/>
      <c r="S84" s="113"/>
      <c r="T84" s="113"/>
      <c r="U84" s="113"/>
      <c r="V84" s="113"/>
      <c r="W84" s="113"/>
      <c r="X84" s="62"/>
    </row>
    <row r="85" spans="1:24" ht="18" customHeight="1" x14ac:dyDescent="0.2">
      <c r="A85" s="62"/>
      <c r="B85" s="75" t="s">
        <v>170</v>
      </c>
      <c r="C85" s="74"/>
      <c r="D85" s="74"/>
      <c r="E85" s="74"/>
      <c r="F85" s="74"/>
      <c r="G85" s="74"/>
      <c r="H85" s="74"/>
      <c r="I85" s="74"/>
      <c r="J85" s="74"/>
      <c r="K85" s="114"/>
      <c r="L85" s="114"/>
      <c r="M85" s="114"/>
      <c r="N85" s="114"/>
      <c r="O85" s="114"/>
      <c r="P85" s="114"/>
      <c r="Q85" s="114"/>
      <c r="R85" s="114"/>
      <c r="S85" s="114"/>
      <c r="T85" s="114"/>
      <c r="U85" s="97"/>
      <c r="V85" s="97"/>
      <c r="W85" s="97"/>
      <c r="X85" s="62"/>
    </row>
    <row r="86" spans="1:24" ht="18" customHeight="1" x14ac:dyDescent="0.2">
      <c r="A86" s="62"/>
      <c r="B86" s="181"/>
      <c r="C86" s="181"/>
      <c r="D86" s="181"/>
      <c r="E86" s="181"/>
      <c r="F86" s="181"/>
      <c r="G86" s="181"/>
      <c r="H86" s="181"/>
      <c r="I86" s="181"/>
      <c r="J86" s="181"/>
      <c r="K86" s="181"/>
      <c r="L86" s="181"/>
      <c r="M86" s="181"/>
      <c r="N86" s="181"/>
      <c r="O86" s="181"/>
      <c r="P86" s="181"/>
      <c r="Q86" s="181"/>
      <c r="R86" s="181"/>
      <c r="S86" s="181"/>
      <c r="T86" s="181"/>
      <c r="U86" s="181"/>
      <c r="V86" s="181"/>
      <c r="W86" s="181"/>
      <c r="X86" s="62"/>
    </row>
    <row r="87" spans="1:24" ht="18" customHeight="1" x14ac:dyDescent="0.2">
      <c r="A87" s="62"/>
      <c r="B87" s="181"/>
      <c r="C87" s="181"/>
      <c r="D87" s="181"/>
      <c r="E87" s="181"/>
      <c r="F87" s="181"/>
      <c r="G87" s="181"/>
      <c r="H87" s="181"/>
      <c r="I87" s="181"/>
      <c r="J87" s="181"/>
      <c r="K87" s="181"/>
      <c r="L87" s="181"/>
      <c r="M87" s="181"/>
      <c r="N87" s="181"/>
      <c r="O87" s="181"/>
      <c r="P87" s="181"/>
      <c r="Q87" s="181"/>
      <c r="R87" s="181"/>
      <c r="S87" s="181"/>
      <c r="T87" s="181"/>
      <c r="U87" s="181"/>
      <c r="V87" s="181"/>
      <c r="W87" s="181"/>
      <c r="X87" s="62"/>
    </row>
    <row r="88" spans="1:24" ht="18" customHeight="1" x14ac:dyDescent="0.2">
      <c r="A88" s="62"/>
      <c r="B88" s="181"/>
      <c r="C88" s="181"/>
      <c r="D88" s="181"/>
      <c r="E88" s="181"/>
      <c r="F88" s="181"/>
      <c r="G88" s="181"/>
      <c r="H88" s="181"/>
      <c r="I88" s="181"/>
      <c r="J88" s="181"/>
      <c r="K88" s="181"/>
      <c r="L88" s="181"/>
      <c r="M88" s="181"/>
      <c r="N88" s="181"/>
      <c r="O88" s="181"/>
      <c r="P88" s="181"/>
      <c r="Q88" s="181"/>
      <c r="R88" s="181"/>
      <c r="S88" s="181"/>
      <c r="T88" s="181"/>
      <c r="U88" s="181"/>
      <c r="V88" s="181"/>
      <c r="W88" s="181"/>
      <c r="X88" s="62"/>
    </row>
    <row r="89" spans="1:24" ht="18" customHeight="1" x14ac:dyDescent="0.2">
      <c r="A89" s="62"/>
      <c r="B89" s="181"/>
      <c r="C89" s="181"/>
      <c r="D89" s="181"/>
      <c r="E89" s="181"/>
      <c r="F89" s="181"/>
      <c r="G89" s="181"/>
      <c r="H89" s="181"/>
      <c r="I89" s="181"/>
      <c r="J89" s="181"/>
      <c r="K89" s="181"/>
      <c r="L89" s="181"/>
      <c r="M89" s="181"/>
      <c r="N89" s="181"/>
      <c r="O89" s="181"/>
      <c r="P89" s="181"/>
      <c r="Q89" s="181"/>
      <c r="R89" s="181"/>
      <c r="S89" s="181"/>
      <c r="T89" s="181"/>
      <c r="U89" s="181"/>
      <c r="V89" s="181"/>
      <c r="W89" s="181"/>
      <c r="X89" s="62"/>
    </row>
    <row r="90" spans="1:24" ht="18" customHeight="1" x14ac:dyDescent="0.2">
      <c r="A90" s="62"/>
      <c r="B90" s="181"/>
      <c r="C90" s="181"/>
      <c r="D90" s="181"/>
      <c r="E90" s="181"/>
      <c r="F90" s="181"/>
      <c r="G90" s="181"/>
      <c r="H90" s="181"/>
      <c r="I90" s="181"/>
      <c r="J90" s="181"/>
      <c r="K90" s="181"/>
      <c r="L90" s="181"/>
      <c r="M90" s="181"/>
      <c r="N90" s="181"/>
      <c r="O90" s="181"/>
      <c r="P90" s="181"/>
      <c r="Q90" s="181"/>
      <c r="R90" s="181"/>
      <c r="S90" s="181"/>
      <c r="T90" s="181"/>
      <c r="U90" s="181"/>
      <c r="V90" s="181"/>
      <c r="W90" s="181"/>
      <c r="X90" s="62"/>
    </row>
    <row r="91" spans="1:24" ht="12" customHeight="1" x14ac:dyDescent="0.2">
      <c r="A91" s="62"/>
      <c r="B91" s="91" t="s">
        <v>142</v>
      </c>
      <c r="C91" s="208" t="s">
        <v>143</v>
      </c>
      <c r="D91" s="208"/>
      <c r="E91" s="208"/>
      <c r="F91" s="208"/>
      <c r="G91" s="208"/>
      <c r="H91" s="208"/>
      <c r="I91" s="208"/>
      <c r="J91" s="208"/>
      <c r="K91" s="208"/>
      <c r="L91" s="208"/>
      <c r="M91" s="208"/>
      <c r="N91" s="208"/>
      <c r="O91" s="208"/>
      <c r="P91" s="208"/>
      <c r="Q91" s="208"/>
      <c r="R91" s="208"/>
      <c r="S91" s="208"/>
      <c r="T91" s="208"/>
      <c r="U91" s="208"/>
      <c r="V91" s="208"/>
      <c r="W91" s="208"/>
      <c r="X91" s="62"/>
    </row>
    <row r="92" spans="1:24" ht="36" customHeight="1" x14ac:dyDescent="0.2">
      <c r="A92" s="92" t="s">
        <v>78</v>
      </c>
      <c r="B92" s="91" t="s">
        <v>144</v>
      </c>
      <c r="C92" s="208" t="s">
        <v>145</v>
      </c>
      <c r="D92" s="208"/>
      <c r="E92" s="208"/>
      <c r="F92" s="208"/>
      <c r="G92" s="208"/>
      <c r="H92" s="208"/>
      <c r="I92" s="208"/>
      <c r="J92" s="208"/>
      <c r="K92" s="208"/>
      <c r="L92" s="208"/>
      <c r="M92" s="208"/>
      <c r="N92" s="208"/>
      <c r="O92" s="208"/>
      <c r="P92" s="208"/>
      <c r="Q92" s="208"/>
      <c r="R92" s="208"/>
      <c r="S92" s="208"/>
      <c r="T92" s="208"/>
      <c r="U92" s="208"/>
      <c r="V92" s="208"/>
      <c r="W92" s="208"/>
      <c r="X92" s="62"/>
    </row>
    <row r="93" spans="1:24" ht="18" customHeight="1" x14ac:dyDescent="0.2">
      <c r="A93" s="93" t="s">
        <v>146</v>
      </c>
      <c r="B93" s="62"/>
      <c r="C93" s="62"/>
      <c r="D93" s="62"/>
      <c r="E93" s="62"/>
      <c r="F93" s="62"/>
      <c r="G93" s="62"/>
      <c r="H93" s="62"/>
      <c r="I93" s="62"/>
      <c r="J93" s="62"/>
      <c r="K93" s="62"/>
      <c r="L93" s="62"/>
      <c r="M93" s="62"/>
      <c r="N93" s="62"/>
      <c r="O93" s="62"/>
      <c r="P93" s="62"/>
      <c r="Q93" s="62"/>
      <c r="R93" s="62"/>
      <c r="S93" s="62"/>
      <c r="T93" s="62"/>
      <c r="U93" s="62"/>
      <c r="V93" s="62"/>
      <c r="W93" s="62"/>
      <c r="X93" s="62"/>
    </row>
  </sheetData>
  <sheetProtection sheet="1" selectLockedCells="1"/>
  <mergeCells count="169">
    <mergeCell ref="B86:W90"/>
    <mergeCell ref="C91:W91"/>
    <mergeCell ref="C92:W92"/>
    <mergeCell ref="B64:E66"/>
    <mergeCell ref="F64:W66"/>
    <mergeCell ref="B68:W77"/>
    <mergeCell ref="B79:W83"/>
    <mergeCell ref="W61:W62"/>
    <mergeCell ref="F63:H63"/>
    <mergeCell ref="I63:J63"/>
    <mergeCell ref="L63:M63"/>
    <mergeCell ref="O63:P63"/>
    <mergeCell ref="R63:S63"/>
    <mergeCell ref="U63:V63"/>
    <mergeCell ref="Q61:Q62"/>
    <mergeCell ref="R61:S62"/>
    <mergeCell ref="T61:T62"/>
    <mergeCell ref="B61:E63"/>
    <mergeCell ref="F61:G62"/>
    <mergeCell ref="H61:H62"/>
    <mergeCell ref="I61:J62"/>
    <mergeCell ref="U61:V62"/>
    <mergeCell ref="K61:K62"/>
    <mergeCell ref="L61:M62"/>
    <mergeCell ref="N61:N62"/>
    <mergeCell ref="O61:P62"/>
    <mergeCell ref="W58:W59"/>
    <mergeCell ref="F60:H60"/>
    <mergeCell ref="I60:J60"/>
    <mergeCell ref="L60:M60"/>
    <mergeCell ref="O60:P60"/>
    <mergeCell ref="R60:S60"/>
    <mergeCell ref="U60:V60"/>
    <mergeCell ref="Q58:Q59"/>
    <mergeCell ref="R58:S59"/>
    <mergeCell ref="T58:T59"/>
    <mergeCell ref="B58:E60"/>
    <mergeCell ref="F58:G59"/>
    <mergeCell ref="H58:H59"/>
    <mergeCell ref="I58:J59"/>
    <mergeCell ref="U58:V59"/>
    <mergeCell ref="K58:K59"/>
    <mergeCell ref="L58:M59"/>
    <mergeCell ref="N58:N59"/>
    <mergeCell ref="O58:P59"/>
    <mergeCell ref="W55:W56"/>
    <mergeCell ref="F57:H57"/>
    <mergeCell ref="I57:J57"/>
    <mergeCell ref="L57:M57"/>
    <mergeCell ref="O57:P57"/>
    <mergeCell ref="R57:S57"/>
    <mergeCell ref="U57:V57"/>
    <mergeCell ref="Q55:Q56"/>
    <mergeCell ref="R55:S56"/>
    <mergeCell ref="T55:T56"/>
    <mergeCell ref="B55:E57"/>
    <mergeCell ref="F55:G56"/>
    <mergeCell ref="H55:H56"/>
    <mergeCell ref="I55:J56"/>
    <mergeCell ref="U55:V56"/>
    <mergeCell ref="K55:K56"/>
    <mergeCell ref="L55:M56"/>
    <mergeCell ref="N55:N56"/>
    <mergeCell ref="O55:P56"/>
    <mergeCell ref="C41:W41"/>
    <mergeCell ref="C42:W42"/>
    <mergeCell ref="C43:W43"/>
    <mergeCell ref="C44:W44"/>
    <mergeCell ref="C45:W45"/>
    <mergeCell ref="C46:W46"/>
    <mergeCell ref="B51:E54"/>
    <mergeCell ref="F51:H52"/>
    <mergeCell ref="I51:K52"/>
    <mergeCell ref="L51:W52"/>
    <mergeCell ref="F53:H53"/>
    <mergeCell ref="I53:K53"/>
    <mergeCell ref="L53:N53"/>
    <mergeCell ref="O53:Q53"/>
    <mergeCell ref="R53:T53"/>
    <mergeCell ref="U53:W53"/>
    <mergeCell ref="F54:H54"/>
    <mergeCell ref="I54:K54"/>
    <mergeCell ref="L54:N54"/>
    <mergeCell ref="O54:Q54"/>
    <mergeCell ref="R54:T54"/>
    <mergeCell ref="U54:W54"/>
    <mergeCell ref="U35:V36"/>
    <mergeCell ref="W35:W36"/>
    <mergeCell ref="L37:M37"/>
    <mergeCell ref="O37:P37"/>
    <mergeCell ref="R37:S37"/>
    <mergeCell ref="U37:V37"/>
    <mergeCell ref="B38:E39"/>
    <mergeCell ref="F38:W39"/>
    <mergeCell ref="C40:W40"/>
    <mergeCell ref="T32:T33"/>
    <mergeCell ref="B35:E37"/>
    <mergeCell ref="F35:H37"/>
    <mergeCell ref="I35:J36"/>
    <mergeCell ref="K35:K36"/>
    <mergeCell ref="I37:J37"/>
    <mergeCell ref="L35:M36"/>
    <mergeCell ref="N35:N36"/>
    <mergeCell ref="O35:P36"/>
    <mergeCell ref="Q35:Q36"/>
    <mergeCell ref="R35:S36"/>
    <mergeCell ref="T35:T36"/>
    <mergeCell ref="O32:P33"/>
    <mergeCell ref="F31:H31"/>
    <mergeCell ref="I31:K31"/>
    <mergeCell ref="L31:N31"/>
    <mergeCell ref="O31:Q31"/>
    <mergeCell ref="U32:V33"/>
    <mergeCell ref="R31:T31"/>
    <mergeCell ref="U31:W31"/>
    <mergeCell ref="B32:E34"/>
    <mergeCell ref="F32:G33"/>
    <mergeCell ref="H32:H33"/>
    <mergeCell ref="I32:J33"/>
    <mergeCell ref="K32:K33"/>
    <mergeCell ref="L32:M33"/>
    <mergeCell ref="N32:N33"/>
    <mergeCell ref="W32:W33"/>
    <mergeCell ref="F34:H34"/>
    <mergeCell ref="I34:J34"/>
    <mergeCell ref="L34:M34"/>
    <mergeCell ref="O34:P34"/>
    <mergeCell ref="R34:S34"/>
    <mergeCell ref="U34:V34"/>
    <mergeCell ref="Q32:Q33"/>
    <mergeCell ref="R32:S33"/>
    <mergeCell ref="B19:E20"/>
    <mergeCell ref="F19:W19"/>
    <mergeCell ref="F20:W20"/>
    <mergeCell ref="B21:E23"/>
    <mergeCell ref="F21:W23"/>
    <mergeCell ref="B28:E31"/>
    <mergeCell ref="F28:H29"/>
    <mergeCell ref="I28:K29"/>
    <mergeCell ref="L28:W29"/>
    <mergeCell ref="F30:H30"/>
    <mergeCell ref="I30:K30"/>
    <mergeCell ref="L30:N30"/>
    <mergeCell ref="O30:Q30"/>
    <mergeCell ref="R30:T30"/>
    <mergeCell ref="U30:W30"/>
    <mergeCell ref="B9:E10"/>
    <mergeCell ref="F9:W10"/>
    <mergeCell ref="Z10:Z11"/>
    <mergeCell ref="AA10:AB11"/>
    <mergeCell ref="B13:E16"/>
    <mergeCell ref="G13:W13"/>
    <mergeCell ref="G14:W14"/>
    <mergeCell ref="Z14:Z15"/>
    <mergeCell ref="AA14:AB15"/>
    <mergeCell ref="G15:W15"/>
    <mergeCell ref="G16:W16"/>
    <mergeCell ref="Z16:Z18"/>
    <mergeCell ref="AA16:AB18"/>
    <mergeCell ref="B3:E4"/>
    <mergeCell ref="F3:W4"/>
    <mergeCell ref="B5:E6"/>
    <mergeCell ref="F5:W6"/>
    <mergeCell ref="AA5:AB5"/>
    <mergeCell ref="Z6:Z7"/>
    <mergeCell ref="AA6:AB7"/>
    <mergeCell ref="B7:E8"/>
    <mergeCell ref="F7:W8"/>
    <mergeCell ref="AA8:AB8"/>
  </mergeCells>
  <phoneticPr fontId="33"/>
  <conditionalFormatting sqref="F38:W39">
    <cfRule type="expression" dxfId="7" priority="1" stopIfTrue="1">
      <formula>ISBLANK($F$38)</formula>
    </cfRule>
  </conditionalFormatting>
  <conditionalFormatting sqref="F64:W66">
    <cfRule type="expression" dxfId="6" priority="2" stopIfTrue="1">
      <formula>ISBLANK($F$64)</formula>
    </cfRule>
  </conditionalFormatting>
  <conditionalFormatting sqref="B68:W77">
    <cfRule type="expression" dxfId="5" priority="3" stopIfTrue="1">
      <formula>ISBLANK($B$68)</formula>
    </cfRule>
  </conditionalFormatting>
  <conditionalFormatting sqref="B79:W83">
    <cfRule type="expression" dxfId="4" priority="4" stopIfTrue="1">
      <formula>ISBLANK($B$79)</formula>
    </cfRule>
  </conditionalFormatting>
  <conditionalFormatting sqref="B86:W90">
    <cfRule type="expression" dxfId="3" priority="5" stopIfTrue="1">
      <formula>ISBLANK($B$86)</formula>
    </cfRule>
  </conditionalFormatting>
  <conditionalFormatting sqref="R32:S33">
    <cfRule type="expression" dxfId="2" priority="6" stopIfTrue="1">
      <formula>ISBLANK($R$32)</formula>
    </cfRule>
  </conditionalFormatting>
  <conditionalFormatting sqref="R35:S36">
    <cfRule type="expression" dxfId="1" priority="7" stopIfTrue="1">
      <formula>ISBLANK($R$35)</formula>
    </cfRule>
  </conditionalFormatting>
  <conditionalFormatting sqref="R55:S56 R58:S59 R61:S62">
    <cfRule type="expression" dxfId="0" priority="8" stopIfTrue="1">
      <formula>ISBLANK($R$55)</formula>
    </cfRule>
  </conditionalFormatting>
  <dataValidations count="1">
    <dataValidation allowBlank="1" showErrorMessage="1" sqref="F3:W6 F19:F23 G21:W23 F32:G33 I32:J33 L32:M33 O32:P33 R32:S33 U32:V33 I35:J36 L35:M36 O35:P36 R35:S36 U35:V36 F38:W39 B55:G56 I55:J56 L55:M56 O55:P56 R55:S56 U55:V56 B57:E63 F58:G59 I58:J59 L58:M59 O58:P59 R58:S59 U58:V59 F61:G62 I61:J62 L61:M62 O61:P62 R61:S62 U61:V62 F64:W66 B68:W77 B79:W83 B86:W90">
      <formula1>0</formula1>
      <formula2>0</formula2>
    </dataValidation>
  </dataValidations>
  <pageMargins left="0.78749999999999998" right="0.59027777777777779" top="0.59027777777777779" bottom="0.59027777777777779" header="0.51180555555555551" footer="0.19652777777777777"/>
  <pageSetup paperSize="9" scale="94" firstPageNumber="0" fitToHeight="2" orientation="portrait" horizontalDpi="300" verticalDpi="300" r:id="rId1"/>
  <headerFooter alignWithMargins="0">
    <oddFooter>&amp;L&amp;"ＭＳ 明朝,標準"&amp;9専エ企026   22.1  A4  5年保存</oddFooter>
  </headerFooter>
  <rowBreaks count="1" manualBreakCount="1">
    <brk id="46" min="1"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基本入力</vt:lpstr>
      <vt:lpstr>計画書(鏡)</vt:lpstr>
      <vt:lpstr>計画書(別紙)</vt:lpstr>
      <vt:lpstr>報告書(鏡)1年</vt:lpstr>
      <vt:lpstr>報告書(別紙)1年</vt:lpstr>
      <vt:lpstr>報告書(鏡)2年</vt:lpstr>
      <vt:lpstr>報告書(別紙)2年</vt:lpstr>
      <vt:lpstr>報告書(鏡)3年</vt:lpstr>
      <vt:lpstr>報告書(別紙)3年</vt:lpstr>
      <vt:lpstr>基本入力!Print_Area</vt:lpstr>
      <vt:lpstr>'計画書(鏡)'!Print_Area</vt:lpstr>
      <vt:lpstr>'計画書(別紙)'!Print_Area</vt:lpstr>
      <vt:lpstr>'報告書(鏡)1年'!Print_Area</vt:lpstr>
      <vt:lpstr>'報告書(鏡)2年'!Print_Area</vt:lpstr>
      <vt:lpstr>'報告書(鏡)3年'!Print_Area</vt:lpstr>
      <vt:lpstr>'報告書(別紙)1年'!Print_Area</vt:lpstr>
      <vt:lpstr>'報告書(別紙)2年'!Print_Area</vt:lpstr>
      <vt:lpstr>'報告書(別紙)3年'!Print_Area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藤村 一匡</dc:creator>
  <cp:lastModifiedBy>user</cp:lastModifiedBy>
  <cp:lastPrinted>2024-05-09T00:33:00Z</cp:lastPrinted>
  <dcterms:created xsi:type="dcterms:W3CDTF">2018-04-27T07:10:18Z</dcterms:created>
  <dcterms:modified xsi:type="dcterms:W3CDTF">2024-05-09T00:34:15Z</dcterms:modified>
</cp:coreProperties>
</file>